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rcury" sheetId="1" r:id="rId5"/>
    <sheet state="visible" name="Ajustes Manuales cada mes" sheetId="2" r:id="rId6"/>
    <sheet state="visible" name="DolarApp" sheetId="3" r:id="rId7"/>
    <sheet state="visible" name="Consolidated" sheetId="4" r:id="rId8"/>
    <sheet state="visible" name="Cash Flow_Mercury" sheetId="5" r:id="rId9"/>
    <sheet state="visible" name="Cash Flow_all" sheetId="6" r:id="rId10"/>
    <sheet state="visible" name="temp meta" sheetId="7" r:id="rId11"/>
    <sheet state="visible" name="Unit economics" sheetId="8" r:id="rId12"/>
    <sheet state="visible" name="Reporte_500" sheetId="9" r:id="rId13"/>
    <sheet state="visible" name="EOM cash balance" sheetId="10" r:id="rId14"/>
    <sheet state="visible" name="Working capital WIP" sheetId="11" r:id="rId15"/>
    <sheet state="visible" name="Check (in-out) vs. Mercury" sheetId="12" r:id="rId16"/>
    <sheet state="visible" name="Dictionary_v2" sheetId="13" r:id="rId17"/>
  </sheets>
  <definedNames>
    <definedName hidden="1" localSheetId="0" name="_xlnm._FilterDatabase">Mercury!$A$2:$AN$1370</definedName>
    <definedName hidden="1" localSheetId="2" name="_xlnm._FilterDatabase">DolarApp!$A$1:$AD$1081</definedName>
    <definedName hidden="1" localSheetId="3" name="_xlnm._FilterDatabase">Consolidated!$B$1:$N$1461</definedName>
    <definedName hidden="1" localSheetId="12" name="_xlnm._FilterDatabase">Dictionary_v2!$A$3:$Y$122</definedName>
  </definedNames>
  <calcPr/>
  <pivotCaches>
    <pivotCache cacheId="0" r:id="rId18"/>
    <pivotCache cacheId="1" r:id="rId19"/>
  </pivotCaches>
</workbook>
</file>

<file path=xl/sharedStrings.xml><?xml version="1.0" encoding="utf-8"?>
<sst xmlns="http://schemas.openxmlformats.org/spreadsheetml/2006/main" count="20668" uniqueCount="1140">
  <si>
    <t xml:space="preserve">Facebook, card 2354 ---&gt; </t>
  </si>
  <si>
    <t>3. Platform</t>
  </si>
  <si>
    <t>3. Messaging</t>
  </si>
  <si>
    <t>Anthropic, 200 USD</t>
  </si>
  <si>
    <t>6. Tech salaries</t>
  </si>
  <si>
    <t>6. Other fixed and admin</t>
  </si>
  <si>
    <t>1. Salaries</t>
  </si>
  <si>
    <t>created_on</t>
  </si>
  <si>
    <t>Year</t>
  </si>
  <si>
    <t>transaction_type</t>
  </si>
  <si>
    <t>transaction_state</t>
  </si>
  <si>
    <t>name</t>
  </si>
  <si>
    <t>description</t>
  </si>
  <si>
    <t>local_amount</t>
  </si>
  <si>
    <t>local_currency</t>
  </si>
  <si>
    <t>fx_rate</t>
  </si>
  <si>
    <t>base_amount</t>
  </si>
  <si>
    <t>base_currency</t>
  </si>
  <si>
    <t>fee_amount</t>
  </si>
  <si>
    <t>Month</t>
  </si>
  <si>
    <t>fee_currency</t>
  </si>
  <si>
    <t>adjustment_amount</t>
  </si>
  <si>
    <t>Quarter</t>
  </si>
  <si>
    <t>adjustment_currency</t>
  </si>
  <si>
    <t>Statement</t>
  </si>
  <si>
    <t>post_transaction_balance</t>
  </si>
  <si>
    <t>Type</t>
  </si>
  <si>
    <t>card_last_four</t>
  </si>
  <si>
    <t>Type 2</t>
  </si>
  <si>
    <t>cardholder_name</t>
  </si>
  <si>
    <t>Type 2_B</t>
  </si>
  <si>
    <t>merchant_category</t>
  </si>
  <si>
    <t>completed_at</t>
  </si>
  <si>
    <t>Type 3</t>
  </si>
  <si>
    <t>Type 4</t>
  </si>
  <si>
    <t>Description</t>
  </si>
  <si>
    <t>Amount</t>
  </si>
  <si>
    <t>Status</t>
  </si>
  <si>
    <t>Account</t>
  </si>
  <si>
    <t>Type 1</t>
  </si>
  <si>
    <t>WITHDRAW</t>
  </si>
  <si>
    <t>COMPLETED</t>
  </si>
  <si>
    <t>Ivan Amelong</t>
  </si>
  <si>
    <t>Agosto 2026</t>
  </si>
  <si>
    <t>MXN</t>
  </si>
  <si>
    <t>USDC</t>
  </si>
  <si>
    <t>XXXX</t>
  </si>
  <si>
    <t>Mercury</t>
  </si>
  <si>
    <t>Recurring</t>
  </si>
  <si>
    <t>Date (UTC)</t>
  </si>
  <si>
    <t>Source Account</t>
  </si>
  <si>
    <t>Bank Description</t>
  </si>
  <si>
    <t>Reference</t>
  </si>
  <si>
    <t>Note</t>
  </si>
  <si>
    <t>Last Four Digits</t>
  </si>
  <si>
    <t>Name On Card</t>
  </si>
  <si>
    <t>Mercury Category</t>
  </si>
  <si>
    <t>Category</t>
  </si>
  <si>
    <t>Source of Category</t>
  </si>
  <si>
    <t>GL Code</t>
  </si>
  <si>
    <t>Source of GL Code</t>
  </si>
  <si>
    <t>Timestamp</t>
  </si>
  <si>
    <t>Original Currency</t>
  </si>
  <si>
    <t>Check Number</t>
  </si>
  <si>
    <t>Tags</t>
  </si>
  <si>
    <t>Cardholder Email</t>
  </si>
  <si>
    <t>Tracking ID</t>
  </si>
  <si>
    <t>Failure Reason</t>
  </si>
  <si>
    <t>Year (real)</t>
  </si>
  <si>
    <t>Year (allocated)</t>
  </si>
  <si>
    <t>Month (real)</t>
  </si>
  <si>
    <t>Month (allocated)</t>
  </si>
  <si>
    <t>Type 4 for checking flows (no edits)</t>
  </si>
  <si>
    <t>Type 4 (edited)</t>
  </si>
  <si>
    <t>31/08/26</t>
  </si>
  <si>
    <t>Mercury IO Cashback</t>
  </si>
  <si>
    <t>Sent</t>
  </si>
  <si>
    <t>Welcome to Column N.A. (Mercury Checking xx5998)</t>
  </si>
  <si>
    <t>Federico David Naides</t>
  </si>
  <si>
    <t>############</t>
  </si>
  <si>
    <t>CARD_PAYMENT</t>
  </si>
  <si>
    <t>Www.mirlo.mx Mexico</t>
  </si>
  <si>
    <t>WWW.MIRLO.MX</t>
  </si>
  <si>
    <t>Mercury Credit</t>
  </si>
  <si>
    <t>IO AUTOPAY</t>
  </si>
  <si>
    <t>SERVICES</t>
  </si>
  <si>
    <t>30/08/26</t>
  </si>
  <si>
    <t>Anthropic</t>
  </si>
  <si>
    <t>ANTHROPIC</t>
  </si>
  <si>
    <t>Software</t>
  </si>
  <si>
    <t>Nadia Meline Karaguezian</t>
  </si>
  <si>
    <t>USD</t>
  </si>
  <si>
    <t>Impuestos Jul 26</t>
  </si>
  <si>
    <t>i@nexiu.ai</t>
  </si>
  <si>
    <t>28/08/26</t>
  </si>
  <si>
    <t>Facebook</t>
  </si>
  <si>
    <t>FACEBK *YEGWTY9E92</t>
  </si>
  <si>
    <t>Advertising</t>
  </si>
  <si>
    <t>DEPOSIT</t>
  </si>
  <si>
    <t>KEKO MOBILITY SA DE CV</t>
  </si>
  <si>
    <t>Pago Reclutamiento Nexiu 371 DyA ML</t>
  </si>
  <si>
    <t>27/08/26</t>
  </si>
  <si>
    <t>Ivan Amelong - Wise (Ivan Amelong)</t>
  </si>
  <si>
    <t>Send Money transaction initiated on Mercury</t>
  </si>
  <si>
    <t>From Nexiu AI, LLC via mercury.com</t>
  </si>
  <si>
    <t>Gloria L Guzman M</t>
  </si>
  <si>
    <t>Fede (BoA) (Federico David Naides)</t>
  </si>
  <si>
    <t>From Nexiu AI, LLC</t>
  </si>
  <si>
    <t>rttr_3IVRYnxSyk0ARsTrjLezShg08Br</t>
  </si>
  <si>
    <t>SUM of Amount</t>
  </si>
  <si>
    <t>Intl. Wire Fee</t>
  </si>
  <si>
    <t>OUR fee for international wire</t>
  </si>
  <si>
    <t>One-off Total</t>
  </si>
  <si>
    <t>In</t>
  </si>
  <si>
    <t>1. Collections</t>
  </si>
  <si>
    <t>2. Candidates Sourcing</t>
  </si>
  <si>
    <t>Material Congreso AMESP</t>
  </si>
  <si>
    <t>Efren (Ecuador) (Efren Rogelio Narvaez Peña)</t>
  </si>
  <si>
    <t>From Nexiu AI LLC</t>
  </si>
  <si>
    <t>7. Founders</t>
  </si>
  <si>
    <t>In Total</t>
  </si>
  <si>
    <t>Out</t>
  </si>
  <si>
    <t>Mercury Checking xx0301</t>
  </si>
  <si>
    <t>Transfer between your Mercury accounts</t>
  </si>
  <si>
    <t>4. People</t>
  </si>
  <si>
    <t>AMESP Asociacion Mexicana de Empresas de Seguridad Privada</t>
  </si>
  <si>
    <t>5. Marketing</t>
  </si>
  <si>
    <t>2do-congreso-seguridad-nexiu</t>
  </si>
  <si>
    <t>Treasury</t>
  </si>
  <si>
    <t>Liquidation of Treasury assets</t>
  </si>
  <si>
    <t>20260827B1Q8154C326164</t>
  </si>
  <si>
    <t>8. Other fixed costs</t>
  </si>
  <si>
    <t>Out Total</t>
  </si>
  <si>
    <t>NEXIU AI LLC</t>
  </si>
  <si>
    <t>PAYMENT NEXIU AI LLC MRCR-QZ09MPAY7F [LatAm Talent &amp; Recruit] From Nexiu AI, LLC via mercury.com</t>
  </si>
  <si>
    <t>Recurring Total</t>
  </si>
  <si>
    <t>Grand Total</t>
  </si>
  <si>
    <t>Viva Aerobus Apo</t>
  </si>
  <si>
    <t>Viva Aerobus</t>
  </si>
  <si>
    <t>TRAVEL</t>
  </si>
  <si>
    <t>FACEBK *Y4CTA26GV4</t>
  </si>
  <si>
    <t>FACEBK *8SHQA26GV4</t>
  </si>
  <si>
    <t>FACEBK *7FAR73EGV4</t>
  </si>
  <si>
    <t>FACEBK *J992W5JAR4</t>
  </si>
  <si>
    <t>AZUCENA DANAE MORALES MARTINEZ</t>
  </si>
  <si>
    <t>Metapay</t>
  </si>
  <si>
    <t>Pago LaTam Talent and Recruitment</t>
  </si>
  <si>
    <t>METAPAY*MV4B</t>
  </si>
  <si>
    <t>FinancialInstitutionsAndFees</t>
  </si>
  <si>
    <t>Intl. Transaction Fee</t>
  </si>
  <si>
    <t>Validaci√≥n cuenta LatAm Talent</t>
  </si>
  <si>
    <t>Failed</t>
  </si>
  <si>
    <t>FACEBK *X56MV3EAR4</t>
  </si>
  <si>
    <t>This transaction failed because it exceeded the spend limit for the card.</t>
  </si>
  <si>
    <t>WeWork Mexico Co S. de R.L. de C.V</t>
  </si>
  <si>
    <t>Agosto 26</t>
  </si>
  <si>
    <t>FACEBK *SHMYV5JAR4</t>
  </si>
  <si>
    <t>TECNO AVIV SA DE CV</t>
  </si>
  <si>
    <t>TECNO AVIV</t>
  </si>
  <si>
    <t>FACEBK *VDZRH46AR4</t>
  </si>
  <si>
    <t>Indeed Iei26-02411127 Dublin</t>
  </si>
  <si>
    <t>Indeed IEI26-02411127</t>
  </si>
  <si>
    <t>FACEBK *YK7JP32AR4</t>
  </si>
  <si>
    <t>The merchant canceled this transaction, possibly due to incorrect billing information.</t>
  </si>
  <si>
    <t>26/08/26</t>
  </si>
  <si>
    <t>FACEBK *X7Z9P32AR4</t>
  </si>
  <si>
    <t>FACEBK *4AK8Q3NAR4</t>
  </si>
  <si>
    <t>FACEBK *HEU5852BR4</t>
  </si>
  <si>
    <t>Payu *google Cloud Miguel Hidalg</t>
  </si>
  <si>
    <t>Google</t>
  </si>
  <si>
    <t>ENTERTAINMENT</t>
  </si>
  <si>
    <t>FACEBK *C55BP5AAR4</t>
  </si>
  <si>
    <t>CASHBACK</t>
  </si>
  <si>
    <t>Cashback</t>
  </si>
  <si>
    <t>Cashback payment</t>
  </si>
  <si>
    <t>FACEBK *696634WAR4</t>
  </si>
  <si>
    <t>FACEBK *2UU9P32AR4</t>
  </si>
  <si>
    <t>Servicios Julio 26</t>
  </si>
  <si>
    <t>FACEBK *2G3QV5JAR4</t>
  </si>
  <si>
    <t>Julio 26 - Folio 7</t>
  </si>
  <si>
    <t>FACEBK *4UQ9P32AR4</t>
  </si>
  <si>
    <t>FACEBK *XLQ9P32AR4</t>
  </si>
  <si>
    <t>ALTA RENTABILIDAD SA DE CV</t>
  </si>
  <si>
    <t>ALTA RENTABILIDAD FACT 32</t>
  </si>
  <si>
    <t>20260826B1Q8152C298051</t>
  </si>
  <si>
    <t>Morgan Philips Mexico</t>
  </si>
  <si>
    <t>Factura 2768</t>
  </si>
  <si>
    <t>Monica Tonanzin García Vega (Monica Tonanzin García Vega)</t>
  </si>
  <si>
    <t>Contractor, Aug 2026</t>
  </si>
  <si>
    <t>Bullmetrix LLC (Bullmetrix LLC)</t>
  </si>
  <si>
    <t>Payment, invoice: 2026485</t>
  </si>
  <si>
    <t>Intl. Wire Foreign Exchange Fee</t>
  </si>
  <si>
    <t>Currency exchange fee for international wire</t>
  </si>
  <si>
    <t>Andrea Gomez (Andrea Gómez Romero)</t>
  </si>
  <si>
    <t>Aldana Casas (Aldana Casas)</t>
  </si>
  <si>
    <t>FACEBK *Y29ZHYHD92</t>
  </si>
  <si>
    <t>CLICOH EXPRESS MX SA DE CV</t>
  </si>
  <si>
    <t>CONTRATACION 9841</t>
  </si>
  <si>
    <t>25/08/26</t>
  </si>
  <si>
    <t>FACEBK *VHSMC4SAR4</t>
  </si>
  <si>
    <t>FACEBK *KZ34732AR4</t>
  </si>
  <si>
    <t>T1 Telcel Pyre Ciudad De Mex</t>
  </si>
  <si>
    <t>Telcel</t>
  </si>
  <si>
    <t>Vercel</t>
  </si>
  <si>
    <t>VERCEL INC.</t>
  </si>
  <si>
    <t>24/08/26</t>
  </si>
  <si>
    <t>Whaticket</t>
  </si>
  <si>
    <t>WHATICKET</t>
  </si>
  <si>
    <t>MERCADO*PAGO</t>
  </si>
  <si>
    <t>Payu *google Ope D M Miguel Hidalg</t>
  </si>
  <si>
    <t>23/08/26</t>
  </si>
  <si>
    <t>FACEBK *DKLU9Y9E92</t>
  </si>
  <si>
    <t>FACEBK *4J83732AR4</t>
  </si>
  <si>
    <t>Julio 2026</t>
  </si>
  <si>
    <t>FACEBK *YA7DV4JAR4</t>
  </si>
  <si>
    <t>22/08/26</t>
  </si>
  <si>
    <t>Rest C Real Tijuana</t>
  </si>
  <si>
    <t>REST C REAL TIJUANA</t>
  </si>
  <si>
    <t>Restaurants</t>
  </si>
  <si>
    <t>Indeed Iei26-01998749 Dublin</t>
  </si>
  <si>
    <t>Indeed IEI26-01998749</t>
  </si>
  <si>
    <t>Office Max Tijuana</t>
  </si>
  <si>
    <t>OFFICE MAX TIJUANA</t>
  </si>
  <si>
    <t>Grocery</t>
  </si>
  <si>
    <t>F9772 CONTRATACION</t>
  </si>
  <si>
    <t>Impuestos Mayo 26</t>
  </si>
  <si>
    <t>Tiktok Ciudad De Mex</t>
  </si>
  <si>
    <t>TIKTOK</t>
  </si>
  <si>
    <t>21/08/26</t>
  </si>
  <si>
    <t>Mercury Checking xx8107</t>
  </si>
  <si>
    <t>FACT A22 ALTA RENTABILIDAD</t>
  </si>
  <si>
    <t>LATIN AMERICA FUTURE AUTOMOBILE MEX</t>
  </si>
  <si>
    <t>Notaria MF SC</t>
  </si>
  <si>
    <t>Recall</t>
  </si>
  <si>
    <t>RECALL.AI</t>
  </si>
  <si>
    <t>Indeed Iei26-01603854 Dublin</t>
  </si>
  <si>
    <t>Indeed IEI26-01603854</t>
  </si>
  <si>
    <t>FACEBK *Q5EMVXHD92</t>
  </si>
  <si>
    <t>Tiktok Mx Ciudad De Mex</t>
  </si>
  <si>
    <t>TIKTOK MX</t>
  </si>
  <si>
    <t>20/08/26</t>
  </si>
  <si>
    <t>Hot Real Inn Tijuana</t>
  </si>
  <si>
    <t>HOT REAL INN TIJUANA</t>
  </si>
  <si>
    <t>Lodging</t>
  </si>
  <si>
    <t>Tiktok Ads Singapore</t>
  </si>
  <si>
    <t>TikTok Ads</t>
  </si>
  <si>
    <t>FACEBK *JEJPSXHD92</t>
  </si>
  <si>
    <t>19/08/26</t>
  </si>
  <si>
    <t>18/08/26</t>
  </si>
  <si>
    <t>FACEBK *JNURSXMD92</t>
  </si>
  <si>
    <t>Cookiebot</t>
  </si>
  <si>
    <t>COOKIEBOT</t>
  </si>
  <si>
    <t>BANCO PLATA SA INSTI TUCION DE BANCA MUL</t>
  </si>
  <si>
    <t>11300 MAY26 LATAM TALENT RECRU</t>
  </si>
  <si>
    <t>FACEBK *PEHRK2NAR4</t>
  </si>
  <si>
    <t>SERVICIOS TECNOLOGICOS AALKAB S.A. DE C.</t>
  </si>
  <si>
    <t>Pago contratavciones mayo</t>
  </si>
  <si>
    <t>FACEBK *JEJ2F3SAR4</t>
  </si>
  <si>
    <t>NEXIU A18</t>
  </si>
  <si>
    <t>LinkedIn</t>
  </si>
  <si>
    <t>LinkedIn SN P307300290</t>
  </si>
  <si>
    <t>Pago Aalkab</t>
  </si>
  <si>
    <t>17/08/26</t>
  </si>
  <si>
    <t>Lovable</t>
  </si>
  <si>
    <t>LOVABLE</t>
  </si>
  <si>
    <t>16/08/26</t>
  </si>
  <si>
    <t>FACEBK *7MFPRY5E92</t>
  </si>
  <si>
    <t>Indeed Iei26-01300310 Dublin</t>
  </si>
  <si>
    <t>Indeed IEI26-01300310</t>
  </si>
  <si>
    <t>Short.io</t>
  </si>
  <si>
    <t>SHORT.IO* TRIAL OVER</t>
  </si>
  <si>
    <t>15/08/26</t>
  </si>
  <si>
    <t>FACEBK *5HWYZZHAR2</t>
  </si>
  <si>
    <t>FACEBOOKAD* C3PPD4JAR4</t>
  </si>
  <si>
    <t>14/08/26</t>
  </si>
  <si>
    <t>FACEBK *JVGC236AR4</t>
  </si>
  <si>
    <t>FACEBK *DZ6A43SAR4</t>
  </si>
  <si>
    <t>FACEBK *NJKFHY5E92</t>
  </si>
  <si>
    <t>13/08/26</t>
  </si>
  <si>
    <t>FACEBK *LSAA4X9E92</t>
  </si>
  <si>
    <t>Nexiu AI LLC</t>
  </si>
  <si>
    <t>LinkedIn P3069547974</t>
  </si>
  <si>
    <t>FACEBK *EBSB9Y5E92</t>
  </si>
  <si>
    <t>UVI TECH SAPI DE CV</t>
  </si>
  <si>
    <t>VENDBILL1091442</t>
  </si>
  <si>
    <t>11300 APR16 LATAM TALENT RECRU</t>
  </si>
  <si>
    <t>FACEBOOKAD* AV5Q72WAR4</t>
  </si>
  <si>
    <t>FACEBK *9L2SDZRAR2</t>
  </si>
  <si>
    <t>Indeed Iei26-00909015 Dublin</t>
  </si>
  <si>
    <t>Indeed IEI26-00909015</t>
  </si>
  <si>
    <t>STRIPE</t>
  </si>
  <si>
    <t>STRIPE; TRANSFER; NEXIU AI LLC</t>
  </si>
  <si>
    <t>Insufficient funds</t>
  </si>
  <si>
    <t>Ricardo Lopez</t>
  </si>
  <si>
    <t>LatAm Talent (LatAm Talent &amp; Recruitment Solutions)</t>
  </si>
  <si>
    <t>FACEBK *UJZCZX5E92</t>
  </si>
  <si>
    <t>Marzo 26</t>
  </si>
  <si>
    <t>ANTHROPIC* CLAUDE SUB</t>
  </si>
  <si>
    <t>P&amp;L</t>
  </si>
  <si>
    <t>3. Rent</t>
  </si>
  <si>
    <t>MercuryACH Nexiu AI LLC MRCR-2EWPMCBOKA 260331 [LatAm Talent &amp; Recruit] From Nexiu AI, LLC via mercury.com</t>
  </si>
  <si>
    <t>BS</t>
  </si>
  <si>
    <t>0. Investments</t>
  </si>
  <si>
    <t>4. Intercompany</t>
  </si>
  <si>
    <t>FACEBK *LM8BRVDE92</t>
  </si>
  <si>
    <t>Indeed Iei26-00787671 Dublin</t>
  </si>
  <si>
    <t>Indeed IEI26-00787671</t>
  </si>
  <si>
    <t>PolyAI</t>
  </si>
  <si>
    <t>PLOY AI</t>
  </si>
  <si>
    <t>2. Job Portals</t>
  </si>
  <si>
    <t>11300 MAR13 LATAM TALENT RECRU</t>
  </si>
  <si>
    <t>FACEBK *2THWVYRAR2</t>
  </si>
  <si>
    <t>1. Full Stack</t>
  </si>
  <si>
    <t>REVERTED</t>
  </si>
  <si>
    <t>Google*temporary Hold Cc Google.com</t>
  </si>
  <si>
    <t>1. Social media</t>
  </si>
  <si>
    <t>Indeed Iei26-00603017 Dublin</t>
  </si>
  <si>
    <t>Indeed IEI26-00603017</t>
  </si>
  <si>
    <t>FACEBK *C7CEE3JAR4</t>
  </si>
  <si>
    <t>FACEBK *8ELC8WHD92</t>
  </si>
  <si>
    <t>Indeed Iei26-00557574 Dublin</t>
  </si>
  <si>
    <t>Indeed IEI26-00557574</t>
  </si>
  <si>
    <t>Indeed Iei26-00531466 Dublin</t>
  </si>
  <si>
    <t>Indeed IEI26-00531466</t>
  </si>
  <si>
    <t>PODEMOS PROGRESAR SA PI DE CV SOFOM ENR</t>
  </si>
  <si>
    <t>ATRACCION CANDIDATOS BB466267</t>
  </si>
  <si>
    <t>2. SaaS</t>
  </si>
  <si>
    <t>SOFTWARE RECLUTAMIENTO 07AF516</t>
  </si>
  <si>
    <t>Roilaw Project SAS de CV</t>
  </si>
  <si>
    <t>Servicios legales</t>
  </si>
  <si>
    <t>2. Admin</t>
  </si>
  <si>
    <t>Indeed Iei26-00490088 Dublin</t>
  </si>
  <si>
    <t>Indeed IEI26-00490088</t>
  </si>
  <si>
    <t>FAILED</t>
  </si>
  <si>
    <t>FACEBK *V9D8XZVAR2</t>
  </si>
  <si>
    <t>Indeed Iei26-00378096 Dublin</t>
  </si>
  <si>
    <t>Indeed IEI26-00378096</t>
  </si>
  <si>
    <t>Nexiu Ai LLC</t>
  </si>
  <si>
    <t>FACEBK *THD4EZDGV2</t>
  </si>
  <si>
    <t>Honorarios contablesAgo25-Ene26</t>
  </si>
  <si>
    <t>FACEBK *7X9MD22BR4</t>
  </si>
  <si>
    <t>LinkedIn P3063787748</t>
  </si>
  <si>
    <t>FACEBK *5U6H5VDE92</t>
  </si>
  <si>
    <t>VENDBILL1046050</t>
  </si>
  <si>
    <t>FACEBK *5ZLQ6YHGV2</t>
  </si>
  <si>
    <t>FACEBK *XFLZBZ5GV2</t>
  </si>
  <si>
    <t>This transaction failed due to insufficient funds.</t>
  </si>
  <si>
    <t>FACEBK *8WVQPYZFV2</t>
  </si>
  <si>
    <t>FACEBK *FA2YPYMGV2</t>
  </si>
  <si>
    <t>FACEBK *UDA5EZDGV2</t>
  </si>
  <si>
    <t>FACEBK *DPXXBZ5GV2</t>
  </si>
  <si>
    <t>LINKEDIN *063554884</t>
  </si>
  <si>
    <t>This transaction failed because the card was cancelled.</t>
  </si>
  <si>
    <t>LinkedIn P3063566115</t>
  </si>
  <si>
    <t>LinkedIn P3063548933</t>
  </si>
  <si>
    <t>Unstract</t>
  </si>
  <si>
    <t>UNSTRACT</t>
  </si>
  <si>
    <t>FACEBK *SBPVPXHGV2</t>
  </si>
  <si>
    <t>FACEBK *KJZAFZ9AR2</t>
  </si>
  <si>
    <t>FACEBK *V9PTRVZ922</t>
  </si>
  <si>
    <t>FACEBK *WYFUXXHJW2</t>
  </si>
  <si>
    <t>FACEBK *MTSUGYZFV2</t>
  </si>
  <si>
    <t>LINKEDIN *062615248</t>
  </si>
  <si>
    <t>LinkedIn P3062610308</t>
  </si>
  <si>
    <t>LinkedIn P3062609344</t>
  </si>
  <si>
    <t>FACEBK *VKG2CXZD92</t>
  </si>
  <si>
    <t>31/07/26</t>
  </si>
  <si>
    <t>FACEBK *NYUDCZVAR2</t>
  </si>
  <si>
    <t>OpenRouter</t>
  </si>
  <si>
    <t>OPENROUTER, INC</t>
  </si>
  <si>
    <t>FACEBK *W6B64X9GV2</t>
  </si>
  <si>
    <t>FACEBK *B52QSW5E92</t>
  </si>
  <si>
    <t>29/07/26</t>
  </si>
  <si>
    <t>20260729B1Q8152C708781</t>
  </si>
  <si>
    <t>FACEBK *HSZP2XZD92</t>
  </si>
  <si>
    <t>FACEBK *JYGYZXZFV2</t>
  </si>
  <si>
    <t>FACEBK *STFSCXVFV2</t>
  </si>
  <si>
    <t>28/07/26</t>
  </si>
  <si>
    <t>FACEBK *Z6L8TW9GV2</t>
  </si>
  <si>
    <t>FACEBK *FH8SDYVGV2</t>
  </si>
  <si>
    <t>FACEBK *M47VPXHGV2</t>
  </si>
  <si>
    <t>FACEBK *AF6ESXVFV2</t>
  </si>
  <si>
    <t>From Nexiu AI, LLC via mercury.com
 Contractor - July 2026</t>
  </si>
  <si>
    <t>FACEBK *7M8BAVMD92</t>
  </si>
  <si>
    <t>27/07/26</t>
  </si>
  <si>
    <t>From Nexiu AI, LLC via mercury.com
 Invoice: 2026381</t>
  </si>
  <si>
    <t>FACEBK *SNDZBUVD92</t>
  </si>
  <si>
    <t>26/07/26</t>
  </si>
  <si>
    <t>FACEBK *4HRPTX5AR2</t>
  </si>
  <si>
    <t>25/07/26</t>
  </si>
  <si>
    <t>FACEBK *SNKC7UVD92</t>
  </si>
  <si>
    <t>FACEBK *Y5DR4XZFV2</t>
  </si>
  <si>
    <t>FACEBK *MX8ZWXHAR2</t>
  </si>
  <si>
    <t>24/07/26</t>
  </si>
  <si>
    <t>FACEBK *UD85FWZD92</t>
  </si>
  <si>
    <t>23/07/26</t>
  </si>
  <si>
    <t>FACEBK *78G83XHGV2</t>
  </si>
  <si>
    <t>FACEBK *922TTTDE92</t>
  </si>
  <si>
    <t>22/07/26</t>
  </si>
  <si>
    <t>FACEBK *3XZHFU9E92</t>
  </si>
  <si>
    <t>21/07/26</t>
  </si>
  <si>
    <t>FACEBK *6UQ76WRGV2</t>
  </si>
  <si>
    <t>FACEBK *YTKATVRGV2</t>
  </si>
  <si>
    <t>FACEBK *6E8RPVRD92</t>
  </si>
  <si>
    <t>20/07/26</t>
  </si>
  <si>
    <t>FACEBK *CXYLKV5E92</t>
  </si>
  <si>
    <t>19/07/26</t>
  </si>
  <si>
    <t>FACEBK *ZPVRAUMD92</t>
  </si>
  <si>
    <t>18/07/26</t>
  </si>
  <si>
    <t>FACEBK *2QG8DV5E92</t>
  </si>
  <si>
    <t>LinkedIn SN P305514358</t>
  </si>
  <si>
    <t>17/07/26</t>
  </si>
  <si>
    <t>FACEBK *SGDV5V9GV2</t>
  </si>
  <si>
    <t>FACEBK *RFUS8TDE92</t>
  </si>
  <si>
    <t>FACEBK *GNYGVTHD92</t>
  </si>
  <si>
    <t>16/07/26</t>
  </si>
  <si>
    <t>FACEBK *PP5SCV9GV2</t>
  </si>
  <si>
    <t>15/07/26</t>
  </si>
  <si>
    <t>Twilio</t>
  </si>
  <si>
    <t>TWILIO INC</t>
  </si>
  <si>
    <t>14/07/26</t>
  </si>
  <si>
    <t>FACEBK *Z37QCWMGV2</t>
  </si>
  <si>
    <t>13/07/26</t>
  </si>
  <si>
    <t>FACEBK *D2VA3WZFV2</t>
  </si>
  <si>
    <t>FACEBK *KJH5GWDGV2</t>
  </si>
  <si>
    <t>FACEBK *W2DNTVVFV2</t>
  </si>
  <si>
    <t>FACEBK *PCL6FVVFV2</t>
  </si>
  <si>
    <t>FACEBK *XWHX9WZAR2</t>
  </si>
  <si>
    <t>FACEBK *6FNKXVDGV2</t>
  </si>
  <si>
    <t>Grupalia (XYZ PAGOS)</t>
  </si>
  <si>
    <t>Reimbursement Invoice #52</t>
  </si>
  <si>
    <t>20260706MMQFMP4S001857</t>
  </si>
  <si>
    <t>FACEBK *37T5WVVGV2</t>
  </si>
  <si>
    <t>OXXO</t>
  </si>
  <si>
    <t>OXXO BLAS PASCAL MEX</t>
  </si>
  <si>
    <t>Retail</t>
  </si>
  <si>
    <t>FACEBK *A6FVRUHGV2</t>
  </si>
  <si>
    <t>Google Cloud</t>
  </si>
  <si>
    <t>PAYUMEX*GOOGLE CLOUD</t>
  </si>
  <si>
    <t>FACEBK *86JM7W9AR2</t>
  </si>
  <si>
    <t>DolarApp</t>
  </si>
  <si>
    <t>20260702MMQFMP4S003418</t>
  </si>
  <si>
    <t>FACEBK *T2CKHUMHW2</t>
  </si>
  <si>
    <t>FACEBK *L6H4SW5BR2</t>
  </si>
  <si>
    <t>9.Sales comissions</t>
  </si>
  <si>
    <t>1. Variable</t>
  </si>
  <si>
    <t>Transfer to your new Mercury account</t>
  </si>
  <si>
    <t>Cash balance</t>
  </si>
  <si>
    <t>Check</t>
  </si>
  <si>
    <t>FACEBK *Y5G5WT9GV2</t>
  </si>
  <si>
    <t>Collections</t>
  </si>
  <si>
    <t>FACEBK *X9B3HVDGV2</t>
  </si>
  <si>
    <t>Candidate + mark</t>
  </si>
  <si>
    <t>FACEBK *PTPT3W9AR2</t>
  </si>
  <si>
    <t>30/06/26</t>
  </si>
  <si>
    <t>Full Stack Gross Margin</t>
  </si>
  <si>
    <t>20260630B1Q8151C117694</t>
  </si>
  <si>
    <t>Ops team</t>
  </si>
  <si>
    <t>Full stack Variable margin</t>
  </si>
  <si>
    <t>Platform</t>
  </si>
  <si>
    <t xml:space="preserve">Full stack Operational </t>
  </si>
  <si>
    <t>29/06/26</t>
  </si>
  <si>
    <t>Tech &amp; Founders</t>
  </si>
  <si>
    <t>Contractor, June 2026</t>
  </si>
  <si>
    <t>Marketing contractor, June 2026</t>
  </si>
  <si>
    <t>Other fixed costs</t>
  </si>
  <si>
    <t>EBIT</t>
  </si>
  <si>
    <t>From Nexiu AI, LLC via mercury.com for invoice 2026278</t>
  </si>
  <si>
    <t>Cummulative</t>
  </si>
  <si>
    <t>FACEBK *WW8GTUMGV2</t>
  </si>
  <si>
    <t>28/06/26</t>
  </si>
  <si>
    <t>Pending</t>
  </si>
  <si>
    <t>FACEBK *J3A3HVDGV2</t>
  </si>
  <si>
    <t>27/06/26</t>
  </si>
  <si>
    <t>FACEBK *TU4WAVDGV2</t>
  </si>
  <si>
    <t>FACEBK *3K275T9GV2</t>
  </si>
  <si>
    <t>25/06/26</t>
  </si>
  <si>
    <t>24/06/26</t>
  </si>
  <si>
    <t>FACEBK *X28CZUDGV2</t>
  </si>
  <si>
    <t>FACEBK *7HAXNS9GV2</t>
  </si>
  <si>
    <t>23/06/26</t>
  </si>
  <si>
    <t>22/06/26</t>
  </si>
  <si>
    <t>Heyreach</t>
  </si>
  <si>
    <t>HEYREACH</t>
  </si>
  <si>
    <t>20/06/26</t>
  </si>
  <si>
    <t>FACEBK *B2XM7S9GV2</t>
  </si>
  <si>
    <t>18/06/26</t>
  </si>
  <si>
    <t>FACEBK *JS4SSTRAR2</t>
  </si>
  <si>
    <t>LinkedIn SN P303668408</t>
  </si>
  <si>
    <t>1. Collections Total</t>
  </si>
  <si>
    <t>17/06/26</t>
  </si>
  <si>
    <t>1. Social Media</t>
  </si>
  <si>
    <t>3. Linkedin</t>
  </si>
  <si>
    <t>4. Others</t>
  </si>
  <si>
    <t>16/06/26</t>
  </si>
  <si>
    <t>FACEBK *ED2M7S9GV2</t>
  </si>
  <si>
    <t>2. Candidates Sourcing Total</t>
  </si>
  <si>
    <t>3. Platform Total</t>
  </si>
  <si>
    <t>FACEBK *VNAWZSMGV2</t>
  </si>
  <si>
    <t>4. People Total</t>
  </si>
  <si>
    <t>5. Marketing Total</t>
  </si>
  <si>
    <t>6. Tech salaries Total</t>
  </si>
  <si>
    <t>13/06/26</t>
  </si>
  <si>
    <t>FACEBK *29BV4T5AR2</t>
  </si>
  <si>
    <t>7. Founders Total</t>
  </si>
  <si>
    <t>8. Other fixed costs Total</t>
  </si>
  <si>
    <t>1. Partnerships</t>
  </si>
  <si>
    <t>FACEBK *VAVDYRRGV2</t>
  </si>
  <si>
    <t>9.Sales comissions Total</t>
  </si>
  <si>
    <t>FACEBK *C9FXFSHGV2</t>
  </si>
  <si>
    <t>FACEBK *NWLGBR9GV2</t>
  </si>
  <si>
    <t>GoDaddy</t>
  </si>
  <si>
    <t>DNH*GODADDY.COM</t>
  </si>
  <si>
    <t>FACEBK *2RMTGSZFV2</t>
  </si>
  <si>
    <t>FACEBK *T2G2UQ9GV2</t>
  </si>
  <si>
    <t>FACEBK *ENEU6RRGV2</t>
  </si>
  <si>
    <t>20260605B1Q8154C610414</t>
  </si>
  <si>
    <t>FACEBK *5GVPPSDGV2</t>
  </si>
  <si>
    <t>FACEBK *YSF9PSDGV2</t>
  </si>
  <si>
    <t>FACEBK *6K783RRGV2</t>
  </si>
  <si>
    <t>FACEBK *7ND6CSVGV2</t>
  </si>
  <si>
    <t>FACEBK *96742SMGV2</t>
  </si>
  <si>
    <t>FACEBK *R287MRHGV2</t>
  </si>
  <si>
    <t>FACEBK *66ANMRMGV2</t>
  </si>
  <si>
    <t>FACEBK *M7A4QRVFV2</t>
  </si>
  <si>
    <t>FACEBK *ZZD5SQ9GV2</t>
  </si>
  <si>
    <t>2. Fixed</t>
  </si>
  <si>
    <t>1. Operations</t>
  </si>
  <si>
    <t>FACEBK *C9HKMSDGV2</t>
  </si>
  <si>
    <t>1. People</t>
  </si>
  <si>
    <t>2. Agency</t>
  </si>
  <si>
    <t>3. Events</t>
  </si>
  <si>
    <t>FACEBK *YRGWRQ9GV2</t>
  </si>
  <si>
    <t>1. Travel</t>
  </si>
  <si>
    <t>4. Taxes</t>
  </si>
  <si>
    <t>FACEBK *MTJEASVGV2</t>
  </si>
  <si>
    <t>FACEBK *6X7JMSDGV2</t>
  </si>
  <si>
    <t>FACEBK *289HZQRGV2</t>
  </si>
  <si>
    <t>FACEBK *ZM6VRQ9GV2</t>
  </si>
  <si>
    <t>FACEBK *S7DDYRMGV2</t>
  </si>
  <si>
    <t>Payu *Google Ope D M</t>
  </si>
  <si>
    <t>PAYU *GOOGLE OPE D M</t>
  </si>
  <si>
    <t>PAYU *GOOGLE CLOUD</t>
  </si>
  <si>
    <t>FACEBK *KCQT3SZAR2</t>
  </si>
  <si>
    <t>FACEBK *9LZ6QQRHW2</t>
  </si>
  <si>
    <t>FACEBK *HZWCWRDGV2</t>
  </si>
  <si>
    <t>31/05/26</t>
  </si>
  <si>
    <t>Intercompany</t>
  </si>
  <si>
    <t>30/05/26</t>
  </si>
  <si>
    <t>FACEBK *HDYAETMAR2</t>
  </si>
  <si>
    <t>FACEBK *N4ESJQHGV2</t>
  </si>
  <si>
    <t>29/05/26</t>
  </si>
  <si>
    <t>20260529B1Q8154C453382</t>
  </si>
  <si>
    <t>Cash Balance (EOQ)</t>
  </si>
  <si>
    <t>28/05/26</t>
  </si>
  <si>
    <t>Marketing Contractor - May 2026</t>
  </si>
  <si>
    <t>27/05/26</t>
  </si>
  <si>
    <t>FACEBK *7WT3HP9GV2</t>
  </si>
  <si>
    <t>26/05/26</t>
  </si>
  <si>
    <t>GODADDY COM</t>
  </si>
  <si>
    <t>25/05/26</t>
  </si>
  <si>
    <t>FACEBK *9LTL6QVFV2</t>
  </si>
  <si>
    <t>24/05/26</t>
  </si>
  <si>
    <t>23/05/26</t>
  </si>
  <si>
    <t>FACEBK *L7BM5PRGV2</t>
  </si>
  <si>
    <t>22/05/26</t>
  </si>
  <si>
    <t>From Nexiu AI, LLC. GIft cards</t>
  </si>
  <si>
    <t>21/05/26</t>
  </si>
  <si>
    <t>FACEBK *4JSE5R9AR2</t>
  </si>
  <si>
    <t>20/05/26</t>
  </si>
  <si>
    <t>FACEBK *KPMCYPMGV2</t>
  </si>
  <si>
    <t>19/05/26</t>
  </si>
  <si>
    <t>FACEBK *6DCHLPHGV2</t>
  </si>
  <si>
    <t>FACEBK *YF4PWPZFV2</t>
  </si>
  <si>
    <t>18/05/26</t>
  </si>
  <si>
    <t>FACEBK *D9U5HQ5GV2</t>
  </si>
  <si>
    <t>FACEBK *U9A99PHGV2</t>
  </si>
  <si>
    <t>LinkedIn SN P301919567</t>
  </si>
  <si>
    <t>17/05/26</t>
  </si>
  <si>
    <t>16/05/26</t>
  </si>
  <si>
    <t>FACEBK *5DTWQNHGV2</t>
  </si>
  <si>
    <t>15/05/26</t>
  </si>
  <si>
    <t>FACEBK *7Y35MPMGV2</t>
  </si>
  <si>
    <t>FACEBK *2DZVWPZAR2</t>
  </si>
  <si>
    <t>14/05/26</t>
  </si>
  <si>
    <t>Alex Tigselema (Alex Ignacio Tigselema Pacheco)</t>
  </si>
  <si>
    <t>FACEBK *GS783QDGV2</t>
  </si>
  <si>
    <t>Dropbox</t>
  </si>
  <si>
    <t>DROPBOX DOCSEND</t>
  </si>
  <si>
    <t>FACEBK *PGXHBPDGV2</t>
  </si>
  <si>
    <t>FACEBK *KFALQM9GV2</t>
  </si>
  <si>
    <t>FACEBK *NFBQ8PVGV2</t>
  </si>
  <si>
    <t>FACEBK *7R52YMRGV2</t>
  </si>
  <si>
    <t>FACEBK *4KCMKPDGV2</t>
  </si>
  <si>
    <t>FACEBK *QCMYNMRGV2</t>
  </si>
  <si>
    <t>FACEBK *2KTY5MRGV2</t>
  </si>
  <si>
    <t>FACEBK *MGAPUMHJW2</t>
  </si>
  <si>
    <t>CLAUDE.AI SUBSCRIPTION</t>
  </si>
  <si>
    <t>FACEBK *CREXZNDGV2</t>
  </si>
  <si>
    <t>FACEBK *T87CCNDGV2</t>
  </si>
  <si>
    <t>FACEBK *2D23LP5BR2</t>
  </si>
  <si>
    <t>FACEBK *LX692N5JW2</t>
  </si>
  <si>
    <t>Sfo Manufactory Bar 66</t>
  </si>
  <si>
    <t>SFO MANUFACTORY BAR 66</t>
  </si>
  <si>
    <t>AlcoholAndBars</t>
  </si>
  <si>
    <t/>
  </si>
  <si>
    <t>FACEBK *H92HXMDJW2</t>
  </si>
  <si>
    <t>2354</t>
  </si>
  <si>
    <t>Ti Piceria Ristorante</t>
  </si>
  <si>
    <t>TST* TI PIACERA RISTOR</t>
  </si>
  <si>
    <t>8319</t>
  </si>
  <si>
    <t>Bridge Arx</t>
  </si>
  <si>
    <t>Bridge Arx; BR*DOLARAP; NEXIU AI LLC</t>
  </si>
  <si>
    <t>FACEBK *CVZDYLHGV2</t>
  </si>
  <si>
    <t>3684</t>
  </si>
  <si>
    <t>FACEBK *MV4B</t>
  </si>
  <si>
    <t>Monroe Residence Club</t>
  </si>
  <si>
    <t>MONROE RESIDENCE CLUB</t>
  </si>
  <si>
    <t>Contractor / April 2026</t>
  </si>
  <si>
    <t>Marketing Contractor / April 2026</t>
  </si>
  <si>
    <t>Sears Fine Food</t>
  </si>
  <si>
    <t>WORLD FAMOUS SEARS FIN</t>
  </si>
  <si>
    <t>Apple</t>
  </si>
  <si>
    <t>APPLE STORE  #R075</t>
  </si>
  <si>
    <t>Electronics</t>
  </si>
  <si>
    <t>Whole Foods Market</t>
  </si>
  <si>
    <t>WHOLEFDS FRK 10044</t>
  </si>
  <si>
    <t>Payu *Google Ads</t>
  </si>
  <si>
    <t>PAYU   *GOOGLE ADS</t>
  </si>
  <si>
    <t>FACEBK *87YHKMDGV2</t>
  </si>
  <si>
    <t>Uber</t>
  </si>
  <si>
    <t>UBER   * PENDING</t>
  </si>
  <si>
    <t>RideshareAndTaxis</t>
  </si>
  <si>
    <t>McTeague's Saloon</t>
  </si>
  <si>
    <t>MCTEAGUES</t>
  </si>
  <si>
    <t>FACEBK *N3YGEK9GV2</t>
  </si>
  <si>
    <t>Caltrain San Carlos</t>
  </si>
  <si>
    <t>Caltrain</t>
  </si>
  <si>
    <t>GroundTransportation</t>
  </si>
  <si>
    <t>Bamboo Restaurant</t>
  </si>
  <si>
    <t>UEP*BAMBOO RESTAURANT</t>
  </si>
  <si>
    <t>FACEBK *94QPWKVFV2</t>
  </si>
  <si>
    <t>FACEBK *G38WTKMHW2</t>
  </si>
  <si>
    <t>FACEBK *GTD9FLZFV2</t>
  </si>
  <si>
    <t>LinkedIn SN P123645705</t>
  </si>
  <si>
    <t>FACEBK *QBTWMKMHW2</t>
  </si>
  <si>
    <t>FACEBK *NWAETM5BR2</t>
  </si>
  <si>
    <t>FACEBK *7TYBCL5GV2</t>
  </si>
  <si>
    <t>FACEBK *CTBFTKVFV2</t>
  </si>
  <si>
    <t>FACEBK *FKQPLLZHW2</t>
  </si>
  <si>
    <t>Merpago*pax</t>
  </si>
  <si>
    <t>https://docs.google.com/spreadsheets/d/1BdHcs12xRZpqeiusQixCJAkY-ZdlXvL0DbqYIueC4WE/edit?usp=sharing</t>
  </si>
  <si>
    <t>MERPAGO*PAX</t>
  </si>
  <si>
    <t>EOM</t>
  </si>
  <si>
    <t>Cash balance Mercury</t>
  </si>
  <si>
    <t>Cash balance Dollar App</t>
  </si>
  <si>
    <t>Delta cash</t>
  </si>
  <si>
    <t>Pydantic Logfire</t>
  </si>
  <si>
    <t>PYDANTIC LOGFIRE</t>
  </si>
  <si>
    <t>ProfessionalServices</t>
  </si>
  <si>
    <t>FACEBK *PFSJFJRGV2</t>
  </si>
  <si>
    <t>FACEBK *9D4BRJRGV2</t>
  </si>
  <si>
    <t>Corp E Corp</t>
  </si>
  <si>
    <t>Corp E Corp; E-CHECK; Nexiu AI LLC</t>
  </si>
  <si>
    <t>FACEBK *NHF5ZJMGV2</t>
  </si>
  <si>
    <t>FACEBK *F3VQ6J9GV2</t>
  </si>
  <si>
    <t>FACEBK *DUVCHJZFV2</t>
  </si>
  <si>
    <t>FACEBK *ERRYWHRGV2</t>
  </si>
  <si>
    <t>PAYU   *GOOGLE CLOUD</t>
  </si>
  <si>
    <t>FACEBK *S486ULMAR2</t>
  </si>
  <si>
    <t>FACEBK *PRTG6JVHW2</t>
  </si>
  <si>
    <t>31/03/26</t>
  </si>
  <si>
    <t>30/03/26</t>
  </si>
  <si>
    <t>Efren Narvaez (Citibank) (Efren Rogelio Narvaez Peña)</t>
  </si>
  <si>
    <t>FACEBK *E23PVHVFV2</t>
  </si>
  <si>
    <t>FACEBK *KZSH6JHGV2</t>
  </si>
  <si>
    <t>29/03/26</t>
  </si>
  <si>
    <t>27/03/26</t>
  </si>
  <si>
    <t>Contractor - March 26</t>
  </si>
  <si>
    <t>Contractor - March 2026</t>
  </si>
  <si>
    <t>Sebastian Salcedo (Juan José Sebastián Fuertes Salcedo)</t>
  </si>
  <si>
    <t>FACEBK *JT7QRHMGV2</t>
  </si>
  <si>
    <t>FACEBK *4SHM6J5JW2</t>
  </si>
  <si>
    <t>FACEBK *YKV9NHHGV2</t>
  </si>
  <si>
    <t>FACEBK *4B2ANHVGV2</t>
  </si>
  <si>
    <t>FACEBK *S73YXHVGV2</t>
  </si>
  <si>
    <t>FACEBK *NAHNFGRHW2</t>
  </si>
  <si>
    <t>FACEBK *R37MWGZFV2</t>
  </si>
  <si>
    <t>LinkedIn SN P118414406</t>
  </si>
  <si>
    <t>FACEBK *4T4KUGHGV2</t>
  </si>
  <si>
    <t>FACEBK *7QXHHF9GV2</t>
  </si>
  <si>
    <t>FACEBK *NNLESF9GV2</t>
  </si>
  <si>
    <t>Aerom√©xico</t>
  </si>
  <si>
    <t>AEROMEXICO A AM QPYMMT</t>
  </si>
  <si>
    <t>Airlines</t>
  </si>
  <si>
    <t>FACEBK *FSPD4GMHW2</t>
  </si>
  <si>
    <t>##########</t>
  </si>
  <si>
    <t>Investment in your Treasury portfolio</t>
  </si>
  <si>
    <t>FBO 8IS16083; b/o Nexiu AI, LLC - Apex Deposit</t>
  </si>
  <si>
    <t>Resend</t>
  </si>
  <si>
    <t>RESEND</t>
  </si>
  <si>
    <t>FACEBK *NKWHHF9GV2</t>
  </si>
  <si>
    <t>AEROMEXICO WEB PN</t>
  </si>
  <si>
    <t>FACEBK *3NG4LGVGV2</t>
  </si>
  <si>
    <t>United Airlines</t>
  </si>
  <si>
    <t>IATA/CONTINENTAL AIRL</t>
  </si>
  <si>
    <t>PTP - Despegar</t>
  </si>
  <si>
    <t>PTP - DESPEGAR</t>
  </si>
  <si>
    <t>OtherTravel</t>
  </si>
  <si>
    <t>FACEBK *88895F9GV2</t>
  </si>
  <si>
    <t>Andrea Gomez (Andrea G√≥mez Romero)</t>
  </si>
  <si>
    <t>FACEBK *2XAC9FRGV2</t>
  </si>
  <si>
    <t>FACEBK *6JXDHFMHW2</t>
  </si>
  <si>
    <t>COBOE SOCIEDAD ANONI MA</t>
  </si>
  <si>
    <t>FACEBK *UWDARERGV2</t>
  </si>
  <si>
    <t>FACEBK *Z24EXF5NH2</t>
  </si>
  <si>
    <t>FACEBK *NAJXBFHJW2</t>
  </si>
  <si>
    <t>FACEBK *P7NZGERGV2</t>
  </si>
  <si>
    <t>Efren Narvaez (Citibank) (Efren Rogelio Narvaez Pe√±a)</t>
  </si>
  <si>
    <t>Sebastian Salcedo (Juan Jos√© Sebasti√°n Fuertes Salcedo)</t>
  </si>
  <si>
    <t>Contractor - February</t>
  </si>
  <si>
    <t>Contractor - February 2026</t>
  </si>
  <si>
    <t>Reimbursement Facebook - Feb. 2026</t>
  </si>
  <si>
    <t>International Sales Group</t>
  </si>
  <si>
    <t>IN *FL INTERNATIONAL T</t>
  </si>
  <si>
    <t>Monica Tonanzin Garc√≠a Vega (Monica Tonanzin Garc√≠a Vega)</t>
  </si>
  <si>
    <t>Contractor Services, Feb 2026.</t>
  </si>
  <si>
    <t>Contractor services, Feb. 2026</t>
  </si>
  <si>
    <t>FACEBK *AZRPAGHMH2</t>
  </si>
  <si>
    <t>FACEBK *L4QKYF5GV2</t>
  </si>
  <si>
    <t>Intl. Transaction Fee Reversal</t>
  </si>
  <si>
    <t>Credit for Disputed Transaction</t>
  </si>
  <si>
    <t>23/02/26</t>
  </si>
  <si>
    <t>FACEBK *VT2J5E9GV2</t>
  </si>
  <si>
    <t>21/02/26</t>
  </si>
  <si>
    <t>FACEBK *9YNPZEZFV2</t>
  </si>
  <si>
    <t>FACEBK *BDH59FDJW2</t>
  </si>
  <si>
    <t>20/02/26</t>
  </si>
  <si>
    <t>FACEBK *VHCZKEHGV2</t>
  </si>
  <si>
    <t>18/02/26</t>
  </si>
  <si>
    <t>From Nexiu AI, LLC via mercury.com. January 2026.</t>
  </si>
  <si>
    <t>LinkedIn SN P111914446</t>
  </si>
  <si>
    <t>17/02/26</t>
  </si>
  <si>
    <t>Reimbursement loan, done on Feb, 3rd for $1,500</t>
  </si>
  <si>
    <t>One-off</t>
  </si>
  <si>
    <t>2. Founders</t>
  </si>
  <si>
    <t>Reimbursement loan, done on Jan 27th ($2,000) and Jan 29th ($1,500)</t>
  </si>
  <si>
    <t>FACEBK *4B643EHGV2</t>
  </si>
  <si>
    <t>14/02/26</t>
  </si>
  <si>
    <t>FACEBK *NNAGRDHGV2</t>
  </si>
  <si>
    <t>13/02/26</t>
  </si>
  <si>
    <t>WeWork México (WeWork México Co S. de R.L de C.V)</t>
  </si>
  <si>
    <t>500 LATAM SEED IV-C, L.L.C.</t>
  </si>
  <si>
    <t>Nexiu AI LLC Investment Amount (USD): 300,000 Holdback for program fees (USD): 15,000 Amount to Wire (USD): 285,000 Number of Shares: KISS</t>
  </si>
  <si>
    <t>1. VC</t>
  </si>
  <si>
    <t>FACEBK *P3W69EVGV2</t>
  </si>
  <si>
    <t>1/CLICOH EXPRESS MX SA DE CV</t>
  </si>
  <si>
    <t>FACEBK *6CTMKDZFV2</t>
  </si>
  <si>
    <t>Optimus Digital</t>
  </si>
  <si>
    <t>OPTIMUS DIGITAL</t>
  </si>
  <si>
    <t>FACEBK *83VSKC9GV2</t>
  </si>
  <si>
    <t>FACEBK *GUGVXDVGV2</t>
  </si>
  <si>
    <t>WeWork</t>
  </si>
  <si>
    <t>YSI* WEWORK MX</t>
  </si>
  <si>
    <t>FacilitiesExpenses</t>
  </si>
  <si>
    <t>Contractor services, Jan 2026 (12 days)</t>
  </si>
  <si>
    <t>FACEBK *M85G9C9GV2</t>
  </si>
  <si>
    <t>FACEBK *2C8C8EHMH2</t>
  </si>
  <si>
    <t>FACEBK *QRW4LD9JW2</t>
  </si>
  <si>
    <t>FACEBK *RS5G9C9GV2</t>
  </si>
  <si>
    <t>FACEBK *SSRN2EDGV2</t>
  </si>
  <si>
    <t>31/01/26</t>
  </si>
  <si>
    <t>FACEBK *K57RKDVGV2</t>
  </si>
  <si>
    <t>WWW.OCC.COM.MX</t>
  </si>
  <si>
    <t>30/01/26</t>
  </si>
  <si>
    <t>Merpago*occ</t>
  </si>
  <si>
    <t>MERPAGO*OCC</t>
  </si>
  <si>
    <t>FACEBK *HGFX9DRMH2</t>
  </si>
  <si>
    <t>29/01/26</t>
  </si>
  <si>
    <t>From Nexiu AI, LLC. Contractor services, January 2026</t>
  </si>
  <si>
    <t>FACEBK *N6AJSCVFV2</t>
  </si>
  <si>
    <t>28/01/26</t>
  </si>
  <si>
    <t>FACEBK *EGXZZBRGV2</t>
  </si>
  <si>
    <t>27/01/26</t>
  </si>
  <si>
    <t>WISE US INC; Loan Ivan; Nexiu AI LLC</t>
  </si>
  <si>
    <t>From IVAN AMELONG Via WISE</t>
  </si>
  <si>
    <t>25/01/26</t>
  </si>
  <si>
    <t>FACEBK *9748FCVFV2</t>
  </si>
  <si>
    <t>24/01/26</t>
  </si>
  <si>
    <t>FACEBK *YHU5PBRGV2</t>
  </si>
  <si>
    <t>23/01/26</t>
  </si>
  <si>
    <t>OpenAI</t>
  </si>
  <si>
    <t>OPENAI</t>
  </si>
  <si>
    <t>22/01/26</t>
  </si>
  <si>
    <t>21/01/26</t>
  </si>
  <si>
    <t>FACEBK *QBFNYCDGV2</t>
  </si>
  <si>
    <t>19/01/26</t>
  </si>
  <si>
    <t>FACEBK *DPZV5CZFV2</t>
  </si>
  <si>
    <t>18/01/26</t>
  </si>
  <si>
    <t>LinkedIn SN P105646706</t>
  </si>
  <si>
    <t>17/01/26</t>
  </si>
  <si>
    <t>FACEBK *L6BELBHGV2</t>
  </si>
  <si>
    <t>16/01/26</t>
  </si>
  <si>
    <t>FACEBK *3H9NFCZHW2</t>
  </si>
  <si>
    <t>15/01/26</t>
  </si>
  <si>
    <t>Servicios Digitales</t>
  </si>
  <si>
    <t>SERVICIOS DIGITALES</t>
  </si>
  <si>
    <t>FACEBK *AFZ3FBHGV2</t>
  </si>
  <si>
    <t>13/01/26</t>
  </si>
  <si>
    <t>13-1-2026</t>
  </si>
  <si>
    <t>TikTok</t>
  </si>
  <si>
    <t>FACEBK *WC7TJA9GV2</t>
  </si>
  <si>
    <t>FACEBK *NUK7FA9GV2</t>
  </si>
  <si>
    <t>FACEBK *Y2T8YAHGV2</t>
  </si>
  <si>
    <t>FACEBK *BSTNXAVFV2</t>
  </si>
  <si>
    <t>Dic 2025</t>
  </si>
  <si>
    <t>FACEBK *SR7RRBDGV2</t>
  </si>
  <si>
    <t>Bridge Arx; DolarApp; NEXIU AI, LLC</t>
  </si>
  <si>
    <t>FACEBK *PK85X99GV2</t>
  </si>
  <si>
    <t>Acc. Receivable</t>
  </si>
  <si>
    <t>Payable</t>
  </si>
  <si>
    <t xml:space="preserve">Working capital </t>
  </si>
  <si>
    <t>Receivable sin Farmashop</t>
  </si>
  <si>
    <t>FACEBK *NVMQS99GV2</t>
  </si>
  <si>
    <t>WK sin Farmashop</t>
  </si>
  <si>
    <t>Indeed</t>
  </si>
  <si>
    <t>Indeed IEI26-00132513</t>
  </si>
  <si>
    <t>FACEBK *977DNBHMH2</t>
  </si>
  <si>
    <t>FACEBK *CX8HBAHJW2</t>
  </si>
  <si>
    <t>FACEBK *34KPBB5GV2</t>
  </si>
  <si>
    <t>FACEBK *ZXBAU9RGV2</t>
  </si>
  <si>
    <t>Frida Herrera (Frida Paola Pérez Herrera)</t>
  </si>
  <si>
    <t>From Nexiu AI, LLC. Servicios de contractor, dic 2025</t>
  </si>
  <si>
    <t>FACEBK *TDTU5BDGV2</t>
  </si>
  <si>
    <t>From Nexiu AI, LLC via mercury.com. 
 Contractor, december 2025</t>
  </si>
  <si>
    <t>FACEBK *4XPKA9RGV2</t>
  </si>
  <si>
    <t>FACEBK *JPJ2N9VFV2</t>
  </si>
  <si>
    <t>Indeed IEI25-02266204</t>
  </si>
  <si>
    <t>FACEBK *76V7GA5GV2</t>
  </si>
  <si>
    <t>LinkedIn SN P996658544</t>
  </si>
  <si>
    <t>Ricardo Martinez (USA) (Ricardo Julian Martinez Perez)</t>
  </si>
  <si>
    <t>Honorarios December 2025 (50% month)</t>
  </si>
  <si>
    <t>FACEBK *3BRAW9VGV2</t>
  </si>
  <si>
    <t>FACEBK *CN9289MJW2</t>
  </si>
  <si>
    <t>2025 Total</t>
  </si>
  <si>
    <t>2026 Total</t>
  </si>
  <si>
    <t>FACEBK *2XTQC9MGV2</t>
  </si>
  <si>
    <t>APPLE.COM/US</t>
  </si>
  <si>
    <t>FACEBK *S5HNU8HGV2</t>
  </si>
  <si>
    <t>Facebook reimbursement: three days: 
 4-dec: $454.70
 5-dec: $149.07
 6-dec: $523.00</t>
  </si>
  <si>
    <t>EBW GENERAL</t>
  </si>
  <si>
    <t>Vapi</t>
  </si>
  <si>
    <t>VAPI API</t>
  </si>
  <si>
    <t>FACEBK *F3QB495NH2</t>
  </si>
  <si>
    <t>FACEBK *9U9UK95GV2</t>
  </si>
  <si>
    <t>FACEBK *6YLCD9DGV2</t>
  </si>
  <si>
    <t>FACEBK *C6LVA8HGV2</t>
  </si>
  <si>
    <t>Indeed IEI25-02120498</t>
  </si>
  <si>
    <t>FACEBK *YY6AM7RGV2</t>
  </si>
  <si>
    <t>FACEBK *8B4WZ8ZHW2</t>
  </si>
  <si>
    <t>FACEBK *VTWLJ85NH2</t>
  </si>
  <si>
    <t>FACEBK *P4XMH7RGV2</t>
  </si>
  <si>
    <t>FACEBK *HF6UB8ZFV2</t>
  </si>
  <si>
    <t>FACEBK *SD2GR8VGV2</t>
  </si>
  <si>
    <t>From Nexiu AI, LLC. 
 Contractor Services - Nov 2025</t>
  </si>
  <si>
    <t>Frida Herrera (Frida Paola P√©rez Herrera)</t>
  </si>
  <si>
    <t>From Nexiu AI, LLC. 
 Contractor services, November 2025</t>
  </si>
  <si>
    <t>FACEBK *NCQGY7VMH2</t>
  </si>
  <si>
    <t>Entertainment</t>
  </si>
  <si>
    <t>FACEBK *S98BG8VGV2</t>
  </si>
  <si>
    <t>From Nexiu AI, LLC via mercury.com
 November 2025</t>
  </si>
  <si>
    <t>FACEBK *VZUNE7VHW2</t>
  </si>
  <si>
    <t>FACEBK *HN7SJ85GV2</t>
  </si>
  <si>
    <t>Pago RNIE Mexico</t>
  </si>
  <si>
    <t>Indeed IEI25-01998682</t>
  </si>
  <si>
    <t>FACEBK *W66YW6RGV2</t>
  </si>
  <si>
    <t>Computrabajo (Bb-Dgnet Lt)</t>
  </si>
  <si>
    <t>BB-DGNET LT</t>
  </si>
  <si>
    <t>FACEBK *H4CXR6RGV2</t>
  </si>
  <si>
    <t>FACEBK *TAMRE7ZFV2</t>
  </si>
  <si>
    <t>FACEBK *HL8D77VMH2</t>
  </si>
  <si>
    <t>FACEBK *ZRJEH6RGV2</t>
  </si>
  <si>
    <t>LLC</t>
  </si>
  <si>
    <t>SA de CV</t>
  </si>
  <si>
    <t>LinkedIn SN P938271524</t>
  </si>
  <si>
    <t>1/MEDANO SERVICES RESORTS SAPI D</t>
  </si>
  <si>
    <t>1/PM SOLTECH SA DE CV</t>
  </si>
  <si>
    <t>1/VITAE SALUD Y CALIDAD DE VIDA</t>
  </si>
  <si>
    <t>Ai Fireflies</t>
  </si>
  <si>
    <t>Apollo.io</t>
  </si>
  <si>
    <t>FACEBK *T5XQW6VFV2</t>
  </si>
  <si>
    <t>Compra Roilaw Project</t>
  </si>
  <si>
    <t>Delaware Corp &amp; Tax</t>
  </si>
  <si>
    <t>Fl International T</t>
  </si>
  <si>
    <t>FACEBK *CV84M6HGV2</t>
  </si>
  <si>
    <t>Fliki.ai</t>
  </si>
  <si>
    <t>Google Workspace</t>
  </si>
  <si>
    <t>Heyreach.io</t>
  </si>
  <si>
    <t>Juan Paez (Juan Ignacio P√°ez)</t>
  </si>
  <si>
    <t>Julio Cesar Cabrera Hidalgo</t>
  </si>
  <si>
    <t>FACEBK *HD26E75GV2</t>
  </si>
  <si>
    <t>Lagrowthmachine</t>
  </si>
  <si>
    <t>Lux Rewards Cashback</t>
  </si>
  <si>
    <t>FACEBK *9HJ7G6MJW2</t>
  </si>
  <si>
    <t>Merpago*buscojobsinte</t>
  </si>
  <si>
    <t>MongoDB</t>
  </si>
  <si>
    <t>FACEBK *TT73T6MGV2</t>
  </si>
  <si>
    <t>N8n Cloud1</t>
  </si>
  <si>
    <t>FACEBK *JCGVZ7MMH2</t>
  </si>
  <si>
    <t>Paddle</t>
  </si>
  <si>
    <t>PAYMON LLC</t>
  </si>
  <si>
    <t>Payu *Occ</t>
  </si>
  <si>
    <t>Pinecone Systems</t>
  </si>
  <si>
    <t>RapidAPI</t>
  </si>
  <si>
    <t>Ricardo Juli√°n Mart√≠nez P√©rez</t>
  </si>
  <si>
    <t>FACEBK *9RQWG6ZFV2</t>
  </si>
  <si>
    <t>Stripe</t>
  </si>
  <si>
    <t>Testgorilla</t>
  </si>
  <si>
    <t>Vapi Api</t>
  </si>
  <si>
    <t>FACEBK *4RTM57DGV2</t>
  </si>
  <si>
    <t>Viva Aerobus Cib</t>
  </si>
  <si>
    <t>Waalaxy</t>
  </si>
  <si>
    <t>Webflow</t>
  </si>
  <si>
    <t>FACEBK *36UM57DGV2</t>
  </si>
  <si>
    <t>FACEBK *TSHJY65GV2</t>
  </si>
  <si>
    <t>FACEBK *XWMX96ZFV2</t>
  </si>
  <si>
    <t>FACEBK *GDPCX6ZMH2</t>
  </si>
  <si>
    <t>FACEBK *L3LTS5HGV2</t>
  </si>
  <si>
    <t>FACEBK *7E9LB5RGV2</t>
  </si>
  <si>
    <t>FACEBK *87J866MGV2</t>
  </si>
  <si>
    <t>FACEBK *XEZ8V5VFV2</t>
  </si>
  <si>
    <t>FACEBK *GARMM65GV2</t>
  </si>
  <si>
    <t>Indeed IEI25-01767764</t>
  </si>
  <si>
    <t>f@nexiu.ai</t>
  </si>
  <si>
    <t>FACEBK *3GUYR65MH2</t>
  </si>
  <si>
    <t>FACEBK *C6NHK6ZHW2</t>
  </si>
  <si>
    <t>FACEBK *RRA345RGV2</t>
  </si>
  <si>
    <t>FACEBK *FFRTS49GV2</t>
  </si>
  <si>
    <t>FACEBK *A26PV4RGV2</t>
  </si>
  <si>
    <t>Contractor - October 2025</t>
  </si>
  <si>
    <t>FACEBK *YG5HA65GV2</t>
  </si>
  <si>
    <t>FACEBK *MRH2M5MGV2</t>
  </si>
  <si>
    <t>From Nexiu AI, LLC 
 Contractor, Octubre 2025</t>
  </si>
  <si>
    <t>FACEBK *D3BZN5RMH2</t>
  </si>
  <si>
    <t>FACEBK *5XWFJ5MGV2</t>
  </si>
  <si>
    <t>FACEBK *KG7SC5ZFV2</t>
  </si>
  <si>
    <t>FACEBK *F4CJR5VGV2</t>
  </si>
  <si>
    <t>FACEBK *46HQ85ZFV2</t>
  </si>
  <si>
    <t>WEWORK MEXICO</t>
  </si>
  <si>
    <t>FACEBK *3DVQW4VFV2</t>
  </si>
  <si>
    <t>FACEBK *G6SDQ5DGV2</t>
  </si>
  <si>
    <t>FACEBK *ZULR655JW2</t>
  </si>
  <si>
    <t>FACEBK *G5KQP4VFV2</t>
  </si>
  <si>
    <t>Indeed IEI25-01689570</t>
  </si>
  <si>
    <t>FACEBK *2YTUR3RGV2</t>
  </si>
  <si>
    <t>LinkedIn SN P879290124</t>
  </si>
  <si>
    <t>FACEBK *PYQYE4ZFV2</t>
  </si>
  <si>
    <t>FACEBK *4JR9L4RMH2</t>
  </si>
  <si>
    <t>FACEBK *UX3BM4VGV2</t>
  </si>
  <si>
    <t>FACEBK *MEAR64ZFV2</t>
  </si>
  <si>
    <t>FACEBK *LJ25X29GV2</t>
  </si>
  <si>
    <t>FACEBK *QD6ZW3MGV2</t>
  </si>
  <si>
    <t>PAYU *OCC</t>
  </si>
  <si>
    <t>FACEBK *YUEXD4DGV2</t>
  </si>
  <si>
    <t>FACEBK *DBT9G29GV2</t>
  </si>
  <si>
    <t>FACEBK *J3GUE29GV2</t>
  </si>
  <si>
    <t>REG AGENT STRIPE ATLAS</t>
  </si>
  <si>
    <t>Indeed IEI25-01508521</t>
  </si>
  <si>
    <t>FACEBK *3R29G3VGV2</t>
  </si>
  <si>
    <t>FACEBK *SBPJR29MH2</t>
  </si>
  <si>
    <t>FACEBK *AMVNK2HJW2</t>
  </si>
  <si>
    <t>FACEBK *B7LXM2HGV2</t>
  </si>
  <si>
    <t>From Nexiu AI, LLC
 Consulting services - contractor - September 2025</t>
  </si>
  <si>
    <t>FACEBK *4HW6G3DGV2</t>
  </si>
  <si>
    <t>FACEBK *UBQUB2HGV2</t>
  </si>
  <si>
    <t>FACEBK *2XFXYZGJW2</t>
  </si>
  <si>
    <t>FACEBK *M2QVD2ZFV2</t>
  </si>
  <si>
    <t>PPROMEX*LINKEDIN</t>
  </si>
  <si>
    <t>FACEBK *5BM2AZQGV2</t>
  </si>
  <si>
    <t>LinkedIn SN P818430134</t>
  </si>
  <si>
    <t>FACEBK *B3Y3K25GV2</t>
  </si>
  <si>
    <t>FACEBK *R2YRPZYFV2</t>
  </si>
  <si>
    <t>FACEBK *5WU2UVLD42</t>
  </si>
  <si>
    <t>FACEBK *NSAL925GV2</t>
  </si>
  <si>
    <t>FACEBK *BRY4EZYFV2</t>
  </si>
  <si>
    <t>FACEBK *8LF8BZYFV2</t>
  </si>
  <si>
    <t>FACEBK *2JB44W4E42</t>
  </si>
  <si>
    <t>FACEBK *EKN56Y8GV2</t>
  </si>
  <si>
    <t>FACEBK *CPTG4ZLGV2</t>
  </si>
  <si>
    <t>FACEBK *SFLA3Y8GV2</t>
  </si>
  <si>
    <t>FACEBK *FXCTVYLGV2</t>
  </si>
  <si>
    <t>PAYU *GOOGLE ADS</t>
  </si>
  <si>
    <t>PINECONE SYSTEMS, INC.</t>
  </si>
  <si>
    <t>FACEBK *FYVXYY8JW2</t>
  </si>
  <si>
    <t>FACEBK *J4JVEZGMH2</t>
  </si>
  <si>
    <t>Indeed 110824236</t>
  </si>
  <si>
    <t>FACEBK *38L7PXQGV2</t>
  </si>
  <si>
    <t>Consulting agreement, August 2025</t>
  </si>
  <si>
    <t>FACEBK *N8J87YUFV2</t>
  </si>
  <si>
    <t>FACEBK *7PK3ZXGGV2</t>
  </si>
  <si>
    <t>FACEBK *49364Z4MH2</t>
  </si>
  <si>
    <t>METAPAY*PAYMENT</t>
  </si>
  <si>
    <t>FACEBK *XYS3DXQGV2</t>
  </si>
  <si>
    <t>FACEBK *FLWSJY4GV2</t>
  </si>
  <si>
    <t>FACEBK *MK6Y3Y8JW2</t>
  </si>
  <si>
    <t>FACEBK *9PGFSW8GV2</t>
  </si>
  <si>
    <t>LinkedIn SN P762371934</t>
  </si>
  <si>
    <t>FACEBK *LZTT7XGGV2</t>
  </si>
  <si>
    <t>FACEBK *4SJZHXLGV2</t>
  </si>
  <si>
    <t>FACEBK *CXPBZXGMH2</t>
  </si>
  <si>
    <t>FACEBK *4F2XBW8GV2</t>
  </si>
  <si>
    <t>FACEBK *FMSD8W8GV2</t>
  </si>
  <si>
    <t>FACEBK *A8Q3PXYMH2</t>
  </si>
  <si>
    <t>FACEBK *NJ546XLGV2</t>
  </si>
  <si>
    <t>Contrator Payments August 2025</t>
  </si>
  <si>
    <t>FACEBK *9UMNWWYFV2</t>
  </si>
  <si>
    <t>FACEBK *KHA3PWUFV2</t>
  </si>
  <si>
    <t>FACEBK *7DN7LX4MH2</t>
  </si>
  <si>
    <t>FACEBK *53N2FWGGV2</t>
  </si>
  <si>
    <t>FACEBK *3FP2CWGGV2</t>
  </si>
  <si>
    <t>FACEBK *VW72EWUFV2</t>
  </si>
  <si>
    <t>FACEBK *4YN7LWYFV2</t>
  </si>
  <si>
    <t>TESTGORILLA</t>
  </si>
  <si>
    <t>FACEBK *24FS7WGGV2</t>
  </si>
  <si>
    <t>FACEBK *AAH7NVQGV2</t>
  </si>
  <si>
    <t>FACEBK *JRR7KVQGV2</t>
  </si>
  <si>
    <t>FACEBK *QES5JWCJW2</t>
  </si>
  <si>
    <t>FACEBK *PH4UFWQMH2</t>
  </si>
  <si>
    <t>Indeed 109614801</t>
  </si>
  <si>
    <t>FACEBK *CP64GVQGV2</t>
  </si>
  <si>
    <t>FACEBK *DYMACV8GV2</t>
  </si>
  <si>
    <t>FACEBK *ZBC4UW4GV2</t>
  </si>
  <si>
    <t>FACEBK *QN3FAVQGV2</t>
  </si>
  <si>
    <t>Reembolso compra telefono, MX$ 1078.</t>
  </si>
  <si>
    <t>FACEBK *P72S3V8GV2</t>
  </si>
  <si>
    <t>FACEBK *DYK4BWUGV2</t>
  </si>
  <si>
    <t>FACEBK *27YRLVUFV2</t>
  </si>
  <si>
    <t>FACEBK *ZG37CVGGV2</t>
  </si>
  <si>
    <t>FACEBK *YUYA3WUGV2</t>
  </si>
  <si>
    <t>FACEBK *Y3WX8WCGV2</t>
  </si>
  <si>
    <t>FACEBK *F4PDNUQGV2</t>
  </si>
  <si>
    <t>FACEBK *78BE3WCGV2</t>
  </si>
  <si>
    <t>FACEBK *5T5S4W4MH2</t>
  </si>
  <si>
    <t>FACEBK *DKDHFVLGV2</t>
  </si>
  <si>
    <t>FACEBK *FGJSGUQGV2</t>
  </si>
  <si>
    <t>LinkedIn SN P709848664</t>
  </si>
  <si>
    <t>FACEBK *HEXPUV4GV2</t>
  </si>
  <si>
    <t>Indeed 109177530</t>
  </si>
  <si>
    <t>FACEBK *J6CJWUUFV2</t>
  </si>
  <si>
    <t>FACEBK *N82KPUGGV2</t>
  </si>
  <si>
    <t>FACEBK *7FB2GVGMH2</t>
  </si>
  <si>
    <t>FACEBK *ZCWXCV4MH2</t>
  </si>
  <si>
    <t>FACEBK *TEWYYUGMH2</t>
  </si>
  <si>
    <t>COMPRA ROILAW PROJECT</t>
  </si>
  <si>
    <t>LinkedIn P684194274</t>
  </si>
  <si>
    <t>FACEBK *2BE6XTUMH2</t>
  </si>
  <si>
    <t>Indeed 108271955</t>
  </si>
  <si>
    <t>PR*LINKEDIN CR</t>
  </si>
  <si>
    <t>FACEBK *XGR4HU4GV2</t>
  </si>
  <si>
    <t>FACEBK *S493UT4NH2</t>
  </si>
  <si>
    <t>FACEBK *ADS</t>
  </si>
  <si>
    <t>From Nexiu AI, LLC 
 Contractor_June 2025</t>
  </si>
  <si>
    <t>WEBFLOW.COM</t>
  </si>
  <si>
    <t>LinkedIn SN P662038544</t>
  </si>
  <si>
    <t>FACEBK *55DGCT4MS2</t>
  </si>
  <si>
    <t>FACEBK *VA88JT4MH2</t>
  </si>
  <si>
    <t>FACEBK *S6L95T4MS2</t>
  </si>
  <si>
    <t>FACEBK *6NY2LTLLS2</t>
  </si>
  <si>
    <t>FACEBK *QACBUSULS2</t>
  </si>
  <si>
    <t>FACEBK *T2JSPSGMS2</t>
  </si>
  <si>
    <t>FACEBK *KP6Z5T8MS2</t>
  </si>
  <si>
    <t>FACEBK *LAURSS4MS2</t>
  </si>
  <si>
    <t>FACEBK *EESCSS4MS2</t>
  </si>
  <si>
    <t>FACEBK *CP75CTLLS2</t>
  </si>
  <si>
    <t>FACEBK *U7H5RS4MS2</t>
  </si>
  <si>
    <t>FACEBK *QZ39AS4NH2</t>
  </si>
  <si>
    <t>Indeed 107419768</t>
  </si>
  <si>
    <t>FACEBK *KA4S7TCMH2</t>
  </si>
  <si>
    <t>FACEBK *KMK5KR8MH2</t>
  </si>
  <si>
    <t>LinkedIn SN P628804964</t>
  </si>
  <si>
    <t>Indeed 106946364</t>
  </si>
  <si>
    <t>LinkedIn SN P399919243</t>
  </si>
  <si>
    <t>From Nexiu AI, LLC Equivalente a MX$ 15,000.-</t>
  </si>
  <si>
    <t>Monica - Mayo</t>
  </si>
  <si>
    <t>LinkedIn SN P427314536</t>
  </si>
  <si>
    <t>FACEBK *UDKP2SGMH2</t>
  </si>
  <si>
    <t>MERPAGO*BUSCOJOBSINTE</t>
  </si>
  <si>
    <t>UYU</t>
  </si>
  <si>
    <t>LinkedIn SN P609177644</t>
  </si>
  <si>
    <t>METAPAY*NDPW</t>
  </si>
  <si>
    <t>Reimbursement</t>
  </si>
  <si>
    <t>LinkedIn P607854964</t>
  </si>
  <si>
    <t>LinkedIn SN P607565514</t>
  </si>
  <si>
    <t>LinkedIn SN P607565444</t>
  </si>
  <si>
    <t>LinkedIn SN P606520464</t>
  </si>
  <si>
    <t>LinkedIn SN P606520424</t>
  </si>
  <si>
    <t>DELAWARE CORP &amp; TAX WE</t>
  </si>
  <si>
    <t>Taxes</t>
  </si>
  <si>
    <t>Indeed 105878409</t>
  </si>
  <si>
    <t>FACEBK *MYK4RP4NH2</t>
  </si>
  <si>
    <t>Indeed 105740662</t>
  </si>
  <si>
    <t>From Nexiu AI, LLC
 Equivalente a MX$ 15,000.-</t>
  </si>
  <si>
    <t>FX used: 19.5787</t>
  </si>
  <si>
    <t>WISE US INC; IVAN AMELO; Nexiu AI LLC</t>
  </si>
  <si>
    <t>FEDERICO NAIDES; SENDER; 787352520</t>
  </si>
  <si>
    <t>LinkedIn SN P377863016</t>
  </si>
  <si>
    <t>FACEBK *UFP32P4NH2</t>
  </si>
  <si>
    <t>HEYREACH.IO</t>
  </si>
  <si>
    <t>Indeed 105552796</t>
  </si>
  <si>
    <t>LinkedIn SN P553268184</t>
  </si>
  <si>
    <t>Indeed 104806647</t>
  </si>
  <si>
    <t>FEDERICO NAIDES; SENDER; 782239254</t>
  </si>
  <si>
    <t>FACEBK *DAC6QMUMH2</t>
  </si>
  <si>
    <t>LinkedIn SN P338515306</t>
  </si>
  <si>
    <t>VIVA AEROBUS CIB</t>
  </si>
  <si>
    <t>Viaje Inc. MTY</t>
  </si>
  <si>
    <t>LinkedIn SN P488750914</t>
  </si>
  <si>
    <t>PADDLE.NET* N8N CLOUD1</t>
  </si>
  <si>
    <t>FACEBK *9SUKTLQMH2</t>
  </si>
  <si>
    <t>FEDERICO NAIDES; SENDER; 777438388</t>
  </si>
  <si>
    <t>PRIMETEK.C</t>
  </si>
  <si>
    <t>GOOGLE *GSUITE_nexiu.a</t>
  </si>
  <si>
    <t>RAPIDAPI</t>
  </si>
  <si>
    <t>LinkedIn SN P299584546</t>
  </si>
  <si>
    <t>WAALAXY</t>
  </si>
  <si>
    <t>LinkedIn SN P430613874</t>
  </si>
  <si>
    <t>FLIKI.AI</t>
  </si>
  <si>
    <t>FIREFLIES.AI</t>
  </si>
  <si>
    <t>MONGODBCLOUD NEXIU</t>
  </si>
  <si>
    <t>FACEBK *LJFP9J8MH2</t>
  </si>
  <si>
    <t>TARJETAS BANAMEX, SA D</t>
  </si>
  <si>
    <t>LinkedIn SN P261517916</t>
  </si>
  <si>
    <t>G155 BP LEGARIA</t>
  </si>
  <si>
    <t>BANCOMER S.A.</t>
  </si>
  <si>
    <t>LAGROWTHMACHINE</t>
  </si>
  <si>
    <t>EUR</t>
  </si>
  <si>
    <t>APOLLO.IO</t>
  </si>
  <si>
    <t>BANORTE-MXN</t>
  </si>
  <si>
    <t>MONGODBCLOUD PM 0QH...</t>
  </si>
  <si>
    <t>WISE US INC; Jan24-Ivan; Nexiu AI LLC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</si>
</sst>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$#,##0.00;&quot;-$&quot;#,##0.00"/>
    <numFmt numFmtId="165" formatCode="mmm d, yyyy, h:mm am/pm"/>
    <numFmt numFmtId="166" formatCode="mm/dd/yy"/>
    <numFmt numFmtId="167" formatCode="mmm dd, yyyy, h:mm am/pm"/>
    <numFmt numFmtId="168" formatCode="M/d/yyyy"/>
    <numFmt numFmtId="169" formatCode="d&quot;-&quot;mmm&quot;-&quot;yy"/>
    <numFmt numFmtId="170" formatCode="mm-dd-yyyy h:mm:ss"/>
    <numFmt numFmtId="171" formatCode="mmm-d"/>
    <numFmt numFmtId="172" formatCode="mm-dd-yyyy"/>
  </numFmts>
  <fonts count="29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000000"/>
      <name val="Arial"/>
    </font>
    <font>
      <sz val="10.0"/>
      <color theme="1"/>
      <name val="Arial"/>
    </font>
    <font>
      <sz val="12.0"/>
      <color rgb="FF000000"/>
      <name val="&quot;Aptos Narrow&quot;"/>
    </font>
    <font>
      <sz val="10.0"/>
      <color rgb="FF9900FF"/>
      <name val="Arial"/>
    </font>
    <font>
      <sz val="10.0"/>
      <color rgb="FFFF0000"/>
      <name val="Arial"/>
    </font>
    <font>
      <sz val="11.0"/>
      <color theme="1"/>
      <name val="&quot;Aptos Narrow&quot;"/>
    </font>
    <font>
      <sz val="10.0"/>
      <color rgb="FF0000FF"/>
      <name val="Arial"/>
    </font>
    <font>
      <u/>
      <sz val="12.0"/>
      <color rgb="FF000000"/>
      <name val="&quot;Aptos Narrow&quot;"/>
    </font>
    <font>
      <i/>
      <color theme="1"/>
      <name val="Arial"/>
      <scheme val="minor"/>
    </font>
    <font>
      <sz val="10.0"/>
      <color rgb="FF9900FF"/>
      <name val="&quot;Aptos Narrow&quot;"/>
    </font>
    <font>
      <u/>
      <sz val="11.0"/>
      <color rgb="FF0000FF"/>
      <name val="&quot;Aptos Narrow&quot;"/>
    </font>
    <font>
      <color theme="1"/>
      <name val="Arial"/>
    </font>
    <font>
      <u/>
      <color rgb="FF0000FF"/>
    </font>
    <font>
      <color rgb="FF000000"/>
      <name val="Arial"/>
      <scheme val="minor"/>
    </font>
    <font>
      <u/>
      <sz val="11.0"/>
      <color rgb="FF0000FF"/>
      <name val="&quot;Aptos Narrow&quot;"/>
    </font>
    <font>
      <sz val="11.0"/>
      <color rgb="FF9900FF"/>
      <name val="&quot;Aptos Narrow&quot;"/>
    </font>
    <font>
      <b/>
      <color theme="1"/>
      <name val="Arial"/>
      <scheme val="minor"/>
    </font>
    <font>
      <b/>
      <color theme="1"/>
      <name val="Arial"/>
    </font>
    <font>
      <b/>
      <sz val="10.0"/>
      <color rgb="FFFF0000"/>
      <name val="Arial"/>
    </font>
    <font>
      <u/>
      <color rgb="FF0000FF"/>
    </font>
    <font>
      <u/>
      <sz val="10.0"/>
      <color rgb="FF0000FF"/>
      <name val="Arial"/>
    </font>
    <font>
      <b/>
      <color rgb="FF000000"/>
      <name val="Arial"/>
      <scheme val="minor"/>
    </font>
    <font>
      <b/>
      <sz val="10.0"/>
      <color rgb="FF000000"/>
      <name val="Arial"/>
    </font>
    <font>
      <color rgb="FF000000"/>
      <name val="Arial"/>
    </font>
    <font>
      <sz val="10.0"/>
      <color rgb="FF000000"/>
      <name val="&quot;Aptos Narrow&quot;"/>
    </font>
    <font>
      <color theme="1"/>
      <name val="Calibri"/>
    </font>
    <font>
      <u/>
      <sz val="10.0"/>
      <color rgb="FF00000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EBEFF1"/>
        <bgColor rgb="FFEBEFF1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</fills>
  <borders count="4">
    <border/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2" fontId="3" numFmtId="0" xfId="0" applyAlignment="1" applyFill="1" applyFont="1">
      <alignment readingOrder="0" shrinkToFit="0" wrapText="0"/>
    </xf>
    <xf borderId="0" fillId="0" fontId="3" numFmtId="0" xfId="0" applyFont="1"/>
    <xf borderId="0" fillId="0" fontId="4" numFmtId="165" xfId="0" applyAlignment="1" applyFont="1" applyNumberForma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1" numFmtId="0" xfId="0" applyFont="1"/>
    <xf borderId="0" fillId="0" fontId="5" numFmtId="0" xfId="0" applyFont="1"/>
    <xf borderId="0" fillId="0" fontId="2" numFmtId="3" xfId="0" applyAlignment="1" applyFont="1" applyNumberFormat="1">
      <alignment readingOrder="0" shrinkToFit="0" vertical="bottom" wrapText="0"/>
    </xf>
    <xf borderId="0" fillId="0" fontId="1" numFmtId="164" xfId="0" applyFont="1" applyNumberFormat="1"/>
    <xf borderId="0" fillId="0" fontId="5" numFmtId="0" xfId="0" applyAlignment="1" applyFont="1">
      <alignment readingOrder="0"/>
    </xf>
    <xf borderId="0" fillId="0" fontId="3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6" numFmtId="0" xfId="0" applyAlignment="1" applyFont="1">
      <alignment shrinkToFit="0" wrapText="0"/>
    </xf>
    <xf borderId="0" fillId="0" fontId="3" numFmtId="0" xfId="0" applyAlignment="1" applyFont="1">
      <alignment shrinkToFit="0" wrapText="0"/>
    </xf>
    <xf borderId="0" fillId="0" fontId="3" numFmtId="0" xfId="0" applyAlignment="1" applyFont="1">
      <alignment readingOrder="0" shrinkToFit="0" vertical="bottom" wrapText="0"/>
    </xf>
    <xf borderId="0" fillId="3" fontId="7" numFmtId="0" xfId="0" applyAlignment="1" applyFill="1" applyFont="1">
      <alignment horizontal="right" readingOrder="0" shrinkToFit="0" vertical="bottom" wrapText="0"/>
    </xf>
    <xf borderId="0" fillId="3" fontId="7" numFmtId="0" xfId="0" applyAlignment="1" applyFill="1" applyFont="1">
      <alignment readingOrder="0" shrinkToFit="0" vertical="bottom" wrapText="0"/>
    </xf>
    <xf borderId="0" fillId="3" fontId="7" numFmtId="164" xfId="0" applyAlignment="1" applyFill="1" applyFont="1" applyNumberFormat="1">
      <alignment horizontal="right" readingOrder="0" shrinkToFit="0" vertical="bottom" wrapText="0"/>
    </xf>
    <xf borderId="0" fillId="3" fontId="7" numFmtId="0" xfId="0" applyAlignment="1" applyFill="1" applyFont="1">
      <alignment shrinkToFit="0" vertical="bottom" wrapText="0"/>
    </xf>
    <xf borderId="0" fillId="3" fontId="7" numFmtId="0" xfId="0" applyAlignment="1" applyFill="1" applyFont="1">
      <alignment horizontal="center" readingOrder="0" shrinkToFit="0" vertical="bottom" wrapText="0"/>
    </xf>
    <xf borderId="0" fillId="3" fontId="7" numFmtId="22" xfId="0" applyAlignment="1" applyFill="1" applyFont="1" applyNumberFormat="1">
      <alignment shrinkToFit="0" vertical="bottom" wrapText="0"/>
    </xf>
    <xf borderId="0" fillId="3" fontId="7" numFmtId="0" xfId="0" applyAlignment="1" applyFill="1" applyFont="1">
      <alignment shrinkToFit="0" vertical="bottom" wrapText="0"/>
    </xf>
    <xf borderId="0" fillId="3" fontId="5" numFmtId="0" xfId="0" applyAlignment="1" applyFill="1" applyFont="1">
      <alignment readingOrder="0" shrinkToFit="0" wrapText="0"/>
    </xf>
    <xf borderId="0" fillId="0" fontId="8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3" fontId="3" numFmtId="0" xfId="0" applyAlignment="1" applyFill="1" applyFont="1">
      <alignment readingOrder="0" vertical="bottom"/>
    </xf>
    <xf borderId="0" fillId="3" fontId="6" numFmtId="0" xfId="0" applyAlignment="1" applyFill="1" applyFont="1">
      <alignment readingOrder="0" shrinkToFit="0" wrapText="0"/>
    </xf>
    <xf borderId="0" fillId="3" fontId="6" numFmtId="0" xfId="0" applyAlignment="1" applyFill="1" applyFont="1">
      <alignment shrinkToFit="0" wrapText="0"/>
    </xf>
    <xf borderId="0" fillId="0" fontId="9" numFmtId="0" xfId="0" applyAlignment="1" applyFont="1">
      <alignment readingOrder="0" shrinkToFit="0" vertical="bottom" wrapText="0"/>
    </xf>
    <xf borderId="0" fillId="0" fontId="1" numFmtId="3" xfId="0" applyFont="1" applyNumberFormat="1"/>
    <xf borderId="0" fillId="4" fontId="7" numFmtId="0" xfId="0" applyAlignment="1" applyFill="1" applyFont="1">
      <alignment horizontal="right" readingOrder="0" shrinkToFit="0" vertical="bottom" wrapText="0"/>
    </xf>
    <xf borderId="0" fillId="4" fontId="7" numFmtId="0" xfId="0" applyAlignment="1" applyFill="1" applyFont="1">
      <alignment readingOrder="0" shrinkToFit="0" vertical="bottom" wrapText="0"/>
    </xf>
    <xf borderId="0" fillId="4" fontId="7" numFmtId="164" xfId="0" applyAlignment="1" applyFill="1" applyFont="1" applyNumberFormat="1">
      <alignment horizontal="right" readingOrder="0" shrinkToFit="0" vertical="bottom" wrapText="0"/>
    </xf>
    <xf borderId="0" fillId="4" fontId="7" numFmtId="0" xfId="0" applyAlignment="1" applyFill="1" applyFont="1">
      <alignment shrinkToFit="0" vertical="bottom" wrapText="0"/>
    </xf>
    <xf borderId="0" fillId="4" fontId="7" numFmtId="0" xfId="0" applyAlignment="1" applyFill="1" applyFont="1">
      <alignment horizontal="center" readingOrder="0" shrinkToFit="0" vertical="bottom" wrapText="0"/>
    </xf>
    <xf borderId="0" fillId="4" fontId="7" numFmtId="22" xfId="0" applyAlignment="1" applyFill="1" applyFont="1" applyNumberFormat="1">
      <alignment shrinkToFit="0" vertical="bottom" wrapText="0"/>
    </xf>
    <xf borderId="0" fillId="4" fontId="7" numFmtId="0" xfId="0" applyAlignment="1" applyFill="1" applyFont="1">
      <alignment shrinkToFit="0" vertical="bottom" wrapText="0"/>
    </xf>
    <xf borderId="0" fillId="4" fontId="5" numFmtId="0" xfId="0" applyAlignment="1" applyFill="1" applyFont="1">
      <alignment readingOrder="0" shrinkToFit="0" wrapText="0"/>
    </xf>
    <xf borderId="0" fillId="0" fontId="10" numFmtId="3" xfId="0" applyFont="1" applyNumberFormat="1"/>
    <xf borderId="0" fillId="4" fontId="8" numFmtId="0" xfId="0" applyAlignment="1" applyFill="1" applyFont="1">
      <alignment readingOrder="0" shrinkToFit="0" wrapText="0"/>
    </xf>
    <xf borderId="0" fillId="4" fontId="3" numFmtId="0" xfId="0" applyAlignment="1" applyFill="1" applyFont="1">
      <alignment readingOrder="0" vertical="bottom"/>
    </xf>
    <xf borderId="0" fillId="4" fontId="6" numFmtId="0" xfId="0" applyAlignment="1" applyFill="1" applyFont="1">
      <alignment readingOrder="0" shrinkToFit="0" wrapText="0"/>
    </xf>
    <xf borderId="0" fillId="4" fontId="6" numFmtId="0" xfId="0" applyAlignment="1" applyFill="1" applyFont="1">
      <alignment shrinkToFit="0" wrapText="0"/>
    </xf>
    <xf borderId="0" fillId="0" fontId="1" numFmtId="3" xfId="0" applyAlignment="1" applyFont="1" applyNumberFormat="1">
      <alignment readingOrder="0"/>
    </xf>
    <xf borderId="0" fillId="0" fontId="11" numFmtId="165" xfId="0" applyAlignment="1" applyFont="1" applyNumberFormat="1">
      <alignment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11" numFmtId="0" xfId="0" applyAlignment="1" applyFont="1">
      <alignment horizontal="right" readingOrder="0" shrinkToFit="0" vertical="bottom" wrapText="0"/>
    </xf>
    <xf borderId="0" fillId="3" fontId="12" numFmtId="0" xfId="0" applyAlignment="1" applyFill="1" applyFont="1">
      <alignment readingOrder="0" shrinkToFit="0" vertical="bottom" wrapText="0"/>
    </xf>
    <xf borderId="0" fillId="0" fontId="13" numFmtId="165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14" numFmtId="0" xfId="0" applyFont="1"/>
    <xf borderId="0" fillId="3" fontId="7" numFmtId="166" xfId="0" applyAlignment="1" applyFill="1" applyFont="1" applyNumberFormat="1">
      <alignment horizontal="right" readingOrder="0" shrinkToFit="0" vertical="bottom" wrapText="0"/>
    </xf>
    <xf borderId="0" fillId="0" fontId="13" numFmtId="167" xfId="0" applyAlignment="1" applyFont="1" applyNumberFormat="1">
      <alignment horizontal="right" vertical="bottom"/>
    </xf>
    <xf borderId="0" fillId="0" fontId="2" numFmtId="165" xfId="0" applyAlignment="1" applyFont="1" applyNumberForma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15" numFmtId="0" xfId="0" applyFont="1"/>
    <xf borderId="1" fillId="5" fontId="1" numFmtId="0" xfId="0" applyAlignment="1" applyBorder="1" applyFill="1" applyFont="1">
      <alignment readingOrder="0"/>
    </xf>
    <xf borderId="0" fillId="0" fontId="2" numFmtId="167" xfId="0" applyAlignment="1" applyFont="1" applyNumberFormat="1">
      <alignment readingOrder="0" shrinkToFit="0" vertical="bottom" wrapText="0"/>
    </xf>
    <xf borderId="0" fillId="4" fontId="7" numFmtId="166" xfId="0" applyAlignment="1" applyFill="1" applyFont="1" applyNumberFormat="1">
      <alignment horizontal="right"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7" numFmtId="164" xfId="0" applyAlignment="1" applyFont="1" applyNumberFormat="1">
      <alignment horizontal="right"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0" fillId="0" fontId="7" numFmtId="22" xfId="0" applyAlignment="1" applyFont="1" applyNumberForma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6" numFmtId="0" xfId="0" applyAlignment="1" applyFont="1">
      <alignment readingOrder="0" shrinkToFit="0" wrapText="0"/>
    </xf>
    <xf borderId="0" fillId="0" fontId="16" numFmtId="0" xfId="0" applyAlignment="1" applyFont="1">
      <alignment readingOrder="0" shrinkToFit="0" vertical="bottom" wrapText="0"/>
    </xf>
    <xf borderId="0" fillId="0" fontId="7" numFmtId="14" xfId="0" applyAlignment="1" applyFont="1" applyNumberFormat="1">
      <alignment horizontal="right" readingOrder="0" shrinkToFit="0" vertical="bottom" wrapText="0"/>
    </xf>
    <xf borderId="0" fillId="0" fontId="10" numFmtId="3" xfId="0" applyAlignment="1" applyFont="1" applyNumberFormat="1">
      <alignment readingOrder="0"/>
    </xf>
    <xf borderId="0" fillId="0" fontId="10" numFmtId="0" xfId="0" applyFont="1"/>
    <xf borderId="2" fillId="0" fontId="1" numFmtId="3" xfId="0" applyAlignment="1" applyBorder="1" applyFont="1" applyNumberFormat="1">
      <alignment readingOrder="0"/>
    </xf>
    <xf borderId="2" fillId="0" fontId="1" numFmtId="3" xfId="0" applyBorder="1" applyFont="1" applyNumberFormat="1"/>
    <xf borderId="0" fillId="0" fontId="17" numFmtId="0" xfId="0" applyAlignment="1" applyFont="1">
      <alignment horizontal="right" readingOrder="0" shrinkToFit="0" vertical="bottom" wrapText="0"/>
    </xf>
    <xf borderId="2" fillId="6" fontId="18" numFmtId="3" xfId="0" applyAlignment="1" applyBorder="1" applyFill="1" applyFont="1" applyNumberFormat="1">
      <alignment readingOrder="0"/>
    </xf>
    <xf borderId="0" fillId="0" fontId="17" numFmtId="0" xfId="0" applyAlignment="1" applyFont="1">
      <alignment readingOrder="0" shrinkToFit="0" vertical="bottom" wrapText="0"/>
    </xf>
    <xf borderId="0" fillId="0" fontId="17" numFmtId="164" xfId="0" applyAlignment="1" applyFont="1" applyNumberFormat="1">
      <alignment horizontal="right" readingOrder="0" shrinkToFit="0" vertical="bottom" wrapText="0"/>
    </xf>
    <xf borderId="0" fillId="0" fontId="17" numFmtId="0" xfId="0" applyAlignment="1" applyFont="1">
      <alignment shrinkToFit="0" vertical="bottom" wrapText="0"/>
    </xf>
    <xf borderId="3" fillId="6" fontId="18" numFmtId="3" xfId="0" applyBorder="1" applyFill="1" applyFont="1" applyNumberFormat="1"/>
    <xf borderId="0" fillId="0" fontId="17" numFmtId="0" xfId="0" applyAlignment="1" applyFont="1">
      <alignment horizontal="center" readingOrder="0" shrinkToFit="0" vertical="bottom" wrapText="0"/>
    </xf>
    <xf borderId="0" fillId="0" fontId="17" numFmtId="22" xfId="0" applyAlignment="1" applyFont="1" applyNumberFormat="1">
      <alignment shrinkToFit="0" vertical="bottom" wrapText="0"/>
    </xf>
    <xf borderId="0" fillId="0" fontId="17" numFmtId="0" xfId="0" applyAlignment="1" applyFont="1">
      <alignment shrinkToFit="0" vertical="bottom" wrapText="0"/>
    </xf>
    <xf borderId="0" fillId="0" fontId="1" numFmtId="9" xfId="0" applyFont="1" applyNumberFormat="1"/>
    <xf borderId="2" fillId="6" fontId="18" numFmtId="3" xfId="0" applyBorder="1" applyFill="1" applyFont="1" applyNumberFormat="1"/>
    <xf borderId="0" fillId="6" fontId="18" numFmtId="3" xfId="0" applyAlignment="1" applyFill="1" applyFont="1" applyNumberFormat="1">
      <alignment readingOrder="0"/>
    </xf>
    <xf borderId="0" fillId="6" fontId="18" numFmtId="3" xfId="0" applyFill="1" applyFont="1" applyNumberFormat="1"/>
    <xf borderId="0" fillId="0" fontId="17" numFmtId="1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22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1" numFmtId="10" xfId="0" applyFont="1" applyNumberFormat="1"/>
    <xf borderId="0" fillId="3" fontId="19" numFmtId="3" xfId="0" applyAlignment="1" applyFill="1" applyFont="1" applyNumberFormat="1">
      <alignment vertical="bottom"/>
    </xf>
    <xf borderId="0" fillId="3" fontId="13" numFmtId="3" xfId="0" applyAlignment="1" applyFill="1" applyFont="1" applyNumberFormat="1">
      <alignment vertical="bottom"/>
    </xf>
    <xf borderId="0" fillId="3" fontId="19" numFmtId="3" xfId="0" applyAlignment="1" applyFill="1" applyFont="1" applyNumberFormat="1">
      <alignment horizontal="right" vertical="bottom"/>
    </xf>
    <xf borderId="0" fillId="7" fontId="1" numFmtId="3" xfId="0" applyFill="1" applyFont="1" applyNumberFormat="1"/>
    <xf borderId="0" fillId="0" fontId="3" numFmtId="14" xfId="0" applyAlignment="1" applyFont="1" applyNumberFormat="1">
      <alignment horizontal="right" readingOrder="0" shrinkToFit="0" vertical="bottom" wrapText="0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3" numFmtId="22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20" numFmtId="0" xfId="0" applyAlignment="1" applyFont="1">
      <alignment readingOrder="0" shrinkToFit="0" wrapText="0"/>
    </xf>
    <xf borderId="0" fillId="4" fontId="3" numFmtId="164" xfId="0" applyAlignment="1" applyFill="1" applyFont="1" applyNumberFormat="1">
      <alignment horizontal="right" vertical="bottom"/>
    </xf>
    <xf borderId="0" fillId="0" fontId="1" numFmtId="0" xfId="0" applyAlignment="1" applyFont="1">
      <alignment vertical="center"/>
    </xf>
    <xf borderId="0" fillId="0" fontId="1" numFmtId="3" xfId="0" applyAlignment="1" applyFont="1" applyNumberFormat="1">
      <alignment vertical="center"/>
    </xf>
    <xf borderId="0" fillId="0" fontId="21" numFmtId="0" xfId="0" applyAlignment="1" applyFont="1">
      <alignment readingOrder="0" vertical="center"/>
    </xf>
    <xf borderId="0" fillId="0" fontId="1" numFmtId="0" xfId="0" applyAlignment="1" applyFont="1">
      <alignment shrinkToFit="0" vertical="center" wrapText="1"/>
    </xf>
    <xf borderId="2" fillId="8" fontId="19" numFmtId="0" xfId="0" applyAlignment="1" applyBorder="1" applyFill="1" applyFont="1">
      <alignment horizontal="center" shrinkToFit="0" wrapText="1"/>
    </xf>
    <xf borderId="2" fillId="8" fontId="19" numFmtId="3" xfId="0" applyAlignment="1" applyBorder="1" applyFill="1" applyFont="1" applyNumberFormat="1">
      <alignment horizontal="center" shrinkToFit="0" wrapText="1"/>
    </xf>
    <xf borderId="0" fillId="0" fontId="1" numFmtId="0" xfId="0" applyAlignment="1" applyFont="1">
      <alignment readingOrder="0" shrinkToFit="0" vertical="center" wrapText="1"/>
    </xf>
    <xf borderId="0" fillId="0" fontId="13" numFmtId="168" xfId="0" applyAlignment="1" applyFont="1" applyNumberFormat="1">
      <alignment horizontal="right"/>
    </xf>
    <xf borderId="0" fillId="0" fontId="13" numFmtId="3" xfId="0" applyAlignment="1" applyFont="1" applyNumberFormat="1">
      <alignment horizontal="right"/>
    </xf>
    <xf borderId="0" fillId="9" fontId="13" numFmtId="3" xfId="0" applyAlignment="1" applyFill="1" applyFont="1" applyNumberFormat="1">
      <alignment horizontal="right"/>
    </xf>
    <xf borderId="0" fillId="10" fontId="1" numFmtId="3" xfId="0" applyAlignment="1" applyFill="1" applyFont="1" applyNumberFormat="1">
      <alignment vertical="center"/>
    </xf>
    <xf borderId="0" fillId="10" fontId="1" numFmtId="0" xfId="0" applyAlignment="1" applyFill="1" applyFont="1">
      <alignment vertical="center"/>
    </xf>
    <xf borderId="0" fillId="10" fontId="1" numFmtId="3" xfId="0" applyFill="1" applyFont="1" applyNumberFormat="1"/>
    <xf borderId="0" fillId="9" fontId="1" numFmtId="3" xfId="0" applyAlignment="1" applyFill="1" applyFont="1" applyNumberFormat="1">
      <alignment readingOrder="0"/>
    </xf>
    <xf borderId="0" fillId="0" fontId="1" numFmtId="0" xfId="0" applyAlignment="1" applyFont="1">
      <alignment readingOrder="0" vertical="center"/>
    </xf>
    <xf borderId="0" fillId="0" fontId="3" numFmtId="3" xfId="0" applyAlignment="1" applyFont="1" applyNumberFormat="1">
      <alignment horizontal="right" readingOrder="0" shrinkToFit="0" vertical="bottom" wrapText="0"/>
    </xf>
    <xf borderId="0" fillId="4" fontId="3" numFmtId="3" xfId="0" applyAlignment="1" applyFill="1" applyFont="1" applyNumberFormat="1">
      <alignment horizontal="right" readingOrder="0" shrinkToFit="0" vertical="bottom" wrapText="0"/>
    </xf>
    <xf borderId="0" fillId="0" fontId="2" numFmtId="169" xfId="0" applyAlignment="1" applyFont="1" applyNumberFormat="1">
      <alignment readingOrder="0" shrinkToFit="0" vertical="bottom" wrapText="0"/>
    </xf>
    <xf borderId="0" fillId="0" fontId="22" numFmtId="0" xfId="0" applyAlignment="1" applyFont="1">
      <alignment readingOrder="0" shrinkToFit="0" vertical="bottom" wrapText="0"/>
    </xf>
    <xf borderId="2" fillId="0" fontId="13" numFmtId="0" xfId="0" applyBorder="1" applyFont="1"/>
    <xf borderId="2" fillId="8" fontId="19" numFmtId="0" xfId="0" applyAlignment="1" applyBorder="1" applyFill="1" applyFont="1">
      <alignment horizontal="center" shrinkToFit="0" wrapText="1"/>
    </xf>
    <xf borderId="0" fillId="0" fontId="13" numFmtId="3" xfId="0" applyFont="1" applyNumberFormat="1"/>
    <xf borderId="0" fillId="0" fontId="1" numFmtId="4" xfId="0" applyFont="1" applyNumberFormat="1"/>
    <xf borderId="0" fillId="0" fontId="3" numFmtId="169" xfId="0" applyAlignment="1" applyFont="1" applyNumberFormat="1">
      <alignment horizontal="right" readingOrder="0" shrinkToFit="0" vertical="bottom" wrapText="0"/>
    </xf>
    <xf borderId="0" fillId="10" fontId="2" numFmtId="169" xfId="0" applyAlignment="1" applyFill="1" applyFont="1" applyNumberFormat="1">
      <alignment readingOrder="0" shrinkToFit="0" vertical="bottom" wrapText="0"/>
    </xf>
    <xf borderId="0" fillId="0" fontId="8" numFmtId="0" xfId="0" applyAlignment="1" applyFont="1">
      <alignment shrinkToFit="0" wrapText="0"/>
    </xf>
    <xf borderId="0" fillId="0" fontId="2" numFmtId="3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70" xfId="0" applyAlignment="1" applyFont="1" applyNumberForma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10" fontId="2" numFmtId="0" xfId="0" applyAlignment="1" applyFill="1" applyFont="1">
      <alignment readingOrder="0" shrinkToFit="0" vertical="bottom" wrapText="0"/>
    </xf>
    <xf borderId="0" fillId="10" fontId="2" numFmtId="3" xfId="0" applyAlignment="1" applyFill="1" applyFont="1" applyNumberFormat="1">
      <alignment horizontal="right" readingOrder="0" shrinkToFit="0" vertical="bottom" wrapText="0"/>
    </xf>
    <xf borderId="0" fillId="10" fontId="2" numFmtId="0" xfId="0" applyAlignment="1" applyFill="1" applyFont="1">
      <alignment shrinkToFit="0" vertical="bottom" wrapText="0"/>
    </xf>
    <xf borderId="0" fillId="10" fontId="2" numFmtId="0" xfId="0" applyAlignment="1" applyFill="1" applyFont="1">
      <alignment horizontal="right" readingOrder="0" shrinkToFit="0" vertical="bottom" wrapText="0"/>
    </xf>
    <xf borderId="0" fillId="10" fontId="2" numFmtId="170" xfId="0" applyAlignment="1" applyFill="1" applyFont="1" applyNumberFormat="1">
      <alignment readingOrder="0" shrinkToFit="0" vertical="bottom" wrapText="0"/>
    </xf>
    <xf borderId="0" fillId="10" fontId="2" numFmtId="0" xfId="0" applyAlignment="1" applyFill="1" applyFont="1">
      <alignment shrinkToFit="0" vertical="bottom" wrapText="0"/>
    </xf>
    <xf borderId="0" fillId="11" fontId="2" numFmtId="169" xfId="0" applyAlignment="1" applyFill="1" applyFont="1" applyNumberFormat="1">
      <alignment readingOrder="0" shrinkToFit="0" vertical="bottom" wrapText="0"/>
    </xf>
    <xf borderId="0" fillId="11" fontId="3" numFmtId="0" xfId="0" applyAlignment="1" applyFill="1" applyFont="1">
      <alignment readingOrder="0" shrinkToFit="0" vertical="bottom" wrapText="0"/>
    </xf>
    <xf borderId="0" fillId="11" fontId="2" numFmtId="3" xfId="0" applyAlignment="1" applyFill="1" applyFont="1" applyNumberFormat="1">
      <alignment horizontal="right" readingOrder="0" shrinkToFit="0" vertical="bottom" wrapText="0"/>
    </xf>
    <xf borderId="0" fillId="11" fontId="2" numFmtId="0" xfId="0" applyAlignment="1" applyFill="1" applyFont="1">
      <alignment readingOrder="0" shrinkToFit="0" vertical="bottom" wrapText="0"/>
    </xf>
    <xf borderId="0" fillId="11" fontId="2" numFmtId="0" xfId="0" applyAlignment="1" applyFill="1" applyFont="1">
      <alignment shrinkToFit="0" vertical="bottom" wrapText="0"/>
    </xf>
    <xf borderId="0" fillId="11" fontId="2" numFmtId="170" xfId="0" applyAlignment="1" applyFill="1" applyFont="1" applyNumberFormat="1">
      <alignment readingOrder="0" shrinkToFit="0" vertical="bottom" wrapText="0"/>
    </xf>
    <xf borderId="0" fillId="11" fontId="2" numFmtId="0" xfId="0" applyAlignment="1" applyFill="1" applyFont="1">
      <alignment shrinkToFit="0" vertical="bottom" wrapText="0"/>
    </xf>
    <xf borderId="0" fillId="11" fontId="8" numFmtId="0" xfId="0" applyAlignment="1" applyFill="1" applyFont="1">
      <alignment readingOrder="0" shrinkToFit="0" wrapText="0"/>
    </xf>
    <xf borderId="0" fillId="11" fontId="8" numFmtId="0" xfId="0" applyAlignment="1" applyFill="1" applyFont="1">
      <alignment shrinkToFit="0" wrapText="0"/>
    </xf>
    <xf borderId="0" fillId="11" fontId="6" numFmtId="0" xfId="0" applyAlignment="1" applyFill="1" applyFont="1">
      <alignment shrinkToFit="0" wrapText="0"/>
    </xf>
    <xf borderId="0" fillId="12" fontId="1" numFmtId="0" xfId="0" applyFill="1" applyFont="1"/>
    <xf borderId="0" fillId="12" fontId="23" numFmtId="0" xfId="0" applyFill="1" applyFont="1"/>
    <xf borderId="0" fillId="12" fontId="24" numFmtId="0" xfId="0" applyAlignment="1" applyFill="1" applyFont="1">
      <alignment readingOrder="0"/>
    </xf>
    <xf borderId="0" fillId="0" fontId="25" numFmtId="0" xfId="0" applyAlignment="1" applyFont="1">
      <alignment vertical="bottom"/>
    </xf>
    <xf borderId="0" fillId="0" fontId="25" numFmtId="0" xfId="0" applyAlignment="1" applyFont="1">
      <alignment vertical="bottom"/>
    </xf>
    <xf borderId="0" fillId="0" fontId="15" numFmtId="0" xfId="0" applyAlignment="1" applyFont="1">
      <alignment readingOrder="0"/>
    </xf>
    <xf borderId="0" fillId="0" fontId="26" numFmtId="0" xfId="0" applyAlignment="1" applyFont="1">
      <alignment readingOrder="0" shrinkToFit="0" vertical="bottom" wrapText="0"/>
    </xf>
    <xf borderId="0" fillId="10" fontId="2" numFmtId="169" xfId="0" applyAlignment="1" applyFill="1" applyFont="1" applyNumberFormat="1">
      <alignment horizontal="right" readingOrder="0" shrinkToFit="0" vertical="bottom" wrapText="0"/>
    </xf>
    <xf borderId="0" fillId="10" fontId="2" numFmtId="0" xfId="0" applyAlignment="1" applyFill="1" applyFont="1">
      <alignment horizontal="center" readingOrder="0" shrinkToFit="0" vertical="bottom" wrapText="0"/>
    </xf>
    <xf borderId="0" fillId="0" fontId="27" numFmtId="0" xfId="0" applyAlignment="1" applyFont="1">
      <alignment vertical="bottom"/>
    </xf>
    <xf borderId="0" fillId="0" fontId="2" numFmtId="169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170" xfId="0" applyAlignment="1" applyFont="1" applyNumberFormat="1">
      <alignment shrinkToFit="0" vertical="bottom" wrapText="0"/>
    </xf>
    <xf borderId="0" fillId="4" fontId="3" numFmtId="0" xfId="0" applyAlignment="1" applyFill="1" applyFont="1">
      <alignment shrinkToFit="0" wrapText="0"/>
    </xf>
    <xf borderId="0" fillId="0" fontId="2" numFmtId="171" xfId="0" applyAlignment="1" applyFont="1" applyNumberFormat="1">
      <alignment horizontal="right" readingOrder="0" shrinkToFit="0" vertical="bottom" wrapText="0"/>
    </xf>
    <xf borderId="0" fillId="0" fontId="28" numFmtId="0" xfId="0" applyAlignment="1" applyFont="1">
      <alignment readingOrder="0" shrinkToFit="0" vertical="bottom" wrapText="0"/>
    </xf>
    <xf borderId="0" fillId="11" fontId="3" numFmtId="0" xfId="0" applyAlignment="1" applyFill="1" applyFont="1">
      <alignment readingOrder="0"/>
    </xf>
    <xf borderId="0" fillId="11" fontId="3" numFmtId="0" xfId="0" applyAlignment="1" applyFill="1" applyFont="1">
      <alignment shrinkToFit="0" wrapText="0"/>
    </xf>
    <xf borderId="0" fillId="0" fontId="2" numFmtId="171" xfId="0" applyAlignment="1" applyFont="1" applyNumberFormat="1">
      <alignment shrinkToFit="0" vertical="bottom" wrapText="0"/>
    </xf>
    <xf borderId="0" fillId="0" fontId="2" numFmtId="172" xfId="0" applyAlignment="1" applyFont="1" applyNumberFormat="1">
      <alignment horizontal="right" readingOrder="0" shrinkToFit="0" vertical="bottom" wrapText="0"/>
    </xf>
    <xf borderId="0" fillId="0" fontId="3" numFmtId="3" xfId="0" applyAlignment="1" applyFont="1" applyNumberFormat="1">
      <alignment shrinkToFit="0" wrapText="0"/>
    </xf>
    <xf borderId="0" fillId="4" fontId="1" numFmtId="0" xfId="0" applyFill="1" applyFont="1"/>
    <xf borderId="0" fillId="4" fontId="1" numFmtId="0" xfId="0" applyAlignment="1" applyFill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Ajustes Manuales cada me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pivotCacheDefinition" Target="pivotCache/pivotCacheDefinition2.xml"/><Relationship Id="rId18" Type="http://schemas.openxmlformats.org/officeDocument/2006/relationships/pivotCacheDefinition" Target="pivotCache/pivotCacheDefinition1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9</xdr:row>
      <xdr:rowOff>19050</xdr:rowOff>
    </xdr:from>
    <xdr:ext cx="6353175" cy="32956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361950</xdr:colOff>
      <xdr:row>26</xdr:row>
      <xdr:rowOff>123825</xdr:rowOff>
    </xdr:from>
    <xdr:ext cx="14220825" cy="13239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AI1370" sheet="Mercury"/>
  </cacheSource>
  <cacheFields>
    <cacheField name="Date (UTC)">
      <sharedItems containsDate="1" containsMixedTypes="1">
        <s v="31/08/26"/>
        <s v="30/08/26"/>
        <s v="28/08/26"/>
        <s v="27/08/26"/>
        <s v="26/08/26"/>
        <s v="25/08/26"/>
        <s v="24/08/26"/>
        <s v="23/08/26"/>
        <s v="22/08/26"/>
        <s v="21/08/26"/>
        <s v="20/08/26"/>
        <s v="19/08/26"/>
        <s v="18/08/26"/>
        <s v="17/08/26"/>
        <s v="16/08/26"/>
        <s v="15/08/26"/>
        <s v="14/08/26"/>
        <s v="13/08/26"/>
        <d v="2026-12-08T00:00:00Z"/>
        <d v="2026-10-08T00:00:00Z"/>
        <d v="2026-09-08T00:00:00Z"/>
        <d v="2026-08-08T00:00:00Z"/>
        <d v="2026-07-08T00:00:00Z"/>
        <d v="2026-06-08T00:00:00Z"/>
        <d v="2026-05-08T00:00:00Z"/>
        <d v="2026-04-08T00:00:00Z"/>
        <d v="2026-03-08T00:00:00Z"/>
        <d v="2026-02-08T00:00:00Z"/>
        <d v="2026-01-08T00:00:00Z"/>
        <s v="31/07/26"/>
        <s v="29/07/26"/>
        <s v="28/07/26"/>
        <s v="27/07/26"/>
        <s v="26/07/26"/>
        <s v="25/07/26"/>
        <s v="24/07/26"/>
        <s v="23/07/26"/>
        <s v="22/07/26"/>
        <s v="21/07/26"/>
        <s v="20/07/26"/>
        <s v="19/07/26"/>
        <s v="18/07/26"/>
        <s v="17/07/26"/>
        <s v="16/07/26"/>
        <s v="15/07/26"/>
        <s v="14/07/26"/>
        <s v="13/07/26"/>
        <d v="2026-11-07T00:00:00Z"/>
        <d v="2026-09-07T00:00:00Z"/>
        <d v="2026-08-07T00:00:00Z"/>
        <d v="2026-07-07T00:00:00Z"/>
        <d v="2026-06-07T00:00:00Z"/>
        <d v="2026-05-07T00:00:00Z"/>
        <d v="2026-03-07T00:00:00Z"/>
        <d v="2026-02-07T00:00:00Z"/>
        <d v="2026-01-07T00:00:00Z"/>
        <s v="30/06/26"/>
        <s v="29/06/26"/>
        <s v="28/06/26"/>
        <s v="27/06/26"/>
        <s v="25/06/26"/>
        <s v="24/06/26"/>
        <s v="23/06/26"/>
        <s v="22/06/26"/>
        <s v="20/06/26"/>
        <s v="18/06/26"/>
        <s v="17/06/26"/>
        <s v="16/06/26"/>
        <s v="13/06/26"/>
        <d v="2026-12-06T00:00:00Z"/>
        <d v="2026-11-06T00:00:00Z"/>
        <d v="2026-10-06T00:00:00Z"/>
        <d v="2026-09-06T00:00:00Z"/>
        <d v="2026-08-06T00:00:00Z"/>
        <d v="2026-06-06T00:00:00Z"/>
        <d v="2026-05-06T00:00:00Z"/>
        <d v="2026-04-06T00:00:00Z"/>
        <d v="2026-02-06T00:00:00Z"/>
        <s v="31/05/26"/>
        <s v="30/05/26"/>
        <s v="29/05/26"/>
        <s v="28/05/26"/>
        <s v="27/05/26"/>
        <s v="26/05/26"/>
        <s v="25/05/26"/>
        <s v="24/05/26"/>
        <s v="23/05/26"/>
        <s v="22/05/26"/>
        <s v="21/05/26"/>
        <s v="20/05/26"/>
        <s v="19/05/26"/>
        <s v="18/05/26"/>
        <s v="17/05/26"/>
        <s v="16/05/26"/>
        <s v="15/05/26"/>
        <s v="14/05/26"/>
        <d v="2026-12-05T00:00:00Z"/>
        <d v="2026-10-05T00:00:00Z"/>
        <d v="2026-08-05T00:00:00Z"/>
        <d v="2026-07-05T00:00:00Z"/>
        <d v="2026-06-05T00:00:00Z"/>
        <d v="2026-05-05T00:00:00Z"/>
        <d v="2026-03-05T00:00:00Z"/>
        <d v="2026-02-05T00:00:00Z"/>
        <d v="2026-01-05T00:00:00Z"/>
        <d v="2026-04-30T00:00:00Z"/>
        <d v="2026-04-29T00:00:00Z"/>
        <d v="2026-04-28T00:00:00Z"/>
        <d v="2026-04-27T00:00:00Z"/>
        <d v="2026-04-26T00:00:00Z"/>
        <d v="2026-04-24T00:00:00Z"/>
        <d v="2026-04-23T00:00:00Z"/>
        <d v="2026-04-21T00:00:00Z"/>
        <d v="2026-04-20T00:00:00Z"/>
        <d v="2026-04-19T00:00:00Z"/>
        <d v="2026-04-18T00:00:00Z"/>
        <d v="2026-04-17T00:00:00Z"/>
        <d v="2026-04-16T00:00:00Z"/>
        <d v="2026-04-15T00:00:00Z"/>
        <d v="2026-04-14T00:00:00Z"/>
        <d v="2026-04-13T00:00:00Z"/>
        <d v="2026-04-12T00:00:00Z"/>
        <d v="2026-04-11T00:00:00Z"/>
        <d v="2026-04-10T00:00:00Z"/>
        <d v="2026-04-07T00:00:00Z"/>
        <d v="2026-04-03T00:00:00Z"/>
        <d v="2026-04-02T00:00:00Z"/>
        <s v="31/03/26"/>
        <s v="30/03/26"/>
        <s v="29/03/26"/>
        <s v="27/03/26"/>
        <d v="2026-03-27T00:00:00Z"/>
        <d v="2026-03-26T00:00:00Z"/>
        <d v="2026-03-25T00:00:00Z"/>
        <d v="2026-03-24T00:00:00Z"/>
        <d v="2026-03-22T00:00:00Z"/>
        <d v="2026-03-21T00:00:00Z"/>
        <d v="2026-03-19T00:00:00Z"/>
        <d v="2026-03-18T00:00:00Z"/>
        <d v="2026-03-17T00:00:00Z"/>
        <d v="2026-03-14T00:00:00Z"/>
        <d v="2026-03-13T00:00:00Z"/>
        <d v="2026-03-12T00:00:00Z"/>
        <d v="2026-03-11T00:00:00Z"/>
        <d v="2026-03-10T00:00:00Z"/>
        <d v="2026-03-06T00:00:00Z"/>
        <d v="2026-03-04T00:00:00Z"/>
        <d v="2026-03-03T00:00:00Z"/>
        <d v="2026-03-02T00:00:00Z"/>
        <d v="2026-02-28T00:00:00Z"/>
        <d v="2026-02-27T00:00:00Z"/>
        <d v="2026-02-26T00:00:00Z"/>
        <d v="2026-02-25T00:00:00Z"/>
        <d v="2026-02-24T00:00:00Z"/>
        <s v="23/02/26"/>
        <s v="21/02/26"/>
        <s v="20/02/26"/>
        <s v="18/02/26"/>
        <s v="17/02/26"/>
        <s v="14/02/26"/>
        <s v="13/02/26"/>
        <d v="2026-11-02T00:00:00Z"/>
        <d v="2026-10-02T00:00:00Z"/>
        <d v="2026-09-02T00:00:00Z"/>
        <d v="2026-08-02T00:00:00Z"/>
        <d v="2026-07-02T00:00:00Z"/>
        <d v="2026-06-02T00:00:00Z"/>
        <d v="2026-05-02T00:00:00Z"/>
        <d v="2026-02-02T00:00:00Z"/>
        <d v="2026-01-02T00:00:00Z"/>
        <s v="31/01/26"/>
        <s v="30/01/26"/>
        <s v="29/01/26"/>
        <s v="28/01/26"/>
        <s v="27/01/26"/>
        <s v="25/01/26"/>
        <s v="24/01/26"/>
        <s v="23/01/26"/>
        <s v="22/01/26"/>
        <s v="21/01/26"/>
        <s v="19/01/26"/>
        <s v="18/01/26"/>
        <s v="17/01/26"/>
        <s v="16/01/26"/>
        <s v="15/01/26"/>
        <s v="13/01/26"/>
        <s v="13-1-2026"/>
        <d v="2026-12-01T00:00:00Z"/>
        <d v="2026-11-01T00:00:00Z"/>
        <d v="2026-10-01T00:00:00Z"/>
        <d v="2026-09-01T00:00:00Z"/>
        <d v="2026-08-01T00:00:00Z"/>
        <d v="2026-07-01T00:00:00Z"/>
        <d v="2026-06-01T00:00:00Z"/>
        <d v="2026-05-01T00:00:00Z"/>
        <d v="2026-04-01T00:00:00Z"/>
        <d v="2026-03-01T00:00:00Z"/>
        <d v="2026-02-01T00:00:00Z"/>
        <d v="2026-01-01T00:00:00Z"/>
        <d v="2025-12-31T00:00:00Z"/>
        <d v="2025-12-30T00:00:00Z"/>
        <d v="2025-12-29T00:00:00Z"/>
        <d v="2025-12-28T00:00:00Z"/>
        <d v="2025-12-27T00:00:00Z"/>
        <d v="2025-12-26T00:00:00Z"/>
        <d v="2025-12-25T00:00:00Z"/>
        <d v="2025-12-24T00:00:00Z"/>
        <d v="2025-12-20T00:00:00Z"/>
        <d v="2025-12-19T00:00:00Z"/>
        <d v="2025-12-18T00:00:00Z"/>
        <d v="2025-12-17T00:00:00Z"/>
        <d v="2025-12-16T00:00:00Z"/>
        <d v="2025-12-15T00:00:00Z"/>
        <d v="2025-12-14T00:00:00Z"/>
        <d v="2025-12-13T00:00:00Z"/>
        <d v="2025-12-12T00:00:00Z"/>
        <d v="2025-11-12T00:00:00Z"/>
        <d v="2025-10-12T00:00:00Z"/>
        <d v="2025-09-12T00:00:00Z"/>
        <d v="2025-08-12T00:00:00Z"/>
        <d v="2025-06-12T00:00:00Z"/>
        <d v="2025-04-12T00:00:00Z"/>
        <d v="2025-03-12T00:00:00Z"/>
        <d v="2025-02-12T00:00:00Z"/>
        <d v="2025-01-12T00:00:00Z"/>
        <d v="2025-11-30T00:00:00Z"/>
        <d v="2025-11-28T00:00:00Z"/>
        <d v="2025-11-27T00:00:00Z"/>
        <d v="2025-11-26T00:00:00Z"/>
        <d v="2025-11-25T00:00:00Z"/>
        <d v="2025-11-24T00:00:00Z"/>
        <d v="2025-11-23T00:00:00Z"/>
        <d v="2025-11-22T00:00:00Z"/>
        <d v="2025-11-21T00:00:00Z"/>
        <d v="2025-11-20T00:00:00Z"/>
        <d v="2025-11-19T00:00:00Z"/>
        <d v="2025-11-18T00:00:00Z"/>
        <d v="2025-11-17T00:00:00Z"/>
        <d v="2025-11-16T00:00:00Z"/>
        <d v="2025-11-15T00:00:00Z"/>
        <d v="2025-11-14T00:00:00Z"/>
        <d v="2025-11-13T00:00:00Z"/>
        <d v="2025-11-11T00:00:00Z"/>
        <d v="2025-11-10T00:00:00Z"/>
        <d v="2025-11-08T00:00:00Z"/>
        <d v="2025-11-07T00:00:00Z"/>
        <d v="2025-11-06T00:00:00Z"/>
        <d v="2025-11-05T00:00:00Z"/>
        <d v="2025-11-04T00:00:00Z"/>
        <d v="2025-11-03T00:00:00Z"/>
        <d v="2025-11-02T00:00:00Z"/>
        <d v="2025-11-01T00:00:00Z"/>
        <d v="2025-10-31T00:00:00Z"/>
        <d v="2025-10-30T00:00:00Z"/>
        <d v="2025-10-29T00:00:00Z"/>
        <d v="2025-10-28T00:00:00Z"/>
        <d v="2025-10-27T00:00:00Z"/>
        <d v="2025-10-26T00:00:00Z"/>
        <d v="2025-10-25T00:00:00Z"/>
        <d v="2025-10-24T00:00:00Z"/>
        <d v="2025-10-23T00:00:00Z"/>
        <d v="2025-10-22T00:00:00Z"/>
        <d v="2025-10-21T00:00:00Z"/>
        <d v="2025-10-20T00:00:00Z"/>
        <d v="2025-10-19T00:00:00Z"/>
        <d v="2025-10-18T00:00:00Z"/>
        <d v="2025-10-17T00:00:00Z"/>
        <d v="2025-10-16T00:00:00Z"/>
        <d v="2025-10-14T00:00:00Z"/>
        <d v="2025-10-13T00:00:00Z"/>
        <d v="2025-10-11T00:00:00Z"/>
        <d v="2025-10-10T00:00:00Z"/>
        <d v="2025-10-09T00:00:00Z"/>
        <d v="2025-10-08T00:00:00Z"/>
        <d v="2025-10-06T00:00:00Z"/>
        <d v="2025-10-05T00:00:00Z"/>
        <d v="2025-10-04T00:00:00Z"/>
        <d v="2025-10-03T00:00:00Z"/>
        <d v="2025-10-02T00:00:00Z"/>
        <d v="2025-10-01T00:00:00Z"/>
        <d v="2025-09-30T00:00:00Z"/>
        <d v="2025-09-29T00:00:00Z"/>
        <d v="2025-09-28T00:00:00Z"/>
        <d v="2025-09-27T00:00:00Z"/>
        <d v="2025-09-26T00:00:00Z"/>
        <d v="2025-09-25T00:00:00Z"/>
        <d v="2025-09-24T00:00:00Z"/>
        <d v="2025-09-23T00:00:00Z"/>
        <d v="2025-09-22T00:00:00Z"/>
        <d v="2025-09-20T00:00:00Z"/>
        <d v="2025-09-19T00:00:00Z"/>
        <d v="2025-09-18T00:00:00Z"/>
        <d v="2025-09-17T00:00:00Z"/>
        <d v="2025-09-16T00:00:00Z"/>
        <d v="2025-09-15T00:00:00Z"/>
        <d v="2025-09-13T00:00:00Z"/>
        <d v="2025-09-11T00:00:00Z"/>
        <d v="2025-09-10T00:00:00Z"/>
        <d v="2025-09-09T00:00:00Z"/>
        <d v="2025-09-07T00:00:00Z"/>
        <d v="2025-09-06T00:00:00Z"/>
        <d v="2025-09-04T00:00:00Z"/>
        <d v="2025-09-03T00:00:00Z"/>
        <d v="2025-08-31T00:00:00Z"/>
        <d v="2025-09-02T00:00:00Z"/>
        <d v="2025-09-01T00:00:00Z"/>
        <d v="2025-08-30T00:00:00Z"/>
        <d v="2025-08-29T00:00:00Z"/>
        <d v="2025-08-28T00:00:00Z"/>
        <d v="2025-08-27T00:00:00Z"/>
        <d v="2025-08-26T00:00:00Z"/>
        <d v="2025-08-25T00:00:00Z"/>
        <d v="2025-08-24T00:00:00Z"/>
        <d v="2025-08-22T00:00:00Z"/>
        <d v="2025-08-21T00:00:00Z"/>
        <d v="2025-08-20T00:00:00Z"/>
        <d v="2025-08-19T00:00:00Z"/>
        <d v="2025-08-18T00:00:00Z"/>
        <d v="2025-08-16T00:00:00Z"/>
        <d v="2025-08-15T00:00:00Z"/>
        <d v="2025-08-14T00:00:00Z"/>
        <d v="2025-08-11T00:00:00Z"/>
        <d v="2025-08-10T00:00:00Z"/>
        <d v="2025-08-09T00:00:00Z"/>
        <d v="2025-08-08T00:00:00Z"/>
        <d v="2025-08-07T00:00:00Z"/>
        <d v="2025-08-06T00:00:00Z"/>
        <d v="2025-08-05T00:00:00Z"/>
        <d v="2025-08-04T00:00:00Z"/>
        <d v="2025-08-03T00:00:00Z"/>
        <d v="2025-08-02T00:00:00Z"/>
        <d v="2025-08-01T00:00:00Z"/>
        <d v="2025-07-31T00:00:00Z"/>
        <d v="2025-07-30T00:00:00Z"/>
        <d v="2025-07-29T00:00:00Z"/>
        <d v="2025-07-28T00:00:00Z"/>
        <d v="2025-07-26T00:00:00Z"/>
        <d v="2025-07-25T00:00:00Z"/>
        <d v="2025-07-24T00:00:00Z"/>
        <d v="2025-07-23T00:00:00Z"/>
        <d v="2025-07-22T00:00:00Z"/>
        <d v="2025-07-21T00:00:00Z"/>
        <d v="2025-07-20T00:00:00Z"/>
        <d v="2025-07-19T00:00:00Z"/>
        <d v="2025-07-18T00:00:00Z"/>
        <d v="2025-07-17T00:00:00Z"/>
        <d v="2025-07-16T00:00:00Z"/>
        <d v="2025-07-13T00:00:00Z"/>
        <d v="2025-07-12T00:00:00Z"/>
        <d v="2025-07-11T00:00:00Z"/>
        <d v="2025-07-10T00:00:00Z"/>
        <d v="2025-07-09T00:00:00Z"/>
        <d v="2025-07-08T00:00:00Z"/>
        <d v="2025-07-07T00:00:00Z"/>
        <d v="2025-07-06T00:00:00Z"/>
        <d v="2025-07-05T00:00:00Z"/>
        <d v="2025-07-03T00:00:00Z"/>
        <d v="2025-07-02T00:00:00Z"/>
        <d v="2025-07-01T00:00:00Z"/>
        <d v="2025-06-30T00:00:00Z"/>
        <d v="2025-06-28T00:00:00Z"/>
        <d v="2025-06-27T00:00:00Z"/>
        <d v="2025-06-25T00:00:00Z"/>
        <d v="2025-06-22T00:00:00Z"/>
        <d v="2025-06-21T00:00:00Z"/>
        <d v="2025-06-20T00:00:00Z"/>
        <d v="2025-06-19T00:00:00Z"/>
        <d v="2025-06-18T00:00:00Z"/>
        <d v="2025-06-17T00:00:00Z"/>
        <d v="2025-06-16T00:00:00Z"/>
        <d v="2025-06-15T00:00:00Z"/>
        <d v="2025-06-14T00:00:00Z"/>
        <d v="2025-06-13T00:00:00Z"/>
        <d v="2025-06-11T00:00:00Z"/>
        <d v="2025-06-09T00:00:00Z"/>
        <d v="2025-06-08T00:00:00Z"/>
        <d v="2025-06-07T00:00:00Z"/>
        <d v="2025-06-06T00:00:00Z"/>
        <d v="2025-06-04T00:00:00Z"/>
        <d v="2025-06-03T00:00:00Z"/>
        <d v="2025-06-02T00:00:00Z"/>
        <d v="2025-06-01T00:00:00Z"/>
        <d v="2025-05-31T00:00:00Z"/>
        <d v="2025-05-30T00:00:00Z"/>
        <d v="2025-05-29T00:00:00Z"/>
        <d v="2025-05-28T00:00:00Z"/>
        <d v="2025-05-27T00:00:00Z"/>
        <d v="2025-05-25T00:00:00Z"/>
        <d v="2025-05-23T00:00:00Z"/>
        <d v="2025-05-20T00:00:00Z"/>
        <d v="2025-05-19T00:00:00Z"/>
        <d v="2025-05-18T00:00:00Z"/>
        <d v="2025-05-17T00:00:00Z"/>
        <d v="2025-05-16T00:00:00Z"/>
        <d v="2025-05-15T00:00:00Z"/>
        <d v="2025-05-14T00:00:00Z"/>
        <d v="2025-05-12T00:00:00Z"/>
        <d v="2025-05-11T00:00:00Z"/>
        <d v="2025-05-09T00:00:00Z"/>
        <d v="2025-05-07T00:00:00Z"/>
        <d v="2025-05-04T00:00:00Z"/>
        <d v="2025-05-02T00:00:00Z"/>
        <d v="2025-05-01T00:00:00Z"/>
        <d v="2025-04-30T00:00:00Z"/>
        <d v="2025-04-29T00:00:00Z"/>
        <d v="2025-04-28T00:00:00Z"/>
        <d v="2025-04-26T00:00:00Z"/>
        <d v="2025-04-25T00:00:00Z"/>
        <d v="2025-04-23T00:00:00Z"/>
        <d v="2025-04-21T00:00:00Z"/>
        <d v="2025-04-19T00:00:00Z"/>
        <d v="2025-04-18T00:00:00Z"/>
        <d v="2025-04-15T00:00:00Z"/>
        <d v="2025-04-10T00:00:00Z"/>
        <d v="2025-04-09T00:00:00Z"/>
        <d v="2025-04-08T00:00:00Z"/>
        <d v="2025-04-07T00:00:00Z"/>
        <d v="2025-04-05T00:00:00Z"/>
        <d v="2025-04-04T00:00:00Z"/>
        <d v="2025-04-03T00:00:00Z"/>
        <d v="2025-04-02T00:00:00Z"/>
        <d v="2025-04-01T00:00:00Z"/>
        <d v="2025-03-30T00:00:00Z"/>
        <d v="2025-03-29T00:00:00Z"/>
        <d v="2025-03-28T00:00:00Z"/>
        <d v="2025-03-25T00:00:00Z"/>
        <d v="2025-03-24T00:00:00Z"/>
        <d v="2025-03-21T00:00:00Z"/>
        <d v="2025-03-20T00:00:00Z"/>
        <d v="2025-03-19T00:00:00Z"/>
        <d v="2025-03-18T00:00:00Z"/>
        <d v="2025-03-17T00:00:00Z"/>
        <d v="2025-03-16T00:00:00Z"/>
        <d v="2025-03-13T00:00:00Z"/>
        <d v="2025-03-10T00:00:00Z"/>
        <d v="2025-03-09T00:00:00Z"/>
        <d v="2025-03-08T00:00:00Z"/>
        <d v="2025-03-06T00:00:00Z"/>
        <d v="2025-03-05T00:00:00Z"/>
        <d v="2025-03-02T00:00:00Z"/>
        <d v="2025-02-23T00:00:00Z"/>
        <d v="2025-02-21T00:00:00Z"/>
        <d v="2025-02-18T00:00:00Z"/>
        <d v="2025-02-13T00:00:00Z"/>
        <d v="2025-02-11T00:00:00Z"/>
        <d v="2025-02-02T00:00:00Z"/>
        <d v="2025-01-23T00:00:00Z"/>
        <d v="2025-01-22T00:00:00Z"/>
        <d v="2025-01-21T00:00:00Z"/>
        <d v="2025-01-19T00:00:00Z"/>
        <d v="2025-01-18T00:00:00Z"/>
        <d v="2025-01-16T00:00:00Z"/>
        <d v="2025-01-15T00:00:00Z"/>
        <d v="2025-01-14T00:00:00Z"/>
      </sharedItems>
    </cacheField>
    <cacheField name="Description" numFmtId="0">
      <sharedItems>
        <s v="Mercury IO Cashback"/>
        <s v="Welcome to Column N.A. (Mercury Checking xx5998)"/>
        <s v="Mercury Credit"/>
        <s v="Anthropic"/>
        <s v="Facebook"/>
        <s v="Ivan Amelong - Wise (Ivan Amelong)"/>
        <s v="Fede (BoA) (Federico David Naides)"/>
        <s v="Intl. Wire Fee"/>
        <s v="Efren (Ecuador) (Efren Rogelio Narvaez Peña)"/>
        <s v="Mercury Checking xx0301"/>
        <s v="Treasury"/>
        <s v="Metapay"/>
        <s v="Intl. Transaction Fee"/>
        <s v="Monica Tonanzin García Vega (Monica Tonanzin García Vega)"/>
        <s v="Bullmetrix LLC (Bullmetrix LLC)"/>
        <s v="Intl. Wire Foreign Exchange Fee"/>
        <s v="Andrea Gomez (Andrea Gómez Romero)"/>
        <s v="Aldana Casas (Aldana Casas)"/>
        <s v="Vercel"/>
        <s v="Whaticket"/>
        <s v="Rest C Real Tijuana"/>
        <s v="Office Max Tijuana"/>
        <s v="Mercury Checking xx8107"/>
        <s v="LATIN AMERICA FUTURE AUTOMOBILE MEX"/>
        <s v="Recall"/>
        <s v="Hot Real Inn Tijuana"/>
        <s v="Cookiebot"/>
        <s v="LinkedIn"/>
        <s v="Lovable"/>
        <s v="Short.io"/>
        <s v="STRIPE"/>
        <s v="LatAm Talent (LatAm Talent &amp; Recruitment Solutions)"/>
        <s v="PolyAI"/>
        <s v="Nexiu Ai LLC"/>
        <s v="Unstract"/>
        <s v="OpenRouter"/>
        <s v="Twilio"/>
        <s v="Grupalia (XYZ PAGOS)"/>
        <s v="OXXO"/>
        <s v="Google Cloud"/>
        <s v="DolarApp"/>
        <s v="Heyreach"/>
        <s v="GoDaddy"/>
        <s v="Payu *Google Ope D M"/>
        <s v="Alex Tigselema (Alex Ignacio Tigselema Pacheco)"/>
        <s v="Dropbox"/>
        <s v="Sfo Manufactory Bar 66"/>
        <s v="Ti Piceria Ristorante"/>
        <s v="Bridge Arx"/>
        <s v="Monroe Residence Club"/>
        <s v="Sears Fine Food"/>
        <s v="Apple"/>
        <s v="Whole Foods Market"/>
        <s v="Payu *Google Ads"/>
        <s v="Uber"/>
        <s v="McTeague's Saloon"/>
        <s v="Caltrain San Carlos"/>
        <s v="Bamboo Restaurant"/>
        <s v="Merpago*pax"/>
        <s v="Pydantic Logfire"/>
        <s v="Corp E Corp"/>
        <s v="Efren Narvaez (Citibank) (Efren Rogelio Narvaez Peña)"/>
        <s v="Sebastian Salcedo (Juan José Sebastián Fuertes Salcedo)"/>
        <s v="Aerom√©xico"/>
        <s v="Resend"/>
        <s v="United Airlines"/>
        <s v="PTP - Despegar"/>
        <s v="Andrea Gomez (Andrea G√≥mez Romero)"/>
        <s v="COBOE SOCIEDAD ANONI MA"/>
        <s v="Efren Narvaez (Citibank) (Efren Rogelio Narvaez Pe√±a)"/>
        <s v="Sebastian Salcedo (Juan Jos√© Sebasti√°n Fuertes Salcedo)"/>
        <s v="International Sales Group"/>
        <s v="Monica Tonanzin Garc√≠a Vega (Monica Tonanzin Garc√≠a Vega)"/>
        <s v="Intl. Transaction Fee Reversal"/>
        <s v="Mercury"/>
        <s v="WeWork México (WeWork México Co S. de R.L de C.V)"/>
        <s v="500 LATAM SEED IV-C, L.L.C."/>
        <s v="1/CLICOH EXPRESS MX SA DE CV"/>
        <s v="Optimus Digital"/>
        <s v="WeWork"/>
        <s v="WWW.OCC.COM.MX"/>
        <s v="Merpago*occ"/>
        <s v="OpenAI"/>
        <s v="Servicios Digitales"/>
        <s v="TikTok"/>
        <s v="CLICOH EXPRESS MX SA DE CV"/>
        <s v="Indeed"/>
        <s v="Frida Herrera (Frida Paola Pérez Herrera)"/>
        <s v="Ricardo Martinez (USA) (Ricardo Julian Martinez Perez)"/>
        <s v="EBW GENERAL"/>
        <s v="Vapi"/>
        <s v="Frida Herrera (Frida Paola P√©rez Herrera)"/>
        <s v="Computrabajo (Bb-Dgnet Lt)"/>
        <s v="Payu *Occ"/>
        <s v="Fl International T"/>
        <s v="Ricardo Juli√°n Mart√≠nez P√©rez"/>
        <s v="Pinecone Systems"/>
        <s v="Vapi Api"/>
        <s v="Juan Paez (Juan Ignacio P√°ez)"/>
        <s v="1/VITAE SALUD Y CALIDAD DE VIDA"/>
        <s v="Testgorilla"/>
        <s v="PAYMON LLC"/>
        <s v="Compra Roilaw Project"/>
        <s v="FACEBK *ADS"/>
        <s v="Webflow"/>
        <s v="1/PM SOLTECH SA DE CV"/>
        <s v="Merpago*buscojobsinte"/>
        <s v="LinkedIn P607854964"/>
        <s v="Delaware Corp &amp; Tax"/>
        <s v="Julio Cesar Cabrera Hidalgo"/>
        <s v="1/MEDANO SERVICES RESORTS SAPI D"/>
        <s v="Heyreach.io"/>
        <s v="Viva Aerobus Cib"/>
        <s v="N8n Cloud1"/>
        <s v="Paddle"/>
        <s v="Google Workspace"/>
        <s v="RapidAPI"/>
        <s v="Waalaxy"/>
        <s v="Fliki.ai"/>
        <s v="Ai Fireflies"/>
        <s v="MongoDB"/>
        <s v="TARJETAS BANAMEX, SA D"/>
        <s v="G155 BP LEGARIA"/>
        <s v="BANCOMER S.A."/>
        <s v="Lux Rewards Cashback"/>
        <s v="Lagrowthmachine"/>
        <s v="Apollo.io"/>
        <s v="BANORTE-MXN"/>
      </sharedItems>
    </cacheField>
    <cacheField name="Amount" numFmtId="164">
      <sharedItems containsSemiMixedTypes="0" containsString="0" containsNumber="1">
        <n v="131.38"/>
        <n v="8777.25"/>
        <n v="-8777.25"/>
        <n v="-90.02"/>
        <n v="-48.95"/>
        <n v="-5500.0"/>
        <n v="-15.0"/>
        <n v="-5000.0"/>
        <n v="-11585.8"/>
        <n v="11585.8"/>
        <n v="-19000.0"/>
        <n v="19000.0"/>
        <n v="-985.0"/>
        <n v="-10.0"/>
        <n v="-343.37"/>
        <n v="-4.0"/>
        <n v="-9.71"/>
        <n v="-0.29"/>
        <n v="-498.48"/>
        <n v="-744.0"/>
        <n v="0.0"/>
        <n v="5000.0"/>
        <n v="-1033.0"/>
        <n v="-1500.0"/>
        <n v="-10.33"/>
        <n v="-1032.96"/>
        <n v="-1200.0"/>
        <n v="-140.0"/>
        <n v="-90.04"/>
        <n v="-1.11"/>
        <n v="-656.56"/>
        <n v="-40.0"/>
        <n v="-49.0"/>
        <n v="9.73"/>
        <n v="-145.52"/>
        <n v="-19.99"/>
        <n v="-160.49"/>
        <n v="-26.68"/>
        <n v="-0.8"/>
        <n v="-3.07"/>
        <n v="-0.09"/>
        <n v="-1.23"/>
        <n v="-41.15"/>
        <n v="-60.87"/>
        <n v="-1.83"/>
        <n v="10810.0"/>
        <n v="-10810.0"/>
        <n v="-26.66"/>
        <n v="-10.38"/>
        <n v="-77.0"/>
        <n v="-9.44"/>
        <n v="-314.52"/>
        <n v="-90.01"/>
        <n v="-90.07"/>
        <n v="-34.0"/>
        <n v="-90.1"/>
        <n v="-24.06"/>
        <n v="-1000.0"/>
        <n v="-2.79"/>
        <n v="-92.99"/>
        <n v="-25.0"/>
        <n v="-5.0"/>
        <n v="-651.2"/>
        <n v="-1.03"/>
        <n v="-6.85"/>
        <n v="-10.29"/>
        <n v="-105.5"/>
        <n v="-9.61"/>
        <n v="-578.08"/>
        <n v="-3.47"/>
        <n v="-21.9"/>
        <n v="-2000.0"/>
        <n v="-500.0"/>
        <n v="-200.0"/>
        <n v="-54.81"/>
        <n v="-127.16"/>
        <n v="-475.32"/>
        <n v="-20.0"/>
        <n v="3610.0"/>
        <n v="-3610.0"/>
        <n v="-132.96"/>
        <n v="626.44"/>
        <n v="-1.4"/>
        <n v="-7.87"/>
        <n v="-18.79"/>
        <n v="-626.44"/>
        <n v="-106.37"/>
        <n v="-382.96"/>
        <n v="-616.01"/>
        <n v="-408.55"/>
        <n v="-609.77"/>
        <n v="-90.0"/>
        <n v="-15.23"/>
        <n v="-68.28"/>
        <n v="-143.45"/>
        <n v="-0.03"/>
        <n v="-1.05"/>
        <n v="-21.18"/>
        <n v="-571.58"/>
        <n v="-30.0"/>
        <n v="-31.0"/>
        <n v="-292.3"/>
        <n v="-10.8"/>
        <n v="-10.35"/>
        <n v="-15.83"/>
        <n v="125.25"/>
        <n v="8359.15"/>
        <n v="-8359.15"/>
        <n v="-5250.0"/>
        <n v="-15000.0"/>
        <n v="15000.0"/>
        <n v="-165.75"/>
        <n v="-525.06"/>
        <n v="624.7"/>
        <n v="-900.0"/>
        <n v="-624.7"/>
        <n v="-10.04"/>
        <n v="-1003.6"/>
        <n v="-861.0"/>
        <n v="-12020.52"/>
        <n v="12020.52"/>
        <n v="-600.0"/>
        <n v="-340.29"/>
        <n v="-11.88"/>
        <n v="-16.0"/>
        <n v="-550.81"/>
        <n v="-0.58"/>
        <n v="-714.38"/>
        <n v="-6.0"/>
        <n v="-90.75"/>
        <n v="-2.72"/>
        <n v="-462.59"/>
        <n v="-24.0"/>
        <n v="-493.55"/>
        <n v="-0.45"/>
        <n v="-699.83"/>
        <n v="-694.57"/>
        <n v="-49.43"/>
        <n v="-17.22"/>
        <n v="-34.57"/>
        <n v="-546.5"/>
        <n v="-644.0"/>
        <n v="8000.0"/>
        <n v="-388.18"/>
        <n v="-11.73"/>
        <n v="-0.35"/>
        <n v="-344.69"/>
        <n v="-5.38"/>
        <n v="-179.24"/>
        <n v="-105.94"/>
        <n v="644.0"/>
        <n v="-31.93"/>
        <n v="-4.98"/>
        <n v="-601.92"/>
        <n v="12545.58"/>
        <n v="-12545.58"/>
        <n v="-4250.0"/>
        <n v="-654.0"/>
        <n v="-20000.0"/>
        <n v="20000.0"/>
        <n v="41.12"/>
        <n v="2750.72"/>
        <n v="-2750.72"/>
        <n v="-859.0"/>
        <n v="-998.48"/>
        <n v="-9.98"/>
        <n v="-26.08"/>
        <n v="-1.09"/>
        <n v="-420.76"/>
        <n v="-163.54"/>
        <n v="-394.1"/>
        <n v="-63.2"/>
        <n v="-692.19"/>
        <n v="-400.0"/>
        <n v="-2.76"/>
        <n v="-91.99"/>
        <n v="-153.52"/>
        <n v="-590.48"/>
        <n v="-84.64"/>
        <n v="-182.54"/>
        <n v="-15.19"/>
        <n v="8580.0"/>
        <n v="-135.48"/>
        <n v="-14.0"/>
        <n v="-721.54"/>
        <n v="-191.58"/>
        <n v="-10000.0"/>
        <n v="10000.0"/>
        <n v="-34.66"/>
        <n v="-14.86"/>
        <n v="-0.69"/>
        <n v="-22.84"/>
        <n v="-44.24"/>
        <n v="-180.53"/>
        <n v="-5.42"/>
        <n v="-193.59"/>
        <n v="-33.27"/>
        <n v="79.34"/>
        <n v="-5330.85"/>
        <n v="5330.85"/>
        <n v="-17.35"/>
        <n v="-578.28"/>
        <n v="-6250.0"/>
        <n v="-864.0"/>
        <n v="-1008.11"/>
        <n v="-10.08"/>
        <n v="-19.17"/>
        <n v="-734.1"/>
        <n v="-290.0"/>
        <n v="-294.63"/>
        <n v="-6.31"/>
        <n v="-0.16"/>
        <n v="-154.41"/>
        <n v="-401.02"/>
        <n v="-91.86"/>
        <n v="-246.96"/>
        <n v="-598.54"/>
        <n v="-320.0"/>
        <n v="-554.92"/>
        <n v="-349.66"/>
        <n v="-10.49"/>
        <n v="-64.62"/>
        <n v="-492.79"/>
        <n v="-735.5"/>
        <n v="-228.96"/>
        <n v="-75.0"/>
        <n v="-609.19"/>
        <n v="-140.91"/>
        <n v="-4.23"/>
        <n v="-12.65"/>
        <n v="-196.58"/>
        <n v="-5.9"/>
        <n v="-251.84"/>
        <n v="-3.68"/>
        <n v="-19.41"/>
        <n v="-4500.0"/>
        <n v="-2346.0"/>
        <n v="-18000.0"/>
        <n v="18000.0"/>
        <n v="-863.0"/>
        <n v="-181.86"/>
        <n v="82.96"/>
        <n v="-5551.15"/>
        <n v="5551.15"/>
        <n v="10115.0"/>
        <n v="-11.99"/>
        <n v="-1890.0"/>
        <n v="-1006.3"/>
        <n v="-10.06"/>
        <n v="-1100.0"/>
        <n v="-99.05"/>
        <n v="-2654.04"/>
        <n v="-12.32"/>
        <n v="-57.61"/>
        <n v="-6.93"/>
        <n v="-230.94"/>
        <n v="-127.95"/>
        <n v="-27.81"/>
        <n v="-110.73"/>
        <n v="-7.12"/>
        <n v="-51.0"/>
        <n v="-50.57"/>
        <n v="-79.52"/>
        <n v="-213.45"/>
        <n v="-3.49"/>
        <n v="-116.37"/>
        <n v="-50.0"/>
        <n v="-8.0"/>
        <n v="-458.88"/>
        <n v="-92.28"/>
        <n v="-2.77"/>
        <n v="-117.54"/>
        <n v="-162.21"/>
        <n v="-383.44"/>
        <n v="-140.43"/>
        <n v="-4.21"/>
        <n v="-10.01"/>
        <n v="-10.2"/>
        <n v="-10.25"/>
        <n v="-103.15"/>
        <n v="-405.76"/>
        <n v="-57.76"/>
        <n v="-1.73"/>
        <n v="84.77"/>
        <n v="5658.06"/>
        <n v="-5658.06"/>
        <n v="-300.0"/>
        <n v="-0.34"/>
        <n v="-11.29"/>
        <n v="-919.0"/>
        <n v="-95.94"/>
        <n v="-280.94"/>
        <n v="-71.83"/>
        <n v="-396.19"/>
        <n v="-5.88"/>
        <n v="-195.88"/>
        <n v="-14.59"/>
        <n v="-390.56"/>
        <n v="-24.5"/>
        <n v="-37.14"/>
        <n v="-489.06"/>
        <n v="-432.21"/>
        <n v="-842.0"/>
        <n v="-2500.0"/>
        <n v="-971.47"/>
        <n v="-800.0"/>
        <n v="-50.07"/>
        <n v="1542.0"/>
        <n v="-173.41"/>
        <n v="-662.41"/>
        <n v="-35.0"/>
        <n v="-567.34"/>
        <n v="-175.13"/>
        <n v="-504.46"/>
        <n v="16000.0"/>
        <n v="-2.69"/>
        <n v="-89.75"/>
        <n v="-467.98"/>
        <n v="-98.11"/>
        <n v="-478.36"/>
        <n v="-533.41"/>
        <n v="200000.0"/>
        <n v="-200000.0"/>
        <n v="-65.43"/>
        <n v="-20.59"/>
        <n v="-686.28"/>
        <n v="-1021.92"/>
        <n v="-15.08"/>
        <n v="-387.41"/>
        <n v="-599.88"/>
        <n v="-433.79"/>
        <n v="1760.0"/>
        <n v="1452.0"/>
        <n v="-38.0"/>
        <n v="-197.41"/>
        <n v="-5.92"/>
        <n v="-17.87"/>
        <n v="-180.74"/>
        <n v="-9.9"/>
        <n v="-660.0"/>
        <n v="-3200.0"/>
        <n v="-874.0"/>
        <n v="-52.79"/>
        <n v="-446.7"/>
        <n v="3.43"/>
        <n v="114.23"/>
        <n v="3.44"/>
        <n v="114.55"/>
        <n v="-616.67"/>
        <n v="-248.61"/>
        <n v="-573.73"/>
        <n v="-6750.0"/>
        <n v="-92.18"/>
        <n v="-3500.0"/>
        <n v="-709.0"/>
        <n v="-675.0"/>
        <n v="1118.0"/>
        <n v="-618.9"/>
        <n v="-6.12"/>
        <n v="285000.0"/>
        <n v="-642.0"/>
        <n v="1152.0"/>
        <n v="-610.0"/>
        <n v="-1238.32"/>
        <n v="-37.15"/>
        <n v="-128.51"/>
        <n v="-20.35"/>
        <n v="-13.28"/>
        <n v="-442.63"/>
        <n v="-22.07"/>
        <n v="-735.68"/>
        <n v="1500.0"/>
        <n v="-348.0"/>
        <n v="-164.72"/>
        <n v="-4.94"/>
        <n v="-740.91"/>
        <n v="-22.23"/>
        <n v="-33.55"/>
        <n v="-381.02"/>
        <n v="-52.4"/>
        <n v="-23.23"/>
        <n v="-408.7"/>
        <n v="-100.0"/>
        <n v="-579.0"/>
        <n v="-4.48"/>
        <n v="-149.35"/>
        <n v="-149.05"/>
        <n v="-4.47"/>
        <n v="-870.0"/>
        <n v="-250.24"/>
        <n v="-432.09"/>
        <n v="2000.0"/>
        <n v="-145.86"/>
        <n v="-549.0"/>
        <n v="-250.0"/>
        <n v="-224.06"/>
        <n v="-465.09"/>
        <n v="-89.7"/>
        <n v="-313.19"/>
        <n v="-20.89"/>
        <n v="-0.63"/>
        <n v="-342.31"/>
        <n v="-0.61"/>
        <n v="-20.23"/>
        <n v="-191.39"/>
        <n v="-0.62"/>
        <n v="-20.72"/>
        <n v="-342.17"/>
        <n v="566.0"/>
        <n v="-267.49"/>
        <n v="-20.73"/>
        <n v="-433.46"/>
        <n v="-13.0"/>
        <n v="-20.81"/>
        <n v="-140.86"/>
        <n v="-16.61"/>
        <n v="-0.5"/>
        <n v="-42.5"/>
        <n v="6750.0"/>
        <n v="-13.66"/>
        <n v="-0.41"/>
        <n v="-112.96"/>
        <n v="-9.11"/>
        <n v="-0.27"/>
        <n v="-714.88"/>
        <n v="-21.45"/>
        <n v="-21.4"/>
        <n v="-713.45"/>
        <n v="-0.18"/>
        <n v="-5.85"/>
        <n v="-54.05"/>
        <n v="-130.7"/>
        <n v="-3.92"/>
        <n v="-710.29"/>
        <n v="-21.31"/>
        <n v="-174.75"/>
        <n v="-5.24"/>
        <n v="-36.98"/>
        <n v="-316.77"/>
        <n v="-10.81"/>
        <n v="-56.97"/>
        <n v="-59.4"/>
        <n v="-924.0"/>
        <n v="-55.54"/>
        <n v="-837.0"/>
        <n v="-261.56"/>
        <n v="-499.39"/>
        <n v="-557.4"/>
        <n v="-16.72"/>
        <n v="-716.4"/>
        <n v="-21.49"/>
        <n v="-2.64"/>
        <n v="-88.16"/>
        <n v="11556.0"/>
        <n v="-418.0"/>
        <n v="-405.85"/>
        <n v="-1369.25"/>
        <n v="-41.08"/>
        <n v="1094.0"/>
        <n v="-182.43"/>
        <n v="-41.02"/>
        <n v="-1367.38"/>
        <n v="-476.13"/>
        <n v="-1126.77"/>
        <n v="-12.77"/>
        <n v="-352.51"/>
        <n v="8206.0"/>
        <n v="-454.7"/>
        <n v="-12.57"/>
        <n v="-418.92"/>
        <n v="-207.75"/>
        <n v="-6.23"/>
        <n v="-259.87"/>
        <n v="-5.57"/>
        <n v="-185.74"/>
        <n v="-15.71"/>
        <n v="-14.5"/>
        <n v="-40.19"/>
        <n v="-35.22"/>
        <n v="-498.0"/>
        <n v="-536.68"/>
        <n v="-977.0"/>
        <n v="-539.0"/>
        <n v="-371.24"/>
        <n v="-817.0"/>
        <n v="-474.0"/>
        <n v="-197.0"/>
        <n v="-545.96"/>
        <n v="-16.38"/>
        <n v="-397.86"/>
        <n v="-3.43"/>
        <n v="-114.23"/>
        <n v="-451.0"/>
        <n v="-162.97"/>
        <n v="-429.0"/>
        <n v="-2.6"/>
        <n v="-86.53"/>
        <n v="-2.67"/>
        <n v="-89.02"/>
        <n v="-114.55"/>
        <n v="-3.44"/>
        <n v="-287.18"/>
        <n v="-88.84"/>
        <n v="2185.0"/>
        <n v="-408.0"/>
        <n v="-13.7"/>
        <n v="-456.76"/>
        <n v="-14.4"/>
        <n v="-479.92"/>
        <n v="-93.12"/>
        <n v="-17.04"/>
        <n v="-388.0"/>
        <n v="-175.0"/>
        <n v="-29.41"/>
        <n v="-0.88"/>
        <n v="-236.38"/>
        <n v="3893.0"/>
        <n v="-186.46"/>
        <n v="-473.36"/>
        <n v="-368.0"/>
        <n v="-80.95"/>
        <n v="-125.0"/>
        <n v="-349.0"/>
        <n v="-172.38"/>
        <n v="-425.78"/>
        <n v="-5.06"/>
        <n v="-168.75"/>
        <n v="-331.0"/>
        <n v="-62.3"/>
        <n v="-1.87"/>
        <n v="-6.64"/>
        <n v="-96.38"/>
        <n v="-18.44"/>
        <n v="-314.0"/>
        <n v="2302.0"/>
        <n v="-297.0"/>
        <n v="-118.5"/>
        <n v="-816.0"/>
        <n v="-281.0"/>
        <n v="-265.0"/>
        <n v="-55.11"/>
        <n v="-235.0"/>
        <n v="-221.0"/>
        <n v="-323.02"/>
        <n v="-9.69"/>
        <n v="-207.0"/>
        <n v="-104.0"/>
        <n v="-3.42"/>
        <n v="-113.93"/>
        <n v="-3.41"/>
        <n v="-113.68"/>
        <n v="-151.55"/>
        <n v="-16.35"/>
        <n v="-544.85"/>
        <n v="-108.73"/>
        <n v="-85.93"/>
        <n v="-2.58"/>
        <n v="-194.0"/>
        <n v="-19.67"/>
        <n v="-182.0"/>
        <n v="-478.78"/>
        <n v="-14.36"/>
        <n v="-78.22"/>
        <n v="4217.0"/>
        <n v="-62.12"/>
        <n v="-323.85"/>
        <n v="-9.72"/>
        <n v="-4.18"/>
        <n v="-139.41"/>
        <n v="-60.06"/>
        <n v="-139.13"/>
        <n v="-4.17"/>
        <n v="-28.56"/>
        <n v="-5.12"/>
        <n v="-170.61"/>
        <n v="-33.23"/>
        <n v="-1.0"/>
        <n v="-2.27"/>
        <n v="-45.95"/>
        <n v="-119.64"/>
        <n v="-8.54"/>
        <n v="-170.0"/>
        <n v="-14.46"/>
        <n v="-159.0"/>
        <n v="-375.0"/>
        <n v="-104.65"/>
        <n v="4346.0"/>
        <n v="874.22"/>
        <n v="-120.84"/>
        <n v="-3.63"/>
        <n v="-125.33"/>
        <n v="-86.51"/>
        <n v="-149.0"/>
        <n v="-74.04"/>
        <n v="-1.93"/>
        <n v="-139.0"/>
        <n v="-474.76"/>
        <n v="-14.24"/>
        <n v="-75.81"/>
        <n v="-78.05"/>
        <n v="-2.0"/>
        <n v="-25.59"/>
        <n v="-52.77"/>
        <n v="-37.37"/>
        <n v="2743.44"/>
        <n v="-164.32"/>
        <n v="-4.93"/>
        <n v="-117.61"/>
        <n v="-320.9"/>
        <n v="-3.21"/>
        <n v="-2.62"/>
        <n v="-0.08"/>
        <n v="-2.15"/>
        <n v="-17.72"/>
        <n v="-29.25"/>
        <n v="-17.21"/>
        <n v="-0.52"/>
        <n v="-28.7"/>
        <n v="-804.0"/>
        <n v="4538.0"/>
        <n v="-6.83"/>
        <n v="-17.17"/>
        <n v="-95.07"/>
        <n v="-115.07"/>
        <n v="-130.0"/>
        <n v="-2.54"/>
        <n v="-84.63"/>
        <n v="-111.85"/>
        <n v="-106.67"/>
        <n v="-473.97"/>
        <n v="-14.22"/>
        <n v="-122.0"/>
        <n v="-114.0"/>
        <n v="-293.0"/>
        <n v="-42.4"/>
        <n v="-107.0"/>
        <n v="2637.57"/>
        <n v="-93.0"/>
        <n v="264.0"/>
        <n v="1269.0"/>
        <n v="-10.48"/>
        <n v="-30.33"/>
        <n v="-111.0"/>
        <n v="-87.0"/>
        <n v="-81.0"/>
        <n v="-0.13"/>
        <n v="-4.59"/>
        <n v="-153.15"/>
        <n v="-1.99"/>
        <n v="-4.08"/>
        <n v="-69.33"/>
        <n v="-134.43"/>
        <n v="-4.03"/>
        <n v="-47.85"/>
        <n v="-70.0"/>
        <n v="-65.0"/>
        <n v="-366.0"/>
        <n v="-60.0"/>
        <n v="-801.0"/>
        <n v="-33.78"/>
        <n v="-55.0"/>
        <n v="-16.87"/>
        <n v="-47.0"/>
        <n v="-43.0"/>
        <n v="-39.0"/>
        <n v="-36.0"/>
        <n v="-79.0"/>
        <n v="-33.0"/>
        <n v="544.0"/>
        <n v="-84.48"/>
        <n v="-2.53"/>
        <n v="-27.0"/>
        <n v="-16.1"/>
        <n v="-536.69"/>
        <n v="-1.13"/>
        <n v="1560.0"/>
        <n v="972.0"/>
        <n v="1026.0"/>
        <n v="1172.0"/>
        <n v="-995.0"/>
        <n v="-4.36"/>
        <n v="-145.39"/>
        <n v="-2.05"/>
        <n v="-39.93"/>
        <n v="-10.74"/>
        <n v="-358.1"/>
        <n v="-48.73"/>
        <n v="-1.46"/>
        <n v="-467.37"/>
        <n v="-14.02"/>
        <n v="-29.0"/>
        <n v="-104.07"/>
        <n v="-3.12"/>
        <n v="-158.0"/>
        <n v="-38.08"/>
        <n v="-1.14"/>
        <n v="-83.66"/>
        <n v="-2.51"/>
        <n v="524.0"/>
        <n v="-17.42"/>
        <n v="-92.29"/>
        <n v="-18.0"/>
        <n v="-12.0"/>
        <n v="-15.17"/>
        <n v="-3.0"/>
        <n v="1430.0"/>
        <n v="-136.62"/>
        <n v="-4.1"/>
        <n v="-46.04"/>
        <n v="-1.38"/>
        <n v="-2.07"/>
        <n v="-2.33"/>
        <n v="-2.86"/>
        <n v="-95.41"/>
        <n v="-15.68"/>
        <n v="-522.74"/>
        <n v="-95.22"/>
        <n v="-780.0"/>
        <n v="-95.39"/>
        <n v="-522.6"/>
        <n v="-2.38"/>
        <n v="-79.43"/>
        <n v="-81.32"/>
        <n v="-2.44"/>
        <n v="-81.16"/>
        <n v="-2.43"/>
        <n v="25.0"/>
        <n v="2072.0"/>
        <n v="-2.71"/>
        <n v="-90.25"/>
        <n v="-2.7"/>
        <n v="-1750.0"/>
        <n v="8160.0"/>
        <n v="-1.76"/>
        <n v="-58.61"/>
        <n v="1547.28"/>
        <n v="-2.08"/>
        <n v="-2.31"/>
        <n v="-76.97"/>
        <n v="-9.04"/>
        <n v="-2.82"/>
        <n v="-94.11"/>
        <n v="-15.39"/>
        <n v="-512.86"/>
        <n v="-770.0"/>
        <n v="1000.0"/>
        <n v="500.0"/>
        <n v="-93.67"/>
        <n v="-2.81"/>
        <n v="-512.1"/>
        <n v="-15.36"/>
        <n v="-2.41"/>
        <n v="-80.36"/>
        <n v="-506.24"/>
        <n v="-79.85"/>
        <n v="-2.4"/>
        <n v="960.0"/>
        <n v="-2.57"/>
        <n v="-85.64"/>
        <n v="50.28"/>
        <n v="-49.25"/>
        <n v="-1.48"/>
        <n v="-323.48"/>
        <n v="-9.7"/>
        <n v="-49.22"/>
        <n v="-8.82"/>
        <n v="-9.68"/>
        <n v="-322.62"/>
        <n v="-85.69"/>
        <n v="-54.47"/>
        <n v="-78.98"/>
        <n v="-2.37"/>
        <n v="-419.6"/>
        <n v="-12.59"/>
        <n v="-79.56"/>
        <n v="-2.39"/>
        <n v="-87.78"/>
        <n v="-2.63"/>
        <n v="-1.36"/>
        <n v="-2.1"/>
        <n v="-42.48"/>
        <n v="-1.27"/>
        <n v="-77.64"/>
        <n v="-8.75"/>
        <n v="-0.26"/>
        <n v="-78.01"/>
        <n v="-2.34"/>
        <n v="-28.0"/>
        <n v="-2.26"/>
        <n v="-17.68"/>
        <n v="-40.68"/>
        <n v="-1.22"/>
        <n v="-2.87"/>
        <n v="-197.29"/>
        <n v="-77.27"/>
        <n v="-2.32"/>
        <n v="-11.11"/>
        <n v="-10.76"/>
        <n v="-205.7"/>
        <n v="5.9"/>
        <n v="-62.26"/>
        <n v="-59.0"/>
        <n v="-108.55"/>
      </sharedItems>
    </cacheField>
    <cacheField name="Status" numFmtId="0">
      <sharedItems>
        <s v="Sent"/>
        <s v="Failed"/>
        <s v="Pending"/>
      </sharedItems>
    </cacheField>
    <cacheField name="Source Account" numFmtId="0">
      <sharedItems>
        <s v="Welcome to Column N.A. (Mercury Checking xx5998)"/>
        <s v="Mercury Credit"/>
        <s v="Mercury Checking xx0301"/>
        <s v="Treasury"/>
        <s v="Mercury Checking xx8107"/>
      </sharedItems>
    </cacheField>
    <cacheField name="Bank Description" numFmtId="0">
      <sharedItems containsBlank="1">
        <m/>
        <s v="IO AUTOPAY"/>
        <s v="ANTHROPIC"/>
        <s v="FACEBK *YEGWTY9E92"/>
        <s v="Send Money transaction initiated on Mercury"/>
        <s v="OUR fee for international wire"/>
        <s v="Transfer between your Mercury accounts"/>
        <s v="Liquidation of Treasury assets"/>
        <s v="FACEBK *Y4CTA26GV4"/>
        <s v="FACEBK *8SHQA26GV4"/>
        <s v="FACEBK *7FAR73EGV4"/>
        <s v="FACEBK *J992W5JAR4"/>
        <s v="METAPAY*MV4B"/>
        <s v="FACEBK *X56MV3EAR4"/>
        <s v="FACEBK *SHMYV5JAR4"/>
        <s v="FACEBK *VDZRH46AR4"/>
        <s v="FACEBK *YK7JP32AR4"/>
        <s v="FACEBK *X7Z9P32AR4"/>
        <s v="FACEBK *4AK8Q3NAR4"/>
        <s v="FACEBK *HEU5852BR4"/>
        <s v="FACEBK *C55BP5AAR4"/>
        <s v="FACEBK *696634WAR4"/>
        <s v="FACEBK *2UU9P32AR4"/>
        <s v="FACEBK *2G3QV5JAR4"/>
        <s v="FACEBK *4UQ9P32AR4"/>
        <s v="FACEBK *XLQ9P32AR4"/>
        <s v="Currency exchange fee for international wire"/>
        <s v="FACEBK *Y29ZHYHD92"/>
        <s v="FACEBK *VHSMC4SAR4"/>
        <s v="FACEBK *KZ34732AR4"/>
        <s v="VERCEL INC."/>
        <s v="WHATICKET"/>
        <s v="FACEBK *DKLU9Y9E92"/>
        <s v="FACEBK *4J83732AR4"/>
        <s v="FACEBK *YA7DV4JAR4"/>
        <s v="REST C REAL TIJUANA"/>
        <s v="OFFICE MAX TIJUANA"/>
        <s v="RECALL.AI"/>
        <s v="FACEBK *Q5EMVXHD92"/>
        <s v="HOT REAL INN TIJUANA"/>
        <s v="FACEBK *JEJPSXHD92"/>
        <s v="FACEBK *JNURSXMD92"/>
        <s v="COOKIEBOT"/>
        <s v="FACEBK *PEHRK2NAR4"/>
        <s v="FACEBK *JEJ2F3SAR4"/>
        <s v="LinkedIn SN P307300290"/>
        <s v="LOVABLE"/>
        <s v="FACEBK *7MFPRY5E92"/>
        <s v="SHORT.IO* TRIAL OVER"/>
        <s v="FACEBK *5HWYZZHAR2"/>
        <s v="FACEBOOKAD* C3PPD4JAR4"/>
        <s v="FACEBK *JVGC236AR4"/>
        <s v="FACEBK *DZ6A43SAR4"/>
        <s v="FACEBK *NJKFHY5E92"/>
        <s v="FACEBK *LSAA4X9E92"/>
        <s v="LinkedIn P3069547974"/>
        <s v="FACEBK *EBSB9Y5E92"/>
        <s v="FACEBOOKAD* AV5Q72WAR4"/>
        <s v="FACEBK *9L2SDZRAR2"/>
        <s v="STRIPE; TRANSFER; NEXIU AI LLC"/>
        <s v="FACEBK *UJZCZX5E92"/>
        <s v="ANTHROPIC* CLAUDE SUB"/>
        <s v="FACEBK *LM8BRVDE92"/>
        <s v="PLOY AI"/>
        <s v="FACEBK *2THWVYRAR2"/>
        <s v="FACEBK *C7CEE3JAR4"/>
        <s v="FACEBK *8ELC8WHD92"/>
        <s v="FACEBK *V9D8XZVAR2"/>
        <s v="NEXIU AI LLC"/>
        <s v="FACEBK *THD4EZDGV2"/>
        <s v="FACEBK *7X9MD22BR4"/>
        <s v="LinkedIn P3063787748"/>
        <s v="FACEBK *5U6H5VDE92"/>
        <s v="FACEBK *5ZLQ6YHGV2"/>
        <s v="FACEBK *XFLZBZ5GV2"/>
        <s v="FACEBK *8WVQPYZFV2"/>
        <s v="FACEBK *FA2YPYMGV2"/>
        <s v="FACEBK *UDA5EZDGV2"/>
        <s v="FACEBK *DPXXBZ5GV2"/>
        <s v="LINKEDIN *063554884"/>
        <s v="LinkedIn P3063566115"/>
        <s v="LinkedIn P3063548933"/>
        <s v="UNSTRACT"/>
        <s v="FACEBK *SBPVPXHGV2"/>
        <s v="FACEBK *KJZAFZ9AR2"/>
        <s v="FACEBK *V9PTRVZ922"/>
        <s v="FACEBK *WYFUXXHJW2"/>
        <s v="FACEBK *MTSUGYZFV2"/>
        <s v="LINKEDIN *062615248"/>
        <s v="LinkedIn P3062610308"/>
        <s v="LinkedIn P3062609344"/>
        <s v="FACEBK *VKG2CXZD92"/>
        <s v="FACEBK *NYUDCZVAR2"/>
        <s v="OPENROUTER, INC"/>
        <s v="FACEBK *W6B64X9GV2"/>
        <s v="FACEBK *B52QSW5E92"/>
        <s v="FACEBK *HSZP2XZD92"/>
        <s v="FACEBK *JYGYZXZFV2"/>
        <s v="FACEBK *STFSCXVFV2"/>
        <s v="FACEBK *Z6L8TW9GV2"/>
        <s v="FACEBK *FH8SDYVGV2"/>
        <s v="FACEBK *M47VPXHGV2"/>
        <s v="FACEBK *AF6ESXVFV2"/>
        <s v="FACEBK *7M8BAVMD92"/>
        <s v="FACEBK *SNDZBUVD92"/>
        <s v="FACEBK *4HRPTX5AR2"/>
        <s v="FACEBK *SNKC7UVD92"/>
        <s v="FACEBK *Y5DR4XZFV2"/>
        <s v="FACEBK *MX8ZWXHAR2"/>
        <s v="FACEBK *UD85FWZD92"/>
        <s v="FACEBK *78G83XHGV2"/>
        <s v="FACEBK *922TTTDE92"/>
        <s v="FACEBK *3XZHFU9E92"/>
        <s v="FACEBK *6UQ76WRGV2"/>
        <s v="FACEBK *YTKATVRGV2"/>
        <s v="FACEBK *6E8RPVRD92"/>
        <s v="FACEBK *CXYLKV5E92"/>
        <s v="FACEBK *ZPVRAUMD92"/>
        <s v="FACEBK *2QG8DV5E92"/>
        <s v="LinkedIn SN P305514358"/>
        <s v="FACEBK *SGDV5V9GV2"/>
        <s v="FACEBK *RFUS8TDE92"/>
        <s v="FACEBK *GNYGVTHD92"/>
        <s v="FACEBK *PP5SCV9GV2"/>
        <s v="TWILIO INC"/>
        <s v="FACEBK *Z37QCWMGV2"/>
        <s v="FACEBK *D2VA3WZFV2"/>
        <s v="FACEBK *KJH5GWDGV2"/>
        <s v="FACEBK *W2DNTVVFV2"/>
        <s v="FACEBK *PCL6FVVFV2"/>
        <s v="FACEBK *XWHX9WZAR2"/>
        <s v="FACEBK *6FNKXVDGV2"/>
        <s v="FACEBK *37T5WVVGV2"/>
        <s v="OXXO BLAS PASCAL MEX"/>
        <s v="FACEBK *A6FVRUHGV2"/>
        <s v="PAYUMEX*GOOGLE CLOUD"/>
        <s v="FACEBK *86JM7W9AR2"/>
        <s v="FACEBK *T2CKHUMHW2"/>
        <s v="FACEBK *L6H4SW5BR2"/>
        <s v="Transfer to your new Mercury account"/>
        <s v="FACEBK *Y5G5WT9GV2"/>
        <s v="FACEBK *X9B3HVDGV2"/>
        <s v="FACEBK *PTPT3W9AR2"/>
        <s v="FACEBK *WW8GTUMGV2"/>
        <s v="FACEBK *J3A3HVDGV2"/>
        <s v="FACEBK *TU4WAVDGV2"/>
        <s v="FACEBK *3K275T9GV2"/>
        <s v="FACEBK *X28CZUDGV2"/>
        <s v="FACEBK *7HAXNS9GV2"/>
        <s v="HEYREACH"/>
        <s v="FACEBK *B2XM7S9GV2"/>
        <s v="FACEBK *JS4SSTRAR2"/>
        <s v="LinkedIn SN P303668408"/>
        <s v="FACEBK *ED2M7S9GV2"/>
        <s v="FACEBK *VNAWZSMGV2"/>
        <s v="FACEBK *29BV4T5AR2"/>
        <s v="FACEBK *VAVDYRRGV2"/>
        <s v="FACEBK *C9FXFSHGV2"/>
        <s v="FACEBK *NWLGBR9GV2"/>
        <s v="DNH*GODADDY.COM"/>
        <s v="FACEBK *2RMTGSZFV2"/>
        <s v="FACEBK *T2G2UQ9GV2"/>
        <s v="FACEBK *ENEU6RRGV2"/>
        <s v="FACEBK *5GVPPSDGV2"/>
        <s v="FACEBK *YSF9PSDGV2"/>
        <s v="FACEBK *6K783RRGV2"/>
        <s v="FACEBK *7ND6CSVGV2"/>
        <s v="FACEBK *96742SMGV2"/>
        <s v="FACEBK *R287MRHGV2"/>
        <s v="FACEBK *66ANMRMGV2"/>
        <s v="FACEBK *M7A4QRVFV2"/>
        <s v="FACEBK *ZZD5SQ9GV2"/>
        <s v="FACEBK *C9HKMSDGV2"/>
        <s v="FACEBK *YRGWRQ9GV2"/>
        <s v="FACEBK *MTJEASVGV2"/>
        <s v="FACEBK *6X7JMSDGV2"/>
        <s v="FACEBK *289HZQRGV2"/>
        <s v="FACEBK *ZM6VRQ9GV2"/>
        <s v="FACEBK *S7DDYRMGV2"/>
        <s v="PAYU *GOOGLE OPE D M"/>
        <s v="PAYU *GOOGLE CLOUD"/>
        <s v="FACEBK *KCQT3SZAR2"/>
        <s v="FACEBK *9LZ6QQRHW2"/>
        <s v="FACEBK *HZWCWRDGV2"/>
        <s v="FACEBK *HDYAETMAR2"/>
        <s v="FACEBK *N4ESJQHGV2"/>
        <s v="FACEBK *7WT3HP9GV2"/>
        <s v="GODADDY COM"/>
        <s v="FACEBK *9LTL6QVFV2"/>
        <s v="FACEBK *L7BM5PRGV2"/>
        <s v="FACEBK *4JSE5R9AR2"/>
        <s v="FACEBK *KPMCYPMGV2"/>
        <s v="FACEBK *6DCHLPHGV2"/>
        <s v="FACEBK *YF4PWPZFV2"/>
        <s v="FACEBK *D9U5HQ5GV2"/>
        <s v="FACEBK *U9A99PHGV2"/>
        <s v="LinkedIn SN P301919567"/>
        <s v="FACEBK *5DTWQNHGV2"/>
        <s v="FACEBK *7Y35MPMGV2"/>
        <s v="FACEBK *2DZVWPZAR2"/>
        <s v="FACEBK *GS783QDGV2"/>
        <s v="DROPBOX DOCSEND"/>
        <s v="FACEBK *PGXHBPDGV2"/>
        <s v="FACEBK *KFALQM9GV2"/>
        <s v="FACEBK *NFBQ8PVGV2"/>
        <s v="FACEBK *7R52YMRGV2"/>
        <s v="FACEBK *4KCMKPDGV2"/>
        <s v="FACEBK *QCMYNMRGV2"/>
        <s v="FACEBK *2KTY5MRGV2"/>
        <s v="FACEBK *MGAPUMHJW2"/>
        <s v="CLAUDE.AI SUBSCRIPTION"/>
        <s v="FACEBK *CREXZNDGV2"/>
        <s v="FACEBK *T87CCNDGV2"/>
        <s v="FACEBK *2D23LP5BR2"/>
        <s v="FACEBK *LX692N5JW2"/>
        <s v="SFO MANUFACTORY BAR 66"/>
        <s v="FACEBK *H92HXMDJW2"/>
        <s v="TST* TI PIACERA RISTOR"/>
        <s v=""/>
        <s v="Bridge Arx; BR*DOLARAP; NEXIU AI LLC"/>
        <s v="FACEBK *CVZDYLHGV2"/>
        <s v="FACEBK *MV4B"/>
        <s v="MONROE RESIDENCE CLUB"/>
        <s v="WORLD FAMOUS SEARS FIN"/>
        <s v="APPLE STORE  #R075"/>
        <s v="WHOLEFDS FRK 10044"/>
        <s v="PAYU   *GOOGLE ADS"/>
        <s v="FACEBK *87YHKMDGV2"/>
        <s v="UBER   * PENDING"/>
        <s v="MCTEAGUES"/>
        <s v="FACEBK *N3YGEK9GV2"/>
        <s v="Caltrain"/>
        <s v="UEP*BAMBOO RESTAURANT"/>
        <s v="FACEBK *94QPWKVFV2"/>
        <s v="FACEBK *G38WTKMHW2"/>
        <s v="FACEBK *GTD9FLZFV2"/>
        <s v="LinkedIn SN P123645705"/>
        <s v="FACEBK *QBTWMKMHW2"/>
        <s v="FACEBK *NWAETM5BR2"/>
        <s v="FACEBK *7TYBCL5GV2"/>
        <s v="FACEBK *CTBFTKVFV2"/>
        <s v="FACEBK *FKQPLLZHW2"/>
        <s v="MERPAGO*PAX"/>
        <s v="PYDANTIC LOGFIRE"/>
        <s v="FACEBK *PFSJFJRGV2"/>
        <s v="FACEBK *9D4BRJRGV2"/>
        <s v="Corp E Corp; E-CHECK; Nexiu AI LLC"/>
        <s v="FACEBK *NHF5ZJMGV2"/>
        <s v="FACEBK *F3VQ6J9GV2"/>
        <s v="FACEBK *DUVCHJZFV2"/>
        <s v="FACEBK *ERRYWHRGV2"/>
        <s v="PAYU   *GOOGLE CLOUD"/>
        <s v="FACEBK *S486ULMAR2"/>
        <s v="FACEBK *PRTG6JVHW2"/>
        <s v="FACEBK *E23PVHVFV2"/>
        <s v="FACEBK *KZSH6JHGV2"/>
        <s v="FACEBK *JT7QRHMGV2"/>
        <s v="FACEBK *4SHM6J5JW2"/>
        <s v="FACEBK *YKV9NHHGV2"/>
        <s v="FACEBK *4B2ANHVGV2"/>
        <s v="FACEBK *S73YXHVGV2"/>
        <s v="FACEBK *NAHNFGRHW2"/>
        <s v="FACEBK *R37MWGZFV2"/>
        <s v="LinkedIn SN P118414406"/>
        <s v="FACEBK *4T4KUGHGV2"/>
        <s v="FACEBK *7QXHHF9GV2"/>
        <s v="FACEBK *NNLESF9GV2"/>
        <s v="AEROMEXICO A AM QPYMMT"/>
        <s v="FACEBK *FSPD4GMHW2"/>
        <s v="Investment in your Treasury portfolio"/>
        <s v="RESEND"/>
        <s v="FACEBK *NKWHHF9GV2"/>
        <s v="AEROMEXICO WEB PN"/>
        <s v="FACEBK *3NG4LGVGV2"/>
        <s v="IATA/CONTINENTAL AIRL"/>
        <s v="PTP - DESPEGAR"/>
        <s v="FACEBK *88895F9GV2"/>
        <s v="FACEBK *2XAC9FRGV2"/>
        <s v="FACEBK *6JXDHFMHW2"/>
        <s v="FACEBK *UWDARERGV2"/>
        <s v="FACEBK *Z24EXF5NH2"/>
        <s v="FACEBK *NAJXBFHJW2"/>
        <s v="FACEBK *P7NZGERGV2"/>
        <s v="IN *FL INTERNATIONAL T"/>
        <s v="FACEBK *AZRPAGHMH2"/>
        <s v="FACEBK *L4QKYF5GV2"/>
        <s v="Credit for Disputed Transaction"/>
        <s v="FACEBK *VT2J5E9GV2"/>
        <s v="FACEBK *9YNPZEZFV2"/>
        <s v="FACEBK *BDH59FDJW2"/>
        <s v="FACEBK *VHCZKEHGV2"/>
        <s v="LinkedIn SN P111914446"/>
        <s v="FACEBK *4B643EHGV2"/>
        <s v="FACEBK *NNAGRDHGV2"/>
        <s v="FACEBK *P3W69EVGV2"/>
        <s v="FACEBK *6CTMKDZFV2"/>
        <s v="OPTIMUS DIGITAL"/>
        <s v="FACEBK *83VSKC9GV2"/>
        <s v="FACEBK *GUGVXDVGV2"/>
        <s v="YSI* WEWORK MX"/>
        <s v="FACEBK *M85G9C9GV2"/>
        <s v="FACEBK *2C8C8EHMH2"/>
        <s v="FACEBK *QRW4LD9JW2"/>
        <s v="FACEBK *RS5G9C9GV2"/>
        <s v="FACEBK *SSRN2EDGV2"/>
        <s v="FACEBK *K57RKDVGV2"/>
        <s v="WWW.OCC.COM.MX"/>
        <s v="MERPAGO*OCC"/>
        <s v="FACEBK *HGFX9DRMH2"/>
        <s v="FACEBK *N6AJSCVFV2"/>
        <s v="FACEBK *EGXZZBRGV2"/>
        <s v="WISE US INC; Loan Ivan; Nexiu AI LLC"/>
        <s v="FACEBK *9748FCVFV2"/>
        <s v="FACEBK *YHU5PBRGV2"/>
        <s v="OPENAI"/>
        <s v="FACEBK *QBFNYCDGV2"/>
        <s v="FACEBK *DPZV5CZFV2"/>
        <s v="LinkedIn SN P105646706"/>
        <s v="FACEBK *L6BELBHGV2"/>
        <s v="FACEBK *3H9NFCZHW2"/>
        <s v="SERVICIOS DIGITALES"/>
        <s v="FACEBK *AFZ3FBHGV2"/>
        <s v="TikTok Ads"/>
        <s v="FACEBK *WC7TJA9GV2"/>
        <s v="FACEBK *NUK7FA9GV2"/>
        <s v="FACEBK *Y2T8YAHGV2"/>
        <s v="FACEBK *BSTNXAVFV2"/>
        <s v="FACEBK *SR7RRBDGV2"/>
        <s v="Bridge Arx; DolarApp; NEXIU AI, LLC"/>
        <s v="FACEBK *PK85X99GV2"/>
        <s v="TIKTOK"/>
        <s v="FACEBK *NVMQS99GV2"/>
        <s v="Indeed IEI26-00132513"/>
        <s v="FACEBK *977DNBHMH2"/>
        <s v="FACEBK *CX8HBAHJW2"/>
        <s v="FACEBK *34KPBB5GV2"/>
        <s v="FACEBK *ZXBAU9RGV2"/>
        <s v="FACEBK *TDTU5BDGV2"/>
        <s v="FACEBK *4XPKA9RGV2"/>
        <s v="FACEBK *JPJ2N9VFV2"/>
        <s v="Indeed IEI25-02266204"/>
        <s v="FACEBK *76V7GA5GV2"/>
        <s v="LinkedIn SN P996658544"/>
        <s v="FACEBK *3BRAW9VGV2"/>
        <s v="FACEBK *CN9289MJW2"/>
        <s v="FACEBK *2XTQC9MGV2"/>
        <s v="APPLE.COM/US"/>
        <s v="FACEBK *S5HNU8HGV2"/>
        <s v="EBW GENERAL"/>
        <s v="VAPI API"/>
        <s v="FACEBK *F3QB495NH2"/>
        <s v="FACEBK *9U9UK95GV2"/>
        <s v="FACEBK *6YLCD9DGV2"/>
        <s v="FACEBK *C6LVA8HGV2"/>
        <s v="Indeed IEI25-02120498"/>
        <s v="FACEBK *YY6AM7RGV2"/>
        <s v="FACEBK *8B4WZ8ZHW2"/>
        <s v="FACEBK *VTWLJ85NH2"/>
        <s v="FACEBK *P4XMH7RGV2"/>
        <s v="FACEBK *HF6UB8ZFV2"/>
        <s v="FACEBK *SD2GR8VGV2"/>
        <s v="FACEBK *NCQGY7VMH2"/>
        <s v="FACEBK *S98BG8VGV2"/>
        <s v="FACEBK *VZUNE7VHW2"/>
        <s v="FACEBK *HN7SJ85GV2"/>
        <s v="Indeed IEI25-01998682"/>
        <s v="FACEBK *W66YW6RGV2"/>
        <s v="BB-DGNET LT"/>
        <s v="FACEBK *H4CXR6RGV2"/>
        <s v="FACEBK *TAMRE7ZFV2"/>
        <s v="FACEBK *HL8D77VMH2"/>
        <s v="FACEBK *ZRJEH6RGV2"/>
        <s v="LinkedIn SN P938271524"/>
        <s v="FACEBK *T5XQW6VFV2"/>
        <s v="FACEBK *CV84M6HGV2"/>
        <s v="FACEBK *HD26E75GV2"/>
        <s v="FACEBK *9HJ7G6MJW2"/>
        <s v="FACEBK *TT73T6MGV2"/>
        <s v="FACEBK *JCGVZ7MMH2"/>
        <s v="FACEBK *9RQWG6ZFV2"/>
        <s v="FACEBK *4RTM57DGV2"/>
        <s v="FACEBK *36UM57DGV2"/>
        <s v="FACEBK *TSHJY65GV2"/>
        <s v="FACEBK *XWMX96ZFV2"/>
        <s v="FACEBK *GDPCX6ZMH2"/>
        <s v="FACEBK *L3LTS5HGV2"/>
        <s v="FACEBK *7E9LB5RGV2"/>
        <s v="FACEBK *87J866MGV2"/>
        <s v="FACEBK *XEZ8V5VFV2"/>
        <s v="FACEBK *GARMM65GV2"/>
        <s v="Indeed IEI25-01767764"/>
        <s v="FACEBK *3GUYR65MH2"/>
        <s v="FACEBK *C6NHK6ZHW2"/>
        <s v="FACEBK *RRA345RGV2"/>
        <s v="FACEBK *FFRTS49GV2"/>
        <s v="FACEBK *A26PV4RGV2"/>
        <s v="FACEBK *YG5HA65GV2"/>
        <s v="FACEBK *MRH2M5MGV2"/>
        <s v="FACEBK *D3BZN5RMH2"/>
        <s v="FACEBK *5XWFJ5MGV2"/>
        <s v="FACEBK *KG7SC5ZFV2"/>
        <s v="FACEBK *F4CJR5VGV2"/>
        <s v="FACEBK *46HQ85ZFV2"/>
        <s v="WEWORK MEXICO"/>
        <s v="FACEBK *3DVQW4VFV2"/>
        <s v="FACEBK *G6SDQ5DGV2"/>
        <s v="FACEBK *ZULR655JW2"/>
        <s v="FACEBK *G5KQP4VFV2"/>
        <s v="Indeed IEI25-01689570"/>
        <s v="FACEBK *2YTUR3RGV2"/>
        <s v="LinkedIn SN P879290124"/>
        <s v="FACEBK *PYQYE4ZFV2"/>
        <s v="FACEBK *4JR9L4RMH2"/>
        <s v="FACEBK *UX3BM4VGV2"/>
        <s v="FACEBK *MEAR64ZFV2"/>
        <s v="FACEBK *LJ25X29GV2"/>
        <s v="FACEBK *QD6ZW3MGV2"/>
        <s v="PAYU *OCC"/>
        <s v="FACEBK *YUEXD4DGV2"/>
        <s v="FACEBK *DBT9G29GV2"/>
        <s v="FACEBK *J3GUE29GV2"/>
        <s v="REG AGENT STRIPE ATLAS"/>
        <s v="Indeed IEI25-01508521"/>
        <s v="FACEBK *3R29G3VGV2"/>
        <s v="FACEBK *SBPJR29MH2"/>
        <s v="FACEBK *AMVNK2HJW2"/>
        <s v="FACEBK *B7LXM2HGV2"/>
        <s v="FACEBK *4HW6G3DGV2"/>
        <s v="FACEBK *UBQUB2HGV2"/>
        <s v="FACEBK *2XFXYZGJW2"/>
        <s v="FACEBK *M2QVD2ZFV2"/>
        <s v="PPROMEX*LINKEDIN"/>
        <s v="FACEBK *5BM2AZQGV2"/>
        <s v="LinkedIn SN P818430134"/>
        <s v="FACEBK *B3Y3K25GV2"/>
        <s v="FACEBK *R2YRPZYFV2"/>
        <s v="FACEBK *5WU2UVLD42"/>
        <s v="FACEBK *NSAL925GV2"/>
        <s v="FACEBK *BRY4EZYFV2"/>
        <s v="FACEBK *8LF8BZYFV2"/>
        <s v="FACEBK *2JB44W4E42"/>
        <s v="FACEBK *EKN56Y8GV2"/>
        <s v="FACEBK *CPTG4ZLGV2"/>
        <s v="FACEBK *SFLA3Y8GV2"/>
        <s v="FACEBK *FXCTVYLGV2"/>
        <s v="PAYU *GOOGLE ADS"/>
        <s v="PINECONE SYSTEMS, INC."/>
        <s v="FACEBK *FYVXYY8JW2"/>
        <s v="FACEBK *J4JVEZGMH2"/>
        <s v="Indeed 110824236"/>
        <s v="FACEBK *38L7PXQGV2"/>
        <s v="FACEBK *N8J87YUFV2"/>
        <s v="FACEBK *7PK3ZXGGV2"/>
        <s v="FACEBK *49364Z4MH2"/>
        <s v="METAPAY*PAYMENT"/>
        <s v="FACEBK *XYS3DXQGV2"/>
        <s v="FACEBK *FLWSJY4GV2"/>
        <s v="FACEBK *MK6Y3Y8JW2"/>
        <s v="FACEBK *9PGFSW8GV2"/>
        <s v="LinkedIn SN P762371934"/>
        <s v="FACEBK *LZTT7XGGV2"/>
        <s v="FACEBK *4SJZHXLGV2"/>
        <s v="FACEBK *CXPBZXGMH2"/>
        <s v="FACEBK *4F2XBW8GV2"/>
        <s v="FACEBK *FMSD8W8GV2"/>
        <s v="FACEBK *A8Q3PXYMH2"/>
        <s v="FACEBK *NJ546XLGV2"/>
        <s v="FACEBK *9UMNWWYFV2"/>
        <s v="FACEBK *KHA3PWUFV2"/>
        <s v="FACEBK *7DN7LX4MH2"/>
        <s v="FACEBK *53N2FWGGV2"/>
        <s v="FACEBK *3FP2CWGGV2"/>
        <s v="FACEBK *VW72EWUFV2"/>
        <s v="FACEBK *4YN7LWYFV2"/>
        <s v="TESTGORILLA"/>
        <s v="FACEBK *24FS7WGGV2"/>
        <s v="FACEBK *AAH7NVQGV2"/>
        <s v="FACEBK *JRR7KVQGV2"/>
        <s v="FACEBK *QES5JWCJW2"/>
        <s v="FACEBK *PH4UFWQMH2"/>
        <s v="Indeed 109614801"/>
        <s v="FACEBK *CP64GVQGV2"/>
        <s v="FACEBK *DYMACV8GV2"/>
        <s v="FACEBK *ZBC4UW4GV2"/>
        <s v="FACEBK *QN3FAVQGV2"/>
        <s v="FACEBK *P72S3V8GV2"/>
        <s v="FACEBK *DYK4BWUGV2"/>
        <s v="FACEBK *27YRLVUFV2"/>
        <s v="FACEBK *ZG37CVGGV2"/>
        <s v="FACEBK *YUYA3WUGV2"/>
        <s v="FACEBK *Y3WX8WCGV2"/>
        <s v="FACEBK *F4PDNUQGV2"/>
        <s v="FACEBK *78BE3WCGV2"/>
        <s v="FACEBK *5T5S4W4MH2"/>
        <s v="FACEBK *DKDHFVLGV2"/>
        <s v="FACEBK *FGJSGUQGV2"/>
        <s v="LinkedIn SN P709848664"/>
        <s v="FACEBK *HEXPUV4GV2"/>
        <s v="Indeed 109177530"/>
        <s v="FACEBK *J6CJWUUFV2"/>
        <s v="FACEBK *N82KPUGGV2"/>
        <s v="FACEBK *7FB2GVGMH2"/>
        <s v="FACEBK *ZCWXCV4MH2"/>
        <s v="FACEBK *TEWYYUGMH2"/>
        <s v="COMPRA ROILAW PROJECT"/>
        <s v="LinkedIn P684194274"/>
        <s v="FACEBK *2BE6XTUMH2"/>
        <s v="Indeed 108271955"/>
        <s v="PR*LINKEDIN CR"/>
        <s v="FACEBK *XGR4HU4GV2"/>
        <s v="FACEBK *S493UT4NH2"/>
        <s v="FACEBK *ADS"/>
        <s v="WEBFLOW.COM"/>
        <s v="LinkedIn SN P662038544"/>
        <s v="FACEBK *55DGCT4MS2"/>
        <s v="FACEBK *VA88JT4MH2"/>
        <s v="FACEBK *S6L95T4MS2"/>
        <s v="FACEBK *6NY2LTLLS2"/>
        <s v="FACEBK *QACBUSULS2"/>
        <s v="FACEBK *T2JSPSGMS2"/>
        <s v="FACEBK *KP6Z5T8MS2"/>
        <s v="FACEBK *LAURSS4MS2"/>
        <s v="FACEBK *EESCSS4MS2"/>
        <s v="FACEBK *CP75CTLLS2"/>
        <s v="FACEBK *U7H5RS4MS2"/>
        <s v="FACEBK *QZ39AS4NH2"/>
        <s v="Indeed 107419768"/>
        <s v="FACEBK *KA4S7TCMH2"/>
        <s v="FACEBK *KMK5KR8MH2"/>
        <s v="LinkedIn SN P628804964"/>
        <s v="Indeed 106946364"/>
        <s v="LinkedIn SN P399919243"/>
        <s v="LinkedIn SN P427314536"/>
        <s v="FACEBK *UDKP2SGMH2"/>
        <s v="MERPAGO*BUSCOJOBSINTE"/>
        <s v="LinkedIn SN P609177644"/>
        <s v="METAPAY*NDPW"/>
        <s v="LinkedIn P607854964"/>
        <s v="LinkedIn SN P607565514"/>
        <s v="LinkedIn SN P607565444"/>
        <s v="LinkedIn SN P606520464"/>
        <s v="LinkedIn SN P606520424"/>
        <s v="DELAWARE CORP &amp; TAX WE"/>
        <s v="Indeed 105878409"/>
        <s v="FACEBK *MYK4RP4NH2"/>
        <s v="Indeed 105740662"/>
        <s v="WISE US INC; IVAN AMELO; Nexiu AI LLC"/>
        <s v="FEDERICO NAIDES; SENDER; 787352520"/>
        <s v="LinkedIn SN P377863016"/>
        <s v="FACEBK *UFP32P4NH2"/>
        <s v="HEYREACH.IO"/>
        <s v="Indeed 105552796"/>
        <s v="LinkedIn SN P553268184"/>
        <s v="Indeed 104806647"/>
        <s v="FEDERICO NAIDES; SENDER; 782239254"/>
        <s v="FACEBK *DAC6QMUMH2"/>
        <s v="LinkedIn SN P338515306"/>
        <s v="VIVA AEROBUS CIB"/>
        <s v="LinkedIn SN P488750914"/>
        <s v="PADDLE.NET* N8N CLOUD1"/>
        <s v="FACEBK *9SUKTLQMH2"/>
        <s v="FEDERICO NAIDES; SENDER; 777438388"/>
        <s v="PRIMETEK.C"/>
        <s v="GOOGLE *GSUITE_nexiu.a"/>
        <s v="RAPIDAPI"/>
        <s v="LinkedIn SN P299584546"/>
        <s v="WAALAXY"/>
        <s v="LinkedIn SN P430613874"/>
        <s v="FLIKI.AI"/>
        <s v="FIREFLIES.AI"/>
        <s v="MONGODBCLOUD NEXIU"/>
        <s v="FACEBK *LJFP9J8MH2"/>
        <s v="TARJETAS BANAMEX, SA D"/>
        <s v="LinkedIn SN P261517916"/>
        <s v="G155 BP LEGARIA"/>
        <s v="BANCOMER S.A."/>
        <s v="Lux Rewards Cashback"/>
        <s v="LAGROWTHMACHINE"/>
        <s v="APOLLO.IO"/>
        <s v="BANORTE-MXN"/>
        <s v="MONGODBCLOUD PM 0QH..."/>
        <s v="WISE US INC; Jan24-Ivan; Nexiu AI LLC"/>
      </sharedItems>
    </cacheField>
    <cacheField name="Reference">
      <sharedItems containsDate="1" containsBlank="1" containsMixedTypes="1">
        <m/>
        <s v="From Nexiu AI, LLC via mercury.com"/>
        <s v="From Nexiu AI, LLC"/>
        <s v="From Nexiu AI LLC"/>
        <s v="Contractor, Aug 2026"/>
        <s v="Payment, invoice: 2026485"/>
        <s v="From Nexiu AI, LLC via mercury.com&#10; Contractor - July 2026"/>
        <s v="From Nexiu AI, LLC via mercury.com&#10; Invoice: 2026381"/>
        <s v="Reimbursement Invoice #52"/>
        <s v="Contractor, June 2026"/>
        <s v="Marketing contractor, June 2026"/>
        <s v="From Nexiu AI, LLC via mercury.com for invoice 2026278"/>
        <s v="Marketing Contractor - May 2026"/>
        <s v="From Nexiu AI, LLC. GIft cards"/>
        <s v=""/>
        <s v="Contractor / April 2026"/>
        <s v="Marketing Contractor / April 2026"/>
        <s v="Contractor - March 26"/>
        <s v="Contractor - March 2026"/>
        <s v="FBO 8IS16083; b/o Nexiu AI, LLC - Apex Deposit"/>
        <s v="Contractor - February"/>
        <s v="Contractor - February 2026"/>
        <s v="Reimbursement Facebook - Feb. 2026"/>
        <s v="Contractor Services, Feb 2026."/>
        <s v="Contractor services, Feb. 2026"/>
        <s v="From Nexiu AI, LLC via mercury.com. January 2026."/>
        <s v="Reimbursement loan, done on Feb, 3rd for $1,500"/>
        <s v="Reimbursement loan, done on Jan 27th ($2,000) and Jan 29th ($1,500)"/>
        <s v="Nexiu AI LLC Investment Amount (USD): 300,000 Holdback for program fees (USD): 15,000 Amount to Wire (USD): 285,000 Number of Shares: KISS"/>
        <s v="Contractor services, Jan 2026 (12 days)"/>
        <s v="From Nexiu AI, LLC. Contractor services, January 2026"/>
        <s v="From IVAN AMELONG Via WISE"/>
        <s v="From Nexiu AI, LLC. Servicios de contractor, dic 2025"/>
        <s v="From Nexiu AI, LLC via mercury.com. &#10; Contractor, december 2025"/>
        <s v="Honorarios December 2025 (50% month)"/>
        <s v="From Nexiu AI, LLC. &#10; Contractor Services - Nov 2025"/>
        <s v="From Nexiu AI, LLC. &#10; Contractor services, November 2025"/>
        <s v="From Nexiu AI, LLC via mercury.com&#10; November 2025"/>
        <s v="Pago RNIE Mexico"/>
        <s v="Contractor - October 2025"/>
        <s v="From Nexiu AI, LLC &#10; Contractor, Octubre 2025"/>
        <s v="From Nexiu AI, LLC&#10; Consulting services - contractor - September 2025"/>
        <s v="Consulting agreement, August 2025"/>
        <s v="Contrator Payments August 2025"/>
        <d v="2025-07-25T00:00:00Z"/>
        <s v="Reembolso compra telefono, MX$ 1078."/>
        <s v="From Nexiu AI, LLC &#10; Contractor_June 2025"/>
        <s v="From Nexiu AI, LLC Equivalente a MX$ 15,000.-"/>
        <s v="From Nexiu AI, LLC&#10; Equivalente a MX$ 15,000.-"/>
      </sharedItems>
    </cacheField>
    <cacheField name="Note" numFmtId="0">
      <sharedItems containsBlank="1">
        <m/>
        <s v=""/>
        <s v="Dic 2025"/>
        <s v="Facebook reimbursement: three days: &#10; 4-dec: $454.70&#10; 5-dec: $149.07&#10; 6-dec: $523.00"/>
        <s v="Monica - Mayo"/>
        <s v="Reimbursement"/>
        <s v="FX used: 19.5787"/>
        <s v="Viaje Inc. MTY"/>
      </sharedItems>
    </cacheField>
    <cacheField name="Last Four Digits">
      <sharedItems containsBlank="1" containsMixedTypes="1" containsNumber="1" containsInteger="1">
        <m/>
        <n v="3684.0"/>
        <n v="2489.0"/>
        <n v="9824.0"/>
        <n v="9691.0"/>
        <n v="4376.0"/>
        <n v="9779.0"/>
        <n v="2354.0"/>
        <n v="8319.0"/>
        <s v=""/>
        <s v="2354"/>
        <s v="8319"/>
        <s v="3684"/>
        <n v="4240.0"/>
        <n v="399.0"/>
        <n v="4782.0"/>
        <n v="2555.0"/>
        <n v="8736.0"/>
      </sharedItems>
    </cacheField>
    <cacheField name="Name On Card" numFmtId="0">
      <sharedItems containsBlank="1">
        <m/>
        <s v="Ivan Amelong"/>
        <s v=""/>
        <s v="Federico David Naides"/>
      </sharedItems>
    </cacheField>
    <cacheField name="Mercury Category" numFmtId="0">
      <sharedItems containsBlank="1">
        <m/>
        <s v="Software"/>
        <s v="Advertising"/>
        <s v="FinancialInstitutionsAndFees"/>
        <s v="Restaurants"/>
        <s v="Grocery"/>
        <s v="Lodging"/>
        <s v="Retail"/>
        <s v="AlcoholAndBars"/>
        <s v=""/>
        <s v="Electronics"/>
        <s v="RideshareAndTaxis"/>
        <s v="GroundTransportation"/>
        <s v="ProfessionalServices"/>
        <s v="Airlines"/>
        <s v="OtherTravel"/>
        <s v="FacilitiesExpenses"/>
        <s v="Entertainment"/>
        <s v="Taxes"/>
      </sharedItems>
    </cacheField>
    <cacheField name="Category" numFmtId="0">
      <sharedItems containsBlank="1">
        <m/>
        <s v=""/>
      </sharedItems>
    </cacheField>
    <cacheField name="Source of Category" numFmtId="0">
      <sharedItems containsString="0" containsBlank="1">
        <m/>
      </sharedItems>
    </cacheField>
    <cacheField name="GL Code" numFmtId="0">
      <sharedItems containsBlank="1">
        <m/>
        <s v=""/>
      </sharedItems>
    </cacheField>
    <cacheField name="Source of GL Code" numFmtId="0">
      <sharedItems containsString="0" containsBlank="1">
        <m/>
      </sharedItems>
    </cacheField>
    <cacheField name="Timestamp">
      <sharedItems containsDate="1" containsMixedTypes="1">
        <s v="############"/>
        <s v=""/>
        <n v="46108.4174537037"/>
        <n v="46108.131747685184"/>
        <n v="46107.423726851855"/>
        <n v="46107.160462962966"/>
        <n v="46107.034155092595"/>
        <n v="46106.40079861111"/>
        <n v="46106.13346064815"/>
        <n v="46105.26479166667"/>
        <n v="46103.413298611114"/>
        <n v="46102.40775462963"/>
        <n v="46100.03265046296"/>
        <n v="46099.89502314815"/>
        <n v="46099.40844907407"/>
        <n v="46099.26604166667"/>
        <n v="46099.26048611111"/>
        <n v="46099.028865740744"/>
        <n v="46098.424421296295"/>
        <n v="46098.05006944444"/>
        <n v="46095.43546296296"/>
        <n v="46095.03244212963"/>
        <n v="46094.29105324074"/>
        <s v="##########"/>
        <n v="46081.56959490741"/>
        <n v="46081.05295138889"/>
        <n v="46080.874502314815"/>
        <n v="46080.873020833336"/>
        <n v="46080.87300925926"/>
        <n v="46080.84600694444"/>
        <n v="46080.30637731482"/>
        <n v="46079.94913194444"/>
        <n v="46079.948541666665"/>
        <n v="46079.71975694445"/>
        <n v="46079.696238425924"/>
        <n v="46079.05090277778"/>
        <n v="46078.19179398148"/>
        <n v="46078.175046296295"/>
        <n v="46078.0594212963"/>
        <n v="46077.307754629626"/>
        <n v="46077.021053240744"/>
        <n v="46077.02104166667"/>
        <n v="46077.0209375"/>
        <n v="46077.02092592593"/>
        <d v="2025-11-28T15:34:21Z"/>
        <d v="2025-11-28T15:31:57Z"/>
        <d v="2025-11-28T04:27:20Z"/>
        <d v="2025-11-27T07:35:15Z"/>
        <d v="2025-11-27T01:23:06Z"/>
        <d v="2025-11-26T20:16:19Z"/>
        <d v="2025-11-26T18:32:35Z"/>
        <d v="2025-11-26T01:42:29Z"/>
        <d v="2025-11-25T04:34:13Z"/>
        <d v="2025-11-25T02:28:11Z"/>
        <d v="2025-11-24T13:46:57Z"/>
        <d v="2025-11-24T01:49:21Z"/>
        <d v="2025-11-24T01:27:07Z"/>
        <d v="2025-11-23T01:45:12Z"/>
        <d v="2025-11-22T04:13:11Z"/>
        <d v="2025-11-21T04:29:13Z"/>
        <d v="2025-11-21T04:25:09Z"/>
        <d v="2025-11-21T04:14:12Z"/>
        <d v="2025-11-21T01:43:17Z"/>
        <d v="2025-11-20T07:58:17Z"/>
        <d v="2025-11-19T02:08:09Z"/>
        <d v="2025-11-18T15:21:16Z"/>
        <d v="2025-11-18T03:56:10Z"/>
        <d v="2025-11-18T01:39:53Z"/>
        <d v="2025-11-18T01:20:13Z"/>
        <d v="2025-11-17T01:27:14Z"/>
        <d v="2025-11-16T04:12:12Z"/>
        <d v="2025-11-15T04:15:02Z"/>
        <d v="2025-11-15T03:57:09Z"/>
        <d v="2025-11-15T01:34:06Z"/>
        <d v="2025-11-15T01:29:07Z"/>
        <d v="2025-11-14T23:35:30Z"/>
        <d v="2025-11-14T14:59:08Z"/>
        <d v="2025-11-14T13:02:29Z"/>
        <d v="2025-11-14T01:59:34Z"/>
        <d v="2025-11-13T10:13:18Z"/>
        <d v="2025-11-13T04:26:13Z"/>
        <d v="2025-11-13T02:02:14Z"/>
        <d v="2025-11-13T01:59:09Z"/>
        <d v="2025-11-13T01:57:20Z"/>
        <d v="2025-10-31T12:02:09Z"/>
        <d v="2025-10-31T06:47:04Z"/>
        <d v="2025-10-31T00:40:19Z"/>
        <d v="2025-10-30T00:43:18Z"/>
        <d v="2025-10-29T12:49:29Z"/>
        <d v="2025-10-29T07:03:11Z"/>
        <d v="2025-10-28T00:49:14Z"/>
        <d v="2025-10-28T00:27:04Z"/>
        <d v="2025-10-27T16:15:30Z"/>
        <d v="2025-10-27T15:37:15Z"/>
        <d v="2025-10-27T15:11:43Z"/>
        <d v="2025-10-27T09:56:08Z"/>
        <d v="2025-10-27T06:56:17Z"/>
        <d v="2025-10-27T01:05:18Z"/>
        <d v="2025-10-26T00:39:24Z"/>
        <d v="2025-10-25T00:41:12Z"/>
        <d v="2025-10-24T14:39:25Z"/>
        <d v="2025-10-24T00:52:04Z"/>
        <d v="2025-10-24T00:36:20Z"/>
        <d v="2025-10-23T09:32:14Z"/>
        <d v="2025-10-22T01:08:23Z"/>
        <d v="2025-10-22T00:47:10Z"/>
        <d v="2025-10-21T06:26:07Z"/>
        <d v="2025-10-21T03:28:09Z"/>
        <d v="2025-10-21T00:28:23Z"/>
        <d v="2025-10-20T09:28:11Z"/>
        <d v="2025-10-19T00:59:23Z"/>
        <d v="2025-10-18T04:57:07Z"/>
        <d v="2025-10-18T04:48:09Z"/>
        <d v="2025-10-17T03:22:11Z"/>
        <d v="2025-10-17T01:22:11Z"/>
        <d v="2025-10-16T10:28:11Z"/>
        <d v="2025-10-16T01:05:11Z"/>
        <d v="2025-10-14T00:15:21Z"/>
        <d v="2025-10-13T14:17:23Z"/>
        <d v="2025-09-30T03:15:04Z"/>
        <d v="2025-09-29T19:16:22Z"/>
        <d v="2025-09-29T18:08:28Z"/>
        <d v="2025-09-28T00:32:09Z"/>
        <d v="2025-09-27T11:55:10Z"/>
        <d v="2025-09-27T07:02:05Z"/>
        <d v="2025-09-27T01:27:39Z"/>
        <d v="2025-09-26T06:44:09Z"/>
        <d v="2025-09-25T06:58:06Z"/>
        <d v="2025-09-25T03:22:15Z"/>
        <d v="2025-09-25T00:36:11Z"/>
        <d v="2025-09-24T01:04:01Z"/>
        <d v="2025-09-24T01:03:03Z"/>
        <d v="2025-09-24T00:41:04Z"/>
        <d v="2025-09-23T03:22:12Z"/>
        <d v="2025-09-22T12:04:02Z"/>
        <d v="2025-09-22T11:05:12Z"/>
        <d v="2025-09-20T07:12:02Z"/>
        <d v="2025-09-20T06:44:14Z"/>
        <d v="2025-09-20T00:41:11Z"/>
        <d v="2025-09-20T00:36:03Z"/>
        <d v="2025-09-19T03:21:13Z"/>
        <d v="2025-09-18T00:59:15Z"/>
        <d v="2025-09-18T00:50:12Z"/>
        <d v="2025-09-17T11:53:09Z"/>
        <d v="2025-09-17T01:13:03Z"/>
        <d v="2025-09-17T01:09:35Z"/>
        <d v="2025-09-16T00:58:58Z"/>
        <d v="2025-09-15T06:40:10Z"/>
        <d v="2025-09-13T14:06:15Z"/>
        <d v="2025-09-13T09:49:13Z"/>
        <d v="2025-09-13T03:21:04Z"/>
        <d v="2025-08-31T03:13:15Z"/>
        <d v="2025-08-30T00:45:03Z"/>
        <d v="2025-08-29T20:30:23Z"/>
        <d v="2025-08-29T19:55:00Z"/>
        <d v="2025-08-29T19:54:59Z"/>
        <d v="2025-08-29T12:02:23Z"/>
        <d v="2025-08-28T14:24:07Z"/>
        <d v="2025-08-28T00:57:05Z"/>
        <d v="2025-08-28T00:39:03Z"/>
        <d v="2025-08-27T06:40:03Z"/>
        <d v="2025-08-26T23:08:05Z"/>
        <d v="2025-08-26T23:07:18Z"/>
        <d v="2025-08-26T23:05:58Z"/>
        <d v="2025-08-26T07:03:04Z"/>
        <d v="2025-08-26T01:14:06Z"/>
        <d v="2025-08-25T03:15:05Z"/>
        <d v="2025-08-24T01:17:02Z"/>
        <d v="2025-08-22T01:15:04Z"/>
        <d v="2025-08-21T09:47:05Z"/>
        <d v="2025-08-21T01:05:07Z"/>
        <d v="2025-08-20T00:57:07Z"/>
        <d v="2025-08-19T03:23:23Z"/>
        <d v="2025-08-18T04:20:07Z"/>
        <d v="2025-08-18T01:01:02Z"/>
        <d v="2025-08-16T17:13:12Z"/>
        <d v="2025-08-16T00:33:04Z"/>
        <d v="2025-08-15T03:14:04Z"/>
        <d v="2025-08-14T06:42:10Z"/>
        <d v="2025-08-14T01:11:17Z"/>
        <d v="2025-07-31T22:03:15Z"/>
        <d v="2025-07-31T08:44:04Z"/>
        <d v="2025-07-31T03:58:04Z"/>
        <d v="2025-07-30T18:16:38Z"/>
        <d v="2025-07-30T08:33:10Z"/>
        <d v="2025-07-30T01:26:04Z"/>
        <d v="2025-07-29T12:46:12Z"/>
        <d v="2025-07-29T04:00:17Z"/>
        <d v="2025-07-29T04:00:16Z"/>
        <d v="2025-07-29T01:46:04Z"/>
        <d v="2025-07-28T20:30:19Z"/>
        <d v="2025-07-28T11:34:04Z"/>
        <d v="2025-07-28T02:03:02Z"/>
        <d v="2025-07-28T01:53:06Z"/>
        <d v="2025-07-26T14:10:38Z"/>
        <d v="2025-07-26T04:02:07Z"/>
        <d v="2025-07-25T02:17:08Z"/>
        <d v="2025-07-24T12:04:03Z"/>
        <d v="2025-07-24T07:56:01Z"/>
        <d v="2025-07-24T02:13:11Z"/>
        <d v="2025-07-24T02:02:05Z"/>
        <d v="2025-07-24T01:58:12Z"/>
        <d v="2025-07-23T01:41:07Z"/>
        <d v="2025-07-23T01:34:13Z"/>
        <d v="2025-07-22T02:21:09Z"/>
        <d v="2025-07-21T11:53:10Z"/>
        <d v="2025-07-20T12:00:09Z"/>
        <d v="2025-07-20T10:28:06Z"/>
        <d v="2025-07-20T03:55:02Z"/>
        <d v="2025-07-20T01:49:04Z"/>
        <d v="2025-07-20T01:32:07Z"/>
        <d v="2025-07-19T10:41:11Z"/>
        <d v="2025-07-19T01:42:03Z"/>
        <d v="2025-07-19T01:27:12Z"/>
        <d v="2025-07-18T11:38:08Z"/>
        <d v="2025-07-18T06:22:10Z"/>
        <d v="2025-07-17T12:16:11Z"/>
        <d v="2025-07-17T11:04:06Z"/>
        <d v="2025-07-17T09:05:08Z"/>
        <d v="2025-07-17T02:17:08Z"/>
        <d v="2025-07-16T12:14:01Z"/>
        <d v="2025-07-16T08:46:14Z"/>
        <d v="2025-07-16T02:31:10Z"/>
        <d v="2025-07-16T02:01:03Z"/>
        <d v="2025-07-13T01:46:05Z"/>
        <d v="2025-06-30T03:55:06Z"/>
        <d v="2025-06-30T02:11:08Z"/>
        <d v="2025-06-28T08:56:12Z"/>
        <d v="2025-06-28T01:34:10Z"/>
        <d v="2025-06-27T23:29:44Z"/>
        <d v="2025-06-27T19:15:45Z"/>
        <d v="2025-06-27T17:47:20Z"/>
        <d v="2025-06-25T03:30:04Z"/>
        <d v="2025-06-22T12:34:19Z"/>
        <d v="2025-06-21T22:02:57Z"/>
        <d v="2025-06-21T05:52:03Z"/>
        <d v="2025-06-20T03:28:04Z"/>
        <d v="2025-06-19T05:42:09Z"/>
        <d v="2025-06-19T01:46:05Z"/>
        <d v="2025-06-18T02:14:09Z"/>
        <d v="2025-06-17T01:19:10Z"/>
        <d v="2025-06-16T11:36:23Z"/>
        <d v="2025-06-15T14:12:13Z"/>
        <d v="2025-06-14T08:59:17Z"/>
        <d v="2025-06-14T03:58:04Z"/>
        <d v="2025-06-14T03:26:02Z"/>
        <d v="2025-06-13T00:34:13Z"/>
        <d v="2025-05-31T03:43:00Z"/>
        <d v="2025-05-31T02:07:02Z"/>
        <d v="2025-05-31T01:17:11Z"/>
        <d v="2025-05-30T15:41:12Z"/>
        <d v="2025-05-29T18:45:42Z"/>
        <d v="2025-05-29T17:40:04Z"/>
        <d v="2025-05-29T17:24:23Z"/>
        <d v="2025-05-29T17:24:21Z"/>
        <d v="2025-05-29T12:46:15Z"/>
        <d v="2025-05-28T16:48:08Z"/>
        <d v="2025-05-28T16:48:06Z"/>
        <d v="2025-05-27T20:02:02Z"/>
        <d v="2025-05-27T01:36:10Z"/>
        <d v="2025-05-25T03:55:06Z"/>
        <d v="2025-05-23T12:11:18Z"/>
        <d v="2025-05-20T04:56:06Z"/>
        <d v="2025-05-20T03:56:11Z"/>
        <d v="2025-05-20T02:46:15Z"/>
        <d v="2025-05-20T02:45:32Z"/>
        <d v="2025-05-20T01:00:18Z"/>
        <d v="2025-05-19T23:19:45Z"/>
        <d v="2025-05-19T14:30:41Z"/>
        <d v="2025-05-19T09:05:49Z"/>
        <d v="2025-05-19T03:00:15Z"/>
        <d v="2025-05-19T01:54:05Z"/>
        <d v="2025-05-18T18:31:22Z"/>
        <d v="2025-05-18T18:31:20Z"/>
        <d v="2025-05-17T20:03:18Z"/>
        <d v="2025-05-17T20:03:16Z"/>
        <d v="2025-05-17T01:51:05Z"/>
        <d v="2025-05-17T01:47:07Z"/>
        <d v="2025-05-16T02:00:43Z"/>
        <d v="2025-05-15T08:55:06Z"/>
        <d v="2025-05-15T04:09:10Z"/>
        <d v="2025-05-14T19:52:07Z"/>
        <d v="2025-05-14T19:52:06Z"/>
        <d v="2025-05-14T12:05:11Z"/>
        <d v="2025-04-30T14:55:16Z"/>
        <d v="2025-04-29T19:15:33Z"/>
        <d v="2025-04-29T16:07:44Z"/>
        <d v="2025-04-29T13:49:47Z"/>
        <d v="2025-04-29T12:12:07Z"/>
        <d v="2025-04-28T16:48:08Z"/>
        <d v="2025-04-28T14:21:52Z"/>
        <d v="2025-04-26T01:53:12Z"/>
        <d v="2025-04-25T04:09:10Z"/>
        <d v="2025-04-23T01:35:12Z"/>
        <d v="2025-04-21T08:40:09Z"/>
        <d v="2025-04-21T03:10:07Z"/>
        <d v="2025-04-21T01:15:04Z"/>
        <d v="2025-04-19T10:16:04Z"/>
        <d v="2025-04-18T04:28:05Z"/>
        <d v="2025-04-18T02:08:07Z"/>
        <d v="2025-04-15T21:54:11Z"/>
        <d v="2025-03-30T01:26:07Z"/>
        <d v="2025-03-29T01:26:08Z"/>
        <d v="2025-03-29T01:25:08Z"/>
        <d v="2025-03-28T08:29:09Z"/>
        <d v="2025-03-28T03:33:08Z"/>
        <d v="2025-03-28T01:34:04Z"/>
        <d v="2025-03-25T08:46:04Z"/>
        <d v="2025-03-24T19:51:45Z"/>
        <d v="2025-03-24T10:56:05Z"/>
        <d v="2025-03-21T10:46:07Z"/>
        <d v="2025-03-21T10:46:06Z"/>
        <d v="2025-03-20T03:40:13Z"/>
        <d v="2025-03-19T10:30:07Z"/>
        <d v="2025-03-19T03:27:06Z"/>
        <d v="2025-03-18T02:59:05Z"/>
        <d v="2025-03-18T02:52:12Z"/>
        <d v="2025-03-18T02:37:33Z"/>
        <d v="2025-03-17T12:45:12Z"/>
        <d v="2025-03-17T12:45:11Z"/>
        <d v="2025-03-16T02:01:05Z"/>
        <d v="2025-03-13T10:47:03Z"/>
        <d v="2025-03-13T01:18:12Z"/>
        <d v="2025-03-13T01:18:11Z"/>
        <d v="2025-02-23T02:32:05Z"/>
        <d v="2025-02-21T09:30:07Z"/>
        <d v="2025-02-21T09:30:06Z"/>
        <d v="2025-02-18T09:07:09Z"/>
        <d v="2025-02-18T04:24:02Z"/>
        <d v="2025-02-13T11:49:02Z"/>
        <d v="2025-02-13T02:08:07Z"/>
        <d v="2025-01-23T04:10:13Z"/>
        <d v="2025-01-22T02:40:11Z"/>
        <d v="2025-01-22T02:15:09Z"/>
        <d v="2025-01-21T08:33:13Z"/>
        <d v="2025-01-21T08:33:12Z"/>
        <d v="2025-01-21T01:49:07Z"/>
        <d v="2025-01-21T01:45:25Z"/>
        <d v="2025-01-21T01:44:52Z"/>
        <d v="2025-01-21T01:34:51Z"/>
        <d v="2025-01-21T01:31:29Z"/>
        <d v="2025-01-19T08:06:10Z"/>
        <d v="2025-01-19T02:43:09Z"/>
        <d v="2025-01-18T02:25:12Z"/>
        <d v="2025-01-18T02:23:04Z"/>
        <d v="2025-01-18T02:04:11Z"/>
        <d v="2025-01-16T09:33:10Z"/>
        <d v="2025-01-16T08:49:06Z"/>
        <d v="2025-01-16T08:49:04Z"/>
        <d v="2025-01-16T02:06:03Z"/>
        <d v="2025-01-15T02:18:40Z"/>
        <d v="2025-01-15T00:36:49Z"/>
        <d v="2025-01-14T16:32:11Z"/>
      </sharedItems>
    </cacheField>
    <cacheField name="Original Currency" numFmtId="0">
      <sharedItems containsBlank="1">
        <m/>
        <s v="USD"/>
        <s v="MXN"/>
        <s v=""/>
        <s v="UYU"/>
        <s v="EUR"/>
      </sharedItems>
    </cacheField>
    <cacheField name="Check Number" numFmtId="0">
      <sharedItems containsDate="1" containsString="0" containsBlank="1">
        <m/>
        <d v="2026-04-30T16:16:24Z"/>
        <d v="2026-04-30T15:54:44Z"/>
        <d v="2026-04-30T15:54:43Z"/>
        <d v="2026-04-30T15:47:37Z"/>
        <d v="2026-04-30T15:47:37Z"/>
        <d v="2026-04-30T12:48:30Z"/>
        <d v="2026-04-30T00:50:18Z"/>
        <d v="2026-04-30T00:42:07Z"/>
        <d v="2026-04-30T00:11:57Z"/>
        <d v="2026-04-30T00:08:18Z"/>
        <d v="2026-04-29T12:43:47Z"/>
        <d v="2026-04-29T06:57:07Z"/>
        <d v="2026-04-29T06:35:09Z"/>
        <d v="2026-04-29T00:54:26Z"/>
        <d v="2026-04-28T16:16:10Z"/>
        <d v="2026-04-28T15:08:10Z"/>
        <d v="2026-04-28T15:08:10Z"/>
        <d v="2026-04-28T15:07:11Z"/>
        <d v="2026-04-28T15:07:10Z"/>
        <d v="2026-04-28T09:52:12Z"/>
        <d v="2026-04-28T07:00:08Z"/>
        <d v="2026-04-27T14:11:13Z"/>
        <d v="2026-04-27T12:11:08Z"/>
        <d v="2026-04-27T12:10:09Z"/>
        <d v="2026-04-27T09:24:20Z"/>
        <d v="2026-04-26T19:33:58Z"/>
        <d v="2026-04-26T09:34:07Z"/>
        <d v="2026-04-26T06:48:03Z"/>
        <d v="2026-04-24T06:52:05Z"/>
        <d v="2026-04-24T01:34:09Z"/>
        <d v="2026-04-24T01:23:21Z"/>
        <d v="2026-04-23T14:29:03Z"/>
        <d v="2026-04-23T01:45:10Z"/>
        <d v="2026-04-23T01:39:23Z"/>
        <d v="2026-04-23T01:10:20Z"/>
        <d v="2026-04-21T09:26:13Z"/>
        <d v="2026-04-20T11:56:11Z"/>
        <d v="2026-04-19T09:48:14Z"/>
        <d v="2026-04-18T16:47:07Z"/>
        <d v="2026-04-18T07:44:01Z"/>
        <d v="2026-04-18T07:36:12Z"/>
        <d v="2026-04-18T07:20:03Z"/>
        <d v="2026-04-18T00:23:14Z"/>
        <d v="2026-04-17T01:45:04Z"/>
        <d v="2026-04-17T01:07:18Z"/>
        <d v="2026-04-16T12:21:13Z"/>
        <d v="2026-04-16T01:24:06Z"/>
        <d v="2026-04-15T09:47:04Z"/>
        <d v="2026-04-15T09:42:18Z"/>
        <d v="2026-04-14T09:44:09Z"/>
        <d v="2026-04-14T07:15:05Z"/>
        <d v="2026-04-14T07:04:04Z"/>
        <d v="2026-04-13T11:59:04Z"/>
        <d v="2026-04-12T03:30:11Z"/>
        <d v="2026-04-12T01:14:12Z"/>
        <d v="2026-04-11T12:05:36Z"/>
        <d v="2026-04-11T10:15:10Z"/>
        <d v="2026-04-11T09:46:11Z"/>
        <d v="2026-04-11T06:58:03Z"/>
        <d v="2026-04-10T12:26:14Z"/>
        <d v="2026-04-10T10:29:08Z"/>
        <d v="2026-04-10T00:44:21Z"/>
        <d v="2026-04-10T00:08:25Z"/>
        <d v="2026-04-08T21:35:45Z"/>
        <d v="2026-04-08T10:36:05Z"/>
        <d v="2026-04-07T16:47:40Z"/>
        <d v="2026-04-07T09:41:04Z"/>
        <d v="2026-04-07T01:41:05Z"/>
        <d v="2026-04-06T01:03:11Z"/>
        <d v="2026-04-03T09:25:07Z"/>
        <d v="2026-04-02T12:44:02Z"/>
        <d v="2026-04-02T09:50:07Z"/>
        <d v="2026-04-02T07:14:24Z"/>
        <d v="2026-04-02T01:45:41Z"/>
        <d v="2026-04-02T01:30:28Z"/>
      </sharedItems>
    </cacheField>
    <cacheField name="Tags" numFmtId="0">
      <sharedItems containsBlank="1">
        <m/>
        <s v=""/>
        <s v="USD"/>
        <s v="MXN"/>
      </sharedItems>
    </cacheField>
    <cacheField name="Cardholder Email" numFmtId="0">
      <sharedItems containsBlank="1">
        <m/>
        <s v="i@nexiu.ai"/>
        <s v=""/>
        <s v="f@nexiu.ai"/>
      </sharedItems>
    </cacheField>
    <cacheField name="Tracking ID">
      <sharedItems containsBlank="1" containsMixedTypes="1" containsNumber="1" containsInteger="1">
        <m/>
        <n v="1.21145431611741E14"/>
        <s v="rttr_3IVRYnxSyk0ARsTrjLezShg08Br"/>
        <s v="20260827B1Q8154C326164"/>
        <s v="20260826B1Q8152C298051"/>
        <n v="1.21145431600187E14"/>
        <n v="1.21145431600179E14"/>
        <n v="1.21145431600426E14"/>
        <n v="9.1311220015694E13"/>
        <n v="9.1000012513967E13"/>
        <n v="1.21145431493858E14"/>
        <n v="9.1000018448171E13"/>
        <n v="9.1000013066007E13"/>
        <n v="9.1311220039269E13"/>
        <n v="1.21145431394455E14"/>
        <n v="1.21145431394454E14"/>
        <s v="20260729B1Q8152C708781"/>
        <n v="9.1311220005998E13"/>
        <n v="1.2114543138285E14"/>
        <n v="1.21145431381874E14"/>
        <n v="1.21145431380672E14"/>
        <n v="9.1000015305766E13"/>
        <n v="1.21145431236986E14"/>
        <s v="20260706MMQFMP4S001857"/>
        <s v="20260702MMQFMP4S003418"/>
        <n v="9.1311220055239E13"/>
        <n v="9.1311220009159E13"/>
        <n v="9.1311220009158E13"/>
        <s v="20260630B1Q8151C117694"/>
        <n v="9.1311220036334E13"/>
        <n v="9.1311220036333E13"/>
        <s v="20260605B1Q8154C610414"/>
        <n v="9.1311220054344E13"/>
        <n v="9.1311220054345E13"/>
        <s v="20260529B1Q8154C453382"/>
        <n v="9.131122000835E13"/>
        <n v="9.1311220008351E13"/>
        <n v="9.1311220006203E13"/>
      </sharedItems>
    </cacheField>
    <cacheField name="Failure Reason" numFmtId="0">
      <sharedItems containsBlank="1">
        <m/>
        <s v="This transaction failed because it exceeded the spend limit for the card."/>
        <s v="The merchant canceled this transaction, possibly due to incorrect billing information."/>
        <s v="Insufficient funds"/>
        <s v="This transaction failed due to insufficient funds."/>
        <s v="This transaction failed because the card was cancelled."/>
      </sharedItems>
    </cacheField>
    <cacheField name="failure reason2" numFmtId="0">
      <sharedItems containsString="0" containsBlank="1">
        <m/>
      </sharedItems>
    </cacheField>
    <cacheField name="Year (real)" numFmtId="0">
      <sharedItems containsSemiMixedTypes="0" containsString="0" containsNumber="1" containsInteger="1">
        <n v="2026.0"/>
        <n v="2025.0"/>
      </sharedItems>
    </cacheField>
    <cacheField name="Year (allocated)" numFmtId="0">
      <sharedItems containsSemiMixedTypes="0" containsString="0" containsNumber="1" containsInteger="1">
        <n v="2026.0"/>
        <n v="2025.0"/>
      </sharedItems>
    </cacheField>
    <cacheField name="Month (real)" numFmtId="0">
      <sharedItems containsSemiMixedTypes="0" containsString="0" containsNumber="1" containsInteger="1">
        <n v="8.0"/>
        <n v="7.0"/>
        <n v="6.0"/>
        <n v="5.0"/>
        <n v="4.0"/>
        <n v="3.0"/>
        <n v="2.0"/>
        <n v="1.0"/>
        <n v="12.0"/>
        <n v="11.0"/>
        <n v="10.0"/>
        <n v="9.0"/>
      </sharedItems>
    </cacheField>
    <cacheField name="Month (allocated)" numFmtId="0">
      <sharedItems containsSemiMixedTypes="0" containsString="0" containsNumber="1" containsInteger="1">
        <n v="8.0"/>
        <n v="7.0"/>
        <n v="6.0"/>
        <n v="5.0"/>
        <n v="4.0"/>
        <n v="3.0"/>
        <n v="2.0"/>
        <n v="1.0"/>
        <n v="12.0"/>
        <n v="11.0"/>
        <n v="10.0"/>
        <n v="9.0"/>
      </sharedItems>
    </cacheField>
    <cacheField name="Quarter" numFmtId="0">
      <sharedItems containsSemiMixedTypes="0" containsString="0" containsNumber="1" containsInteger="1">
        <n v="3.0"/>
        <n v="2.0"/>
        <n v="1.0"/>
        <n v="4.0"/>
      </sharedItems>
    </cacheField>
    <cacheField name="Statement" numFmtId="0">
      <sharedItems containsBlank="1">
        <s v="P&amp;L"/>
        <s v="Intercompany"/>
        <m/>
        <s v="BS"/>
      </sharedItems>
    </cacheField>
    <cacheField name="Type 1" numFmtId="0">
      <sharedItems containsBlank="1">
        <s v="Recurring"/>
        <m/>
        <s v="Failed"/>
        <s v="One-off"/>
      </sharedItems>
    </cacheField>
    <cacheField name="Type 2" numFmtId="0">
      <sharedItems containsBlank="1">
        <s v="2. Candidates Sourcing"/>
        <m/>
        <s v="3. Platform"/>
        <s v="7. Founders"/>
        <s v="4. People"/>
        <s v="5. Marketing"/>
        <s v="1. Collections"/>
        <s v="8. Other fixed costs"/>
        <s v="6. Tech salaries"/>
        <s v="Failed"/>
        <s v="0. Investments"/>
      </sharedItems>
    </cacheField>
    <cacheField name="Type 2_B" numFmtId="0">
      <sharedItems containsBlank="1">
        <s v="2. Candidates Sourcing"/>
        <m/>
        <s v="3. Platform"/>
        <s v="6. Other fixed and admin"/>
        <s v="4. People"/>
        <s v="5. Marketing"/>
        <s v="1. Collections"/>
        <s v="Failed"/>
        <s v="0. Investments"/>
      </sharedItems>
    </cacheField>
    <cacheField name="Type 3" numFmtId="0">
      <sharedItems containsBlank="1">
        <s v="1. Social Media"/>
        <m/>
        <s v="1. Variable"/>
        <s v="1. Salaries"/>
        <s v="2. Fixed"/>
        <s v="1. Operations"/>
        <s v="2. Agency"/>
        <s v="1. People"/>
        <s v="3. Events"/>
        <s v="1. Full Stack"/>
        <s v="3. Linkedin"/>
        <s v="2. Admin"/>
        <s v="3. Messaging"/>
        <s v="4. Others"/>
        <s v="1. Travel"/>
        <s v="2. SaaS"/>
        <s v="2. Founders"/>
        <s v="3. Rent"/>
        <s v="1. VC"/>
        <s v="2. Job Portals"/>
      </sharedItems>
    </cacheField>
    <cacheField name="Type 4 for checking flows (no edits)" numFmtId="0">
      <sharedItems>
        <s v="In"/>
        <s v="Out"/>
      </sharedItems>
    </cacheField>
    <cacheField name="Type 4 (edited)" numFmtId="0">
      <sharedItems>
        <s v="In"/>
        <s v="Out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N1461" sheet="Consolidated"/>
  </cacheSource>
  <cacheFields>
    <cacheField name="Year" numFmtId="0">
      <sharedItems containsSemiMixedTypes="0" containsString="0" containsNumber="1" containsInteger="1">
        <n v="2026.0"/>
        <n v="2025.0"/>
      </sharedItems>
    </cacheField>
    <cacheField name="Month" numFmtId="0">
      <sharedItems containsSemiMixedTypes="0" containsString="0" containsNumber="1" containsInteger="1">
        <n v="8.0"/>
        <n v="7.0"/>
        <n v="6.0"/>
        <n v="5.0"/>
        <n v="4.0"/>
        <n v="3.0"/>
        <n v="2.0"/>
        <n v="1.0"/>
        <n v="12.0"/>
        <n v="11.0"/>
        <n v="10.0"/>
        <n v="9.0"/>
      </sharedItems>
    </cacheField>
    <cacheField name="Quarter" numFmtId="0">
      <sharedItems containsSemiMixedTypes="0" containsString="0" containsNumber="1" containsInteger="1">
        <n v="3.0"/>
        <n v="2.0"/>
        <n v="1.0"/>
        <n v="4.0"/>
      </sharedItems>
    </cacheField>
    <cacheField name="Statement" numFmtId="0">
      <sharedItems containsBlank="1">
        <s v="P&amp;L"/>
        <s v="Intercompany"/>
        <m/>
        <s v="BS"/>
      </sharedItems>
    </cacheField>
    <cacheField name="Type" numFmtId="0">
      <sharedItems containsBlank="1">
        <s v="Recurring"/>
        <m/>
        <s v="Failed"/>
        <s v="One-off"/>
      </sharedItems>
    </cacheField>
    <cacheField name="Type 2" numFmtId="0">
      <sharedItems containsBlank="1">
        <s v="2. Candidates Sourcing"/>
        <m/>
        <s v="3. Platform"/>
        <s v="7. Founders"/>
        <s v="4. People"/>
        <s v="5. Marketing"/>
        <s v="1. Collections"/>
        <s v="8. Other fixed costs"/>
        <s v="6. Tech salaries"/>
        <s v="Failed"/>
        <s v="0. Investments"/>
        <s v="9.Sales comissions"/>
      </sharedItems>
    </cacheField>
    <cacheField name="Type 2_B" numFmtId="0">
      <sharedItems containsBlank="1">
        <s v="2. Candidates Sourcing"/>
        <m/>
        <s v="3. Platform"/>
        <s v="6. Other fixed and admin"/>
        <s v="4. People"/>
        <s v="5. Marketing"/>
        <s v="1. Collections"/>
        <s v="Failed"/>
        <s v="0. Investments"/>
        <e v="#N/A"/>
      </sharedItems>
    </cacheField>
    <cacheField name="Type 3" numFmtId="0">
      <sharedItems containsBlank="1">
        <s v="1. Social Media"/>
        <m/>
        <s v="1. Variable"/>
        <s v="1. Salaries"/>
        <s v="2. Fixed"/>
        <s v="1. Operations"/>
        <s v="2. Agency"/>
        <s v="1. People"/>
        <s v="3. Events"/>
        <s v="1. Full Stack"/>
        <s v="3. Linkedin"/>
        <s v="2. Admin"/>
        <s v="3. Messaging"/>
        <s v="4. Others"/>
        <s v="1. Travel"/>
        <s v="2. SaaS"/>
        <s v="2. Founders"/>
        <s v="3. Rent"/>
        <s v="1. VC"/>
        <s v="2. Job Portals"/>
        <s v="4. Taxes"/>
        <s v="4. Intercompany"/>
        <s v="1. Partnerships"/>
      </sharedItems>
    </cacheField>
    <cacheField name="Type 4" numFmtId="0">
      <sharedItems>
        <s v="In"/>
        <s v="Out"/>
      </sharedItems>
    </cacheField>
    <cacheField name="Description" numFmtId="0">
      <sharedItems>
        <s v="Mercury IO Cashback"/>
        <s v="Welcome to Column N.A. (Mercury Checking xx5998)"/>
        <s v="Mercury Credit"/>
        <s v="Anthropic"/>
        <s v="Facebook"/>
        <s v="Ivan Amelong - Wise (Ivan Amelong)"/>
        <s v="Fede (BoA) (Federico David Naides)"/>
        <s v="Intl. Wire Fee"/>
        <s v="Efren (Ecuador) (Efren Rogelio Narvaez Peña)"/>
        <s v="Mercury Checking xx0301"/>
        <s v="Treasury"/>
        <s v="Metapay"/>
        <s v="Intl. Transaction Fee"/>
        <s v="Monica Tonanzin García Vega (Monica Tonanzin García Vega)"/>
        <s v="Bullmetrix LLC (Bullmetrix LLC)"/>
        <s v="Intl. Wire Foreign Exchange Fee"/>
        <s v="Andrea Gomez (Andrea Gómez Romero)"/>
        <s v="Aldana Casas (Aldana Casas)"/>
        <s v="Vercel"/>
        <s v="Whaticket"/>
        <s v="Rest C Real Tijuana"/>
        <s v="Office Max Tijuana"/>
        <s v="Mercury Checking xx8107"/>
        <s v="LATIN AMERICA FUTURE AUTOMOBILE MEX"/>
        <s v="Recall"/>
        <s v="Hot Real Inn Tijuana"/>
        <s v="Cookiebot"/>
        <s v="LinkedIn"/>
        <s v="Lovable"/>
        <s v="Short.io"/>
        <s v="STRIPE"/>
        <s v="LatAm Talent (LatAm Talent &amp; Recruitment Solutions)"/>
        <s v="PolyAI"/>
        <s v="Nexiu Ai LLC"/>
        <s v="Unstract"/>
        <s v="OpenRouter"/>
        <s v="Twilio"/>
        <s v="Grupalia (XYZ PAGOS)"/>
        <s v="OXXO"/>
        <s v="Google Cloud"/>
        <s v="DolarApp"/>
        <s v="Heyreach"/>
        <s v="GoDaddy"/>
        <s v="Payu *Google Ope D M"/>
        <s v="Alex Tigselema (Alex Ignacio Tigselema Pacheco)"/>
        <s v="Dropbox"/>
        <s v="Sfo Manufactory Bar 66"/>
        <s v="Ti Piceria Ristorante"/>
        <s v="Bridge Arx"/>
        <s v="Monroe Residence Club"/>
        <s v="Sears Fine Food"/>
        <s v="Apple"/>
        <s v="Whole Foods Market"/>
        <s v="Payu *Google Ads"/>
        <s v="Uber"/>
        <s v="McTeague's Saloon"/>
        <s v="Caltrain San Carlos"/>
        <s v="Bamboo Restaurant"/>
        <s v="Merpago*pax"/>
        <s v="Pydantic Logfire"/>
        <s v="Corp E Corp"/>
        <s v="Efren Narvaez (Citibank) (Efren Rogelio Narvaez Peña)"/>
        <s v="Sebastian Salcedo (Juan José Sebastián Fuertes Salcedo)"/>
        <s v="Aerom√©xico"/>
        <s v="Resend"/>
        <s v="United Airlines"/>
        <s v="PTP - Despegar"/>
        <s v="Andrea Gomez (Andrea G√≥mez Romero)"/>
        <s v="COBOE SOCIEDAD ANONI MA"/>
        <s v="Efren Narvaez (Citibank) (Efren Rogelio Narvaez Pe√±a)"/>
        <s v="Sebastian Salcedo (Juan Jos√© Sebasti√°n Fuertes Salcedo)"/>
        <s v="International Sales Group"/>
        <s v="Monica Tonanzin Garc√≠a Vega (Monica Tonanzin Garc√≠a Vega)"/>
        <s v="Intl. Transaction Fee Reversal"/>
        <s v="Mercury"/>
        <s v="WeWork México (WeWork México Co S. de R.L de C.V)"/>
        <s v="500 LATAM SEED IV-C, L.L.C."/>
        <s v="1/CLICOH EXPRESS MX SA DE CV"/>
        <s v="Optimus Digital"/>
        <s v="WeWork"/>
        <s v="WWW.OCC.COM.MX"/>
        <s v="Merpago*occ"/>
        <s v="OpenAI"/>
        <s v="Servicios Digitales"/>
        <s v="TikTok"/>
        <s v="CLICOH EXPRESS MX SA DE CV"/>
        <s v="Indeed"/>
        <s v="Frida Herrera (Frida Paola Pérez Herrera)"/>
        <s v="Ricardo Martinez (USA) (Ricardo Julian Martinez Perez)"/>
        <s v="EBW GENERAL"/>
        <s v="Vapi"/>
        <s v="Frida Herrera (Frida Paola P√©rez Herrera)"/>
        <s v="Computrabajo (Bb-Dgnet Lt)"/>
        <s v="Payu *Occ"/>
        <s v="Fl International T"/>
        <s v="Ricardo Juli√°n Mart√≠nez P√©rez"/>
        <s v="Pinecone Systems"/>
        <s v="Vapi Api"/>
        <s v="Juan Paez (Juan Ignacio P√°ez)"/>
        <s v="1/VITAE SALUD Y CALIDAD DE VIDA"/>
        <s v="Testgorilla"/>
        <s v="PAYMON LLC"/>
        <s v="Compra Roilaw Project"/>
        <s v="FACEBK *ADS"/>
        <s v="Webflow"/>
        <s v="1/PM SOLTECH SA DE CV"/>
        <s v="Merpago*buscojobsinte"/>
        <s v="LinkedIn P607854964"/>
        <s v="Delaware Corp &amp; Tax"/>
        <s v="Julio Cesar Cabrera Hidalgo"/>
        <s v="1/MEDANO SERVICES RESORTS SAPI D"/>
        <s v="Heyreach.io"/>
        <s v="Viva Aerobus Cib"/>
        <s v="N8n Cloud1"/>
        <s v="Paddle"/>
        <s v="Google Workspace"/>
        <s v="RapidAPI"/>
        <s v="Waalaxy"/>
        <s v="Fliki.ai"/>
        <s v="Ai Fireflies"/>
        <s v="MongoDB"/>
        <s v="TARJETAS BANAMEX, SA D"/>
        <s v="G155 BP LEGARIA"/>
        <s v="BANCOMER S.A."/>
        <s v="Lux Rewards Cashback"/>
        <s v="Lagrowthmachine"/>
        <s v="Apollo.io"/>
        <s v="BANORTE-MXN"/>
        <s v="Ivan Amelong"/>
        <s v="Federico David Naides"/>
        <s v="Www.mirlo.mx Mexico"/>
        <s v="Nadia Meline Karaguezian"/>
        <s v="KEKO MOBILITY SA DE CV"/>
        <s v="Gloria L Guzman M"/>
        <s v="AMESP Asociacion Mexicana de Empresas de Seguridad Privada"/>
        <s v="Viva Aerobus Apo"/>
        <s v="AZUCENA DANAE MORALES MARTINEZ"/>
        <s v="WeWork Mexico Co S. de R.L. de C.V"/>
        <s v="TECNO AVIV SA DE CV"/>
        <s v="Indeed Iei26-02411127 Dublin"/>
        <s v="Payu *google Cloud Miguel Hidalg"/>
        <s v="Cashback"/>
        <s v="ALTA RENTABILIDAD SA DE CV"/>
        <s v="Morgan Philips Mexico"/>
        <s v="T1 Telcel Pyre Ciudad De Mex"/>
        <s v="Payu *google Ope D M Miguel Hidalg"/>
        <s v="Indeed Iei26-01998749 Dublin"/>
        <s v="Tiktok Ciudad De Mex"/>
        <s v="Notaria MF SC"/>
        <s v="Indeed Iei26-01603854 Dublin"/>
        <s v="Tiktok Mx Ciudad De Mex"/>
        <s v="Tiktok Ads Singapore"/>
        <s v="BANCO PLATA SA INSTI TUCION DE BANCA MUL"/>
        <s v="SERVICIOS TECNOLOGICOS AALKAB S.A. DE C."/>
        <s v="Indeed Iei26-01300310 Dublin"/>
        <s v="UVI TECH SAPI DE CV"/>
        <s v="Indeed Iei26-00909015 Dublin"/>
        <s v="Ricardo Lopez"/>
        <s v="Indeed Iei26-00787671 Dublin"/>
        <s v="Google*temporary Hold Cc Google.com"/>
        <s v="Indeed Iei26-00603017 Dublin"/>
        <s v="Indeed Iei26-00557574 Dublin"/>
        <s v="Indeed Iei26-00531466 Dublin"/>
        <s v="PODEMOS PROGRESAR SA PI DE CV SOFOM ENR"/>
        <s v="Roilaw Project SAS de CV"/>
        <s v="Indeed Iei26-00490088 Dublin"/>
        <s v="Indeed Iei26-00378096 Dublin"/>
      </sharedItems>
    </cacheField>
    <cacheField name="Amount" numFmtId="164">
      <sharedItems containsSemiMixedTypes="0" containsString="0" containsNumber="1">
        <n v="131.38"/>
        <n v="8777.25"/>
        <n v="-8777.25"/>
        <n v="-90.02"/>
        <n v="-48.95"/>
        <n v="-5500.0"/>
        <n v="-15.0"/>
        <n v="-5000.0"/>
        <n v="-11585.8"/>
        <n v="11585.8"/>
        <n v="-19000.0"/>
        <n v="19000.0"/>
        <n v="-985.0"/>
        <n v="-10.0"/>
        <n v="-343.37"/>
        <n v="-4.0"/>
        <n v="-9.71"/>
        <n v="-0.29"/>
        <n v="-498.48"/>
        <n v="-744.0"/>
        <n v="0.0"/>
        <n v="5000.0"/>
        <n v="-1033.0"/>
        <n v="-1500.0"/>
        <n v="-10.33"/>
        <n v="-1032.96"/>
        <n v="-1200.0"/>
        <n v="-140.0"/>
        <n v="-90.04"/>
        <n v="-1.11"/>
        <n v="-656.56"/>
        <n v="-40.0"/>
        <n v="-49.0"/>
        <n v="9.73"/>
        <n v="-145.52"/>
        <n v="-19.99"/>
        <n v="-160.49"/>
        <n v="-26.68"/>
        <n v="-0.8"/>
        <n v="-3.07"/>
        <n v="-0.09"/>
        <n v="-1.23"/>
        <n v="-41.15"/>
        <n v="-60.87"/>
        <n v="-1.83"/>
        <n v="10810.0"/>
        <n v="-10810.0"/>
        <n v="-26.66"/>
        <n v="-10.38"/>
        <n v="-77.0"/>
        <n v="-9.44"/>
        <n v="-314.52"/>
        <n v="-90.01"/>
        <n v="-90.07"/>
        <n v="-34.0"/>
        <n v="-90.1"/>
        <n v="-24.06"/>
        <n v="-1000.0"/>
        <n v="-2.79"/>
        <n v="-92.99"/>
        <n v="-25.0"/>
        <n v="-5.0"/>
        <n v="-651.2"/>
        <n v="-1.03"/>
        <n v="-6.85"/>
        <n v="-10.29"/>
        <n v="-105.5"/>
        <n v="-9.61"/>
        <n v="-578.08"/>
        <n v="-3.47"/>
        <n v="-21.9"/>
        <n v="-2000.0"/>
        <n v="-500.0"/>
        <n v="-200.0"/>
        <n v="-54.81"/>
        <n v="-127.16"/>
        <n v="-475.32"/>
        <n v="-20.0"/>
        <n v="3610.0"/>
        <n v="-3610.0"/>
        <n v="-132.96"/>
        <n v="626.44"/>
        <n v="-1.4"/>
        <n v="-7.87"/>
        <n v="-18.79"/>
        <n v="-626.44"/>
        <n v="-106.37"/>
        <n v="-382.96"/>
        <n v="-616.01"/>
        <n v="-408.55"/>
        <n v="-609.77"/>
        <n v="-90.0"/>
        <n v="-15.23"/>
        <n v="-68.28"/>
        <n v="-143.45"/>
        <n v="-0.03"/>
        <n v="-1.05"/>
        <n v="-21.18"/>
        <n v="-571.58"/>
        <n v="-30.0"/>
        <n v="-31.0"/>
        <n v="-292.3"/>
        <n v="-10.8"/>
        <n v="-10.35"/>
        <n v="-15.83"/>
        <n v="125.25"/>
        <n v="8359.15"/>
        <n v="-8359.15"/>
        <n v="-5250.0"/>
        <n v="-15000.0"/>
        <n v="15000.0"/>
        <n v="-165.75"/>
        <n v="-525.06"/>
        <n v="624.7"/>
        <n v="-900.0"/>
        <n v="-624.7"/>
        <n v="-10.04"/>
        <n v="-1003.6"/>
        <n v="-861.0"/>
        <n v="-12020.52"/>
        <n v="12020.52"/>
        <n v="-600.0"/>
        <n v="-340.29"/>
        <n v="-11.88"/>
        <n v="-16.0"/>
        <n v="-550.81"/>
        <n v="-0.58"/>
        <n v="-714.38"/>
        <n v="-6.0"/>
        <n v="-90.75"/>
        <n v="-2.72"/>
        <n v="-462.59"/>
        <n v="-24.0"/>
        <n v="-493.55"/>
        <n v="-0.45"/>
        <n v="-699.83"/>
        <n v="-694.57"/>
        <n v="-49.43"/>
        <n v="-17.22"/>
        <n v="-34.57"/>
        <n v="-546.5"/>
        <n v="-644.0"/>
        <n v="8000.0"/>
        <n v="-388.18"/>
        <n v="-11.73"/>
        <n v="-0.35"/>
        <n v="-344.69"/>
        <n v="-5.38"/>
        <n v="-179.24"/>
        <n v="-105.94"/>
        <n v="644.0"/>
        <n v="-31.93"/>
        <n v="-4.98"/>
        <n v="-601.92"/>
        <n v="12545.58"/>
        <n v="-12545.58"/>
        <n v="-4250.0"/>
        <n v="-654.0"/>
        <n v="-20000.0"/>
        <n v="20000.0"/>
        <n v="41.12"/>
        <n v="2750.72"/>
        <n v="-2750.72"/>
        <n v="-859.0"/>
        <n v="-998.48"/>
        <n v="-9.98"/>
        <n v="-26.08"/>
        <n v="-1.09"/>
        <n v="-420.76"/>
        <n v="-163.54"/>
        <n v="-394.1"/>
        <n v="-63.2"/>
        <n v="-692.19"/>
        <n v="-400.0"/>
        <n v="-2.76"/>
        <n v="-91.99"/>
        <n v="-153.52"/>
        <n v="-590.48"/>
        <n v="-84.64"/>
        <n v="-182.54"/>
        <n v="-15.19"/>
        <n v="8580.0"/>
        <n v="-135.48"/>
        <n v="-14.0"/>
        <n v="-721.54"/>
        <n v="-191.58"/>
        <n v="-10000.0"/>
        <n v="10000.0"/>
        <n v="-34.66"/>
        <n v="-14.86"/>
        <n v="-0.69"/>
        <n v="-22.84"/>
        <n v="-44.24"/>
        <n v="-180.53"/>
        <n v="-5.42"/>
        <n v="-193.59"/>
        <n v="-33.27"/>
        <n v="79.34"/>
        <n v="-5330.85"/>
        <n v="5330.85"/>
        <n v="-17.35"/>
        <n v="-578.28"/>
        <n v="-6250.0"/>
        <n v="-864.0"/>
        <n v="-1008.11"/>
        <n v="-10.08"/>
        <n v="-19.17"/>
        <n v="-734.1"/>
        <n v="-290.0"/>
        <n v="-294.63"/>
        <n v="-6.31"/>
        <n v="-0.16"/>
        <n v="-154.41"/>
        <n v="-401.02"/>
        <n v="-91.86"/>
        <n v="-246.96"/>
        <n v="-598.54"/>
        <n v="-320.0"/>
        <n v="-554.92"/>
        <n v="-349.66"/>
        <n v="-10.49"/>
        <n v="-64.62"/>
        <n v="-492.79"/>
        <n v="-735.5"/>
        <n v="-228.96"/>
        <n v="-75.0"/>
        <n v="-609.19"/>
        <n v="-140.91"/>
        <n v="-4.23"/>
        <n v="-12.65"/>
        <n v="-196.58"/>
        <n v="-5.9"/>
        <n v="-251.84"/>
        <n v="-3.68"/>
        <n v="-19.41"/>
        <n v="-4500.0"/>
        <n v="-2346.0"/>
        <n v="-18000.0"/>
        <n v="18000.0"/>
        <n v="-863.0"/>
        <n v="-181.86"/>
        <n v="82.96"/>
        <n v="-5551.15"/>
        <n v="5551.15"/>
        <n v="10115.0"/>
        <n v="-11.99"/>
        <n v="-1890.0"/>
        <n v="-1006.3"/>
        <n v="-10.06"/>
        <n v="-1100.0"/>
        <n v="-99.05"/>
        <n v="-2654.04"/>
        <n v="-12.32"/>
        <n v="-57.61"/>
        <n v="-6.93"/>
        <n v="-230.94"/>
        <n v="-127.95"/>
        <n v="-27.81"/>
        <n v="-110.73"/>
        <n v="-7.12"/>
        <n v="-51.0"/>
        <n v="-50.57"/>
        <n v="-79.52"/>
        <n v="-213.45"/>
        <n v="-3.49"/>
        <n v="-116.37"/>
        <n v="-50.0"/>
        <n v="-8.0"/>
        <n v="-458.88"/>
        <n v="-92.28"/>
        <n v="-2.77"/>
        <n v="-117.54"/>
        <n v="-162.21"/>
        <n v="-383.44"/>
        <n v="-140.43"/>
        <n v="-4.21"/>
        <n v="-10.01"/>
        <n v="-10.2"/>
        <n v="-10.25"/>
        <n v="-103.15"/>
        <n v="-405.76"/>
        <n v="-57.76"/>
        <n v="-1.73"/>
        <n v="84.77"/>
        <n v="5658.06"/>
        <n v="-5658.06"/>
        <n v="-300.0"/>
        <n v="-0.34"/>
        <n v="-11.29"/>
        <n v="-919.0"/>
        <n v="-95.94"/>
        <n v="-280.94"/>
        <n v="-71.83"/>
        <n v="-396.19"/>
        <n v="-5.88"/>
        <n v="-195.88"/>
        <n v="-14.59"/>
        <n v="-390.56"/>
        <n v="-24.5"/>
        <n v="-37.14"/>
        <n v="-489.06"/>
        <n v="-432.21"/>
        <n v="-842.0"/>
        <n v="-2500.0"/>
        <n v="-971.47"/>
        <n v="-800.0"/>
        <n v="-50.07"/>
        <n v="1542.0"/>
        <n v="-173.41"/>
        <n v="-662.41"/>
        <n v="-35.0"/>
        <n v="-567.34"/>
        <n v="-175.13"/>
        <n v="-504.46"/>
        <n v="16000.0"/>
        <n v="-2.69"/>
        <n v="-89.75"/>
        <n v="-467.98"/>
        <n v="-98.11"/>
        <n v="-478.36"/>
        <n v="-533.41"/>
        <n v="200000.0"/>
        <n v="-200000.0"/>
        <n v="-65.43"/>
        <n v="-20.59"/>
        <n v="-686.28"/>
        <n v="-1021.92"/>
        <n v="-15.08"/>
        <n v="-387.41"/>
        <n v="-599.88"/>
        <n v="-433.79"/>
        <n v="1760.0"/>
        <n v="1452.0"/>
        <n v="-38.0"/>
        <n v="-197.41"/>
        <n v="-5.92"/>
        <n v="-17.87"/>
        <n v="-180.74"/>
        <n v="-9.9"/>
        <n v="-660.0"/>
        <n v="-3200.0"/>
        <n v="-874.0"/>
        <n v="-52.79"/>
        <n v="-446.7"/>
        <n v="3.43"/>
        <n v="114.23"/>
        <n v="3.44"/>
        <n v="114.55"/>
        <n v="-616.67"/>
        <n v="-248.61"/>
        <n v="-573.73"/>
        <n v="-6750.0"/>
        <n v="-92.18"/>
        <n v="-3500.0"/>
        <n v="-709.0"/>
        <n v="-675.0"/>
        <n v="1118.0"/>
        <n v="-618.9"/>
        <n v="-6.12"/>
        <n v="285000.0"/>
        <n v="-642.0"/>
        <n v="1152.0"/>
        <n v="-610.0"/>
        <n v="-1238.32"/>
        <n v="-37.15"/>
        <n v="-128.51"/>
        <n v="-20.35"/>
        <n v="-13.28"/>
        <n v="-442.63"/>
        <n v="-22.07"/>
        <n v="-735.68"/>
        <n v="1500.0"/>
        <n v="-348.0"/>
        <n v="-164.72"/>
        <n v="-4.94"/>
        <n v="-740.91"/>
        <n v="-22.23"/>
        <n v="-33.55"/>
        <n v="-381.02"/>
        <n v="-52.4"/>
        <n v="-23.23"/>
        <n v="-408.7"/>
        <n v="-100.0"/>
        <n v="-579.0"/>
        <n v="-4.48"/>
        <n v="-149.35"/>
        <n v="-149.05"/>
        <n v="-4.47"/>
        <n v="-870.0"/>
        <n v="-250.24"/>
        <n v="-432.09"/>
        <n v="2000.0"/>
        <n v="-145.86"/>
        <n v="-549.0"/>
        <n v="-250.0"/>
        <n v="-224.06"/>
        <n v="-465.09"/>
        <n v="-89.7"/>
        <n v="-313.19"/>
        <n v="-20.89"/>
        <n v="-0.63"/>
        <n v="-342.31"/>
        <n v="-0.61"/>
        <n v="-20.23"/>
        <n v="-191.39"/>
        <n v="-0.62"/>
        <n v="-20.72"/>
        <n v="-342.17"/>
        <n v="566.0"/>
        <n v="-267.49"/>
        <n v="-20.73"/>
        <n v="-433.46"/>
        <n v="-13.0"/>
        <n v="-20.81"/>
        <n v="-140.86"/>
        <n v="-16.61"/>
        <n v="-0.5"/>
        <n v="-42.5"/>
        <n v="6750.0"/>
        <n v="-13.66"/>
        <n v="-0.41"/>
        <n v="-112.96"/>
        <n v="-9.11"/>
        <n v="-0.27"/>
        <n v="-714.88"/>
        <n v="-21.45"/>
        <n v="-21.4"/>
        <n v="-713.45"/>
        <n v="-0.18"/>
        <n v="-5.85"/>
        <n v="-54.05"/>
        <n v="-130.7"/>
        <n v="-3.92"/>
        <n v="-710.29"/>
        <n v="-21.31"/>
        <n v="-174.75"/>
        <n v="-5.24"/>
        <n v="-36.98"/>
        <n v="-316.77"/>
        <n v="-10.81"/>
        <n v="-56.97"/>
        <n v="-59.4"/>
        <n v="-924.0"/>
        <n v="-55.54"/>
        <n v="-837.0"/>
        <n v="-261.56"/>
        <n v="-499.39"/>
        <n v="-557.4"/>
        <n v="-16.72"/>
        <n v="-716.4"/>
        <n v="-21.49"/>
        <n v="-2.64"/>
        <n v="-88.16"/>
        <n v="11556.0"/>
        <n v="-418.0"/>
        <n v="-405.85"/>
        <n v="-1369.25"/>
        <n v="-41.08"/>
        <n v="1094.0"/>
        <n v="-182.43"/>
        <n v="-41.02"/>
        <n v="-1367.38"/>
        <n v="-476.13"/>
        <n v="-1126.77"/>
        <n v="-12.77"/>
        <n v="-352.51"/>
        <n v="8206.0"/>
        <n v="-454.7"/>
        <n v="-12.57"/>
        <n v="-418.92"/>
        <n v="-207.75"/>
        <n v="-6.23"/>
        <n v="-259.87"/>
        <n v="-5.57"/>
        <n v="-185.74"/>
        <n v="-15.71"/>
        <n v="-14.5"/>
        <n v="-40.19"/>
        <n v="-35.22"/>
        <n v="-498.0"/>
        <n v="-536.68"/>
        <n v="-977.0"/>
        <n v="-539.0"/>
        <n v="-371.24"/>
        <n v="-817.0"/>
        <n v="-474.0"/>
        <n v="-197.0"/>
        <n v="-545.96"/>
        <n v="-16.38"/>
        <n v="-397.86"/>
        <n v="-3.43"/>
        <n v="-114.23"/>
        <n v="-451.0"/>
        <n v="-162.97"/>
        <n v="-429.0"/>
        <n v="-2.6"/>
        <n v="-86.53"/>
        <n v="-2.67"/>
        <n v="-89.02"/>
        <n v="-114.55"/>
        <n v="-3.44"/>
        <n v="-287.18"/>
        <n v="-88.84"/>
        <n v="2185.0"/>
        <n v="-408.0"/>
        <n v="-13.7"/>
        <n v="-456.76"/>
        <n v="-14.4"/>
        <n v="-479.92"/>
        <n v="-93.12"/>
        <n v="-17.04"/>
        <n v="-388.0"/>
        <n v="-175.0"/>
        <n v="-29.41"/>
        <n v="-0.88"/>
        <n v="-236.38"/>
        <n v="3893.0"/>
        <n v="-186.46"/>
        <n v="-473.36"/>
        <n v="-368.0"/>
        <n v="-80.95"/>
        <n v="-125.0"/>
        <n v="-349.0"/>
        <n v="-172.38"/>
        <n v="-425.78"/>
        <n v="-5.06"/>
        <n v="-168.75"/>
        <n v="-331.0"/>
        <n v="-62.3"/>
        <n v="-1.87"/>
        <n v="-6.64"/>
        <n v="-96.38"/>
        <n v="-18.44"/>
        <n v="-314.0"/>
        <n v="2302.0"/>
        <n v="-297.0"/>
        <n v="-118.5"/>
        <n v="-816.0"/>
        <n v="-281.0"/>
        <n v="-265.0"/>
        <n v="-55.11"/>
        <n v="-235.0"/>
        <n v="-221.0"/>
        <n v="-323.02"/>
        <n v="-9.69"/>
        <n v="-207.0"/>
        <n v="-104.0"/>
        <n v="-3.42"/>
        <n v="-113.93"/>
        <n v="-3.41"/>
        <n v="-113.68"/>
        <n v="-151.55"/>
        <n v="-16.35"/>
        <n v="-544.85"/>
        <n v="-108.73"/>
        <n v="-85.93"/>
        <n v="-2.58"/>
        <n v="-194.0"/>
        <n v="-19.67"/>
        <n v="-182.0"/>
        <n v="-478.78"/>
        <n v="-14.36"/>
        <n v="-78.22"/>
        <n v="4217.0"/>
        <n v="-62.12"/>
        <n v="-323.85"/>
        <n v="-9.72"/>
        <n v="-4.18"/>
        <n v="-139.41"/>
        <n v="-60.06"/>
        <n v="-139.13"/>
        <n v="-4.17"/>
        <n v="-28.56"/>
        <n v="-5.12"/>
        <n v="-170.61"/>
        <n v="-33.23"/>
        <n v="-1.0"/>
        <n v="-2.27"/>
        <n v="-45.95"/>
        <n v="-119.64"/>
        <n v="-8.54"/>
        <n v="-170.0"/>
        <n v="-14.46"/>
        <n v="-159.0"/>
        <n v="-375.0"/>
        <n v="-104.65"/>
        <n v="4346.0"/>
        <n v="874.22"/>
        <n v="-120.84"/>
        <n v="-3.63"/>
        <n v="-125.33"/>
        <n v="-86.51"/>
        <n v="-149.0"/>
        <n v="-74.04"/>
        <n v="-1.93"/>
        <n v="-139.0"/>
        <n v="-474.76"/>
        <n v="-14.24"/>
        <n v="-75.81"/>
        <n v="-78.05"/>
        <n v="-2.0"/>
        <n v="-25.59"/>
        <n v="-52.77"/>
        <n v="-37.37"/>
        <n v="2743.44"/>
        <n v="-164.32"/>
        <n v="-4.93"/>
        <n v="-117.61"/>
        <n v="-320.9"/>
        <n v="-3.21"/>
        <n v="-2.62"/>
        <n v="-0.08"/>
        <n v="-2.15"/>
        <n v="-17.72"/>
        <n v="-29.25"/>
        <n v="-17.21"/>
        <n v="-0.52"/>
        <n v="-28.7"/>
        <n v="-804.0"/>
        <n v="4538.0"/>
        <n v="-6.83"/>
        <n v="-17.17"/>
        <n v="-95.07"/>
        <n v="-115.07"/>
        <n v="-130.0"/>
        <n v="-2.54"/>
        <n v="-84.63"/>
        <n v="-111.85"/>
        <n v="-106.67"/>
        <n v="-473.97"/>
        <n v="-14.22"/>
        <n v="-122.0"/>
        <n v="-114.0"/>
        <n v="-293.0"/>
        <n v="-42.4"/>
        <n v="-107.0"/>
        <n v="2637.57"/>
        <n v="-93.0"/>
        <n v="264.0"/>
        <n v="1269.0"/>
        <n v="-10.48"/>
        <n v="-30.33"/>
        <n v="-111.0"/>
        <n v="-87.0"/>
        <n v="-81.0"/>
        <n v="-0.13"/>
        <n v="-4.59"/>
        <n v="-153.15"/>
        <n v="-1.99"/>
        <n v="-4.08"/>
        <n v="-69.33"/>
        <n v="-134.43"/>
        <n v="-4.03"/>
        <n v="-47.85"/>
        <n v="-70.0"/>
        <n v="-65.0"/>
        <n v="-366.0"/>
        <n v="-60.0"/>
        <n v="-801.0"/>
        <n v="-33.78"/>
        <n v="-55.0"/>
        <n v="-16.87"/>
        <n v="-47.0"/>
        <n v="-43.0"/>
        <n v="-39.0"/>
        <n v="-36.0"/>
        <n v="-79.0"/>
        <n v="-33.0"/>
        <n v="544.0"/>
        <n v="-84.48"/>
        <n v="-2.53"/>
        <n v="-27.0"/>
        <n v="-16.1"/>
        <n v="-536.69"/>
        <n v="-1.13"/>
        <n v="1560.0"/>
        <n v="972.0"/>
        <n v="1026.0"/>
        <n v="1172.0"/>
        <n v="-995.0"/>
        <n v="-4.36"/>
        <n v="-145.39"/>
        <n v="-2.05"/>
        <n v="-39.93"/>
        <n v="-10.74"/>
        <n v="-358.1"/>
        <n v="-48.73"/>
        <n v="-1.46"/>
        <n v="-467.37"/>
        <n v="-14.02"/>
        <n v="-29.0"/>
        <n v="-104.07"/>
        <n v="-3.12"/>
        <n v="-158.0"/>
        <n v="-38.08"/>
        <n v="-1.14"/>
        <n v="-83.66"/>
        <n v="-2.51"/>
        <n v="524.0"/>
        <n v="-17.42"/>
        <n v="-92.29"/>
        <n v="-18.0"/>
        <n v="-12.0"/>
        <n v="-15.17"/>
        <n v="-3.0"/>
        <n v="1430.0"/>
        <n v="-136.62"/>
        <n v="-4.1"/>
        <n v="-46.04"/>
        <n v="-1.38"/>
        <n v="-2.07"/>
        <n v="-2.33"/>
        <n v="-2.86"/>
        <n v="-95.41"/>
        <n v="-15.68"/>
        <n v="-522.74"/>
        <n v="-95.22"/>
        <n v="-780.0"/>
        <n v="-95.39"/>
        <n v="-522.6"/>
        <n v="-2.38"/>
        <n v="-79.43"/>
        <n v="-81.32"/>
        <n v="-2.44"/>
        <n v="-81.16"/>
        <n v="-2.43"/>
        <n v="25.0"/>
        <n v="2072.0"/>
        <n v="-2.71"/>
        <n v="-90.25"/>
        <n v="-2.7"/>
        <n v="-1750.0"/>
        <n v="8160.0"/>
        <n v="-1.76"/>
        <n v="-58.61"/>
        <n v="1547.28"/>
        <n v="-2.08"/>
        <n v="-2.31"/>
        <n v="-76.97"/>
        <n v="-9.04"/>
        <n v="-2.82"/>
        <n v="-94.11"/>
        <n v="-15.39"/>
        <n v="-512.86"/>
        <n v="-770.0"/>
        <n v="1000.0"/>
        <n v="500.0"/>
        <n v="-93.67"/>
        <n v="-2.81"/>
        <n v="-512.1"/>
        <n v="-15.36"/>
        <n v="-2.41"/>
        <n v="-80.36"/>
        <n v="-506.24"/>
        <n v="-79.85"/>
        <n v="-2.4"/>
        <n v="960.0"/>
        <n v="-2.57"/>
        <n v="-85.64"/>
        <n v="50.28"/>
        <n v="-49.25"/>
        <n v="-1.48"/>
        <n v="-323.48"/>
        <n v="-9.7"/>
        <n v="-49.22"/>
        <n v="-8.82"/>
        <n v="-9.68"/>
        <n v="-322.62"/>
        <n v="-85.69"/>
        <n v="-54.47"/>
        <n v="-78.98"/>
        <n v="-2.37"/>
        <n v="-419.6"/>
        <n v="-12.59"/>
        <n v="-79.56"/>
        <n v="-2.39"/>
        <n v="-87.78"/>
        <n v="-2.63"/>
        <n v="-1.36"/>
        <n v="-2.1"/>
        <n v="-42.48"/>
        <n v="-1.27"/>
        <n v="-77.64"/>
        <n v="-8.75"/>
        <n v="-0.26"/>
        <n v="-78.01"/>
        <n v="-2.34"/>
        <n v="-28.0"/>
        <n v="-2.26"/>
        <n v="-17.68"/>
        <n v="-40.68"/>
        <n v="-1.22"/>
        <n v="-2.87"/>
        <n v="-197.29"/>
        <n v="-77.27"/>
        <n v="-2.32"/>
        <n v="-11.11"/>
        <n v="-10.76"/>
        <n v="-205.7"/>
        <n v="5.9"/>
        <n v="-62.26"/>
        <n v="-59.0"/>
        <n v="-108.55"/>
        <n v="-840.88"/>
        <n v="-246.72"/>
        <n v="1781.64"/>
        <n v="-102.64"/>
        <n v="-4.37"/>
        <n v="-102.32"/>
        <n v="-1463.18"/>
        <n v="-336.78"/>
        <n v="-6.51"/>
        <n v="-7.0"/>
        <n v="703.27"/>
        <n v="0.06"/>
        <n v="-616.23"/>
        <n v="233.62"/>
        <n v="-44.37"/>
        <n v="-7.44"/>
        <n v="-158.09"/>
        <n v="6.44"/>
        <n v="-1051.8"/>
        <n v="-1043.95"/>
        <n v="2162.15"/>
        <n v="-648.04"/>
        <n v="-3.78"/>
        <n v="-479.71"/>
        <n v="-6.6"/>
        <n v="1629.0"/>
        <n v="241.2"/>
        <n v="-134.26"/>
        <n v="-604.54"/>
        <n v="-361.94"/>
        <n v="1.64"/>
        <n v="-2085.79"/>
        <n v="-2085.62"/>
        <n v="960.48"/>
        <n v="-50.88"/>
        <n v="-58.68"/>
        <n v="4386.41"/>
        <n v="-784.29"/>
        <n v="-36.83"/>
        <n v="-14.67"/>
        <n v="-16.77"/>
        <n v="0.55"/>
        <n v="-36.8"/>
        <n v="-630.83"/>
        <n v="-643.13"/>
        <n v="536.01"/>
        <n v="484.57"/>
        <n v="972.06"/>
        <n v="242.51"/>
        <n v="-55.17"/>
        <n v="0.99"/>
        <n v="-1786.23"/>
        <n v="-1786.34"/>
        <n v="-661.73"/>
        <n v="-10115.0"/>
        <n v="640.07"/>
        <n v="-55.56"/>
        <n v="5417.6"/>
        <n v="536.99"/>
        <n v="-98.91"/>
        <n v="-437.74"/>
        <n v="11.67"/>
        <n v="-1383.76"/>
        <n v="-627.87"/>
        <n v="-559.33"/>
        <n v="1037.33"/>
        <n v="-26.59"/>
        <n v="14.32"/>
        <n v="-581.42"/>
        <n v="-579.58"/>
        <n v="717.34"/>
        <n v="841.03"/>
        <n v="-436.98"/>
        <n v="-583.48"/>
        <n v="-583.27"/>
        <n v="-260.37"/>
        <n v="-8.17"/>
        <n v="-533.01"/>
        <n v="-532.81"/>
        <n v="-530.26"/>
        <n v="-11.34"/>
        <n v="-530.36"/>
        <n v="2192.78"/>
      </sharedItems>
    </cacheField>
    <cacheField name="Status" numFmtId="0">
      <sharedItems>
        <s v="Sent"/>
        <s v="Failed"/>
        <s v="Pending"/>
      </sharedItems>
    </cacheField>
    <cacheField name="Account" numFmtId="0">
      <sharedItems>
        <s v="Mercury"/>
        <s v="DolarApp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ash Flow_Mercury" cacheId="0" dataCaption="" colGrandTotals="0" compact="0" compactData="0">
  <location ref="A4:W23" firstHeaderRow="0" firstDataRow="3" firstDataCol="2" rowPageCount="2" colPageCount="1"/>
  <pivotFields>
    <pivotField name="Date (UTC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t="default"/>
      </items>
    </pivotField>
    <pivotField name="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t="default"/>
      </items>
    </pivotField>
    <pivotField name="Amoun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t="default"/>
      </items>
    </pivotField>
    <pivotField name="Status" axis="axisPage" compact="0" outline="0" multipleItemSelectionAllowed="1" showAll="0">
      <items>
        <item x="0"/>
        <item h="1" x="1"/>
        <item h="1" x="2"/>
        <item t="default"/>
      </items>
    </pivotField>
    <pivotField name="Source Acc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ank 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t="default"/>
      </items>
    </pivotField>
    <pivotField name="Refer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Not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Last Four Digi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Name On Card" compact="0" outline="0" multipleItemSelectionAllowed="1" showAll="0">
      <items>
        <item x="0"/>
        <item x="1"/>
        <item x="2"/>
        <item x="3"/>
        <item t="default"/>
      </items>
    </pivotField>
    <pivotField name="Mercury 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Category" compact="0" outline="0" multipleItemSelectionAllowed="1" showAll="0">
      <items>
        <item x="0"/>
        <item x="1"/>
        <item t="default"/>
      </items>
    </pivotField>
    <pivotField name="Source of Category" compact="0" outline="0" multipleItemSelectionAllowed="1" showAll="0">
      <items>
        <item x="0"/>
        <item t="default"/>
      </items>
    </pivotField>
    <pivotField name="GL Code" compact="0" outline="0" multipleItemSelectionAllowed="1" showAll="0">
      <items>
        <item x="0"/>
        <item x="1"/>
        <item t="default"/>
      </items>
    </pivotField>
    <pivotField name="Source of GL Code" compact="0" outline="0" multipleItemSelectionAllowed="1" showAll="0">
      <items>
        <item x="0"/>
        <item t="default"/>
      </items>
    </pivotField>
    <pivotField name="Timesta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t="default"/>
      </items>
    </pivotField>
    <pivotField name="Original Currenc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heck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Tags" compact="0" outline="0" multipleItemSelectionAllowed="1" showAll="0">
      <items>
        <item x="0"/>
        <item x="1"/>
        <item x="2"/>
        <item x="3"/>
        <item t="default"/>
      </items>
    </pivotField>
    <pivotField name="Cardholder Email" compact="0" outline="0" multipleItemSelectionAllowed="1" showAll="0">
      <items>
        <item x="0"/>
        <item x="1"/>
        <item x="2"/>
        <item x="3"/>
        <item t="default"/>
      </items>
    </pivotField>
    <pivotField name="Tracking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Failure Reas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ailure reason2" compact="0" outline="0" multipleItemSelectionAllowed="1" showAll="0">
      <items>
        <item x="0"/>
        <item t="default"/>
      </items>
    </pivotField>
    <pivotField name="Year (real)" compact="0" outline="0" multipleItemSelectionAllowed="1" showAll="0">
      <items>
        <item x="0"/>
        <item x="1"/>
        <item t="default"/>
      </items>
    </pivotField>
    <pivotField name="Year (allocated)" axis="axisCol" compact="0" outline="0" multipleItemSelectionAllowed="1" showAll="0" sortType="ascending" defaultSubtotal="0">
      <items>
        <item x="1"/>
        <item x="0"/>
      </items>
    </pivotField>
    <pivotField name="Month (real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onth (allocated)" axis="axisCol" compact="0" outline="0" multipleItemSelectionAllowed="1" showAll="0" sortType="ascending">
      <items>
        <item x="7"/>
        <item x="6"/>
        <item x="5"/>
        <item x="4"/>
        <item x="3"/>
        <item x="2"/>
        <item x="1"/>
        <item x="0"/>
        <item x="11"/>
        <item x="10"/>
        <item x="9"/>
        <item x="8"/>
        <item t="default"/>
      </items>
    </pivotField>
    <pivotField name="Quarter" compact="0" outline="0" multipleItemSelectionAllowed="1" showAll="0">
      <items>
        <item x="0"/>
        <item x="1"/>
        <item x="2"/>
        <item x="3"/>
        <item t="default"/>
      </items>
    </pivotField>
    <pivotField name="Statement" axis="axisPage" compact="0" outline="0" multipleItemSelectionAllowed="1" showAll="0">
      <items>
        <item x="0"/>
        <item h="1" x="1"/>
        <item x="2"/>
        <item x="3"/>
        <item t="default"/>
      </items>
    </pivotField>
    <pivotField name="Type 1" axis="axisRow" compact="0" outline="0" multipleItemSelectionAllowed="1" showAll="0" sortType="ascending">
      <items>
        <item x="1"/>
        <item x="2"/>
        <item sd="0" x="3"/>
        <item x="0"/>
        <item t="default"/>
      </items>
    </pivotField>
    <pivotField name="Type 2" axis="axisRow" compact="0" outline="0" multipleItemSelectionAllowed="1" showAll="0" sortType="ascending">
      <items>
        <item x="1"/>
        <item sd="0" x="10"/>
        <item sd="0" x="6"/>
        <item x="0"/>
        <item x="2"/>
        <item x="4"/>
        <item x="5"/>
        <item x="8"/>
        <item x="3"/>
        <item x="7"/>
        <item x="9"/>
        <item t="default"/>
      </items>
    </pivotField>
    <pivotField name="Type 2_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ype 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ype 4 for checking flows (no edits)" compact="0" outline="0" multipleItemSelectionAllowed="1" showAll="0">
      <items>
        <item x="0"/>
        <item x="1"/>
        <item t="default"/>
      </items>
    </pivotField>
    <pivotField name="Type 4 (edited)" axis="axisRow" compact="0" outline="0" multipleItemSelectionAllowed="1" showAll="0" sortType="ascending">
      <items>
        <item x="0"/>
        <item x="1"/>
        <item t="default"/>
      </items>
    </pivotField>
  </pivotFields>
  <rowFields>
    <field x="29"/>
    <field x="34"/>
    <field x="30"/>
  </rowFields>
  <colFields>
    <field x="24"/>
    <field x="26"/>
  </colFields>
  <pageFields>
    <pageField fld="3"/>
    <pageField fld="28"/>
  </pageFields>
  <dataFields>
    <dataField name="SUM of Amount" fld="2" baseField="0"/>
  </dataFields>
</pivotTableDefinition>
</file>

<file path=xl/pivotTables/pivotTable2.xml><?xml version="1.0" encoding="utf-8"?>
<pivotTableDefinition xmlns="http://schemas.openxmlformats.org/spreadsheetml/2006/main" name="Cash Flow_all 3" cacheId="1" dataCaption="" compact="0" compactData="0">
  <location ref="A49:W66" firstHeaderRow="0" firstDataRow="2" firstDataCol="2" rowPageCount="3" colPageCount="1"/>
  <pivotFields>
    <pivotField name="Year" axis="axisCol" compact="0" outline="0" multipleItemSelectionAllowed="1" showAll="0" sortType="ascending" defaultSubtotal="0">
      <items>
        <item x="1"/>
        <item x="0"/>
      </items>
    </pivotField>
    <pivotField name="Month" axis="axisCol" compact="0" outline="0" multipleItemSelectionAllowed="1" showAll="0" sortType="ascending">
      <items>
        <item x="7"/>
        <item x="6"/>
        <item x="5"/>
        <item x="4"/>
        <item x="3"/>
        <item x="2"/>
        <item x="1"/>
        <item x="0"/>
        <item x="11"/>
        <item x="10"/>
        <item x="9"/>
        <item x="8"/>
        <item t="default"/>
      </items>
    </pivotField>
    <pivotField name="Quarter" compact="0" outline="0" multipleItemSelectionAllowed="1" showAll="0">
      <items>
        <item x="0"/>
        <item x="1"/>
        <item x="2"/>
        <item x="3"/>
        <item t="default"/>
      </items>
    </pivotField>
    <pivotField name="Statement" axis="axisPage" compact="0" outline="0" multipleItemSelectionAllowed="1" showAll="0">
      <items>
        <item x="0"/>
        <item h="1" x="1"/>
        <item h="1" x="2"/>
        <item h="1" x="3"/>
        <item t="default"/>
      </items>
    </pivotField>
    <pivotField name="Type" axis="axisPage" compact="0" outline="0" multipleItemSelectionAllowed="1" showAll="0">
      <items>
        <item x="0"/>
        <item h="1" x="1"/>
        <item h="1" x="2"/>
        <item x="3"/>
        <item t="default"/>
      </items>
    </pivotField>
    <pivotField name="Type 2" axis="axisRow" compact="0" outline="0" multipleItemSelectionAllowed="1" showAll="0" sortType="ascending">
      <items>
        <item x="1"/>
        <item sd="0" x="10"/>
        <item sd="0" x="6"/>
        <item x="0"/>
        <item sd="0" x="2"/>
        <item sd="0" x="4"/>
        <item sd="0" x="5"/>
        <item sd="0" x="8"/>
        <item sd="0" x="3"/>
        <item sd="0" x="7"/>
        <item x="11"/>
        <item x="9"/>
        <item t="default"/>
      </items>
    </pivotField>
    <pivotField name="Type 2_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ype 3" axis="axisRow" compact="0" outline="0" multipleItemSelectionAllowed="1" showAll="0" sortType="ascending">
      <items>
        <item x="1"/>
        <item x="9"/>
        <item x="5"/>
        <item x="22"/>
        <item x="7"/>
        <item x="3"/>
        <item x="0"/>
        <item x="14"/>
        <item x="2"/>
        <item x="18"/>
        <item x="11"/>
        <item x="6"/>
        <item x="4"/>
        <item x="16"/>
        <item x="19"/>
        <item x="15"/>
        <item x="8"/>
        <item x="10"/>
        <item x="12"/>
        <item x="17"/>
        <item x="21"/>
        <item x="13"/>
        <item x="20"/>
        <item t="default"/>
      </items>
    </pivotField>
    <pivotField name="Type 4" compact="0" outline="0" multipleItemSelectionAllowed="1" showAll="0">
      <items>
        <item x="0"/>
        <item x="1"/>
        <item t="default"/>
      </items>
    </pivotField>
    <pivotField name="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t="default"/>
      </items>
    </pivotField>
    <pivotField name="Amoun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Status" axis="axisPage" compact="0" outline="0" multipleItemSelectionAllowed="1" showAll="0">
      <items>
        <item x="0"/>
        <item h="1" x="1"/>
        <item x="2"/>
        <item t="default"/>
      </items>
    </pivotField>
    <pivotField name="Account" compact="0" outline="0" multipleItemSelectionAllowed="1" showAll="0">
      <items>
        <item x="0"/>
        <item x="1"/>
        <item t="default"/>
      </items>
    </pivotField>
  </pivotFields>
  <rowFields>
    <field x="5"/>
    <field x="7"/>
  </rowFields>
  <colFields>
    <field x="0"/>
    <field x="1"/>
  </colFields>
  <pageFields>
    <pageField fld="11"/>
    <pageField fld="4"/>
    <pageField fld="3"/>
  </pageFields>
  <dataFields>
    <dataField name="SUM of Amount" fld="10" baseField="0"/>
  </dataFields>
</pivotTableDefinition>
</file>

<file path=xl/pivotTables/pivotTable3.xml><?xml version="1.0" encoding="utf-8"?>
<pivotTableDefinition xmlns="http://schemas.openxmlformats.org/spreadsheetml/2006/main" name="temp meta" cacheId="1" dataCaption="" compact="0" compactData="0">
  <location ref="B8:H30" firstHeaderRow="0" firstDataRow="2" firstDataCol="1" rowPageCount="4" colPageCount="1"/>
  <pivotFields>
    <pivotField name="Year" axis="axisRow" compact="0" outline="0" multipleItemSelectionAllowed="1" showAll="0" sortType="ascending" defaultSubtotal="0">
      <items>
        <item x="1"/>
        <item x="0"/>
      </items>
    </pivotField>
    <pivotField name="Month" axis="axisRow" compact="0" outline="0" multipleItemSelectionAllowed="1" showAll="0" sortType="ascending">
      <items>
        <item x="7"/>
        <item x="6"/>
        <item x="5"/>
        <item x="4"/>
        <item x="3"/>
        <item x="2"/>
        <item x="1"/>
        <item x="0"/>
        <item x="11"/>
        <item x="10"/>
        <item x="9"/>
        <item x="8"/>
        <item t="default"/>
      </items>
    </pivotField>
    <pivotField name="Quarter" compact="0" outline="0" multipleItemSelectionAllowed="1" showAll="0">
      <items>
        <item x="0"/>
        <item x="1"/>
        <item x="2"/>
        <item x="3"/>
        <item t="default"/>
      </items>
    </pivotField>
    <pivotField name="Statement" axis="axisPage" compact="0" outline="0" multipleItemSelectionAllowed="1" showAll="0">
      <items>
        <item x="0"/>
        <item h="1" x="1"/>
        <item h="1" x="2"/>
        <item h="1" x="3"/>
        <item t="default"/>
      </items>
    </pivotField>
    <pivotField name="Type" axis="axisPage" compact="0" outline="0" multipleItemSelectionAllowed="1" showAll="0">
      <items>
        <item x="0"/>
        <item h="1" x="1"/>
        <item h="1" x="2"/>
        <item x="3"/>
        <item t="default"/>
      </items>
    </pivotField>
    <pivotField name="Type 2" axis="axisPage" compact="0" outline="0" multipleItemSelectionAllowed="1" showAll="0">
      <items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name="Type 2_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ype 3" axis="axisCol" compact="0" outline="0" multipleItemSelectionAllowed="1" showAll="0" sortType="ascending">
      <items>
        <item x="1"/>
        <item x="9"/>
        <item x="5"/>
        <item x="22"/>
        <item x="7"/>
        <item x="3"/>
        <item x="0"/>
        <item x="14"/>
        <item x="2"/>
        <item x="18"/>
        <item x="11"/>
        <item x="6"/>
        <item x="4"/>
        <item x="16"/>
        <item x="19"/>
        <item x="15"/>
        <item x="8"/>
        <item x="10"/>
        <item x="12"/>
        <item x="17"/>
        <item x="21"/>
        <item x="13"/>
        <item x="20"/>
        <item t="default"/>
      </items>
    </pivotField>
    <pivotField name="Type 4" compact="0" outline="0" multipleItemSelectionAllowed="1" showAll="0">
      <items>
        <item x="0"/>
        <item x="1"/>
        <item t="default"/>
      </items>
    </pivotField>
    <pivotField name="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t="default"/>
      </items>
    </pivotField>
    <pivotField name="Amoun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Status" axis="axisPage" compact="0" outline="0" multipleItemSelectionAllowed="1" showAll="0">
      <items>
        <item x="0"/>
        <item h="1" x="1"/>
        <item x="2"/>
        <item t="default"/>
      </items>
    </pivotField>
    <pivotField name="Account" compact="0" outline="0" multipleItemSelectionAllowed="1" showAll="0">
      <items>
        <item x="0"/>
        <item x="1"/>
        <item t="default"/>
      </items>
    </pivotField>
  </pivotFields>
  <rowFields>
    <field x="0"/>
    <field x="1"/>
  </rowFields>
  <colFields>
    <field x="7"/>
  </colFields>
  <pageFields>
    <pageField fld="5"/>
    <pageField fld="11"/>
    <pageField fld="4"/>
    <pageField fld="3"/>
  </pageFields>
  <dataFields>
    <dataField name="SUM of Amount" fld="10" baseField="0"/>
  </dataFields>
</pivotTableDefinition>
</file>

<file path=xl/pivotTables/pivotTable4.xml><?xml version="1.0" encoding="utf-8"?>
<pivotTableDefinition xmlns="http://schemas.openxmlformats.org/spreadsheetml/2006/main" name="Unit economics" cacheId="1" dataCaption="" colGrandTotals="0" compact="0" compactData="0">
  <location ref="B8:K40" firstHeaderRow="0" firstDataRow="2" firstDataCol="1" rowPageCount="4" colPageCount="1"/>
  <pivotFields>
    <pivotField name="Year" axis="axisPage" compact="0" outline="0" multipleItemSelectionAllowed="1" showAll="0">
      <items>
        <item x="0"/>
        <item h="1" x="1"/>
        <item t="default"/>
      </items>
    </pivotField>
    <pivotField name="Month" axis="axisCol" compact="0" outline="0" multipleItemSelectionAllowed="1" showAll="0" sortType="ascending">
      <items>
        <item x="7"/>
        <item x="6"/>
        <item x="5"/>
        <item x="4"/>
        <item x="3"/>
        <item x="2"/>
        <item x="1"/>
        <item x="0"/>
        <item x="11"/>
        <item x="10"/>
        <item x="9"/>
        <item x="8"/>
        <item t="default"/>
      </items>
    </pivotField>
    <pivotField name="Quarter" compact="0" outline="0" multipleItemSelectionAllowed="1" showAll="0">
      <items>
        <item x="0"/>
        <item x="1"/>
        <item x="2"/>
        <item x="3"/>
        <item t="default"/>
      </items>
    </pivotField>
    <pivotField name="Statement" axis="axisPage" compact="0" outline="0" multipleItemSelectionAllowed="1" showAll="0">
      <items>
        <item x="0"/>
        <item h="1" x="1"/>
        <item h="1" x="2"/>
        <item h="1" x="3"/>
        <item t="default"/>
      </items>
    </pivotField>
    <pivotField name="Type" axis="axisPage" compact="0" outline="0" multipleItemSelectionAllowed="1" showAll="0">
      <items>
        <item x="0"/>
        <item h="1" x="1"/>
        <item h="1" x="2"/>
        <item x="3"/>
        <item t="default"/>
      </items>
    </pivotField>
    <pivotField name="Type 2" axis="axisRow" compact="0" outline="0" multipleItemSelectionAllowed="1" showAll="0" sortType="ascending">
      <items>
        <item x="1"/>
        <item sd="0" x="10"/>
        <item x="6"/>
        <item x="0"/>
        <item x="2"/>
        <item x="4"/>
        <item x="5"/>
        <item x="8"/>
        <item x="3"/>
        <item x="7"/>
        <item x="11"/>
        <item x="9"/>
        <item t="default"/>
      </items>
    </pivotField>
    <pivotField name="Type 2_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ype 3" axis="axisRow" compact="0" outline="0" multipleItemSelectionAllowed="1" showAll="0" sortType="ascending">
      <items>
        <item x="1"/>
        <item x="9"/>
        <item x="5"/>
        <item x="22"/>
        <item x="7"/>
        <item x="3"/>
        <item x="0"/>
        <item x="14"/>
        <item x="2"/>
        <item x="18"/>
        <item x="11"/>
        <item x="6"/>
        <item x="4"/>
        <item x="16"/>
        <item x="19"/>
        <item x="15"/>
        <item x="8"/>
        <item x="10"/>
        <item x="12"/>
        <item x="17"/>
        <item x="21"/>
        <item x="13"/>
        <item x="20"/>
        <item t="default"/>
      </items>
    </pivotField>
    <pivotField name="Type 4" compact="0" outline="0" multipleItemSelectionAllowed="1" showAll="0">
      <items>
        <item x="0"/>
        <item x="1"/>
        <item t="default"/>
      </items>
    </pivotField>
    <pivotField name="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t="default"/>
      </items>
    </pivotField>
    <pivotField name="Amoun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Status" axis="axisPage" compact="0" outline="0" multipleItemSelectionAllowed="1" showAll="0">
      <items>
        <item x="0"/>
        <item h="1" x="1"/>
        <item x="2"/>
        <item t="default"/>
      </items>
    </pivotField>
    <pivotField name="Account" compact="0" outline="0" multipleItemSelectionAllowed="1" showAll="0">
      <items>
        <item x="0"/>
        <item x="1"/>
        <item t="default"/>
      </items>
    </pivotField>
  </pivotFields>
  <rowFields>
    <field x="5"/>
    <field x="7"/>
  </rowFields>
  <colFields>
    <field x="1"/>
  </colFields>
  <pageFields>
    <pageField fld="0"/>
    <pageField fld="11"/>
    <pageField fld="4"/>
    <pageField fld="3"/>
  </pageFields>
  <dataFields>
    <dataField name="SUM of Amount" fld="10" baseField="0"/>
  </dataFields>
</pivotTableDefinition>
</file>

<file path=xl/pivotTables/pivotTable5.xml><?xml version="1.0" encoding="utf-8"?>
<pivotTableDefinition xmlns="http://schemas.openxmlformats.org/spreadsheetml/2006/main" name="Reporte_500" cacheId="1" dataCaption="" colGrandTotals="0" compact="0" compactData="0">
  <location ref="A5:A32" firstHeaderRow="0" firstDataRow="2" firstDataCol="2" rowPageCount="3" colPageCount="1"/>
  <pivotFields>
    <pivotField name="Year" axis="axisCol" compact="0" outline="0" multipleItemSelectionAllowed="1" showAll="0" sortType="ascending" defaultSubtotal="0">
      <items>
        <item x="1"/>
        <item x="0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Quarter" axis="axisCol" compact="0" outline="0" multipleItemSelectionAllowed="1" showAll="0" sortType="ascending">
      <items>
        <item x="2"/>
        <item x="1"/>
        <item x="0"/>
        <item x="3"/>
        <item t="default"/>
      </items>
    </pivotField>
    <pivotField name="Statement" axis="axisPage" compact="0" outline="0" multipleItemSelectionAllowed="1" showAll="0">
      <items>
        <item x="0"/>
        <item h="1" x="1"/>
        <item h="1" x="2"/>
        <item h="1" x="3"/>
        <item t="default"/>
      </items>
    </pivotField>
    <pivotField name="Type" axis="axisPage" compact="0" outline="0" multipleItemSelectionAllowed="1" showAll="0">
      <items>
        <item x="0"/>
        <item h="1" x="1"/>
        <item h="1" x="2"/>
        <item x="3"/>
        <item t="default"/>
      </items>
    </pivotField>
    <pivotField name="Type 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ype 2_B" axis="axisRow" compact="0" outline="0" multipleItemSelectionAllowed="1" showAll="0" sortType="ascending">
      <items>
        <item x="1"/>
        <item x="8"/>
        <item x="6"/>
        <item x="0"/>
        <item x="2"/>
        <item x="4"/>
        <item x="5"/>
        <item x="3"/>
        <item x="7"/>
        <item x="9"/>
        <item t="default"/>
      </items>
    </pivotField>
    <pivotField name="Type 3" axis="axisRow" compact="0" outline="0" multipleItemSelectionAllowed="1" showAll="0" sortType="ascending">
      <items>
        <item x="1"/>
        <item x="9"/>
        <item x="5"/>
        <item x="22"/>
        <item x="7"/>
        <item x="3"/>
        <item x="0"/>
        <item x="14"/>
        <item x="2"/>
        <item x="18"/>
        <item x="11"/>
        <item x="6"/>
        <item x="4"/>
        <item x="16"/>
        <item x="19"/>
        <item x="15"/>
        <item x="8"/>
        <item x="10"/>
        <item x="12"/>
        <item x="17"/>
        <item x="21"/>
        <item x="13"/>
        <item x="20"/>
        <item t="default"/>
      </items>
    </pivotField>
    <pivotField name="Type 4" compact="0" outline="0" multipleItemSelectionAllowed="1" showAll="0">
      <items>
        <item x="0"/>
        <item x="1"/>
        <item t="default"/>
      </items>
    </pivotField>
    <pivotField name="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t="default"/>
      </items>
    </pivotField>
    <pivotField name="Amoun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Status" axis="axisPage" compact="0" outline="0" multipleItemSelectionAllowed="1" showAll="0">
      <items>
        <item x="0"/>
        <item h="1" x="1"/>
        <item x="2"/>
        <item t="default"/>
      </items>
    </pivotField>
    <pivotField name="Account" compact="0" outline="0" multipleItemSelectionAllowed="1" showAll="0">
      <items>
        <item x="0"/>
        <item x="1"/>
        <item t="default"/>
      </items>
    </pivotField>
  </pivotFields>
  <rowFields>
    <field x="6"/>
    <field x="7"/>
  </rowFields>
  <colFields>
    <field x="0"/>
    <field x="2"/>
  </colFields>
  <pageFields>
    <pageField fld="3"/>
    <pageField fld="11"/>
    <pageField fld="4"/>
  </pageFields>
  <dataFields>
    <dataField name="SUM of Amount" fld="10" baseField="0"/>
  </dataFields>
</pivotTableDefinition>
</file>

<file path=xl/pivotTables/pivotTable6.xml><?xml version="1.0" encoding="utf-8"?>
<pivotTableDefinition xmlns="http://schemas.openxmlformats.org/spreadsheetml/2006/main" name="Check (in-out) vs. Mercury" cacheId="0" dataCaption="" compact="0" compactData="0">
  <location ref="B6:Y11" firstHeaderRow="0" firstDataRow="1" firstDataCol="2" rowPageCount="3" colPageCount="1"/>
  <pivotFields>
    <pivotField name="Date (UTC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t="default"/>
      </items>
    </pivotField>
    <pivotField name="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t="default"/>
      </items>
    </pivotField>
    <pivotField name="Amoun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t="default"/>
      </items>
    </pivotField>
    <pivotField name="Status" axis="axisPage" compact="0" outline="0" multipleItemSelectionAllowed="1" showAll="0">
      <items>
        <item x="0"/>
        <item h="1" x="1"/>
        <item x="2"/>
        <item t="default"/>
      </items>
    </pivotField>
    <pivotField name="Source Account" axis="axisPage" compact="0" outline="0" multipleItemSelectionAllowed="1" showAll="0">
      <items>
        <item h="1" x="0"/>
        <item x="1"/>
        <item h="1" x="2"/>
        <item x="3"/>
        <item x="4"/>
        <item t="default"/>
      </items>
    </pivotField>
    <pivotField name="Bank 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t="default"/>
      </items>
    </pivotField>
    <pivotField name="Refer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Not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Last Four Digi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Name On Card" compact="0" outline="0" multipleItemSelectionAllowed="1" showAll="0">
      <items>
        <item x="0"/>
        <item x="1"/>
        <item x="2"/>
        <item x="3"/>
        <item t="default"/>
      </items>
    </pivotField>
    <pivotField name="Mercury 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Category" compact="0" outline="0" multipleItemSelectionAllowed="1" showAll="0">
      <items>
        <item x="0"/>
        <item x="1"/>
        <item t="default"/>
      </items>
    </pivotField>
    <pivotField name="Source of Category" compact="0" outline="0" multipleItemSelectionAllowed="1" showAll="0">
      <items>
        <item x="0"/>
        <item t="default"/>
      </items>
    </pivotField>
    <pivotField name="GL Code" compact="0" outline="0" multipleItemSelectionAllowed="1" showAll="0">
      <items>
        <item x="0"/>
        <item x="1"/>
        <item t="default"/>
      </items>
    </pivotField>
    <pivotField name="Source of GL Code" compact="0" outline="0" multipleItemSelectionAllowed="1" showAll="0">
      <items>
        <item x="0"/>
        <item t="default"/>
      </items>
    </pivotField>
    <pivotField name="Timesta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t="default"/>
      </items>
    </pivotField>
    <pivotField name="Original Currenc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heck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Tags" compact="0" outline="0" multipleItemSelectionAllowed="1" showAll="0">
      <items>
        <item x="0"/>
        <item x="1"/>
        <item x="2"/>
        <item x="3"/>
        <item t="default"/>
      </items>
    </pivotField>
    <pivotField name="Cardholder Email" compact="0" outline="0" multipleItemSelectionAllowed="1" showAll="0">
      <items>
        <item x="0"/>
        <item x="1"/>
        <item x="2"/>
        <item x="3"/>
        <item t="default"/>
      </items>
    </pivotField>
    <pivotField name="Tracking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Failure Reas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ailure reason2" compact="0" outline="0" multipleItemSelectionAllowed="1" showAll="0">
      <items>
        <item x="0"/>
        <item t="default"/>
      </items>
    </pivotField>
    <pivotField name="Year (real)" axis="axisCol" compact="0" outline="0" multipleItemSelectionAllowed="1" showAll="0" sortType="ascending">
      <items>
        <item x="1"/>
        <item x="0"/>
        <item t="default"/>
      </items>
    </pivotField>
    <pivotField name="Year (allocated)" compact="0" outline="0" multipleItemSelectionAllowed="1" showAll="0">
      <items>
        <item x="0"/>
        <item x="1"/>
        <item t="default"/>
      </items>
    </pivotField>
    <pivotField name="Month (real)" axis="axisCol" compact="0" outline="0" multipleItemSelectionAllowed="1" showAll="0" sortType="ascending">
      <items>
        <item x="7"/>
        <item x="6"/>
        <item x="5"/>
        <item x="4"/>
        <item x="3"/>
        <item x="2"/>
        <item x="1"/>
        <item x="0"/>
        <item x="11"/>
        <item x="10"/>
        <item x="9"/>
        <item x="8"/>
        <item t="default"/>
      </items>
    </pivotField>
    <pivotField name="Month (allocated)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Quarter" compact="0" outline="0" multipleItemSelectionAllowed="1" showAll="0">
      <items>
        <item x="0"/>
        <item x="1"/>
        <item x="2"/>
        <item x="3"/>
        <item t="default"/>
      </items>
    </pivotField>
    <pivotField name="Statement" compact="0" outline="0" multipleItemSelectionAllowed="1" showAll="0">
      <items>
        <item x="0"/>
        <item x="1"/>
        <item x="2"/>
        <item x="3"/>
        <item t="default"/>
      </items>
    </pivotField>
    <pivotField name="Type 1" compact="0" outline="0" multipleItemSelectionAllowed="1" showAll="0">
      <items>
        <item x="0"/>
        <item x="1"/>
        <item x="2"/>
        <item x="3"/>
        <item t="default"/>
      </items>
    </pivotField>
    <pivotField name="Type 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Type 2_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ype 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ype 4 for checking flows (no edits)" axis="axisRow" compact="0" outline="0" multipleItemSelectionAllowed="1" showAll="0" sortType="ascending">
      <items>
        <item x="0"/>
        <item x="1"/>
        <item t="default"/>
      </items>
    </pivotField>
    <pivotField name="Type 4 (edited)" compact="0" outline="0" multipleItemSelectionAllowed="1" showAll="0">
      <items>
        <item x="0"/>
        <item x="1"/>
        <item t="default"/>
      </items>
    </pivotField>
  </pivotFields>
  <rowFields>
    <field x="33"/>
  </rowFields>
  <colFields>
    <field x="23"/>
    <field x="25"/>
  </colFields>
  <pageFields>
    <pageField fld="4"/>
    <pageField fld="3"/>
    <pageField fld="26"/>
  </pageFields>
  <dataFields>
    <dataField name="SUM of Amount" fld="2" baseField="0"/>
  </dataFields>
</pivotTableDefinition>
</file>

<file path=xl/tables/table1.xml><?xml version="1.0" encoding="utf-8"?>
<table xmlns="http://schemas.openxmlformats.org/spreadsheetml/2006/main" headerRowCount="0" ref="D3:F3" displayName="Table_1" name="Table_1" id="1">
  <tableColumns count="3">
    <tableColumn name="Column1" id="1"/>
    <tableColumn name="Column2" id="2"/>
    <tableColumn name="Column3" id="3"/>
  </tableColumns>
  <tableStyleInfo name="Ajustes Manuales cada m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fireflies.ai" TargetMode="External"/><Relationship Id="rId20" Type="http://schemas.openxmlformats.org/officeDocument/2006/relationships/hyperlink" Target="http://www.occ.com.mx" TargetMode="External"/><Relationship Id="rId42" Type="http://schemas.openxmlformats.org/officeDocument/2006/relationships/hyperlink" Target="http://apollo.io" TargetMode="External"/><Relationship Id="rId41" Type="http://schemas.openxmlformats.org/officeDocument/2006/relationships/hyperlink" Target="http://apollo.io" TargetMode="External"/><Relationship Id="rId22" Type="http://schemas.openxmlformats.org/officeDocument/2006/relationships/hyperlink" Target="http://webflow.com" TargetMode="External"/><Relationship Id="rId21" Type="http://schemas.openxmlformats.org/officeDocument/2006/relationships/hyperlink" Target="http://www.occ.com.mx" TargetMode="External"/><Relationship Id="rId43" Type="http://schemas.openxmlformats.org/officeDocument/2006/relationships/drawing" Target="../drawings/drawing1.xml"/><Relationship Id="rId24" Type="http://schemas.openxmlformats.org/officeDocument/2006/relationships/hyperlink" Target="http://heyreach.io" TargetMode="External"/><Relationship Id="rId23" Type="http://schemas.openxmlformats.org/officeDocument/2006/relationships/hyperlink" Target="http://heyreach.io" TargetMode="External"/><Relationship Id="rId1" Type="http://schemas.openxmlformats.org/officeDocument/2006/relationships/hyperlink" Target="http://recall.ai" TargetMode="External"/><Relationship Id="rId2" Type="http://schemas.openxmlformats.org/officeDocument/2006/relationships/hyperlink" Target="http://short.io" TargetMode="External"/><Relationship Id="rId3" Type="http://schemas.openxmlformats.org/officeDocument/2006/relationships/hyperlink" Target="http://recall.ai" TargetMode="External"/><Relationship Id="rId4" Type="http://schemas.openxmlformats.org/officeDocument/2006/relationships/hyperlink" Target="http://recall.ai" TargetMode="External"/><Relationship Id="rId9" Type="http://schemas.openxmlformats.org/officeDocument/2006/relationships/hyperlink" Target="http://apple.com/US" TargetMode="External"/><Relationship Id="rId26" Type="http://schemas.openxmlformats.org/officeDocument/2006/relationships/hyperlink" Target="http://www.occ.com.mx" TargetMode="External"/><Relationship Id="rId25" Type="http://schemas.openxmlformats.org/officeDocument/2006/relationships/hyperlink" Target="http://www.occ.com.mx" TargetMode="External"/><Relationship Id="rId28" Type="http://schemas.openxmlformats.org/officeDocument/2006/relationships/hyperlink" Target="http://www.occ.com.mx" TargetMode="External"/><Relationship Id="rId27" Type="http://schemas.openxmlformats.org/officeDocument/2006/relationships/hyperlink" Target="http://webflow.com" TargetMode="External"/><Relationship Id="rId5" Type="http://schemas.openxmlformats.org/officeDocument/2006/relationships/hyperlink" Target="http://www.occ.com.mx" TargetMode="External"/><Relationship Id="rId6" Type="http://schemas.openxmlformats.org/officeDocument/2006/relationships/hyperlink" Target="http://www.occ.com.mx" TargetMode="External"/><Relationship Id="rId29" Type="http://schemas.openxmlformats.org/officeDocument/2006/relationships/hyperlink" Target="http://www.occ.com.mx" TargetMode="External"/><Relationship Id="rId7" Type="http://schemas.openxmlformats.org/officeDocument/2006/relationships/hyperlink" Target="http://recall.ai" TargetMode="External"/><Relationship Id="rId8" Type="http://schemas.openxmlformats.org/officeDocument/2006/relationships/hyperlink" Target="http://apple.com/US" TargetMode="External"/><Relationship Id="rId31" Type="http://schemas.openxmlformats.org/officeDocument/2006/relationships/hyperlink" Target="http://heyreach.io" TargetMode="External"/><Relationship Id="rId30" Type="http://schemas.openxmlformats.org/officeDocument/2006/relationships/hyperlink" Target="http://heyreach.io" TargetMode="External"/><Relationship Id="rId11" Type="http://schemas.openxmlformats.org/officeDocument/2006/relationships/hyperlink" Target="http://webflow.com" TargetMode="External"/><Relationship Id="rId33" Type="http://schemas.openxmlformats.org/officeDocument/2006/relationships/hyperlink" Target="http://heyreach.io" TargetMode="External"/><Relationship Id="rId10" Type="http://schemas.openxmlformats.org/officeDocument/2006/relationships/hyperlink" Target="http://apple.com/US" TargetMode="External"/><Relationship Id="rId32" Type="http://schemas.openxmlformats.org/officeDocument/2006/relationships/hyperlink" Target="http://heyreach.io" TargetMode="External"/><Relationship Id="rId13" Type="http://schemas.openxmlformats.org/officeDocument/2006/relationships/hyperlink" Target="http://www.occ.com.mx" TargetMode="External"/><Relationship Id="rId35" Type="http://schemas.openxmlformats.org/officeDocument/2006/relationships/hyperlink" Target="http://www.occ.com.mx" TargetMode="External"/><Relationship Id="rId12" Type="http://schemas.openxmlformats.org/officeDocument/2006/relationships/hyperlink" Target="http://www.occ.com.mx" TargetMode="External"/><Relationship Id="rId34" Type="http://schemas.openxmlformats.org/officeDocument/2006/relationships/hyperlink" Target="http://www.occ.com.mx" TargetMode="External"/><Relationship Id="rId15" Type="http://schemas.openxmlformats.org/officeDocument/2006/relationships/hyperlink" Target="http://webflow.com" TargetMode="External"/><Relationship Id="rId37" Type="http://schemas.openxmlformats.org/officeDocument/2006/relationships/hyperlink" Target="http://fliki.ai" TargetMode="External"/><Relationship Id="rId14" Type="http://schemas.openxmlformats.org/officeDocument/2006/relationships/hyperlink" Target="http://webflow.com" TargetMode="External"/><Relationship Id="rId36" Type="http://schemas.openxmlformats.org/officeDocument/2006/relationships/hyperlink" Target="http://webflow.com" TargetMode="External"/><Relationship Id="rId17" Type="http://schemas.openxmlformats.org/officeDocument/2006/relationships/hyperlink" Target="http://www.occ.com.mx" TargetMode="External"/><Relationship Id="rId39" Type="http://schemas.openxmlformats.org/officeDocument/2006/relationships/hyperlink" Target="http://fireflies.ai" TargetMode="External"/><Relationship Id="rId16" Type="http://schemas.openxmlformats.org/officeDocument/2006/relationships/hyperlink" Target="http://www.occ.com.mx" TargetMode="External"/><Relationship Id="rId38" Type="http://schemas.openxmlformats.org/officeDocument/2006/relationships/hyperlink" Target="http://fliki.ai" TargetMode="External"/><Relationship Id="rId19" Type="http://schemas.openxmlformats.org/officeDocument/2006/relationships/hyperlink" Target="http://www.occ.com.mx" TargetMode="External"/><Relationship Id="rId18" Type="http://schemas.openxmlformats.org/officeDocument/2006/relationships/hyperlink" Target="http://www.occ.com.mx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www.mirlo.mx" TargetMode="External"/><Relationship Id="rId2" Type="http://schemas.openxmlformats.org/officeDocument/2006/relationships/hyperlink" Target="http://www.mirlo.mx" TargetMode="External"/><Relationship Id="rId3" Type="http://schemas.openxmlformats.org/officeDocument/2006/relationships/hyperlink" Target="http://www.mirlo.mx" TargetMode="External"/><Relationship Id="rId4" Type="http://schemas.openxmlformats.org/officeDocument/2006/relationships/hyperlink" Target="http://www.mirlo.mx" TargetMode="External"/><Relationship Id="rId9" Type="http://schemas.openxmlformats.org/officeDocument/2006/relationships/drawing" Target="../drawings/drawing3.xml"/><Relationship Id="rId5" Type="http://schemas.openxmlformats.org/officeDocument/2006/relationships/hyperlink" Target="http://www.mirlo.mx" TargetMode="External"/><Relationship Id="rId6" Type="http://schemas.openxmlformats.org/officeDocument/2006/relationships/hyperlink" Target="http://www.mirlo.mx" TargetMode="External"/><Relationship Id="rId7" Type="http://schemas.openxmlformats.org/officeDocument/2006/relationships/hyperlink" Target="http://www.mirlo.mx" TargetMode="External"/><Relationship Id="rId8" Type="http://schemas.openxmlformats.org/officeDocument/2006/relationships/hyperlink" Target="http://www.mirlo.mx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dHcs12xRZpqeiusQixCJAkY-ZdlXvL0DbqYIueC4WE/edit?usp=sharing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dHcs12xRZpqeiusQixCJAkY-ZdlXvL0DbqYIueC4WE/edit?usp=sharing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://short.io" TargetMode="External"/><Relationship Id="rId2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2" max="2" width="14.88"/>
    <col collapsed="1" min="4" max="4" width="12.63"/>
    <col customWidth="1" hidden="1" min="5" max="8" width="24.5" outlineLevel="1"/>
    <col customWidth="1" hidden="1" min="9" max="9" width="16.0" outlineLevel="1"/>
    <col customWidth="1" hidden="1" min="10" max="20" width="24.5" outlineLevel="1"/>
    <col customWidth="1" min="31" max="32" width="16.38"/>
  </cols>
  <sheetData>
    <row r="1" ht="15.0" customHeight="1">
      <c r="A1" s="3"/>
      <c r="B1" s="3"/>
      <c r="C1" s="11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6"/>
      <c r="AK1" s="17"/>
      <c r="AL1" s="17"/>
      <c r="AM1" s="17"/>
      <c r="AN1" s="17"/>
    </row>
    <row r="2" ht="15.0" customHeight="1">
      <c r="A2" s="3" t="s">
        <v>49</v>
      </c>
      <c r="B2" s="3" t="s">
        <v>35</v>
      </c>
      <c r="C2" s="11" t="s">
        <v>36</v>
      </c>
      <c r="D2" s="3" t="s">
        <v>37</v>
      </c>
      <c r="E2" s="3" t="s">
        <v>50</v>
      </c>
      <c r="F2" s="3" t="s">
        <v>51</v>
      </c>
      <c r="G2" s="3" t="s">
        <v>52</v>
      </c>
      <c r="H2" s="3" t="s">
        <v>53</v>
      </c>
      <c r="I2" s="3" t="s">
        <v>54</v>
      </c>
      <c r="J2" s="3" t="s">
        <v>55</v>
      </c>
      <c r="K2" s="3" t="s">
        <v>56</v>
      </c>
      <c r="L2" s="3" t="s">
        <v>57</v>
      </c>
      <c r="M2" s="18" t="s">
        <v>58</v>
      </c>
      <c r="N2" s="3" t="s">
        <v>59</v>
      </c>
      <c r="O2" s="18" t="s">
        <v>60</v>
      </c>
      <c r="P2" s="3" t="s">
        <v>61</v>
      </c>
      <c r="Q2" s="3" t="s">
        <v>62</v>
      </c>
      <c r="R2" s="3" t="s">
        <v>63</v>
      </c>
      <c r="S2" s="3" t="s">
        <v>64</v>
      </c>
      <c r="T2" s="3" t="s">
        <v>65</v>
      </c>
      <c r="U2" s="18" t="s">
        <v>66</v>
      </c>
      <c r="V2" s="18" t="s">
        <v>67</v>
      </c>
      <c r="W2" s="18" t="s">
        <v>67</v>
      </c>
      <c r="X2" s="14" t="s">
        <v>68</v>
      </c>
      <c r="Y2" s="14" t="s">
        <v>69</v>
      </c>
      <c r="Z2" s="14" t="s">
        <v>70</v>
      </c>
      <c r="AA2" s="14" t="s">
        <v>71</v>
      </c>
      <c r="AB2" s="14" t="s">
        <v>22</v>
      </c>
      <c r="AC2" s="14" t="s">
        <v>24</v>
      </c>
      <c r="AD2" s="14" t="s">
        <v>39</v>
      </c>
      <c r="AE2" s="14" t="s">
        <v>28</v>
      </c>
      <c r="AF2" s="14" t="s">
        <v>30</v>
      </c>
      <c r="AG2" s="14" t="s">
        <v>33</v>
      </c>
      <c r="AH2" s="14" t="s">
        <v>72</v>
      </c>
      <c r="AI2" s="14" t="s">
        <v>73</v>
      </c>
      <c r="AJ2" s="16"/>
      <c r="AK2" s="17"/>
      <c r="AL2" s="17"/>
      <c r="AM2" s="17"/>
      <c r="AN2" s="17"/>
    </row>
    <row r="3" ht="15.0" hidden="1" customHeight="1">
      <c r="A3" s="19" t="s">
        <v>74</v>
      </c>
      <c r="B3" s="20" t="s">
        <v>75</v>
      </c>
      <c r="C3" s="21">
        <v>131.38</v>
      </c>
      <c r="D3" s="20" t="s">
        <v>76</v>
      </c>
      <c r="E3" s="20" t="s">
        <v>77</v>
      </c>
      <c r="F3" s="22"/>
      <c r="G3" s="22"/>
      <c r="H3" s="22"/>
      <c r="I3" s="22"/>
      <c r="J3" s="22"/>
      <c r="K3" s="22"/>
      <c r="L3" s="22"/>
      <c r="M3" s="22"/>
      <c r="N3" s="22"/>
      <c r="O3" s="22"/>
      <c r="P3" s="23" t="s">
        <v>79</v>
      </c>
      <c r="Q3" s="22"/>
      <c r="R3" s="24"/>
      <c r="S3" s="25"/>
      <c r="T3" s="22"/>
      <c r="U3" s="22"/>
      <c r="V3" s="22"/>
      <c r="W3" s="26"/>
      <c r="X3" s="27">
        <v>2026.0</v>
      </c>
      <c r="Y3" s="27">
        <v>2026.0</v>
      </c>
      <c r="Z3" s="28">
        <v>8.0</v>
      </c>
      <c r="AA3" s="29">
        <v>8.0</v>
      </c>
      <c r="AB3" s="30">
        <v>3.0</v>
      </c>
      <c r="AC3" s="27" t="str">
        <f>VLOOKUP($B3,Dictionary_v2!$B:$E,2,0)</f>
        <v>P&amp;L</v>
      </c>
      <c r="AD3" s="27" t="s">
        <v>48</v>
      </c>
      <c r="AE3" s="27" t="str">
        <f>VLOOKUP($B3,Dictionary_v2!$B:$E,3,0)</f>
        <v>2. Candidates Sourcing</v>
      </c>
      <c r="AF3" s="27" t="str">
        <f>VLOOKUP(AE3,Dictionary_v2!R:S,2,0)</f>
        <v>2. Candidates Sourcing</v>
      </c>
      <c r="AG3" s="27" t="str">
        <f>VLOOKUP($B3,Dictionary_v2!$B:$E,4,0)</f>
        <v>1. Social Media</v>
      </c>
      <c r="AH3" s="27" t="str">
        <f t="shared" ref="AH3:AH1370" si="1">if(C3&gt;0,"In","Out")</f>
        <v>In</v>
      </c>
      <c r="AI3" s="27" t="str">
        <f t="shared" ref="AI3:AI455" si="2">if(C3&gt;0,"In","Out")</f>
        <v>In</v>
      </c>
      <c r="AJ3" s="31"/>
      <c r="AK3" s="31"/>
      <c r="AL3" s="31"/>
      <c r="AM3" s="31"/>
      <c r="AN3" s="31"/>
    </row>
    <row r="4" ht="15.0" hidden="1" customHeight="1">
      <c r="A4" s="19" t="s">
        <v>74</v>
      </c>
      <c r="B4" s="20" t="s">
        <v>77</v>
      </c>
      <c r="C4" s="21">
        <v>8777.25</v>
      </c>
      <c r="D4" s="20" t="s">
        <v>76</v>
      </c>
      <c r="E4" s="20" t="s">
        <v>83</v>
      </c>
      <c r="F4" s="20" t="s">
        <v>84</v>
      </c>
      <c r="G4" s="22"/>
      <c r="H4" s="22"/>
      <c r="I4" s="22"/>
      <c r="J4" s="22"/>
      <c r="K4" s="22"/>
      <c r="L4" s="22"/>
      <c r="M4" s="22"/>
      <c r="N4" s="22"/>
      <c r="O4" s="22"/>
      <c r="P4" s="23" t="s">
        <v>79</v>
      </c>
      <c r="Q4" s="22"/>
      <c r="R4" s="24"/>
      <c r="S4" s="25"/>
      <c r="T4" s="22"/>
      <c r="U4" s="22"/>
      <c r="V4" s="22"/>
      <c r="W4" s="26"/>
      <c r="X4" s="27">
        <v>2026.0</v>
      </c>
      <c r="Y4" s="27">
        <v>2026.0</v>
      </c>
      <c r="Z4" s="28">
        <v>8.0</v>
      </c>
      <c r="AA4" s="29">
        <v>8.0</v>
      </c>
      <c r="AB4" s="30">
        <v>3.0</v>
      </c>
      <c r="AC4" s="27" t="str">
        <f>VLOOKUP($B4,Dictionary_v2!$B:$E,2,0)</f>
        <v>Intercompany</v>
      </c>
      <c r="AD4" s="27" t="s">
        <v>48</v>
      </c>
      <c r="AE4" s="27" t="str">
        <f>VLOOKUP($B4,Dictionary_v2!$B:$E,3,0)</f>
        <v/>
      </c>
      <c r="AF4" s="27"/>
      <c r="AG4" s="27" t="str">
        <f>VLOOKUP($B4,Dictionary_v2!$B:$E,4,0)</f>
        <v/>
      </c>
      <c r="AH4" s="27" t="str">
        <f t="shared" si="1"/>
        <v>In</v>
      </c>
      <c r="AI4" s="27" t="str">
        <f t="shared" si="2"/>
        <v>In</v>
      </c>
      <c r="AJ4" s="31"/>
      <c r="AK4" s="31"/>
      <c r="AL4" s="31"/>
      <c r="AM4" s="31"/>
      <c r="AN4" s="31"/>
    </row>
    <row r="5" ht="15.0" hidden="1" customHeight="1">
      <c r="A5" s="19" t="s">
        <v>74</v>
      </c>
      <c r="B5" s="20" t="s">
        <v>83</v>
      </c>
      <c r="C5" s="21">
        <v>-8777.25</v>
      </c>
      <c r="D5" s="20" t="s">
        <v>76</v>
      </c>
      <c r="E5" s="20" t="s">
        <v>77</v>
      </c>
      <c r="F5" s="20" t="s">
        <v>84</v>
      </c>
      <c r="G5" s="22"/>
      <c r="H5" s="22"/>
      <c r="I5" s="22"/>
      <c r="J5" s="22"/>
      <c r="K5" s="22"/>
      <c r="L5" s="22"/>
      <c r="M5" s="22"/>
      <c r="N5" s="22"/>
      <c r="O5" s="22"/>
      <c r="P5" s="23" t="s">
        <v>79</v>
      </c>
      <c r="Q5" s="22"/>
      <c r="R5" s="24"/>
      <c r="S5" s="25"/>
      <c r="T5" s="22"/>
      <c r="U5" s="22"/>
      <c r="V5" s="22"/>
      <c r="W5" s="26"/>
      <c r="X5" s="27">
        <v>2026.0</v>
      </c>
      <c r="Y5" s="27">
        <v>2026.0</v>
      </c>
      <c r="Z5" s="28">
        <v>8.0</v>
      </c>
      <c r="AA5" s="29">
        <v>8.0</v>
      </c>
      <c r="AB5" s="30">
        <v>3.0</v>
      </c>
      <c r="AC5" s="27" t="str">
        <f>VLOOKUP($B5,Dictionary_v2!$B:$E,2,0)</f>
        <v>Intercompany</v>
      </c>
      <c r="AD5" s="27" t="s">
        <v>48</v>
      </c>
      <c r="AE5" s="27" t="str">
        <f>VLOOKUP($B5,Dictionary_v2!$B:$E,3,0)</f>
        <v/>
      </c>
      <c r="AF5" s="27"/>
      <c r="AG5" s="27" t="str">
        <f>VLOOKUP($B5,Dictionary_v2!$B:$E,4,0)</f>
        <v/>
      </c>
      <c r="AH5" s="27" t="str">
        <f t="shared" si="1"/>
        <v>Out</v>
      </c>
      <c r="AI5" s="27" t="str">
        <f t="shared" si="2"/>
        <v>Out</v>
      </c>
      <c r="AJ5" s="31"/>
      <c r="AK5" s="31"/>
      <c r="AL5" s="31"/>
      <c r="AM5" s="31"/>
      <c r="AN5" s="31"/>
    </row>
    <row r="6" ht="15.0" hidden="1" customHeight="1">
      <c r="A6" s="19" t="s">
        <v>86</v>
      </c>
      <c r="B6" s="20" t="s">
        <v>87</v>
      </c>
      <c r="C6" s="21">
        <v>-90.02</v>
      </c>
      <c r="D6" s="20" t="s">
        <v>76</v>
      </c>
      <c r="E6" s="20" t="s">
        <v>83</v>
      </c>
      <c r="F6" s="20" t="s">
        <v>88</v>
      </c>
      <c r="G6" s="22"/>
      <c r="H6" s="22"/>
      <c r="I6" s="20">
        <v>3684.0</v>
      </c>
      <c r="J6" s="20" t="s">
        <v>42</v>
      </c>
      <c r="K6" s="20" t="s">
        <v>89</v>
      </c>
      <c r="L6" s="22"/>
      <c r="M6" s="22"/>
      <c r="N6" s="22"/>
      <c r="O6" s="22"/>
      <c r="P6" s="23" t="s">
        <v>79</v>
      </c>
      <c r="Q6" s="20" t="s">
        <v>91</v>
      </c>
      <c r="R6" s="24"/>
      <c r="S6" s="25"/>
      <c r="T6" s="20" t="s">
        <v>93</v>
      </c>
      <c r="U6" s="22"/>
      <c r="V6" s="22"/>
      <c r="W6" s="26"/>
      <c r="X6" s="27">
        <v>2026.0</v>
      </c>
      <c r="Y6" s="27">
        <v>2026.0</v>
      </c>
      <c r="Z6" s="28">
        <v>8.0</v>
      </c>
      <c r="AA6" s="29">
        <v>8.0</v>
      </c>
      <c r="AB6" s="30">
        <v>3.0</v>
      </c>
      <c r="AC6" s="27" t="str">
        <f>VLOOKUP($B6,Dictionary_v2!$B:$E,2,0)</f>
        <v>P&amp;L</v>
      </c>
      <c r="AD6" s="27" t="s">
        <v>48</v>
      </c>
      <c r="AE6" s="27" t="str">
        <f>VLOOKUP($B6,Dictionary_v2!$B:$E,3,0)</f>
        <v>3. Platform</v>
      </c>
      <c r="AF6" s="27" t="str">
        <f>VLOOKUP(AE6,Dictionary_v2!R:S,2,0)</f>
        <v>3. Platform</v>
      </c>
      <c r="AG6" s="27" t="str">
        <f>VLOOKUP($B6,Dictionary_v2!$B:$E,4,0)</f>
        <v>1. Variable</v>
      </c>
      <c r="AH6" s="27" t="str">
        <f t="shared" si="1"/>
        <v>Out</v>
      </c>
      <c r="AI6" s="27" t="str">
        <f t="shared" si="2"/>
        <v>Out</v>
      </c>
      <c r="AJ6" s="31"/>
      <c r="AK6" s="31"/>
      <c r="AL6" s="31"/>
      <c r="AM6" s="31"/>
      <c r="AN6" s="31"/>
    </row>
    <row r="7" ht="15.0" hidden="1" customHeight="1">
      <c r="A7" s="19" t="s">
        <v>94</v>
      </c>
      <c r="B7" s="20" t="s">
        <v>95</v>
      </c>
      <c r="C7" s="21">
        <v>-48.95</v>
      </c>
      <c r="D7" s="20" t="s">
        <v>76</v>
      </c>
      <c r="E7" s="20" t="s">
        <v>83</v>
      </c>
      <c r="F7" s="20" t="s">
        <v>96</v>
      </c>
      <c r="G7" s="22"/>
      <c r="H7" s="22"/>
      <c r="I7" s="20">
        <v>2489.0</v>
      </c>
      <c r="J7" s="20" t="s">
        <v>42</v>
      </c>
      <c r="K7" s="20" t="s">
        <v>97</v>
      </c>
      <c r="L7" s="22"/>
      <c r="M7" s="22"/>
      <c r="N7" s="22"/>
      <c r="O7" s="22"/>
      <c r="P7" s="23" t="s">
        <v>79</v>
      </c>
      <c r="Q7" s="20" t="s">
        <v>91</v>
      </c>
      <c r="R7" s="24"/>
      <c r="S7" s="25"/>
      <c r="T7" s="20" t="s">
        <v>93</v>
      </c>
      <c r="U7" s="22"/>
      <c r="V7" s="22"/>
      <c r="W7" s="26"/>
      <c r="X7" s="27">
        <v>2026.0</v>
      </c>
      <c r="Y7" s="27">
        <v>2026.0</v>
      </c>
      <c r="Z7" s="28">
        <v>8.0</v>
      </c>
      <c r="AA7" s="29">
        <v>8.0</v>
      </c>
      <c r="AB7" s="30">
        <v>3.0</v>
      </c>
      <c r="AC7" s="27" t="str">
        <f>VLOOKUP($B7,Dictionary_v2!$B:$E,2,0)</f>
        <v>P&amp;L</v>
      </c>
      <c r="AD7" s="27" t="s">
        <v>48</v>
      </c>
      <c r="AE7" s="27" t="str">
        <f>VLOOKUP($B7,Dictionary_v2!$B:$E,3,0)</f>
        <v>2. Candidates Sourcing</v>
      </c>
      <c r="AF7" s="27" t="str">
        <f>VLOOKUP(AE7,Dictionary_v2!R:S,2,0)</f>
        <v>2. Candidates Sourcing</v>
      </c>
      <c r="AG7" s="27" t="str">
        <f>VLOOKUP($B7,Dictionary_v2!$B:$E,4,0)</f>
        <v>1. Social media</v>
      </c>
      <c r="AH7" s="27" t="str">
        <f t="shared" si="1"/>
        <v>Out</v>
      </c>
      <c r="AI7" s="27" t="str">
        <f t="shared" si="2"/>
        <v>Out</v>
      </c>
      <c r="AJ7" s="31"/>
      <c r="AK7" s="31"/>
      <c r="AL7" s="31"/>
      <c r="AM7" s="31"/>
      <c r="AN7" s="31"/>
    </row>
    <row r="8" ht="15.0" hidden="1" customHeight="1">
      <c r="A8" s="19" t="s">
        <v>101</v>
      </c>
      <c r="B8" s="20" t="s">
        <v>102</v>
      </c>
      <c r="C8" s="21">
        <v>-5500.0</v>
      </c>
      <c r="D8" s="20" t="s">
        <v>76</v>
      </c>
      <c r="E8" s="20" t="s">
        <v>77</v>
      </c>
      <c r="F8" s="20" t="s">
        <v>103</v>
      </c>
      <c r="G8" s="20" t="s">
        <v>104</v>
      </c>
      <c r="H8" s="22"/>
      <c r="I8" s="22"/>
      <c r="J8" s="22"/>
      <c r="K8" s="22"/>
      <c r="L8" s="22"/>
      <c r="M8" s="22"/>
      <c r="N8" s="22"/>
      <c r="O8" s="22"/>
      <c r="P8" s="23" t="s">
        <v>79</v>
      </c>
      <c r="Q8" s="22"/>
      <c r="R8" s="24"/>
      <c r="S8" s="25"/>
      <c r="T8" s="22"/>
      <c r="U8" s="20">
        <v>1.21145431611741E14</v>
      </c>
      <c r="V8" s="22"/>
      <c r="W8" s="26"/>
      <c r="X8" s="27">
        <v>2026.0</v>
      </c>
      <c r="Y8" s="27">
        <v>2026.0</v>
      </c>
      <c r="Z8" s="28">
        <v>8.0</v>
      </c>
      <c r="AA8" s="29">
        <v>8.0</v>
      </c>
      <c r="AB8" s="30">
        <v>3.0</v>
      </c>
      <c r="AC8" s="27" t="str">
        <f>VLOOKUP($B8,Dictionary_v2!$B:$E,2,0)</f>
        <v>P&amp;L</v>
      </c>
      <c r="AD8" s="27" t="s">
        <v>48</v>
      </c>
      <c r="AE8" s="27" t="str">
        <f>VLOOKUP($B8,Dictionary_v2!$B:$E,3,0)</f>
        <v>7. Founders</v>
      </c>
      <c r="AF8" s="27" t="str">
        <f>VLOOKUP(AE8,Dictionary_v2!R:S,2,0)</f>
        <v>6. Other fixed and admin</v>
      </c>
      <c r="AG8" s="27" t="str">
        <f>VLOOKUP($B8,Dictionary_v2!$B:$E,4,0)</f>
        <v>1. Salaries</v>
      </c>
      <c r="AH8" s="27" t="str">
        <f t="shared" si="1"/>
        <v>Out</v>
      </c>
      <c r="AI8" s="27" t="str">
        <f t="shared" si="2"/>
        <v>Out</v>
      </c>
      <c r="AJ8" s="31"/>
      <c r="AK8" s="31"/>
      <c r="AL8" s="31"/>
      <c r="AM8" s="31"/>
      <c r="AN8" s="31"/>
    </row>
    <row r="9" ht="15.0" hidden="1" customHeight="1">
      <c r="A9" s="19" t="s">
        <v>101</v>
      </c>
      <c r="B9" s="20" t="s">
        <v>106</v>
      </c>
      <c r="C9" s="21">
        <v>-5500.0</v>
      </c>
      <c r="D9" s="20" t="s">
        <v>76</v>
      </c>
      <c r="E9" s="20" t="s">
        <v>77</v>
      </c>
      <c r="F9" s="20" t="s">
        <v>103</v>
      </c>
      <c r="G9" s="20" t="s">
        <v>107</v>
      </c>
      <c r="H9" s="22"/>
      <c r="I9" s="22"/>
      <c r="J9" s="22"/>
      <c r="K9" s="22"/>
      <c r="L9" s="22"/>
      <c r="M9" s="22"/>
      <c r="N9" s="22"/>
      <c r="O9" s="22"/>
      <c r="P9" s="23" t="s">
        <v>79</v>
      </c>
      <c r="Q9" s="22"/>
      <c r="R9" s="24"/>
      <c r="S9" s="25"/>
      <c r="T9" s="22"/>
      <c r="U9" s="20" t="s">
        <v>108</v>
      </c>
      <c r="V9" s="22"/>
      <c r="W9" s="26"/>
      <c r="X9" s="27">
        <v>2026.0</v>
      </c>
      <c r="Y9" s="27">
        <v>2026.0</v>
      </c>
      <c r="Z9" s="28">
        <v>8.0</v>
      </c>
      <c r="AA9" s="29">
        <v>8.0</v>
      </c>
      <c r="AB9" s="30">
        <v>3.0</v>
      </c>
      <c r="AC9" s="27" t="str">
        <f>VLOOKUP($B9,Dictionary_v2!$B:$E,2,0)</f>
        <v>P&amp;L</v>
      </c>
      <c r="AD9" s="27" t="s">
        <v>48</v>
      </c>
      <c r="AE9" s="27" t="str">
        <f>VLOOKUP($B9,Dictionary_v2!$B:$E,3,0)</f>
        <v>7. Founders</v>
      </c>
      <c r="AF9" s="27" t="str">
        <f>VLOOKUP(AE9,Dictionary_v2!R:S,2,0)</f>
        <v>6. Other fixed and admin</v>
      </c>
      <c r="AG9" s="27" t="str">
        <f>VLOOKUP($B9,Dictionary_v2!$B:$E,4,0)</f>
        <v>1. Salaries</v>
      </c>
      <c r="AH9" s="27" t="str">
        <f t="shared" si="1"/>
        <v>Out</v>
      </c>
      <c r="AI9" s="27" t="str">
        <f t="shared" si="2"/>
        <v>Out</v>
      </c>
      <c r="AJ9" s="31"/>
      <c r="AK9" s="31"/>
      <c r="AL9" s="31"/>
      <c r="AM9" s="31"/>
      <c r="AN9" s="31"/>
    </row>
    <row r="10" ht="15.0" hidden="1" customHeight="1">
      <c r="A10" s="34" t="s">
        <v>101</v>
      </c>
      <c r="B10" s="35" t="s">
        <v>110</v>
      </c>
      <c r="C10" s="36">
        <v>-15.0</v>
      </c>
      <c r="D10" s="35" t="s">
        <v>76</v>
      </c>
      <c r="E10" s="35" t="s">
        <v>77</v>
      </c>
      <c r="F10" s="35" t="s">
        <v>111</v>
      </c>
      <c r="G10" s="37"/>
      <c r="H10" s="37"/>
      <c r="I10" s="37"/>
      <c r="J10" s="37"/>
      <c r="K10" s="37"/>
      <c r="L10" s="37"/>
      <c r="M10" s="37"/>
      <c r="N10" s="37"/>
      <c r="O10" s="37"/>
      <c r="P10" s="38" t="s">
        <v>79</v>
      </c>
      <c r="Q10" s="37"/>
      <c r="R10" s="39"/>
      <c r="S10" s="40"/>
      <c r="T10" s="37"/>
      <c r="U10" s="37"/>
      <c r="V10" s="37"/>
      <c r="W10" s="41"/>
      <c r="X10" s="43">
        <v>2026.0</v>
      </c>
      <c r="Y10" s="43">
        <v>2026.0</v>
      </c>
      <c r="Z10" s="44">
        <v>8.0</v>
      </c>
      <c r="AA10" s="44">
        <v>8.0</v>
      </c>
      <c r="AB10" s="45">
        <v>3.0</v>
      </c>
      <c r="AC10" s="43" t="str">
        <f>VLOOKUP($B10,Dictionary_v2!$B:$E,2,0)</f>
        <v>P&amp;L</v>
      </c>
      <c r="AD10" s="43" t="s">
        <v>48</v>
      </c>
      <c r="AE10" s="43" t="str">
        <f>VLOOKUP($B10,Dictionary_v2!$B:$E,3,0)</f>
        <v>3. Platform</v>
      </c>
      <c r="AF10" s="43" t="str">
        <f>VLOOKUP(AE10,Dictionary_v2!R:S,2,0)</f>
        <v>3. Platform</v>
      </c>
      <c r="AG10" s="43" t="str">
        <f>VLOOKUP($B10,Dictionary_v2!$B:$E,4,0)</f>
        <v>2. Fixed</v>
      </c>
      <c r="AH10" s="43" t="str">
        <f t="shared" si="1"/>
        <v>Out</v>
      </c>
      <c r="AI10" s="43" t="str">
        <f t="shared" si="2"/>
        <v>Out</v>
      </c>
      <c r="AJ10" s="46"/>
      <c r="AK10" s="46"/>
      <c r="AL10" s="46"/>
      <c r="AM10" s="46"/>
      <c r="AN10" s="46"/>
    </row>
    <row r="11" ht="15.0" hidden="1" customHeight="1">
      <c r="A11" s="19" t="s">
        <v>101</v>
      </c>
      <c r="B11" s="20" t="s">
        <v>117</v>
      </c>
      <c r="C11" s="21">
        <v>-5000.0</v>
      </c>
      <c r="D11" s="20" t="s">
        <v>76</v>
      </c>
      <c r="E11" s="20" t="s">
        <v>77</v>
      </c>
      <c r="F11" s="20" t="s">
        <v>103</v>
      </c>
      <c r="G11" s="20" t="s">
        <v>118</v>
      </c>
      <c r="H11" s="22"/>
      <c r="I11" s="22"/>
      <c r="J11" s="22"/>
      <c r="K11" s="22"/>
      <c r="L11" s="22"/>
      <c r="M11" s="22"/>
      <c r="N11" s="22"/>
      <c r="O11" s="22"/>
      <c r="P11" s="23" t="s">
        <v>79</v>
      </c>
      <c r="Q11" s="22"/>
      <c r="R11" s="24"/>
      <c r="S11" s="25"/>
      <c r="T11" s="22"/>
      <c r="U11" s="22"/>
      <c r="V11" s="22"/>
      <c r="W11" s="26"/>
      <c r="X11" s="27">
        <v>2026.0</v>
      </c>
      <c r="Y11" s="27">
        <v>2026.0</v>
      </c>
      <c r="Z11" s="28">
        <v>8.0</v>
      </c>
      <c r="AA11" s="29">
        <v>8.0</v>
      </c>
      <c r="AB11" s="30">
        <v>3.0</v>
      </c>
      <c r="AC11" s="27" t="str">
        <f>VLOOKUP($B11,Dictionary_v2!$B:$E,2,0)</f>
        <v>P&amp;L</v>
      </c>
      <c r="AD11" s="27" t="s">
        <v>48</v>
      </c>
      <c r="AE11" s="27" t="str">
        <f>VLOOKUP($B11,Dictionary_v2!$B:$E,3,0)</f>
        <v>7. Founders</v>
      </c>
      <c r="AF11" s="27" t="str">
        <f>VLOOKUP(AE11,Dictionary_v2!R:S,2,0)</f>
        <v>6. Other fixed and admin</v>
      </c>
      <c r="AG11" s="27" t="str">
        <f>VLOOKUP($B11,Dictionary_v2!$B:$E,4,0)</f>
        <v>1. Salaries</v>
      </c>
      <c r="AH11" s="27" t="str">
        <f t="shared" si="1"/>
        <v>Out</v>
      </c>
      <c r="AI11" s="27" t="str">
        <f t="shared" si="2"/>
        <v>Out</v>
      </c>
      <c r="AJ11" s="31"/>
      <c r="AK11" s="31"/>
      <c r="AL11" s="31"/>
      <c r="AM11" s="31"/>
      <c r="AN11" s="31"/>
    </row>
    <row r="12" ht="15.0" hidden="1" customHeight="1">
      <c r="A12" s="19" t="s">
        <v>101</v>
      </c>
      <c r="B12" s="20" t="s">
        <v>77</v>
      </c>
      <c r="C12" s="21">
        <v>-11585.8</v>
      </c>
      <c r="D12" s="20" t="s">
        <v>76</v>
      </c>
      <c r="E12" s="20" t="s">
        <v>122</v>
      </c>
      <c r="F12" s="20" t="s">
        <v>123</v>
      </c>
      <c r="G12" s="22"/>
      <c r="H12" s="22"/>
      <c r="I12" s="22"/>
      <c r="J12" s="22"/>
      <c r="K12" s="22"/>
      <c r="L12" s="22"/>
      <c r="M12" s="22"/>
      <c r="N12" s="22"/>
      <c r="O12" s="22"/>
      <c r="P12" s="23" t="s">
        <v>79</v>
      </c>
      <c r="Q12" s="22"/>
      <c r="R12" s="24"/>
      <c r="S12" s="25"/>
      <c r="T12" s="22"/>
      <c r="U12" s="22"/>
      <c r="V12" s="22"/>
      <c r="W12" s="26"/>
      <c r="X12" s="27">
        <v>2026.0</v>
      </c>
      <c r="Y12" s="27">
        <v>2026.0</v>
      </c>
      <c r="Z12" s="28">
        <v>8.0</v>
      </c>
      <c r="AA12" s="29">
        <v>8.0</v>
      </c>
      <c r="AB12" s="30">
        <v>3.0</v>
      </c>
      <c r="AC12" s="27" t="str">
        <f>VLOOKUP($B12,Dictionary_v2!$B:$E,2,0)</f>
        <v>Intercompany</v>
      </c>
      <c r="AD12" s="27" t="s">
        <v>48</v>
      </c>
      <c r="AE12" s="27" t="str">
        <f>VLOOKUP($B12,Dictionary_v2!$B:$E,3,0)</f>
        <v/>
      </c>
      <c r="AF12" s="27"/>
      <c r="AG12" s="27" t="str">
        <f>VLOOKUP($B12,Dictionary_v2!$B:$E,4,0)</f>
        <v/>
      </c>
      <c r="AH12" s="27" t="str">
        <f t="shared" si="1"/>
        <v>Out</v>
      </c>
      <c r="AI12" s="27" t="str">
        <f t="shared" si="2"/>
        <v>Out</v>
      </c>
      <c r="AJ12" s="31"/>
      <c r="AK12" s="31"/>
      <c r="AL12" s="31"/>
      <c r="AM12" s="31"/>
      <c r="AN12" s="31"/>
    </row>
    <row r="13" ht="15.0" hidden="1" customHeight="1">
      <c r="A13" s="19" t="s">
        <v>101</v>
      </c>
      <c r="B13" s="20" t="s">
        <v>122</v>
      </c>
      <c r="C13" s="21">
        <v>11585.8</v>
      </c>
      <c r="D13" s="20" t="s">
        <v>76</v>
      </c>
      <c r="E13" s="20" t="s">
        <v>77</v>
      </c>
      <c r="F13" s="20" t="s">
        <v>123</v>
      </c>
      <c r="G13" s="22"/>
      <c r="H13" s="22"/>
      <c r="I13" s="22"/>
      <c r="J13" s="22"/>
      <c r="K13" s="22"/>
      <c r="L13" s="22"/>
      <c r="M13" s="22"/>
      <c r="N13" s="22"/>
      <c r="O13" s="22"/>
      <c r="P13" s="23" t="s">
        <v>79</v>
      </c>
      <c r="Q13" s="22"/>
      <c r="R13" s="24"/>
      <c r="S13" s="25"/>
      <c r="T13" s="22"/>
      <c r="U13" s="22"/>
      <c r="V13" s="22"/>
      <c r="W13" s="26"/>
      <c r="X13" s="27">
        <v>2026.0</v>
      </c>
      <c r="Y13" s="27">
        <v>2026.0</v>
      </c>
      <c r="Z13" s="28">
        <v>8.0</v>
      </c>
      <c r="AA13" s="29">
        <v>8.0</v>
      </c>
      <c r="AB13" s="30">
        <v>3.0</v>
      </c>
      <c r="AC13" s="27" t="str">
        <f>VLOOKUP($B13,Dictionary_v2!$B:$E,2,0)</f>
        <v>Intercompany</v>
      </c>
      <c r="AD13" s="27" t="s">
        <v>48</v>
      </c>
      <c r="AE13" s="27" t="str">
        <f>VLOOKUP($B13,Dictionary_v2!$B:$E,3,0)</f>
        <v/>
      </c>
      <c r="AF13" s="27"/>
      <c r="AG13" s="27" t="str">
        <f>VLOOKUP($B13,Dictionary_v2!$B:$E,4,0)</f>
        <v/>
      </c>
      <c r="AH13" s="27" t="str">
        <f t="shared" si="1"/>
        <v>In</v>
      </c>
      <c r="AI13" s="27" t="str">
        <f t="shared" si="2"/>
        <v>In</v>
      </c>
      <c r="AJ13" s="31"/>
      <c r="AK13" s="31"/>
      <c r="AL13" s="31"/>
      <c r="AM13" s="31"/>
      <c r="AN13" s="31"/>
    </row>
    <row r="14" ht="15.0" hidden="1" customHeight="1">
      <c r="A14" s="19" t="s">
        <v>101</v>
      </c>
      <c r="B14" s="20" t="s">
        <v>77</v>
      </c>
      <c r="C14" s="21">
        <v>-19000.0</v>
      </c>
      <c r="D14" s="20" t="s">
        <v>76</v>
      </c>
      <c r="E14" s="20" t="s">
        <v>128</v>
      </c>
      <c r="F14" s="20" t="s">
        <v>129</v>
      </c>
      <c r="G14" s="22"/>
      <c r="H14" s="22"/>
      <c r="I14" s="22"/>
      <c r="J14" s="22"/>
      <c r="K14" s="22"/>
      <c r="L14" s="22"/>
      <c r="M14" s="22"/>
      <c r="N14" s="22"/>
      <c r="O14" s="22"/>
      <c r="P14" s="23" t="s">
        <v>79</v>
      </c>
      <c r="Q14" s="22"/>
      <c r="R14" s="24"/>
      <c r="S14" s="25"/>
      <c r="T14" s="22"/>
      <c r="U14" s="20" t="s">
        <v>130</v>
      </c>
      <c r="V14" s="22"/>
      <c r="W14" s="26"/>
      <c r="X14" s="27">
        <v>2026.0</v>
      </c>
      <c r="Y14" s="27">
        <v>2026.0</v>
      </c>
      <c r="Z14" s="28">
        <v>8.0</v>
      </c>
      <c r="AA14" s="29">
        <v>8.0</v>
      </c>
      <c r="AB14" s="30">
        <v>3.0</v>
      </c>
      <c r="AC14" s="27" t="str">
        <f>VLOOKUP($B14,Dictionary_v2!$B:$E,2,0)</f>
        <v>Intercompany</v>
      </c>
      <c r="AD14" s="27" t="s">
        <v>48</v>
      </c>
      <c r="AE14" s="27" t="str">
        <f>VLOOKUP($B14,Dictionary_v2!$B:$E,3,0)</f>
        <v/>
      </c>
      <c r="AF14" s="27"/>
      <c r="AG14" s="27" t="str">
        <f>VLOOKUP($B14,Dictionary_v2!$B:$E,4,0)</f>
        <v/>
      </c>
      <c r="AH14" s="27" t="str">
        <f t="shared" si="1"/>
        <v>Out</v>
      </c>
      <c r="AI14" s="27" t="str">
        <f t="shared" si="2"/>
        <v>Out</v>
      </c>
      <c r="AJ14" s="31"/>
      <c r="AK14" s="31"/>
      <c r="AL14" s="31"/>
      <c r="AM14" s="31"/>
      <c r="AN14" s="31"/>
    </row>
    <row r="15" ht="15.0" hidden="1" customHeight="1">
      <c r="A15" s="19" t="s">
        <v>101</v>
      </c>
      <c r="B15" s="20" t="s">
        <v>128</v>
      </c>
      <c r="C15" s="21">
        <v>19000.0</v>
      </c>
      <c r="D15" s="20" t="s">
        <v>76</v>
      </c>
      <c r="E15" s="20" t="s">
        <v>77</v>
      </c>
      <c r="F15" s="20" t="s">
        <v>129</v>
      </c>
      <c r="G15" s="22"/>
      <c r="H15" s="22"/>
      <c r="I15" s="22"/>
      <c r="J15" s="22"/>
      <c r="K15" s="22"/>
      <c r="L15" s="22"/>
      <c r="M15" s="22"/>
      <c r="N15" s="22"/>
      <c r="O15" s="22"/>
      <c r="P15" s="23" t="s">
        <v>79</v>
      </c>
      <c r="Q15" s="22"/>
      <c r="R15" s="24"/>
      <c r="S15" s="25"/>
      <c r="T15" s="22"/>
      <c r="U15" s="20" t="s">
        <v>130</v>
      </c>
      <c r="V15" s="22"/>
      <c r="W15" s="26"/>
      <c r="X15" s="27">
        <v>2026.0</v>
      </c>
      <c r="Y15" s="27">
        <v>2026.0</v>
      </c>
      <c r="Z15" s="28">
        <v>8.0</v>
      </c>
      <c r="AA15" s="29">
        <v>8.0</v>
      </c>
      <c r="AB15" s="30">
        <v>3.0</v>
      </c>
      <c r="AC15" s="27" t="str">
        <f>VLOOKUP($B15,Dictionary_v2!$B:$E,2,0)</f>
        <v>Intercompany</v>
      </c>
      <c r="AD15" s="27" t="s">
        <v>48</v>
      </c>
      <c r="AE15" s="27" t="str">
        <f>VLOOKUP($B15,Dictionary_v2!$B:$E,3,0)</f>
        <v/>
      </c>
      <c r="AF15" s="27"/>
      <c r="AG15" s="27" t="str">
        <f>VLOOKUP($B15,Dictionary_v2!$B:$E,4,0)</f>
        <v/>
      </c>
      <c r="AH15" s="27" t="str">
        <f t="shared" si="1"/>
        <v>In</v>
      </c>
      <c r="AI15" s="27" t="str">
        <f t="shared" si="2"/>
        <v>In</v>
      </c>
      <c r="AJ15" s="31"/>
      <c r="AK15" s="31"/>
      <c r="AL15" s="31"/>
      <c r="AM15" s="31"/>
      <c r="AN15" s="31"/>
    </row>
    <row r="16" ht="15.0" hidden="1" customHeight="1">
      <c r="A16" s="19" t="s">
        <v>101</v>
      </c>
      <c r="B16" s="20" t="s">
        <v>87</v>
      </c>
      <c r="C16" s="21">
        <v>-90.02</v>
      </c>
      <c r="D16" s="20" t="s">
        <v>76</v>
      </c>
      <c r="E16" s="20" t="s">
        <v>83</v>
      </c>
      <c r="F16" s="20" t="s">
        <v>88</v>
      </c>
      <c r="G16" s="22"/>
      <c r="H16" s="22"/>
      <c r="I16" s="20">
        <v>3684.0</v>
      </c>
      <c r="J16" s="20" t="s">
        <v>42</v>
      </c>
      <c r="K16" s="20" t="s">
        <v>89</v>
      </c>
      <c r="L16" s="22"/>
      <c r="M16" s="22"/>
      <c r="N16" s="22"/>
      <c r="O16" s="22"/>
      <c r="P16" s="23" t="s">
        <v>79</v>
      </c>
      <c r="Q16" s="20" t="s">
        <v>91</v>
      </c>
      <c r="R16" s="24"/>
      <c r="S16" s="25"/>
      <c r="T16" s="20" t="s">
        <v>93</v>
      </c>
      <c r="U16" s="22"/>
      <c r="V16" s="22"/>
      <c r="W16" s="26"/>
      <c r="X16" s="27">
        <v>2026.0</v>
      </c>
      <c r="Y16" s="27">
        <v>2026.0</v>
      </c>
      <c r="Z16" s="28">
        <v>8.0</v>
      </c>
      <c r="AA16" s="29">
        <v>8.0</v>
      </c>
      <c r="AB16" s="30">
        <v>3.0</v>
      </c>
      <c r="AC16" s="27" t="str">
        <f>VLOOKUP($B16,Dictionary_v2!$B:$E,2,0)</f>
        <v>P&amp;L</v>
      </c>
      <c r="AD16" s="27" t="s">
        <v>48</v>
      </c>
      <c r="AE16" s="27" t="str">
        <f>VLOOKUP($B16,Dictionary_v2!$B:$E,3,0)</f>
        <v>3. Platform</v>
      </c>
      <c r="AF16" s="27" t="str">
        <f>VLOOKUP(AE16,Dictionary_v2!R:S,2,0)</f>
        <v>3. Platform</v>
      </c>
      <c r="AG16" s="27" t="str">
        <f>VLOOKUP($B16,Dictionary_v2!$B:$E,4,0)</f>
        <v>1. Variable</v>
      </c>
      <c r="AH16" s="27" t="str">
        <f t="shared" si="1"/>
        <v>Out</v>
      </c>
      <c r="AI16" s="27" t="str">
        <f t="shared" si="2"/>
        <v>Out</v>
      </c>
      <c r="AJ16" s="31"/>
      <c r="AK16" s="31"/>
      <c r="AL16" s="31"/>
      <c r="AM16" s="31"/>
      <c r="AN16" s="31"/>
    </row>
    <row r="17" ht="15.0" hidden="1" customHeight="1">
      <c r="A17" s="19" t="s">
        <v>101</v>
      </c>
      <c r="B17" s="20" t="s">
        <v>95</v>
      </c>
      <c r="C17" s="21">
        <v>-985.0</v>
      </c>
      <c r="D17" s="20" t="s">
        <v>76</v>
      </c>
      <c r="E17" s="20" t="s">
        <v>83</v>
      </c>
      <c r="F17" s="20" t="s">
        <v>140</v>
      </c>
      <c r="G17" s="22"/>
      <c r="H17" s="22"/>
      <c r="I17" s="20">
        <v>2489.0</v>
      </c>
      <c r="J17" s="20" t="s">
        <v>42</v>
      </c>
      <c r="K17" s="20" t="s">
        <v>97</v>
      </c>
      <c r="L17" s="22"/>
      <c r="M17" s="22"/>
      <c r="N17" s="22"/>
      <c r="O17" s="22"/>
      <c r="P17" s="23" t="s">
        <v>79</v>
      </c>
      <c r="Q17" s="20" t="s">
        <v>91</v>
      </c>
      <c r="R17" s="24"/>
      <c r="S17" s="25"/>
      <c r="T17" s="20" t="s">
        <v>93</v>
      </c>
      <c r="U17" s="22"/>
      <c r="V17" s="22"/>
      <c r="W17" s="26"/>
      <c r="X17" s="27">
        <v>2026.0</v>
      </c>
      <c r="Y17" s="27">
        <v>2026.0</v>
      </c>
      <c r="Z17" s="28">
        <v>8.0</v>
      </c>
      <c r="AA17" s="29">
        <v>8.0</v>
      </c>
      <c r="AB17" s="30">
        <v>3.0</v>
      </c>
      <c r="AC17" s="27" t="str">
        <f>VLOOKUP($B17,Dictionary_v2!$B:$E,2,0)</f>
        <v>P&amp;L</v>
      </c>
      <c r="AD17" s="27" t="s">
        <v>48</v>
      </c>
      <c r="AE17" s="27" t="str">
        <f>VLOOKUP($B17,Dictionary_v2!$B:$E,3,0)</f>
        <v>2. Candidates Sourcing</v>
      </c>
      <c r="AF17" s="27" t="str">
        <f>VLOOKUP(AE17,Dictionary_v2!R:S,2,0)</f>
        <v>2. Candidates Sourcing</v>
      </c>
      <c r="AG17" s="27" t="str">
        <f>VLOOKUP($B17,Dictionary_v2!$B:$E,4,0)</f>
        <v>1. Social media</v>
      </c>
      <c r="AH17" s="27" t="str">
        <f t="shared" si="1"/>
        <v>Out</v>
      </c>
      <c r="AI17" s="27" t="str">
        <f t="shared" si="2"/>
        <v>Out</v>
      </c>
      <c r="AJ17" s="31"/>
      <c r="AK17" s="31"/>
      <c r="AL17" s="31"/>
      <c r="AM17" s="31"/>
      <c r="AN17" s="31"/>
    </row>
    <row r="18" ht="15.0" hidden="1" customHeight="1">
      <c r="A18" s="19" t="s">
        <v>101</v>
      </c>
      <c r="B18" s="20" t="s">
        <v>95</v>
      </c>
      <c r="C18" s="21">
        <v>-10.0</v>
      </c>
      <c r="D18" s="20" t="s">
        <v>76</v>
      </c>
      <c r="E18" s="20" t="s">
        <v>122</v>
      </c>
      <c r="F18" s="20" t="s">
        <v>141</v>
      </c>
      <c r="G18" s="22"/>
      <c r="H18" s="22"/>
      <c r="I18" s="20">
        <v>9824.0</v>
      </c>
      <c r="J18" s="20" t="s">
        <v>42</v>
      </c>
      <c r="K18" s="20" t="s">
        <v>97</v>
      </c>
      <c r="L18" s="22"/>
      <c r="M18" s="22"/>
      <c r="N18" s="22"/>
      <c r="O18" s="22"/>
      <c r="P18" s="23" t="s">
        <v>79</v>
      </c>
      <c r="Q18" s="20" t="s">
        <v>91</v>
      </c>
      <c r="R18" s="24"/>
      <c r="S18" s="25"/>
      <c r="T18" s="20" t="s">
        <v>93</v>
      </c>
      <c r="U18" s="22"/>
      <c r="V18" s="22"/>
      <c r="W18" s="26"/>
      <c r="X18" s="27">
        <v>2026.0</v>
      </c>
      <c r="Y18" s="27">
        <v>2026.0</v>
      </c>
      <c r="Z18" s="28">
        <v>8.0</v>
      </c>
      <c r="AA18" s="29">
        <v>8.0</v>
      </c>
      <c r="AB18" s="30">
        <v>3.0</v>
      </c>
      <c r="AC18" s="27" t="str">
        <f>VLOOKUP($B18,Dictionary_v2!$B:$E,2,0)</f>
        <v>P&amp;L</v>
      </c>
      <c r="AD18" s="27" t="s">
        <v>48</v>
      </c>
      <c r="AE18" s="27" t="str">
        <f>VLOOKUP($B18,Dictionary_v2!$B:$E,3,0)</f>
        <v>2. Candidates Sourcing</v>
      </c>
      <c r="AF18" s="27" t="str">
        <f>VLOOKUP(AE18,Dictionary_v2!R:S,2,0)</f>
        <v>2. Candidates Sourcing</v>
      </c>
      <c r="AG18" s="27" t="str">
        <f>VLOOKUP($B18,Dictionary_v2!$B:$E,4,0)</f>
        <v>1. Social media</v>
      </c>
      <c r="AH18" s="27" t="str">
        <f t="shared" si="1"/>
        <v>Out</v>
      </c>
      <c r="AI18" s="27" t="str">
        <f t="shared" si="2"/>
        <v>Out</v>
      </c>
      <c r="AJ18" s="31"/>
      <c r="AK18" s="31"/>
      <c r="AL18" s="31"/>
      <c r="AM18" s="31"/>
      <c r="AN18" s="31"/>
    </row>
    <row r="19" ht="15.0" hidden="1" customHeight="1">
      <c r="A19" s="19" t="s">
        <v>101</v>
      </c>
      <c r="B19" s="20" t="s">
        <v>95</v>
      </c>
      <c r="C19" s="21">
        <v>-343.37</v>
      </c>
      <c r="D19" s="20" t="s">
        <v>76</v>
      </c>
      <c r="E19" s="20" t="s">
        <v>122</v>
      </c>
      <c r="F19" s="20" t="s">
        <v>142</v>
      </c>
      <c r="G19" s="22"/>
      <c r="H19" s="22"/>
      <c r="I19" s="20">
        <v>9824.0</v>
      </c>
      <c r="J19" s="20" t="s">
        <v>42</v>
      </c>
      <c r="K19" s="20" t="s">
        <v>97</v>
      </c>
      <c r="L19" s="22"/>
      <c r="M19" s="22"/>
      <c r="N19" s="22"/>
      <c r="O19" s="22"/>
      <c r="P19" s="23" t="s">
        <v>79</v>
      </c>
      <c r="Q19" s="20" t="s">
        <v>91</v>
      </c>
      <c r="R19" s="24"/>
      <c r="S19" s="25"/>
      <c r="T19" s="20" t="s">
        <v>93</v>
      </c>
      <c r="U19" s="22"/>
      <c r="V19" s="22"/>
      <c r="W19" s="26"/>
      <c r="X19" s="27">
        <v>2026.0</v>
      </c>
      <c r="Y19" s="27">
        <v>2026.0</v>
      </c>
      <c r="Z19" s="28">
        <v>8.0</v>
      </c>
      <c r="AA19" s="29">
        <v>8.0</v>
      </c>
      <c r="AB19" s="30">
        <v>3.0</v>
      </c>
      <c r="AC19" s="27" t="str">
        <f>VLOOKUP($B19,Dictionary_v2!$B:$E,2,0)</f>
        <v>P&amp;L</v>
      </c>
      <c r="AD19" s="27" t="s">
        <v>48</v>
      </c>
      <c r="AE19" s="27" t="str">
        <f>VLOOKUP($B19,Dictionary_v2!$B:$E,3,0)</f>
        <v>2. Candidates Sourcing</v>
      </c>
      <c r="AF19" s="27" t="str">
        <f>VLOOKUP(AE19,Dictionary_v2!R:S,2,0)</f>
        <v>2. Candidates Sourcing</v>
      </c>
      <c r="AG19" s="27" t="str">
        <f>VLOOKUP($B19,Dictionary_v2!$B:$E,4,0)</f>
        <v>1. Social media</v>
      </c>
      <c r="AH19" s="27" t="str">
        <f t="shared" si="1"/>
        <v>Out</v>
      </c>
      <c r="AI19" s="27" t="str">
        <f t="shared" si="2"/>
        <v>Out</v>
      </c>
      <c r="AJ19" s="31"/>
      <c r="AK19" s="31"/>
      <c r="AL19" s="31"/>
      <c r="AM19" s="31"/>
      <c r="AN19" s="31"/>
    </row>
    <row r="20" ht="15.0" hidden="1" customHeight="1">
      <c r="A20" s="19" t="s">
        <v>101</v>
      </c>
      <c r="B20" s="20" t="s">
        <v>95</v>
      </c>
      <c r="C20" s="21">
        <v>-4.0</v>
      </c>
      <c r="D20" s="20" t="s">
        <v>76</v>
      </c>
      <c r="E20" s="20" t="s">
        <v>83</v>
      </c>
      <c r="F20" s="20" t="s">
        <v>143</v>
      </c>
      <c r="G20" s="22"/>
      <c r="H20" s="22"/>
      <c r="I20" s="20">
        <v>3684.0</v>
      </c>
      <c r="J20" s="20" t="s">
        <v>42</v>
      </c>
      <c r="K20" s="20" t="s">
        <v>97</v>
      </c>
      <c r="L20" s="22"/>
      <c r="M20" s="22"/>
      <c r="N20" s="22"/>
      <c r="O20" s="22"/>
      <c r="P20" s="23" t="s">
        <v>79</v>
      </c>
      <c r="Q20" s="20" t="s">
        <v>91</v>
      </c>
      <c r="R20" s="24"/>
      <c r="S20" s="25"/>
      <c r="T20" s="20" t="s">
        <v>93</v>
      </c>
      <c r="U20" s="22"/>
      <c r="V20" s="22"/>
      <c r="W20" s="26"/>
      <c r="X20" s="27">
        <v>2026.0</v>
      </c>
      <c r="Y20" s="27">
        <v>2026.0</v>
      </c>
      <c r="Z20" s="28">
        <v>8.0</v>
      </c>
      <c r="AA20" s="29">
        <v>8.0</v>
      </c>
      <c r="AB20" s="30">
        <v>3.0</v>
      </c>
      <c r="AC20" s="27" t="str">
        <f>VLOOKUP($B20,Dictionary_v2!$B:$E,2,0)</f>
        <v>P&amp;L</v>
      </c>
      <c r="AD20" s="27" t="s">
        <v>48</v>
      </c>
      <c r="AE20" s="27" t="str">
        <f>VLOOKUP($B20,Dictionary_v2!$B:$E,3,0)</f>
        <v>2. Candidates Sourcing</v>
      </c>
      <c r="AF20" s="27" t="str">
        <f>VLOOKUP(AE20,Dictionary_v2!R:S,2,0)</f>
        <v>2. Candidates Sourcing</v>
      </c>
      <c r="AG20" s="27" t="str">
        <f>VLOOKUP($B20,Dictionary_v2!$B:$E,4,0)</f>
        <v>1. Social media</v>
      </c>
      <c r="AH20" s="27" t="str">
        <f t="shared" si="1"/>
        <v>Out</v>
      </c>
      <c r="AI20" s="27" t="str">
        <f t="shared" si="2"/>
        <v>Out</v>
      </c>
      <c r="AJ20" s="31"/>
      <c r="AK20" s="31"/>
      <c r="AL20" s="31"/>
      <c r="AM20" s="31"/>
      <c r="AN20" s="31"/>
    </row>
    <row r="21" ht="15.0" hidden="1" customHeight="1">
      <c r="A21" s="19" t="s">
        <v>101</v>
      </c>
      <c r="B21" s="20" t="s">
        <v>145</v>
      </c>
      <c r="C21" s="21">
        <v>-9.71</v>
      </c>
      <c r="D21" s="20" t="s">
        <v>76</v>
      </c>
      <c r="E21" s="20" t="s">
        <v>83</v>
      </c>
      <c r="F21" s="20" t="s">
        <v>147</v>
      </c>
      <c r="G21" s="22"/>
      <c r="H21" s="22"/>
      <c r="I21" s="20">
        <v>9691.0</v>
      </c>
      <c r="J21" s="20" t="s">
        <v>42</v>
      </c>
      <c r="K21" s="20" t="s">
        <v>148</v>
      </c>
      <c r="L21" s="22"/>
      <c r="M21" s="22"/>
      <c r="N21" s="22"/>
      <c r="O21" s="22"/>
      <c r="P21" s="23" t="s">
        <v>79</v>
      </c>
      <c r="Q21" s="20" t="s">
        <v>44</v>
      </c>
      <c r="R21" s="24"/>
      <c r="S21" s="25"/>
      <c r="T21" s="20" t="s">
        <v>93</v>
      </c>
      <c r="U21" s="22"/>
      <c r="V21" s="22"/>
      <c r="W21" s="26"/>
      <c r="X21" s="27">
        <v>2026.0</v>
      </c>
      <c r="Y21" s="27">
        <v>2026.0</v>
      </c>
      <c r="Z21" s="28">
        <v>8.0</v>
      </c>
      <c r="AA21" s="29">
        <v>8.0</v>
      </c>
      <c r="AB21" s="30">
        <v>3.0</v>
      </c>
      <c r="AC21" s="27" t="str">
        <f>VLOOKUP($B21,Dictionary_v2!$B:$E,2,0)</f>
        <v>P&amp;L</v>
      </c>
      <c r="AD21" s="27" t="s">
        <v>48</v>
      </c>
      <c r="AE21" s="27" t="str">
        <f>VLOOKUP($B21,Dictionary_v2!$B:$E,3,0)</f>
        <v>3. Platform</v>
      </c>
      <c r="AF21" s="27" t="str">
        <f>VLOOKUP(AE21,Dictionary_v2!R:S,2,0)</f>
        <v>3. Platform</v>
      </c>
      <c r="AG21" s="27" t="str">
        <f>VLOOKUP($B21,Dictionary_v2!$B:$E,4,0)</f>
        <v>2. Fixed</v>
      </c>
      <c r="AH21" s="27" t="str">
        <f t="shared" si="1"/>
        <v>Out</v>
      </c>
      <c r="AI21" s="27" t="str">
        <f t="shared" si="2"/>
        <v>Out</v>
      </c>
      <c r="AJ21" s="31"/>
      <c r="AK21" s="31"/>
      <c r="AL21" s="31"/>
      <c r="AM21" s="31"/>
      <c r="AN21" s="31"/>
    </row>
    <row r="22" ht="15.0" hidden="1" customHeight="1">
      <c r="A22" s="19" t="s">
        <v>101</v>
      </c>
      <c r="B22" s="20" t="s">
        <v>149</v>
      </c>
      <c r="C22" s="21">
        <v>-0.29</v>
      </c>
      <c r="D22" s="20" t="s">
        <v>76</v>
      </c>
      <c r="E22" s="20" t="s">
        <v>83</v>
      </c>
      <c r="F22" s="22"/>
      <c r="G22" s="22"/>
      <c r="H22" s="22"/>
      <c r="I22" s="22"/>
      <c r="J22" s="22"/>
      <c r="K22" s="20" t="s">
        <v>148</v>
      </c>
      <c r="L22" s="22"/>
      <c r="M22" s="22"/>
      <c r="N22" s="22"/>
      <c r="O22" s="22"/>
      <c r="P22" s="23" t="s">
        <v>79</v>
      </c>
      <c r="Q22" s="22"/>
      <c r="R22" s="24"/>
      <c r="S22" s="25"/>
      <c r="T22" s="22"/>
      <c r="U22" s="22"/>
      <c r="V22" s="22"/>
      <c r="W22" s="26"/>
      <c r="X22" s="27">
        <v>2026.0</v>
      </c>
      <c r="Y22" s="27">
        <v>2026.0</v>
      </c>
      <c r="Z22" s="28">
        <v>8.0</v>
      </c>
      <c r="AA22" s="29">
        <v>8.0</v>
      </c>
      <c r="AB22" s="30">
        <v>3.0</v>
      </c>
      <c r="AC22" s="27" t="str">
        <f>VLOOKUP($B22,Dictionary_v2!$B:$E,2,0)</f>
        <v>P&amp;L</v>
      </c>
      <c r="AD22" s="27" t="s">
        <v>48</v>
      </c>
      <c r="AE22" s="27" t="str">
        <f>VLOOKUP($B22,Dictionary_v2!$B:$E,3,0)</f>
        <v>3. Platform</v>
      </c>
      <c r="AF22" s="27" t="str">
        <f>VLOOKUP(AE22,Dictionary_v2!R:S,2,0)</f>
        <v>3. Platform</v>
      </c>
      <c r="AG22" s="27" t="str">
        <f>VLOOKUP($B22,Dictionary_v2!$B:$E,4,0)</f>
        <v>2. Fixed</v>
      </c>
      <c r="AH22" s="27" t="str">
        <f t="shared" si="1"/>
        <v>Out</v>
      </c>
      <c r="AI22" s="27" t="str">
        <f t="shared" si="2"/>
        <v>Out</v>
      </c>
      <c r="AJ22" s="31"/>
      <c r="AK22" s="31"/>
      <c r="AL22" s="31"/>
      <c r="AM22" s="31"/>
      <c r="AN22" s="31"/>
    </row>
    <row r="23" ht="15.0" hidden="1" customHeight="1">
      <c r="A23" s="19" t="s">
        <v>101</v>
      </c>
      <c r="B23" s="20" t="s">
        <v>95</v>
      </c>
      <c r="C23" s="21">
        <v>-498.48</v>
      </c>
      <c r="D23" s="20" t="s">
        <v>151</v>
      </c>
      <c r="E23" s="20" t="s">
        <v>83</v>
      </c>
      <c r="F23" s="20" t="s">
        <v>152</v>
      </c>
      <c r="G23" s="22"/>
      <c r="H23" s="22"/>
      <c r="I23" s="20">
        <v>3684.0</v>
      </c>
      <c r="J23" s="20" t="s">
        <v>42</v>
      </c>
      <c r="K23" s="20" t="s">
        <v>97</v>
      </c>
      <c r="L23" s="22"/>
      <c r="M23" s="22"/>
      <c r="N23" s="22"/>
      <c r="O23" s="22"/>
      <c r="P23" s="23" t="s">
        <v>79</v>
      </c>
      <c r="Q23" s="20" t="s">
        <v>91</v>
      </c>
      <c r="R23" s="24"/>
      <c r="S23" s="25"/>
      <c r="T23" s="20" t="s">
        <v>93</v>
      </c>
      <c r="U23" s="22"/>
      <c r="V23" s="20" t="s">
        <v>153</v>
      </c>
      <c r="W23" s="26"/>
      <c r="X23" s="27">
        <v>2026.0</v>
      </c>
      <c r="Y23" s="27">
        <v>2026.0</v>
      </c>
      <c r="Z23" s="28">
        <v>8.0</v>
      </c>
      <c r="AA23" s="29">
        <v>8.0</v>
      </c>
      <c r="AB23" s="30">
        <v>3.0</v>
      </c>
      <c r="AC23" s="27" t="str">
        <f>VLOOKUP($B23,Dictionary_v2!$B:$E,2,0)</f>
        <v>P&amp;L</v>
      </c>
      <c r="AD23" s="27" t="s">
        <v>48</v>
      </c>
      <c r="AE23" s="27" t="str">
        <f>VLOOKUP($B23,Dictionary_v2!$B:$E,3,0)</f>
        <v>2. Candidates Sourcing</v>
      </c>
      <c r="AF23" s="27" t="str">
        <f>VLOOKUP(AE23,Dictionary_v2!R:S,2,0)</f>
        <v>2. Candidates Sourcing</v>
      </c>
      <c r="AG23" s="27" t="str">
        <f>VLOOKUP($B23,Dictionary_v2!$B:$E,4,0)</f>
        <v>1. Social media</v>
      </c>
      <c r="AH23" s="27" t="str">
        <f t="shared" si="1"/>
        <v>Out</v>
      </c>
      <c r="AI23" s="27" t="str">
        <f t="shared" si="2"/>
        <v>Out</v>
      </c>
      <c r="AJ23" s="31"/>
      <c r="AK23" s="31"/>
      <c r="AL23" s="31"/>
      <c r="AM23" s="31"/>
      <c r="AN23" s="31"/>
    </row>
    <row r="24" ht="15.0" hidden="1" customHeight="1">
      <c r="A24" s="19" t="s">
        <v>101</v>
      </c>
      <c r="B24" s="20" t="s">
        <v>95</v>
      </c>
      <c r="C24" s="21">
        <v>-744.0</v>
      </c>
      <c r="D24" s="20" t="s">
        <v>151</v>
      </c>
      <c r="E24" s="20" t="s">
        <v>83</v>
      </c>
      <c r="F24" s="20" t="s">
        <v>156</v>
      </c>
      <c r="G24" s="22"/>
      <c r="H24" s="22"/>
      <c r="I24" s="20">
        <v>3684.0</v>
      </c>
      <c r="J24" s="20" t="s">
        <v>42</v>
      </c>
      <c r="K24" s="20" t="s">
        <v>97</v>
      </c>
      <c r="L24" s="22"/>
      <c r="M24" s="22"/>
      <c r="N24" s="22"/>
      <c r="O24" s="22"/>
      <c r="P24" s="23" t="s">
        <v>79</v>
      </c>
      <c r="Q24" s="20" t="s">
        <v>91</v>
      </c>
      <c r="R24" s="24"/>
      <c r="S24" s="25"/>
      <c r="T24" s="20" t="s">
        <v>93</v>
      </c>
      <c r="U24" s="22"/>
      <c r="V24" s="20" t="s">
        <v>153</v>
      </c>
      <c r="W24" s="26"/>
      <c r="X24" s="27">
        <v>2026.0</v>
      </c>
      <c r="Y24" s="27">
        <v>2026.0</v>
      </c>
      <c r="Z24" s="28">
        <v>8.0</v>
      </c>
      <c r="AA24" s="29">
        <v>8.0</v>
      </c>
      <c r="AB24" s="30">
        <v>3.0</v>
      </c>
      <c r="AC24" s="27" t="str">
        <f>VLOOKUP($B24,Dictionary_v2!$B:$E,2,0)</f>
        <v>P&amp;L</v>
      </c>
      <c r="AD24" s="27" t="s">
        <v>48</v>
      </c>
      <c r="AE24" s="27" t="str">
        <f>VLOOKUP($B24,Dictionary_v2!$B:$E,3,0)</f>
        <v>2. Candidates Sourcing</v>
      </c>
      <c r="AF24" s="27" t="str">
        <f>VLOOKUP(AE24,Dictionary_v2!R:S,2,0)</f>
        <v>2. Candidates Sourcing</v>
      </c>
      <c r="AG24" s="27" t="str">
        <f>VLOOKUP($B24,Dictionary_v2!$B:$E,4,0)</f>
        <v>1. Social media</v>
      </c>
      <c r="AH24" s="27" t="str">
        <f t="shared" si="1"/>
        <v>Out</v>
      </c>
      <c r="AI24" s="27" t="str">
        <f t="shared" si="2"/>
        <v>Out</v>
      </c>
      <c r="AJ24" s="31"/>
      <c r="AK24" s="31"/>
      <c r="AL24" s="31"/>
      <c r="AM24" s="31"/>
      <c r="AN24" s="31"/>
    </row>
    <row r="25" ht="15.0" hidden="1" customHeight="1">
      <c r="A25" s="19" t="s">
        <v>101</v>
      </c>
      <c r="B25" s="20" t="s">
        <v>95</v>
      </c>
      <c r="C25" s="21">
        <v>-744.0</v>
      </c>
      <c r="D25" s="20" t="s">
        <v>151</v>
      </c>
      <c r="E25" s="20" t="s">
        <v>83</v>
      </c>
      <c r="F25" s="20" t="s">
        <v>159</v>
      </c>
      <c r="G25" s="22"/>
      <c r="H25" s="22"/>
      <c r="I25" s="20">
        <v>3684.0</v>
      </c>
      <c r="J25" s="20" t="s">
        <v>42</v>
      </c>
      <c r="K25" s="20" t="s">
        <v>97</v>
      </c>
      <c r="L25" s="22"/>
      <c r="M25" s="22"/>
      <c r="N25" s="22"/>
      <c r="O25" s="22"/>
      <c r="P25" s="23" t="s">
        <v>79</v>
      </c>
      <c r="Q25" s="20" t="s">
        <v>91</v>
      </c>
      <c r="R25" s="24"/>
      <c r="S25" s="25"/>
      <c r="T25" s="20" t="s">
        <v>93</v>
      </c>
      <c r="U25" s="22"/>
      <c r="V25" s="20" t="s">
        <v>153</v>
      </c>
      <c r="W25" s="26"/>
      <c r="X25" s="27">
        <v>2026.0</v>
      </c>
      <c r="Y25" s="27">
        <v>2026.0</v>
      </c>
      <c r="Z25" s="28">
        <v>8.0</v>
      </c>
      <c r="AA25" s="29">
        <v>8.0</v>
      </c>
      <c r="AB25" s="30">
        <v>3.0</v>
      </c>
      <c r="AC25" s="27" t="str">
        <f>VLOOKUP($B25,Dictionary_v2!$B:$E,2,0)</f>
        <v>P&amp;L</v>
      </c>
      <c r="AD25" s="27" t="s">
        <v>48</v>
      </c>
      <c r="AE25" s="27" t="str">
        <f>VLOOKUP($B25,Dictionary_v2!$B:$E,3,0)</f>
        <v>2. Candidates Sourcing</v>
      </c>
      <c r="AF25" s="27" t="str">
        <f>VLOOKUP(AE25,Dictionary_v2!R:S,2,0)</f>
        <v>2. Candidates Sourcing</v>
      </c>
      <c r="AG25" s="27" t="str">
        <f>VLOOKUP($B25,Dictionary_v2!$B:$E,4,0)</f>
        <v>1. Social media</v>
      </c>
      <c r="AH25" s="27" t="str">
        <f t="shared" si="1"/>
        <v>Out</v>
      </c>
      <c r="AI25" s="27" t="str">
        <f t="shared" si="2"/>
        <v>Out</v>
      </c>
      <c r="AJ25" s="31"/>
      <c r="AK25" s="31"/>
      <c r="AL25" s="31"/>
      <c r="AM25" s="31"/>
      <c r="AN25" s="31"/>
    </row>
    <row r="26" ht="15.0" hidden="1" customHeight="1">
      <c r="A26" s="19" t="s">
        <v>101</v>
      </c>
      <c r="B26" s="20" t="s">
        <v>95</v>
      </c>
      <c r="C26" s="21">
        <v>0.0</v>
      </c>
      <c r="D26" s="20" t="s">
        <v>151</v>
      </c>
      <c r="E26" s="20" t="s">
        <v>83</v>
      </c>
      <c r="F26" s="20" t="s">
        <v>162</v>
      </c>
      <c r="G26" s="22"/>
      <c r="H26" s="22"/>
      <c r="I26" s="20">
        <v>3684.0</v>
      </c>
      <c r="J26" s="20" t="s">
        <v>42</v>
      </c>
      <c r="K26" s="20" t="s">
        <v>97</v>
      </c>
      <c r="L26" s="22"/>
      <c r="M26" s="22"/>
      <c r="N26" s="22"/>
      <c r="O26" s="22"/>
      <c r="P26" s="23" t="s">
        <v>79</v>
      </c>
      <c r="Q26" s="20" t="s">
        <v>91</v>
      </c>
      <c r="R26" s="24"/>
      <c r="S26" s="25"/>
      <c r="T26" s="20" t="s">
        <v>93</v>
      </c>
      <c r="U26" s="22"/>
      <c r="V26" s="20" t="s">
        <v>163</v>
      </c>
      <c r="W26" s="26"/>
      <c r="X26" s="27">
        <v>2026.0</v>
      </c>
      <c r="Y26" s="27">
        <v>2026.0</v>
      </c>
      <c r="Z26" s="28">
        <v>8.0</v>
      </c>
      <c r="AA26" s="29">
        <v>8.0</v>
      </c>
      <c r="AB26" s="30">
        <v>3.0</v>
      </c>
      <c r="AC26" s="27" t="str">
        <f>VLOOKUP($B26,Dictionary_v2!$B:$E,2,0)</f>
        <v>P&amp;L</v>
      </c>
      <c r="AD26" s="27" t="s">
        <v>48</v>
      </c>
      <c r="AE26" s="27" t="str">
        <f>VLOOKUP($B26,Dictionary_v2!$B:$E,3,0)</f>
        <v>2. Candidates Sourcing</v>
      </c>
      <c r="AF26" s="27" t="str">
        <f>VLOOKUP(AE26,Dictionary_v2!R:S,2,0)</f>
        <v>2. Candidates Sourcing</v>
      </c>
      <c r="AG26" s="27" t="str">
        <f>VLOOKUP($B26,Dictionary_v2!$B:$E,4,0)</f>
        <v>1. Social media</v>
      </c>
      <c r="AH26" s="27" t="str">
        <f t="shared" si="1"/>
        <v>Out</v>
      </c>
      <c r="AI26" s="27" t="str">
        <f t="shared" si="2"/>
        <v>Out</v>
      </c>
      <c r="AJ26" s="31"/>
      <c r="AK26" s="31"/>
      <c r="AL26" s="31"/>
      <c r="AM26" s="31"/>
      <c r="AN26" s="31"/>
    </row>
    <row r="27" ht="15.0" hidden="1" customHeight="1">
      <c r="A27" s="19" t="s">
        <v>164</v>
      </c>
      <c r="B27" s="20" t="s">
        <v>95</v>
      </c>
      <c r="C27" s="21">
        <v>-498.48</v>
      </c>
      <c r="D27" s="20" t="s">
        <v>151</v>
      </c>
      <c r="E27" s="20" t="s">
        <v>83</v>
      </c>
      <c r="F27" s="20" t="s">
        <v>165</v>
      </c>
      <c r="G27" s="22"/>
      <c r="H27" s="22"/>
      <c r="I27" s="20">
        <v>3684.0</v>
      </c>
      <c r="J27" s="20" t="s">
        <v>42</v>
      </c>
      <c r="K27" s="20" t="s">
        <v>97</v>
      </c>
      <c r="L27" s="22"/>
      <c r="M27" s="22"/>
      <c r="N27" s="22"/>
      <c r="O27" s="22"/>
      <c r="P27" s="23" t="s">
        <v>79</v>
      </c>
      <c r="Q27" s="20" t="s">
        <v>91</v>
      </c>
      <c r="R27" s="24"/>
      <c r="S27" s="25"/>
      <c r="T27" s="20" t="s">
        <v>93</v>
      </c>
      <c r="U27" s="22"/>
      <c r="V27" s="20" t="s">
        <v>153</v>
      </c>
      <c r="W27" s="26"/>
      <c r="X27" s="27">
        <v>2026.0</v>
      </c>
      <c r="Y27" s="27">
        <v>2026.0</v>
      </c>
      <c r="Z27" s="28">
        <v>8.0</v>
      </c>
      <c r="AA27" s="29">
        <v>8.0</v>
      </c>
      <c r="AB27" s="30">
        <v>3.0</v>
      </c>
      <c r="AC27" s="27" t="str">
        <f>VLOOKUP($B27,Dictionary_v2!$B:$E,2,0)</f>
        <v>P&amp;L</v>
      </c>
      <c r="AD27" s="27" t="s">
        <v>48</v>
      </c>
      <c r="AE27" s="27" t="str">
        <f>VLOOKUP($B27,Dictionary_v2!$B:$E,3,0)</f>
        <v>2. Candidates Sourcing</v>
      </c>
      <c r="AF27" s="27" t="str">
        <f>VLOOKUP(AE27,Dictionary_v2!R:S,2,0)</f>
        <v>2. Candidates Sourcing</v>
      </c>
      <c r="AG27" s="27" t="str">
        <f>VLOOKUP($B27,Dictionary_v2!$B:$E,4,0)</f>
        <v>1. Social media</v>
      </c>
      <c r="AH27" s="27" t="str">
        <f t="shared" si="1"/>
        <v>Out</v>
      </c>
      <c r="AI27" s="27" t="str">
        <f t="shared" si="2"/>
        <v>Out</v>
      </c>
      <c r="AJ27" s="31"/>
      <c r="AK27" s="31"/>
      <c r="AL27" s="31"/>
      <c r="AM27" s="31"/>
      <c r="AN27" s="31"/>
    </row>
    <row r="28" ht="15.0" hidden="1" customHeight="1">
      <c r="A28" s="19" t="s">
        <v>164</v>
      </c>
      <c r="B28" s="20" t="s">
        <v>95</v>
      </c>
      <c r="C28" s="21">
        <v>-744.0</v>
      </c>
      <c r="D28" s="20" t="s">
        <v>151</v>
      </c>
      <c r="E28" s="20" t="s">
        <v>83</v>
      </c>
      <c r="F28" s="20" t="s">
        <v>166</v>
      </c>
      <c r="G28" s="22"/>
      <c r="H28" s="22"/>
      <c r="I28" s="20">
        <v>3684.0</v>
      </c>
      <c r="J28" s="20" t="s">
        <v>42</v>
      </c>
      <c r="K28" s="20" t="s">
        <v>97</v>
      </c>
      <c r="L28" s="22"/>
      <c r="M28" s="22"/>
      <c r="N28" s="22"/>
      <c r="O28" s="22"/>
      <c r="P28" s="23" t="s">
        <v>79</v>
      </c>
      <c r="Q28" s="20" t="s">
        <v>91</v>
      </c>
      <c r="R28" s="24"/>
      <c r="S28" s="25"/>
      <c r="T28" s="20" t="s">
        <v>93</v>
      </c>
      <c r="U28" s="22"/>
      <c r="V28" s="20" t="s">
        <v>153</v>
      </c>
      <c r="W28" s="26"/>
      <c r="X28" s="27">
        <v>2026.0</v>
      </c>
      <c r="Y28" s="27">
        <v>2026.0</v>
      </c>
      <c r="Z28" s="28">
        <v>8.0</v>
      </c>
      <c r="AA28" s="29">
        <v>8.0</v>
      </c>
      <c r="AB28" s="30">
        <v>3.0</v>
      </c>
      <c r="AC28" s="27" t="str">
        <f>VLOOKUP($B28,Dictionary_v2!$B:$E,2,0)</f>
        <v>P&amp;L</v>
      </c>
      <c r="AD28" s="27" t="s">
        <v>48</v>
      </c>
      <c r="AE28" s="27" t="str">
        <f>VLOOKUP($B28,Dictionary_v2!$B:$E,3,0)</f>
        <v>2. Candidates Sourcing</v>
      </c>
      <c r="AF28" s="27" t="str">
        <f>VLOOKUP(AE28,Dictionary_v2!R:S,2,0)</f>
        <v>2. Candidates Sourcing</v>
      </c>
      <c r="AG28" s="27" t="str">
        <f>VLOOKUP($B28,Dictionary_v2!$B:$E,4,0)</f>
        <v>1. Social media</v>
      </c>
      <c r="AH28" s="27" t="str">
        <f t="shared" si="1"/>
        <v>Out</v>
      </c>
      <c r="AI28" s="27" t="str">
        <f t="shared" si="2"/>
        <v>Out</v>
      </c>
      <c r="AJ28" s="31"/>
      <c r="AK28" s="31"/>
      <c r="AL28" s="31"/>
      <c r="AM28" s="31"/>
      <c r="AN28" s="31"/>
    </row>
    <row r="29" ht="15.0" hidden="1" customHeight="1">
      <c r="A29" s="19" t="s">
        <v>164</v>
      </c>
      <c r="B29" s="20" t="s">
        <v>95</v>
      </c>
      <c r="C29" s="21">
        <v>-744.0</v>
      </c>
      <c r="D29" s="20" t="s">
        <v>151</v>
      </c>
      <c r="E29" s="20" t="s">
        <v>83</v>
      </c>
      <c r="F29" s="20" t="s">
        <v>167</v>
      </c>
      <c r="G29" s="22"/>
      <c r="H29" s="22"/>
      <c r="I29" s="20">
        <v>3684.0</v>
      </c>
      <c r="J29" s="20" t="s">
        <v>42</v>
      </c>
      <c r="K29" s="20" t="s">
        <v>97</v>
      </c>
      <c r="L29" s="22"/>
      <c r="M29" s="22"/>
      <c r="N29" s="22"/>
      <c r="O29" s="22"/>
      <c r="P29" s="23" t="s">
        <v>79</v>
      </c>
      <c r="Q29" s="20" t="s">
        <v>91</v>
      </c>
      <c r="R29" s="24"/>
      <c r="S29" s="25"/>
      <c r="T29" s="20" t="s">
        <v>93</v>
      </c>
      <c r="U29" s="22"/>
      <c r="V29" s="20" t="s">
        <v>153</v>
      </c>
      <c r="W29" s="26"/>
      <c r="X29" s="27">
        <v>2026.0</v>
      </c>
      <c r="Y29" s="27">
        <v>2026.0</v>
      </c>
      <c r="Z29" s="28">
        <v>8.0</v>
      </c>
      <c r="AA29" s="29">
        <v>8.0</v>
      </c>
      <c r="AB29" s="30">
        <v>3.0</v>
      </c>
      <c r="AC29" s="27" t="str">
        <f>VLOOKUP($B29,Dictionary_v2!$B:$E,2,0)</f>
        <v>P&amp;L</v>
      </c>
      <c r="AD29" s="27" t="s">
        <v>48</v>
      </c>
      <c r="AE29" s="27" t="str">
        <f>VLOOKUP($B29,Dictionary_v2!$B:$E,3,0)</f>
        <v>2. Candidates Sourcing</v>
      </c>
      <c r="AF29" s="27" t="str">
        <f>VLOOKUP(AE29,Dictionary_v2!R:S,2,0)</f>
        <v>2. Candidates Sourcing</v>
      </c>
      <c r="AG29" s="27" t="str">
        <f>VLOOKUP($B29,Dictionary_v2!$B:$E,4,0)</f>
        <v>1. Social media</v>
      </c>
      <c r="AH29" s="27" t="str">
        <f t="shared" si="1"/>
        <v>Out</v>
      </c>
      <c r="AI29" s="27" t="str">
        <f t="shared" si="2"/>
        <v>Out</v>
      </c>
      <c r="AJ29" s="31"/>
      <c r="AK29" s="31"/>
      <c r="AL29" s="31"/>
      <c r="AM29" s="31"/>
      <c r="AN29" s="31"/>
    </row>
    <row r="30" ht="15.0" hidden="1" customHeight="1">
      <c r="A30" s="19" t="s">
        <v>164</v>
      </c>
      <c r="B30" s="20" t="s">
        <v>95</v>
      </c>
      <c r="C30" s="21">
        <v>-744.0</v>
      </c>
      <c r="D30" s="20" t="s">
        <v>151</v>
      </c>
      <c r="E30" s="20" t="s">
        <v>83</v>
      </c>
      <c r="F30" s="20" t="s">
        <v>171</v>
      </c>
      <c r="G30" s="22"/>
      <c r="H30" s="22"/>
      <c r="I30" s="20">
        <v>3684.0</v>
      </c>
      <c r="J30" s="20" t="s">
        <v>42</v>
      </c>
      <c r="K30" s="20" t="s">
        <v>97</v>
      </c>
      <c r="L30" s="22"/>
      <c r="M30" s="22"/>
      <c r="N30" s="22"/>
      <c r="O30" s="22"/>
      <c r="P30" s="23" t="s">
        <v>79</v>
      </c>
      <c r="Q30" s="20" t="s">
        <v>91</v>
      </c>
      <c r="R30" s="24"/>
      <c r="S30" s="25"/>
      <c r="T30" s="20" t="s">
        <v>93</v>
      </c>
      <c r="U30" s="22"/>
      <c r="V30" s="20" t="s">
        <v>153</v>
      </c>
      <c r="W30" s="26"/>
      <c r="X30" s="27">
        <v>2026.0</v>
      </c>
      <c r="Y30" s="27">
        <v>2026.0</v>
      </c>
      <c r="Z30" s="28">
        <v>8.0</v>
      </c>
      <c r="AA30" s="29">
        <v>8.0</v>
      </c>
      <c r="AB30" s="30">
        <v>3.0</v>
      </c>
      <c r="AC30" s="27" t="str">
        <f>VLOOKUP($B30,Dictionary_v2!$B:$E,2,0)</f>
        <v>P&amp;L</v>
      </c>
      <c r="AD30" s="27" t="s">
        <v>48</v>
      </c>
      <c r="AE30" s="27" t="str">
        <f>VLOOKUP($B30,Dictionary_v2!$B:$E,3,0)</f>
        <v>2. Candidates Sourcing</v>
      </c>
      <c r="AF30" s="27" t="str">
        <f>VLOOKUP(AE30,Dictionary_v2!R:S,2,0)</f>
        <v>2. Candidates Sourcing</v>
      </c>
      <c r="AG30" s="27" t="str">
        <f>VLOOKUP($B30,Dictionary_v2!$B:$E,4,0)</f>
        <v>1. Social media</v>
      </c>
      <c r="AH30" s="27" t="str">
        <f t="shared" si="1"/>
        <v>Out</v>
      </c>
      <c r="AI30" s="27" t="str">
        <f t="shared" si="2"/>
        <v>Out</v>
      </c>
      <c r="AJ30" s="31"/>
      <c r="AK30" s="31"/>
      <c r="AL30" s="31"/>
      <c r="AM30" s="31"/>
      <c r="AN30" s="31"/>
    </row>
    <row r="31" ht="15.0" hidden="1" customHeight="1">
      <c r="A31" s="19" t="s">
        <v>164</v>
      </c>
      <c r="B31" s="20" t="s">
        <v>95</v>
      </c>
      <c r="C31" s="21">
        <v>-744.0</v>
      </c>
      <c r="D31" s="20" t="s">
        <v>151</v>
      </c>
      <c r="E31" s="20" t="s">
        <v>83</v>
      </c>
      <c r="F31" s="20" t="s">
        <v>175</v>
      </c>
      <c r="G31" s="22"/>
      <c r="H31" s="22"/>
      <c r="I31" s="20">
        <v>3684.0</v>
      </c>
      <c r="J31" s="20" t="s">
        <v>42</v>
      </c>
      <c r="K31" s="20" t="s">
        <v>97</v>
      </c>
      <c r="L31" s="22"/>
      <c r="M31" s="22"/>
      <c r="N31" s="22"/>
      <c r="O31" s="22"/>
      <c r="P31" s="23" t="s">
        <v>79</v>
      </c>
      <c r="Q31" s="20" t="s">
        <v>91</v>
      </c>
      <c r="R31" s="24"/>
      <c r="S31" s="25"/>
      <c r="T31" s="20" t="s">
        <v>93</v>
      </c>
      <c r="U31" s="22"/>
      <c r="V31" s="20" t="s">
        <v>153</v>
      </c>
      <c r="W31" s="26"/>
      <c r="X31" s="27">
        <v>2026.0</v>
      </c>
      <c r="Y31" s="27">
        <v>2026.0</v>
      </c>
      <c r="Z31" s="28">
        <v>8.0</v>
      </c>
      <c r="AA31" s="29">
        <v>8.0</v>
      </c>
      <c r="AB31" s="30">
        <v>3.0</v>
      </c>
      <c r="AC31" s="27" t="str">
        <f>VLOOKUP($B31,Dictionary_v2!$B:$E,2,0)</f>
        <v>P&amp;L</v>
      </c>
      <c r="AD31" s="27" t="s">
        <v>48</v>
      </c>
      <c r="AE31" s="27" t="str">
        <f>VLOOKUP($B31,Dictionary_v2!$B:$E,3,0)</f>
        <v>2. Candidates Sourcing</v>
      </c>
      <c r="AF31" s="27" t="str">
        <f>VLOOKUP(AE31,Dictionary_v2!R:S,2,0)</f>
        <v>2. Candidates Sourcing</v>
      </c>
      <c r="AG31" s="27" t="str">
        <f>VLOOKUP($B31,Dictionary_v2!$B:$E,4,0)</f>
        <v>1. Social media</v>
      </c>
      <c r="AH31" s="27" t="str">
        <f t="shared" si="1"/>
        <v>Out</v>
      </c>
      <c r="AI31" s="27" t="str">
        <f t="shared" si="2"/>
        <v>Out</v>
      </c>
      <c r="AJ31" s="31"/>
      <c r="AK31" s="31"/>
      <c r="AL31" s="31"/>
      <c r="AM31" s="31"/>
      <c r="AN31" s="31"/>
    </row>
    <row r="32" ht="15.0" hidden="1" customHeight="1">
      <c r="A32" s="19" t="s">
        <v>164</v>
      </c>
      <c r="B32" s="20" t="s">
        <v>95</v>
      </c>
      <c r="C32" s="21">
        <v>-498.48</v>
      </c>
      <c r="D32" s="20" t="s">
        <v>151</v>
      </c>
      <c r="E32" s="20" t="s">
        <v>83</v>
      </c>
      <c r="F32" s="20" t="s">
        <v>176</v>
      </c>
      <c r="G32" s="22"/>
      <c r="H32" s="22"/>
      <c r="I32" s="20">
        <v>3684.0</v>
      </c>
      <c r="J32" s="20" t="s">
        <v>42</v>
      </c>
      <c r="K32" s="20" t="s">
        <v>97</v>
      </c>
      <c r="L32" s="22"/>
      <c r="M32" s="22"/>
      <c r="N32" s="22"/>
      <c r="O32" s="22"/>
      <c r="P32" s="23" t="s">
        <v>79</v>
      </c>
      <c r="Q32" s="20" t="s">
        <v>91</v>
      </c>
      <c r="R32" s="24"/>
      <c r="S32" s="25"/>
      <c r="T32" s="20" t="s">
        <v>93</v>
      </c>
      <c r="U32" s="22"/>
      <c r="V32" s="20" t="s">
        <v>153</v>
      </c>
      <c r="W32" s="26"/>
      <c r="X32" s="27">
        <v>2026.0</v>
      </c>
      <c r="Y32" s="27">
        <v>2026.0</v>
      </c>
      <c r="Z32" s="28">
        <v>8.0</v>
      </c>
      <c r="AA32" s="29">
        <v>8.0</v>
      </c>
      <c r="AB32" s="30">
        <v>3.0</v>
      </c>
      <c r="AC32" s="27" t="str">
        <f>VLOOKUP($B32,Dictionary_v2!$B:$E,2,0)</f>
        <v>P&amp;L</v>
      </c>
      <c r="AD32" s="27" t="s">
        <v>48</v>
      </c>
      <c r="AE32" s="27" t="str">
        <f>VLOOKUP($B32,Dictionary_v2!$B:$E,3,0)</f>
        <v>2. Candidates Sourcing</v>
      </c>
      <c r="AF32" s="27" t="str">
        <f>VLOOKUP(AE32,Dictionary_v2!R:S,2,0)</f>
        <v>2. Candidates Sourcing</v>
      </c>
      <c r="AG32" s="27" t="str">
        <f>VLOOKUP($B32,Dictionary_v2!$B:$E,4,0)</f>
        <v>1. Social media</v>
      </c>
      <c r="AH32" s="27" t="str">
        <f t="shared" si="1"/>
        <v>Out</v>
      </c>
      <c r="AI32" s="27" t="str">
        <f t="shared" si="2"/>
        <v>Out</v>
      </c>
      <c r="AJ32" s="31"/>
      <c r="AK32" s="31"/>
      <c r="AL32" s="31"/>
      <c r="AM32" s="31"/>
      <c r="AN32" s="31"/>
    </row>
    <row r="33" ht="15.0" hidden="1" customHeight="1">
      <c r="A33" s="19" t="s">
        <v>164</v>
      </c>
      <c r="B33" s="20" t="s">
        <v>95</v>
      </c>
      <c r="C33" s="21">
        <v>-744.0</v>
      </c>
      <c r="D33" s="20" t="s">
        <v>151</v>
      </c>
      <c r="E33" s="20" t="s">
        <v>83</v>
      </c>
      <c r="F33" s="20" t="s">
        <v>178</v>
      </c>
      <c r="G33" s="22"/>
      <c r="H33" s="22"/>
      <c r="I33" s="20">
        <v>3684.0</v>
      </c>
      <c r="J33" s="20" t="s">
        <v>42</v>
      </c>
      <c r="K33" s="20" t="s">
        <v>97</v>
      </c>
      <c r="L33" s="22"/>
      <c r="M33" s="22"/>
      <c r="N33" s="22"/>
      <c r="O33" s="22"/>
      <c r="P33" s="23" t="s">
        <v>79</v>
      </c>
      <c r="Q33" s="20" t="s">
        <v>91</v>
      </c>
      <c r="R33" s="24"/>
      <c r="S33" s="25"/>
      <c r="T33" s="20" t="s">
        <v>93</v>
      </c>
      <c r="U33" s="22"/>
      <c r="V33" s="20" t="s">
        <v>153</v>
      </c>
      <c r="W33" s="26"/>
      <c r="X33" s="27">
        <v>2026.0</v>
      </c>
      <c r="Y33" s="27">
        <v>2026.0</v>
      </c>
      <c r="Z33" s="28">
        <v>8.0</v>
      </c>
      <c r="AA33" s="29">
        <v>8.0</v>
      </c>
      <c r="AB33" s="30">
        <v>3.0</v>
      </c>
      <c r="AC33" s="27" t="str">
        <f>VLOOKUP($B33,Dictionary_v2!$B:$E,2,0)</f>
        <v>P&amp;L</v>
      </c>
      <c r="AD33" s="27" t="s">
        <v>48</v>
      </c>
      <c r="AE33" s="27" t="str">
        <f>VLOOKUP($B33,Dictionary_v2!$B:$E,3,0)</f>
        <v>2. Candidates Sourcing</v>
      </c>
      <c r="AF33" s="27" t="str">
        <f>VLOOKUP(AE33,Dictionary_v2!R:S,2,0)</f>
        <v>2. Candidates Sourcing</v>
      </c>
      <c r="AG33" s="27" t="str">
        <f>VLOOKUP($B33,Dictionary_v2!$B:$E,4,0)</f>
        <v>1. Social media</v>
      </c>
      <c r="AH33" s="27" t="str">
        <f t="shared" si="1"/>
        <v>Out</v>
      </c>
      <c r="AI33" s="27" t="str">
        <f t="shared" si="2"/>
        <v>Out</v>
      </c>
      <c r="AJ33" s="31"/>
      <c r="AK33" s="31"/>
      <c r="AL33" s="31"/>
      <c r="AM33" s="31"/>
      <c r="AN33" s="31"/>
    </row>
    <row r="34" ht="15.0" hidden="1" customHeight="1">
      <c r="A34" s="19" t="s">
        <v>164</v>
      </c>
      <c r="B34" s="20" t="s">
        <v>95</v>
      </c>
      <c r="C34" s="21">
        <v>-498.48</v>
      </c>
      <c r="D34" s="20" t="s">
        <v>151</v>
      </c>
      <c r="E34" s="20" t="s">
        <v>83</v>
      </c>
      <c r="F34" s="20" t="s">
        <v>180</v>
      </c>
      <c r="G34" s="22"/>
      <c r="H34" s="22"/>
      <c r="I34" s="20">
        <v>3684.0</v>
      </c>
      <c r="J34" s="20" t="s">
        <v>42</v>
      </c>
      <c r="K34" s="20" t="s">
        <v>97</v>
      </c>
      <c r="L34" s="22"/>
      <c r="M34" s="22"/>
      <c r="N34" s="22"/>
      <c r="O34" s="22"/>
      <c r="P34" s="23" t="s">
        <v>79</v>
      </c>
      <c r="Q34" s="20" t="s">
        <v>91</v>
      </c>
      <c r="R34" s="24"/>
      <c r="S34" s="25"/>
      <c r="T34" s="20" t="s">
        <v>93</v>
      </c>
      <c r="U34" s="22"/>
      <c r="V34" s="20" t="s">
        <v>153</v>
      </c>
      <c r="W34" s="26"/>
      <c r="X34" s="27">
        <v>2026.0</v>
      </c>
      <c r="Y34" s="27">
        <v>2026.0</v>
      </c>
      <c r="Z34" s="28">
        <v>8.0</v>
      </c>
      <c r="AA34" s="29">
        <v>8.0</v>
      </c>
      <c r="AB34" s="30">
        <v>3.0</v>
      </c>
      <c r="AC34" s="27" t="str">
        <f>VLOOKUP($B34,Dictionary_v2!$B:$E,2,0)</f>
        <v>P&amp;L</v>
      </c>
      <c r="AD34" s="27" t="s">
        <v>48</v>
      </c>
      <c r="AE34" s="27" t="str">
        <f>VLOOKUP($B34,Dictionary_v2!$B:$E,3,0)</f>
        <v>2. Candidates Sourcing</v>
      </c>
      <c r="AF34" s="27" t="str">
        <f>VLOOKUP(AE34,Dictionary_v2!R:S,2,0)</f>
        <v>2. Candidates Sourcing</v>
      </c>
      <c r="AG34" s="27" t="str">
        <f>VLOOKUP($B34,Dictionary_v2!$B:$E,4,0)</f>
        <v>1. Social media</v>
      </c>
      <c r="AH34" s="27" t="str">
        <f t="shared" si="1"/>
        <v>Out</v>
      </c>
      <c r="AI34" s="27" t="str">
        <f t="shared" si="2"/>
        <v>Out</v>
      </c>
      <c r="AJ34" s="31"/>
      <c r="AK34" s="31"/>
      <c r="AL34" s="31"/>
      <c r="AM34" s="31"/>
      <c r="AN34" s="31"/>
    </row>
    <row r="35" ht="15.0" hidden="1" customHeight="1">
      <c r="A35" s="19" t="s">
        <v>164</v>
      </c>
      <c r="B35" s="20" t="s">
        <v>95</v>
      </c>
      <c r="C35" s="21">
        <v>-744.0</v>
      </c>
      <c r="D35" s="20" t="s">
        <v>151</v>
      </c>
      <c r="E35" s="20" t="s">
        <v>83</v>
      </c>
      <c r="F35" s="20" t="s">
        <v>181</v>
      </c>
      <c r="G35" s="22"/>
      <c r="H35" s="22"/>
      <c r="I35" s="20">
        <v>3684.0</v>
      </c>
      <c r="J35" s="20" t="s">
        <v>42</v>
      </c>
      <c r="K35" s="20" t="s">
        <v>97</v>
      </c>
      <c r="L35" s="22"/>
      <c r="M35" s="22"/>
      <c r="N35" s="22"/>
      <c r="O35" s="22"/>
      <c r="P35" s="23" t="s">
        <v>79</v>
      </c>
      <c r="Q35" s="20" t="s">
        <v>91</v>
      </c>
      <c r="R35" s="24"/>
      <c r="S35" s="25"/>
      <c r="T35" s="20" t="s">
        <v>93</v>
      </c>
      <c r="U35" s="22"/>
      <c r="V35" s="20" t="s">
        <v>153</v>
      </c>
      <c r="W35" s="26"/>
      <c r="X35" s="27">
        <v>2026.0</v>
      </c>
      <c r="Y35" s="27">
        <v>2026.0</v>
      </c>
      <c r="Z35" s="28">
        <v>8.0</v>
      </c>
      <c r="AA35" s="29">
        <v>8.0</v>
      </c>
      <c r="AB35" s="30">
        <v>3.0</v>
      </c>
      <c r="AC35" s="27" t="str">
        <f>VLOOKUP($B35,Dictionary_v2!$B:$E,2,0)</f>
        <v>P&amp;L</v>
      </c>
      <c r="AD35" s="27" t="s">
        <v>48</v>
      </c>
      <c r="AE35" s="27" t="str">
        <f>VLOOKUP($B35,Dictionary_v2!$B:$E,3,0)</f>
        <v>2. Candidates Sourcing</v>
      </c>
      <c r="AF35" s="27" t="str">
        <f>VLOOKUP(AE35,Dictionary_v2!R:S,2,0)</f>
        <v>2. Candidates Sourcing</v>
      </c>
      <c r="AG35" s="27" t="str">
        <f>VLOOKUP($B35,Dictionary_v2!$B:$E,4,0)</f>
        <v>1. Social media</v>
      </c>
      <c r="AH35" s="27" t="str">
        <f t="shared" si="1"/>
        <v>Out</v>
      </c>
      <c r="AI35" s="27" t="str">
        <f t="shared" si="2"/>
        <v>Out</v>
      </c>
      <c r="AJ35" s="31"/>
      <c r="AK35" s="31"/>
      <c r="AL35" s="31"/>
      <c r="AM35" s="31"/>
      <c r="AN35" s="31"/>
    </row>
    <row r="36" ht="15.0" hidden="1" customHeight="1">
      <c r="A36" s="19" t="s">
        <v>164</v>
      </c>
      <c r="B36" s="20" t="s">
        <v>77</v>
      </c>
      <c r="C36" s="21">
        <v>-5000.0</v>
      </c>
      <c r="D36" s="20" t="s">
        <v>76</v>
      </c>
      <c r="E36" s="20" t="s">
        <v>128</v>
      </c>
      <c r="F36" s="20" t="s">
        <v>129</v>
      </c>
      <c r="G36" s="22"/>
      <c r="H36" s="22"/>
      <c r="I36" s="22"/>
      <c r="J36" s="22"/>
      <c r="K36" s="22"/>
      <c r="L36" s="22"/>
      <c r="M36" s="22"/>
      <c r="N36" s="22"/>
      <c r="O36" s="22"/>
      <c r="P36" s="23" t="s">
        <v>79</v>
      </c>
      <c r="Q36" s="22"/>
      <c r="R36" s="24"/>
      <c r="S36" s="25"/>
      <c r="T36" s="22"/>
      <c r="U36" s="20" t="s">
        <v>184</v>
      </c>
      <c r="V36" s="22"/>
      <c r="W36" s="26"/>
      <c r="X36" s="27">
        <v>2026.0</v>
      </c>
      <c r="Y36" s="27">
        <v>2026.0</v>
      </c>
      <c r="Z36" s="28">
        <v>8.0</v>
      </c>
      <c r="AA36" s="29">
        <v>8.0</v>
      </c>
      <c r="AB36" s="30">
        <v>3.0</v>
      </c>
      <c r="AC36" s="27" t="str">
        <f>VLOOKUP($B36,Dictionary_v2!$B:$E,2,0)</f>
        <v>Intercompany</v>
      </c>
      <c r="AD36" s="27" t="s">
        <v>48</v>
      </c>
      <c r="AE36" s="27" t="str">
        <f>VLOOKUP($B36,Dictionary_v2!$B:$E,3,0)</f>
        <v/>
      </c>
      <c r="AF36" s="27"/>
      <c r="AG36" s="27" t="str">
        <f>VLOOKUP($B36,Dictionary_v2!$B:$E,4,0)</f>
        <v/>
      </c>
      <c r="AH36" s="27" t="str">
        <f t="shared" si="1"/>
        <v>Out</v>
      </c>
      <c r="AI36" s="27" t="str">
        <f t="shared" si="2"/>
        <v>Out</v>
      </c>
      <c r="AJ36" s="31"/>
      <c r="AK36" s="31"/>
      <c r="AL36" s="31"/>
      <c r="AM36" s="31"/>
      <c r="AN36" s="31"/>
    </row>
    <row r="37" ht="15.0" hidden="1" customHeight="1">
      <c r="A37" s="19" t="s">
        <v>164</v>
      </c>
      <c r="B37" s="20" t="s">
        <v>128</v>
      </c>
      <c r="C37" s="21">
        <v>5000.0</v>
      </c>
      <c r="D37" s="20" t="s">
        <v>76</v>
      </c>
      <c r="E37" s="20" t="s">
        <v>77</v>
      </c>
      <c r="F37" s="20" t="s">
        <v>129</v>
      </c>
      <c r="G37" s="22"/>
      <c r="H37" s="22"/>
      <c r="I37" s="22"/>
      <c r="J37" s="22"/>
      <c r="K37" s="22"/>
      <c r="L37" s="22"/>
      <c r="M37" s="22"/>
      <c r="N37" s="22"/>
      <c r="O37" s="22"/>
      <c r="P37" s="23" t="s">
        <v>79</v>
      </c>
      <c r="Q37" s="22"/>
      <c r="R37" s="24"/>
      <c r="S37" s="25"/>
      <c r="T37" s="22"/>
      <c r="U37" s="20" t="s">
        <v>184</v>
      </c>
      <c r="V37" s="22"/>
      <c r="W37" s="26"/>
      <c r="X37" s="27">
        <v>2026.0</v>
      </c>
      <c r="Y37" s="27">
        <v>2026.0</v>
      </c>
      <c r="Z37" s="28">
        <v>8.0</v>
      </c>
      <c r="AA37" s="29">
        <v>8.0</v>
      </c>
      <c r="AB37" s="30">
        <v>3.0</v>
      </c>
      <c r="AC37" s="27" t="str">
        <f>VLOOKUP($B37,Dictionary_v2!$B:$E,2,0)</f>
        <v>Intercompany</v>
      </c>
      <c r="AD37" s="27" t="s">
        <v>48</v>
      </c>
      <c r="AE37" s="27" t="str">
        <f>VLOOKUP($B37,Dictionary_v2!$B:$E,3,0)</f>
        <v/>
      </c>
      <c r="AF37" s="27"/>
      <c r="AG37" s="27" t="str">
        <f>VLOOKUP($B37,Dictionary_v2!$B:$E,4,0)</f>
        <v/>
      </c>
      <c r="AH37" s="27" t="str">
        <f t="shared" si="1"/>
        <v>In</v>
      </c>
      <c r="AI37" s="27" t="str">
        <f t="shared" si="2"/>
        <v>In</v>
      </c>
      <c r="AJ37" s="31"/>
      <c r="AK37" s="31"/>
      <c r="AL37" s="31"/>
      <c r="AM37" s="31"/>
      <c r="AN37" s="31"/>
    </row>
    <row r="38" ht="15.0" hidden="1" customHeight="1">
      <c r="A38" s="19" t="s">
        <v>164</v>
      </c>
      <c r="B38" s="20" t="s">
        <v>187</v>
      </c>
      <c r="C38" s="21">
        <v>-1033.0</v>
      </c>
      <c r="D38" s="20" t="s">
        <v>76</v>
      </c>
      <c r="E38" s="20" t="s">
        <v>77</v>
      </c>
      <c r="F38" s="20" t="s">
        <v>103</v>
      </c>
      <c r="G38" s="20" t="s">
        <v>188</v>
      </c>
      <c r="H38" s="22"/>
      <c r="I38" s="22"/>
      <c r="J38" s="22"/>
      <c r="K38" s="22"/>
      <c r="L38" s="22"/>
      <c r="M38" s="22"/>
      <c r="N38" s="22"/>
      <c r="O38" s="22"/>
      <c r="P38" s="23" t="s">
        <v>79</v>
      </c>
      <c r="Q38" s="22"/>
      <c r="R38" s="24"/>
      <c r="S38" s="25"/>
      <c r="T38" s="22"/>
      <c r="U38" s="20">
        <v>1.21145431600187E14</v>
      </c>
      <c r="V38" s="22"/>
      <c r="W38" s="26"/>
      <c r="X38" s="27">
        <v>2026.0</v>
      </c>
      <c r="Y38" s="27">
        <v>2026.0</v>
      </c>
      <c r="Z38" s="28">
        <v>8.0</v>
      </c>
      <c r="AA38" s="29">
        <v>8.0</v>
      </c>
      <c r="AB38" s="30">
        <v>3.0</v>
      </c>
      <c r="AC38" s="27" t="str">
        <f>VLOOKUP($B38,Dictionary_v2!$B:$E,2,0)</f>
        <v>P&amp;L</v>
      </c>
      <c r="AD38" s="27" t="s">
        <v>48</v>
      </c>
      <c r="AE38" s="27" t="str">
        <f>VLOOKUP($B38,Dictionary_v2!$B:$E,3,0)</f>
        <v>4. People</v>
      </c>
      <c r="AF38" s="27" t="str">
        <f>VLOOKUP(AE38,Dictionary_v2!R:S,2,0)</f>
        <v>4. People</v>
      </c>
      <c r="AG38" s="27" t="str">
        <f>VLOOKUP($B38,Dictionary_v2!$B:$E,4,0)</f>
        <v>1. Operations</v>
      </c>
      <c r="AH38" s="27" t="str">
        <f t="shared" si="1"/>
        <v>Out</v>
      </c>
      <c r="AI38" s="27" t="str">
        <f t="shared" si="2"/>
        <v>Out</v>
      </c>
      <c r="AJ38" s="31"/>
      <c r="AK38" s="31"/>
      <c r="AL38" s="31"/>
      <c r="AM38" s="31"/>
      <c r="AN38" s="31"/>
    </row>
    <row r="39" ht="15.0" hidden="1" customHeight="1">
      <c r="A39" s="19" t="s">
        <v>164</v>
      </c>
      <c r="B39" s="20" t="s">
        <v>189</v>
      </c>
      <c r="C39" s="21">
        <v>-1500.0</v>
      </c>
      <c r="D39" s="20" t="s">
        <v>76</v>
      </c>
      <c r="E39" s="20" t="s">
        <v>77</v>
      </c>
      <c r="F39" s="20" t="s">
        <v>103</v>
      </c>
      <c r="G39" s="20" t="s">
        <v>190</v>
      </c>
      <c r="H39" s="22"/>
      <c r="I39" s="22"/>
      <c r="J39" s="22"/>
      <c r="K39" s="22"/>
      <c r="L39" s="22"/>
      <c r="M39" s="22"/>
      <c r="N39" s="22"/>
      <c r="O39" s="22"/>
      <c r="P39" s="23" t="s">
        <v>79</v>
      </c>
      <c r="Q39" s="22"/>
      <c r="R39" s="24"/>
      <c r="S39" s="25"/>
      <c r="T39" s="22"/>
      <c r="U39" s="20">
        <v>1.21145431600179E14</v>
      </c>
      <c r="V39" s="22"/>
      <c r="W39" s="26"/>
      <c r="X39" s="27">
        <v>2026.0</v>
      </c>
      <c r="Y39" s="27">
        <v>2026.0</v>
      </c>
      <c r="Z39" s="28">
        <v>8.0</v>
      </c>
      <c r="AA39" s="29">
        <v>8.0</v>
      </c>
      <c r="AB39" s="30">
        <v>3.0</v>
      </c>
      <c r="AC39" s="27" t="str">
        <f>VLOOKUP($B39,Dictionary_v2!$B:$E,2,0)</f>
        <v>P&amp;L</v>
      </c>
      <c r="AD39" s="27" t="s">
        <v>48</v>
      </c>
      <c r="AE39" s="27" t="str">
        <f>VLOOKUP($B39,Dictionary_v2!$B:$E,3,0)</f>
        <v>5. Marketing</v>
      </c>
      <c r="AF39" s="27" t="str">
        <f>VLOOKUP(AE39,Dictionary_v2!R:S,2,0)</f>
        <v>5. Marketing</v>
      </c>
      <c r="AG39" s="27" t="str">
        <f>VLOOKUP($B39,Dictionary_v2!$B:$E,4,0)</f>
        <v>2. Agency</v>
      </c>
      <c r="AH39" s="27" t="str">
        <f t="shared" si="1"/>
        <v>Out</v>
      </c>
      <c r="AI39" s="27" t="str">
        <f t="shared" si="2"/>
        <v>Out</v>
      </c>
      <c r="AJ39" s="31"/>
      <c r="AK39" s="31"/>
      <c r="AL39" s="31"/>
      <c r="AM39" s="31"/>
      <c r="AN39" s="31"/>
    </row>
    <row r="40" ht="15.0" hidden="1" customHeight="1">
      <c r="A40" s="34" t="s">
        <v>164</v>
      </c>
      <c r="B40" s="35" t="s">
        <v>191</v>
      </c>
      <c r="C40" s="36">
        <v>-10.33</v>
      </c>
      <c r="D40" s="35" t="s">
        <v>76</v>
      </c>
      <c r="E40" s="35" t="s">
        <v>77</v>
      </c>
      <c r="F40" s="35" t="s">
        <v>192</v>
      </c>
      <c r="G40" s="37"/>
      <c r="H40" s="37"/>
      <c r="I40" s="37"/>
      <c r="J40" s="37"/>
      <c r="K40" s="37"/>
      <c r="L40" s="37"/>
      <c r="M40" s="37"/>
      <c r="N40" s="37"/>
      <c r="O40" s="37"/>
      <c r="P40" s="38" t="s">
        <v>79</v>
      </c>
      <c r="Q40" s="37"/>
      <c r="R40" s="39"/>
      <c r="S40" s="40"/>
      <c r="T40" s="37"/>
      <c r="U40" s="37"/>
      <c r="V40" s="37"/>
      <c r="W40" s="41"/>
      <c r="X40" s="43">
        <v>2026.0</v>
      </c>
      <c r="Y40" s="43">
        <v>2026.0</v>
      </c>
      <c r="Z40" s="44">
        <v>8.0</v>
      </c>
      <c r="AA40" s="44">
        <v>8.0</v>
      </c>
      <c r="AB40" s="45">
        <v>3.0</v>
      </c>
      <c r="AC40" s="43" t="str">
        <f>VLOOKUP($B40,Dictionary_v2!$B:$E,2,0)</f>
        <v>P&amp;L</v>
      </c>
      <c r="AD40" s="43" t="s">
        <v>48</v>
      </c>
      <c r="AE40" s="43" t="str">
        <f>VLOOKUP($B40,Dictionary_v2!$B:$E,3,0)</f>
        <v>3. Platform</v>
      </c>
      <c r="AF40" s="43" t="str">
        <f>VLOOKUP(AE40,Dictionary_v2!R:S,2,0)</f>
        <v>3. Platform</v>
      </c>
      <c r="AG40" s="43" t="str">
        <f>VLOOKUP($B40,Dictionary_v2!$B:$E,4,0)</f>
        <v>2. Fixed</v>
      </c>
      <c r="AH40" s="43" t="str">
        <f t="shared" si="1"/>
        <v>Out</v>
      </c>
      <c r="AI40" s="43" t="str">
        <f t="shared" si="2"/>
        <v>Out</v>
      </c>
      <c r="AJ40" s="46"/>
      <c r="AK40" s="46"/>
      <c r="AL40" s="46"/>
      <c r="AM40" s="46"/>
      <c r="AN40" s="46"/>
    </row>
    <row r="41" ht="15.0" hidden="1" customHeight="1">
      <c r="A41" s="19" t="s">
        <v>164</v>
      </c>
      <c r="B41" s="20" t="s">
        <v>193</v>
      </c>
      <c r="C41" s="21">
        <v>-1032.96</v>
      </c>
      <c r="D41" s="20" t="s">
        <v>76</v>
      </c>
      <c r="E41" s="20" t="s">
        <v>77</v>
      </c>
      <c r="F41" s="20" t="s">
        <v>103</v>
      </c>
      <c r="G41" s="20" t="s">
        <v>118</v>
      </c>
      <c r="H41" s="22"/>
      <c r="I41" s="22"/>
      <c r="J41" s="22"/>
      <c r="K41" s="22"/>
      <c r="L41" s="22"/>
      <c r="M41" s="22"/>
      <c r="N41" s="22"/>
      <c r="O41" s="22"/>
      <c r="P41" s="23" t="s">
        <v>79</v>
      </c>
      <c r="Q41" s="22"/>
      <c r="R41" s="24"/>
      <c r="S41" s="25"/>
      <c r="T41" s="22"/>
      <c r="U41" s="22"/>
      <c r="V41" s="22"/>
      <c r="W41" s="26"/>
      <c r="X41" s="27">
        <v>2026.0</v>
      </c>
      <c r="Y41" s="27">
        <v>2026.0</v>
      </c>
      <c r="Z41" s="28">
        <v>8.0</v>
      </c>
      <c r="AA41" s="29">
        <v>8.0</v>
      </c>
      <c r="AB41" s="30">
        <v>3.0</v>
      </c>
      <c r="AC41" s="27" t="str">
        <f>VLOOKUP($B41,Dictionary_v2!$B:$E,2,0)</f>
        <v>P&amp;L</v>
      </c>
      <c r="AD41" s="27" t="s">
        <v>48</v>
      </c>
      <c r="AE41" s="27" t="str">
        <f>VLOOKUP($B41,Dictionary_v2!$B:$E,3,0)</f>
        <v>4. People</v>
      </c>
      <c r="AF41" s="27" t="str">
        <f>VLOOKUP(AE41,Dictionary_v2!R:S,2,0)</f>
        <v>4. People</v>
      </c>
      <c r="AG41" s="27" t="str">
        <f>VLOOKUP($B41,Dictionary_v2!$B:$E,4,0)</f>
        <v>1. Operations</v>
      </c>
      <c r="AH41" s="27" t="str">
        <f t="shared" si="1"/>
        <v>Out</v>
      </c>
      <c r="AI41" s="27" t="str">
        <f t="shared" si="2"/>
        <v>Out</v>
      </c>
      <c r="AJ41" s="31"/>
      <c r="AK41" s="31"/>
      <c r="AL41" s="31"/>
      <c r="AM41" s="31"/>
      <c r="AN41" s="31"/>
    </row>
    <row r="42" ht="15.0" hidden="1" customHeight="1">
      <c r="A42" s="19" t="s">
        <v>164</v>
      </c>
      <c r="B42" s="20" t="s">
        <v>194</v>
      </c>
      <c r="C42" s="21">
        <v>-1200.0</v>
      </c>
      <c r="D42" s="20" t="s">
        <v>76</v>
      </c>
      <c r="E42" s="20" t="s">
        <v>77</v>
      </c>
      <c r="F42" s="20" t="s">
        <v>103</v>
      </c>
      <c r="G42" s="20" t="s">
        <v>188</v>
      </c>
      <c r="H42" s="22"/>
      <c r="I42" s="22"/>
      <c r="J42" s="22"/>
      <c r="K42" s="22"/>
      <c r="L42" s="22"/>
      <c r="M42" s="22"/>
      <c r="N42" s="22"/>
      <c r="O42" s="22"/>
      <c r="P42" s="23" t="s">
        <v>79</v>
      </c>
      <c r="Q42" s="22"/>
      <c r="R42" s="24"/>
      <c r="S42" s="25"/>
      <c r="T42" s="22"/>
      <c r="U42" s="20">
        <v>1.21145431600426E14</v>
      </c>
      <c r="V42" s="22"/>
      <c r="W42" s="26"/>
      <c r="X42" s="27">
        <v>2026.0</v>
      </c>
      <c r="Y42" s="27">
        <v>2026.0</v>
      </c>
      <c r="Z42" s="28">
        <v>8.0</v>
      </c>
      <c r="AA42" s="29">
        <v>8.0</v>
      </c>
      <c r="AB42" s="30">
        <v>3.0</v>
      </c>
      <c r="AC42" s="27" t="str">
        <f>VLOOKUP($B42,Dictionary_v2!$B:$E,2,0)</f>
        <v>P&amp;L</v>
      </c>
      <c r="AD42" s="27" t="s">
        <v>48</v>
      </c>
      <c r="AE42" s="27" t="str">
        <f>VLOOKUP($B42,Dictionary_v2!$B:$E,3,0)</f>
        <v>5. Marketing</v>
      </c>
      <c r="AF42" s="27" t="str">
        <f>VLOOKUP(AE42,Dictionary_v2!R:S,2,0)</f>
        <v>5. Marketing</v>
      </c>
      <c r="AG42" s="27" t="str">
        <f>VLOOKUP($B42,Dictionary_v2!$B:$E,4,0)</f>
        <v>1. People</v>
      </c>
      <c r="AH42" s="27" t="str">
        <f t="shared" si="1"/>
        <v>Out</v>
      </c>
      <c r="AI42" s="27" t="str">
        <f t="shared" si="2"/>
        <v>Out</v>
      </c>
      <c r="AJ42" s="31"/>
      <c r="AK42" s="31"/>
      <c r="AL42" s="31"/>
      <c r="AM42" s="31"/>
      <c r="AN42" s="31"/>
    </row>
    <row r="43" ht="15.0" hidden="1" customHeight="1">
      <c r="A43" s="19" t="s">
        <v>164</v>
      </c>
      <c r="B43" s="20" t="s">
        <v>95</v>
      </c>
      <c r="C43" s="21">
        <v>-140.0</v>
      </c>
      <c r="D43" s="20" t="s">
        <v>76</v>
      </c>
      <c r="E43" s="20" t="s">
        <v>83</v>
      </c>
      <c r="F43" s="20" t="s">
        <v>195</v>
      </c>
      <c r="G43" s="22"/>
      <c r="H43" s="22"/>
      <c r="I43" s="20">
        <v>3684.0</v>
      </c>
      <c r="J43" s="20" t="s">
        <v>42</v>
      </c>
      <c r="K43" s="20" t="s">
        <v>97</v>
      </c>
      <c r="L43" s="22"/>
      <c r="M43" s="22"/>
      <c r="N43" s="22"/>
      <c r="O43" s="22"/>
      <c r="P43" s="23" t="s">
        <v>79</v>
      </c>
      <c r="Q43" s="20" t="s">
        <v>91</v>
      </c>
      <c r="R43" s="24"/>
      <c r="S43" s="25"/>
      <c r="T43" s="20" t="s">
        <v>93</v>
      </c>
      <c r="U43" s="22"/>
      <c r="V43" s="22"/>
      <c r="W43" s="26"/>
      <c r="X43" s="27">
        <v>2026.0</v>
      </c>
      <c r="Y43" s="27">
        <v>2026.0</v>
      </c>
      <c r="Z43" s="28">
        <v>8.0</v>
      </c>
      <c r="AA43" s="29">
        <v>8.0</v>
      </c>
      <c r="AB43" s="30">
        <v>3.0</v>
      </c>
      <c r="AC43" s="27" t="str">
        <f>VLOOKUP($B43,Dictionary_v2!$B:$E,2,0)</f>
        <v>P&amp;L</v>
      </c>
      <c r="AD43" s="27" t="s">
        <v>48</v>
      </c>
      <c r="AE43" s="27" t="str">
        <f>VLOOKUP($B43,Dictionary_v2!$B:$E,3,0)</f>
        <v>2. Candidates Sourcing</v>
      </c>
      <c r="AF43" s="27" t="str">
        <f>VLOOKUP(AE43,Dictionary_v2!R:S,2,0)</f>
        <v>2. Candidates Sourcing</v>
      </c>
      <c r="AG43" s="27" t="str">
        <f>VLOOKUP($B43,Dictionary_v2!$B:$E,4,0)</f>
        <v>1. Social media</v>
      </c>
      <c r="AH43" s="27" t="str">
        <f t="shared" si="1"/>
        <v>Out</v>
      </c>
      <c r="AI43" s="27" t="str">
        <f t="shared" si="2"/>
        <v>Out</v>
      </c>
      <c r="AJ43" s="31"/>
      <c r="AK43" s="31"/>
      <c r="AL43" s="31"/>
      <c r="AM43" s="31"/>
      <c r="AN43" s="31"/>
    </row>
    <row r="44" ht="15.0" hidden="1" customHeight="1">
      <c r="A44" s="19" t="s">
        <v>164</v>
      </c>
      <c r="B44" s="20" t="s">
        <v>87</v>
      </c>
      <c r="C44" s="21">
        <v>-90.04</v>
      </c>
      <c r="D44" s="20" t="s">
        <v>76</v>
      </c>
      <c r="E44" s="20" t="s">
        <v>83</v>
      </c>
      <c r="F44" s="20" t="s">
        <v>88</v>
      </c>
      <c r="G44" s="22"/>
      <c r="H44" s="22"/>
      <c r="I44" s="20">
        <v>3684.0</v>
      </c>
      <c r="J44" s="20" t="s">
        <v>42</v>
      </c>
      <c r="K44" s="20" t="s">
        <v>89</v>
      </c>
      <c r="L44" s="22"/>
      <c r="M44" s="22"/>
      <c r="N44" s="22"/>
      <c r="O44" s="22"/>
      <c r="P44" s="23" t="s">
        <v>79</v>
      </c>
      <c r="Q44" s="20" t="s">
        <v>91</v>
      </c>
      <c r="R44" s="24"/>
      <c r="S44" s="25"/>
      <c r="T44" s="20" t="s">
        <v>93</v>
      </c>
      <c r="U44" s="22"/>
      <c r="V44" s="22"/>
      <c r="W44" s="26"/>
      <c r="X44" s="27">
        <v>2026.0</v>
      </c>
      <c r="Y44" s="27">
        <v>2026.0</v>
      </c>
      <c r="Z44" s="28">
        <v>8.0</v>
      </c>
      <c r="AA44" s="29">
        <v>8.0</v>
      </c>
      <c r="AB44" s="30">
        <v>3.0</v>
      </c>
      <c r="AC44" s="27" t="str">
        <f>VLOOKUP($B44,Dictionary_v2!$B:$E,2,0)</f>
        <v>P&amp;L</v>
      </c>
      <c r="AD44" s="27" t="s">
        <v>48</v>
      </c>
      <c r="AE44" s="27" t="str">
        <f>VLOOKUP($B44,Dictionary_v2!$B:$E,3,0)</f>
        <v>3. Platform</v>
      </c>
      <c r="AF44" s="27" t="str">
        <f>VLOOKUP(AE44,Dictionary_v2!R:S,2,0)</f>
        <v>3. Platform</v>
      </c>
      <c r="AG44" s="27" t="str">
        <f>VLOOKUP($B44,Dictionary_v2!$B:$E,4,0)</f>
        <v>1. Variable</v>
      </c>
      <c r="AH44" s="27" t="str">
        <f t="shared" si="1"/>
        <v>Out</v>
      </c>
      <c r="AI44" s="27" t="str">
        <f t="shared" si="2"/>
        <v>Out</v>
      </c>
      <c r="AJ44" s="31"/>
      <c r="AK44" s="31"/>
      <c r="AL44" s="31"/>
      <c r="AM44" s="31"/>
      <c r="AN44" s="31"/>
    </row>
    <row r="45" ht="15.0" hidden="1" customHeight="1">
      <c r="A45" s="19" t="s">
        <v>198</v>
      </c>
      <c r="B45" s="20" t="s">
        <v>95</v>
      </c>
      <c r="C45" s="21">
        <v>-1.11</v>
      </c>
      <c r="D45" s="20" t="s">
        <v>76</v>
      </c>
      <c r="E45" s="20" t="s">
        <v>83</v>
      </c>
      <c r="F45" s="20" t="s">
        <v>199</v>
      </c>
      <c r="G45" s="22"/>
      <c r="H45" s="22"/>
      <c r="I45" s="20">
        <v>3684.0</v>
      </c>
      <c r="J45" s="20" t="s">
        <v>42</v>
      </c>
      <c r="K45" s="20" t="s">
        <v>97</v>
      </c>
      <c r="L45" s="22"/>
      <c r="M45" s="22"/>
      <c r="N45" s="22"/>
      <c r="O45" s="22"/>
      <c r="P45" s="23" t="s">
        <v>79</v>
      </c>
      <c r="Q45" s="20" t="s">
        <v>91</v>
      </c>
      <c r="R45" s="24"/>
      <c r="S45" s="25"/>
      <c r="T45" s="20" t="s">
        <v>93</v>
      </c>
      <c r="U45" s="22"/>
      <c r="V45" s="22"/>
      <c r="W45" s="26"/>
      <c r="X45" s="27">
        <v>2026.0</v>
      </c>
      <c r="Y45" s="27">
        <v>2026.0</v>
      </c>
      <c r="Z45" s="28">
        <v>8.0</v>
      </c>
      <c r="AA45" s="29">
        <v>8.0</v>
      </c>
      <c r="AB45" s="30">
        <v>3.0</v>
      </c>
      <c r="AC45" s="27" t="str">
        <f>VLOOKUP($B45,Dictionary_v2!$B:$E,2,0)</f>
        <v>P&amp;L</v>
      </c>
      <c r="AD45" s="27" t="s">
        <v>48</v>
      </c>
      <c r="AE45" s="27" t="str">
        <f>VLOOKUP($B45,Dictionary_v2!$B:$E,3,0)</f>
        <v>2. Candidates Sourcing</v>
      </c>
      <c r="AF45" s="27" t="str">
        <f>VLOOKUP(AE45,Dictionary_v2!R:S,2,0)</f>
        <v>2. Candidates Sourcing</v>
      </c>
      <c r="AG45" s="27" t="str">
        <f>VLOOKUP($B45,Dictionary_v2!$B:$E,4,0)</f>
        <v>1. Social media</v>
      </c>
      <c r="AH45" s="27" t="str">
        <f t="shared" si="1"/>
        <v>Out</v>
      </c>
      <c r="AI45" s="27" t="str">
        <f t="shared" si="2"/>
        <v>Out</v>
      </c>
      <c r="AJ45" s="31"/>
      <c r="AK45" s="31"/>
      <c r="AL45" s="31"/>
      <c r="AM45" s="31"/>
      <c r="AN45" s="31"/>
    </row>
    <row r="46" ht="15.0" hidden="1" customHeight="1">
      <c r="A46" s="19" t="s">
        <v>198</v>
      </c>
      <c r="B46" s="20" t="s">
        <v>95</v>
      </c>
      <c r="C46" s="21">
        <v>-656.56</v>
      </c>
      <c r="D46" s="20" t="s">
        <v>76</v>
      </c>
      <c r="E46" s="20" t="s">
        <v>83</v>
      </c>
      <c r="F46" s="20" t="s">
        <v>200</v>
      </c>
      <c r="G46" s="22"/>
      <c r="H46" s="22"/>
      <c r="I46" s="20">
        <v>3684.0</v>
      </c>
      <c r="J46" s="20" t="s">
        <v>42</v>
      </c>
      <c r="K46" s="20" t="s">
        <v>97</v>
      </c>
      <c r="L46" s="22"/>
      <c r="M46" s="22"/>
      <c r="N46" s="22"/>
      <c r="O46" s="22"/>
      <c r="P46" s="23" t="s">
        <v>79</v>
      </c>
      <c r="Q46" s="20" t="s">
        <v>91</v>
      </c>
      <c r="R46" s="24"/>
      <c r="S46" s="25"/>
      <c r="T46" s="20" t="s">
        <v>93</v>
      </c>
      <c r="U46" s="22"/>
      <c r="V46" s="22"/>
      <c r="W46" s="26"/>
      <c r="X46" s="27">
        <v>2026.0</v>
      </c>
      <c r="Y46" s="27">
        <v>2026.0</v>
      </c>
      <c r="Z46" s="28">
        <v>8.0</v>
      </c>
      <c r="AA46" s="29">
        <v>8.0</v>
      </c>
      <c r="AB46" s="30">
        <v>3.0</v>
      </c>
      <c r="AC46" s="27" t="str">
        <f>VLOOKUP($B46,Dictionary_v2!$B:$E,2,0)</f>
        <v>P&amp;L</v>
      </c>
      <c r="AD46" s="27" t="s">
        <v>48</v>
      </c>
      <c r="AE46" s="27" t="str">
        <f>VLOOKUP($B46,Dictionary_v2!$B:$E,3,0)</f>
        <v>2. Candidates Sourcing</v>
      </c>
      <c r="AF46" s="27" t="str">
        <f>VLOOKUP(AE46,Dictionary_v2!R:S,2,0)</f>
        <v>2. Candidates Sourcing</v>
      </c>
      <c r="AG46" s="27" t="str">
        <f>VLOOKUP($B46,Dictionary_v2!$B:$E,4,0)</f>
        <v>1. Social media</v>
      </c>
      <c r="AH46" s="27" t="str">
        <f t="shared" si="1"/>
        <v>Out</v>
      </c>
      <c r="AI46" s="27" t="str">
        <f t="shared" si="2"/>
        <v>Out</v>
      </c>
      <c r="AJ46" s="31"/>
      <c r="AK46" s="31"/>
      <c r="AL46" s="31"/>
      <c r="AM46" s="31"/>
      <c r="AN46" s="31"/>
    </row>
    <row r="47" ht="15.0" hidden="1" customHeight="1">
      <c r="A47" s="19" t="s">
        <v>198</v>
      </c>
      <c r="B47" s="20" t="s">
        <v>203</v>
      </c>
      <c r="C47" s="21">
        <v>-40.0</v>
      </c>
      <c r="D47" s="20" t="s">
        <v>76</v>
      </c>
      <c r="E47" s="20" t="s">
        <v>83</v>
      </c>
      <c r="F47" s="20" t="s">
        <v>204</v>
      </c>
      <c r="G47" s="22"/>
      <c r="H47" s="22"/>
      <c r="I47" s="20">
        <v>3684.0</v>
      </c>
      <c r="J47" s="20" t="s">
        <v>42</v>
      </c>
      <c r="K47" s="20" t="s">
        <v>89</v>
      </c>
      <c r="L47" s="22"/>
      <c r="M47" s="22"/>
      <c r="N47" s="22"/>
      <c r="O47" s="22"/>
      <c r="P47" s="23" t="s">
        <v>79</v>
      </c>
      <c r="Q47" s="20" t="s">
        <v>91</v>
      </c>
      <c r="R47" s="24"/>
      <c r="S47" s="25"/>
      <c r="T47" s="20" t="s">
        <v>93</v>
      </c>
      <c r="U47" s="22"/>
      <c r="V47" s="22"/>
      <c r="W47" s="26"/>
      <c r="X47" s="27">
        <v>2026.0</v>
      </c>
      <c r="Y47" s="27">
        <v>2026.0</v>
      </c>
      <c r="Z47" s="28">
        <v>8.0</v>
      </c>
      <c r="AA47" s="29">
        <v>8.0</v>
      </c>
      <c r="AB47" s="30">
        <v>3.0</v>
      </c>
      <c r="AC47" s="27" t="str">
        <f>VLOOKUP($B47,Dictionary_v2!$B:$E,2,0)</f>
        <v>P&amp;L</v>
      </c>
      <c r="AD47" s="27" t="s">
        <v>48</v>
      </c>
      <c r="AE47" s="27" t="str">
        <f>VLOOKUP($B47,Dictionary_v2!$B:$E,3,0)</f>
        <v>3. Platform</v>
      </c>
      <c r="AF47" s="27" t="str">
        <f>VLOOKUP(AE47,Dictionary_v2!R:S,2,0)</f>
        <v>3. Platform</v>
      </c>
      <c r="AG47" s="27" t="str">
        <f>VLOOKUP($B47,Dictionary_v2!$B:$E,4,0)</f>
        <v>2. Fixed</v>
      </c>
      <c r="AH47" s="27" t="str">
        <f t="shared" si="1"/>
        <v>Out</v>
      </c>
      <c r="AI47" s="27" t="str">
        <f t="shared" si="2"/>
        <v>Out</v>
      </c>
      <c r="AJ47" s="31"/>
      <c r="AK47" s="31"/>
      <c r="AL47" s="31"/>
      <c r="AM47" s="31"/>
      <c r="AN47" s="31"/>
    </row>
    <row r="48" ht="15.0" hidden="1" customHeight="1">
      <c r="A48" s="19" t="s">
        <v>205</v>
      </c>
      <c r="B48" s="20" t="s">
        <v>206</v>
      </c>
      <c r="C48" s="21">
        <v>-49.0</v>
      </c>
      <c r="D48" s="20" t="s">
        <v>76</v>
      </c>
      <c r="E48" s="20" t="s">
        <v>83</v>
      </c>
      <c r="F48" s="20" t="s">
        <v>207</v>
      </c>
      <c r="G48" s="22"/>
      <c r="H48" s="22"/>
      <c r="I48" s="20">
        <v>3684.0</v>
      </c>
      <c r="J48" s="20" t="s">
        <v>42</v>
      </c>
      <c r="K48" s="20" t="s">
        <v>89</v>
      </c>
      <c r="L48" s="22"/>
      <c r="M48" s="22"/>
      <c r="N48" s="22"/>
      <c r="O48" s="22"/>
      <c r="P48" s="23" t="s">
        <v>79</v>
      </c>
      <c r="Q48" s="20" t="s">
        <v>91</v>
      </c>
      <c r="R48" s="24"/>
      <c r="S48" s="25"/>
      <c r="T48" s="20" t="s">
        <v>93</v>
      </c>
      <c r="U48" s="22"/>
      <c r="V48" s="22"/>
      <c r="W48" s="26"/>
      <c r="X48" s="27">
        <v>2026.0</v>
      </c>
      <c r="Y48" s="27">
        <v>2026.0</v>
      </c>
      <c r="Z48" s="28">
        <v>8.0</v>
      </c>
      <c r="AA48" s="29">
        <v>8.0</v>
      </c>
      <c r="AB48" s="30">
        <v>3.0</v>
      </c>
      <c r="AC48" s="27" t="str">
        <f>VLOOKUP($B48,Dictionary_v2!$B:$E,2,0)</f>
        <v>P&amp;L</v>
      </c>
      <c r="AD48" s="27" t="s">
        <v>48</v>
      </c>
      <c r="AE48" s="27" t="str">
        <f>VLOOKUP($B48,Dictionary_v2!$B:$E,3,0)</f>
        <v>3. Platform</v>
      </c>
      <c r="AF48" s="27" t="str">
        <f>VLOOKUP(AE48,Dictionary_v2!R:S,2,0)</f>
        <v>3. Platform</v>
      </c>
      <c r="AG48" s="27" t="str">
        <f>VLOOKUP($B48,Dictionary_v2!$B:$E,4,0)</f>
        <v>1. Variable</v>
      </c>
      <c r="AH48" s="27" t="str">
        <f t="shared" si="1"/>
        <v>Out</v>
      </c>
      <c r="AI48" s="27" t="str">
        <f t="shared" si="2"/>
        <v>Out</v>
      </c>
      <c r="AJ48" s="31"/>
      <c r="AK48" s="31"/>
      <c r="AL48" s="31"/>
      <c r="AM48" s="31"/>
      <c r="AN48" s="31"/>
    </row>
    <row r="49" ht="15.0" hidden="1" customHeight="1">
      <c r="A49" s="19" t="s">
        <v>205</v>
      </c>
      <c r="B49" s="20" t="s">
        <v>145</v>
      </c>
      <c r="C49" s="21">
        <v>9.73</v>
      </c>
      <c r="D49" s="20" t="s">
        <v>76</v>
      </c>
      <c r="E49" s="20" t="s">
        <v>83</v>
      </c>
      <c r="F49" s="20" t="s">
        <v>147</v>
      </c>
      <c r="G49" s="22"/>
      <c r="H49" s="22"/>
      <c r="I49" s="20">
        <v>9691.0</v>
      </c>
      <c r="J49" s="20" t="s">
        <v>42</v>
      </c>
      <c r="K49" s="20" t="s">
        <v>148</v>
      </c>
      <c r="L49" s="22"/>
      <c r="M49" s="22"/>
      <c r="N49" s="22"/>
      <c r="O49" s="22"/>
      <c r="P49" s="23" t="s">
        <v>79</v>
      </c>
      <c r="Q49" s="20" t="s">
        <v>44</v>
      </c>
      <c r="R49" s="24"/>
      <c r="S49" s="25"/>
      <c r="T49" s="20" t="s">
        <v>93</v>
      </c>
      <c r="U49" s="22"/>
      <c r="V49" s="22"/>
      <c r="W49" s="26"/>
      <c r="X49" s="27">
        <v>2026.0</v>
      </c>
      <c r="Y49" s="27">
        <v>2026.0</v>
      </c>
      <c r="Z49" s="28">
        <v>8.0</v>
      </c>
      <c r="AA49" s="29">
        <v>8.0</v>
      </c>
      <c r="AB49" s="30">
        <v>3.0</v>
      </c>
      <c r="AC49" s="27" t="str">
        <f>VLOOKUP($B49,Dictionary_v2!$B:$E,2,0)</f>
        <v>P&amp;L</v>
      </c>
      <c r="AD49" s="27" t="s">
        <v>48</v>
      </c>
      <c r="AE49" s="27" t="str">
        <f>VLOOKUP($B49,Dictionary_v2!$B:$E,3,0)</f>
        <v>3. Platform</v>
      </c>
      <c r="AF49" s="27" t="str">
        <f>VLOOKUP(AE49,Dictionary_v2!R:S,2,0)</f>
        <v>3. Platform</v>
      </c>
      <c r="AG49" s="27" t="str">
        <f>VLOOKUP($B49,Dictionary_v2!$B:$E,4,0)</f>
        <v>2. Fixed</v>
      </c>
      <c r="AH49" s="27" t="str">
        <f t="shared" si="1"/>
        <v>In</v>
      </c>
      <c r="AI49" s="27" t="str">
        <f t="shared" si="2"/>
        <v>In</v>
      </c>
      <c r="AJ49" s="31"/>
      <c r="AK49" s="31"/>
      <c r="AL49" s="31"/>
      <c r="AM49" s="31"/>
      <c r="AN49" s="31"/>
    </row>
    <row r="50" ht="15.0" hidden="1" customHeight="1">
      <c r="A50" s="19" t="s">
        <v>205</v>
      </c>
      <c r="B50" s="20" t="s">
        <v>87</v>
      </c>
      <c r="C50" s="21">
        <v>-90.02</v>
      </c>
      <c r="D50" s="20" t="s">
        <v>76</v>
      </c>
      <c r="E50" s="20" t="s">
        <v>83</v>
      </c>
      <c r="F50" s="20" t="s">
        <v>88</v>
      </c>
      <c r="G50" s="22"/>
      <c r="H50" s="22"/>
      <c r="I50" s="20">
        <v>3684.0</v>
      </c>
      <c r="J50" s="20" t="s">
        <v>42</v>
      </c>
      <c r="K50" s="20" t="s">
        <v>89</v>
      </c>
      <c r="L50" s="22"/>
      <c r="M50" s="22"/>
      <c r="N50" s="22"/>
      <c r="O50" s="22"/>
      <c r="P50" s="23" t="s">
        <v>79</v>
      </c>
      <c r="Q50" s="20" t="s">
        <v>91</v>
      </c>
      <c r="R50" s="24"/>
      <c r="S50" s="25"/>
      <c r="T50" s="20" t="s">
        <v>93</v>
      </c>
      <c r="U50" s="22"/>
      <c r="V50" s="22"/>
      <c r="W50" s="26"/>
      <c r="X50" s="27">
        <v>2026.0</v>
      </c>
      <c r="Y50" s="27">
        <v>2026.0</v>
      </c>
      <c r="Z50" s="28">
        <v>8.0</v>
      </c>
      <c r="AA50" s="29">
        <v>8.0</v>
      </c>
      <c r="AB50" s="30">
        <v>3.0</v>
      </c>
      <c r="AC50" s="27" t="str">
        <f>VLOOKUP($B50,Dictionary_v2!$B:$E,2,0)</f>
        <v>P&amp;L</v>
      </c>
      <c r="AD50" s="27" t="s">
        <v>48</v>
      </c>
      <c r="AE50" s="27" t="str">
        <f>VLOOKUP($B50,Dictionary_v2!$B:$E,3,0)</f>
        <v>3. Platform</v>
      </c>
      <c r="AF50" s="27" t="str">
        <f>VLOOKUP(AE50,Dictionary_v2!R:S,2,0)</f>
        <v>3. Platform</v>
      </c>
      <c r="AG50" s="27" t="str">
        <f>VLOOKUP($B50,Dictionary_v2!$B:$E,4,0)</f>
        <v>1. Variable</v>
      </c>
      <c r="AH50" s="27" t="str">
        <f t="shared" si="1"/>
        <v>Out</v>
      </c>
      <c r="AI50" s="27" t="str">
        <f t="shared" si="2"/>
        <v>Out</v>
      </c>
      <c r="AJ50" s="31"/>
      <c r="AK50" s="31"/>
      <c r="AL50" s="31"/>
      <c r="AM50" s="31"/>
      <c r="AN50" s="31"/>
    </row>
    <row r="51" ht="15.0" hidden="1" customHeight="1">
      <c r="A51" s="19" t="s">
        <v>210</v>
      </c>
      <c r="B51" s="20" t="s">
        <v>95</v>
      </c>
      <c r="C51" s="21">
        <v>-140.0</v>
      </c>
      <c r="D51" s="20" t="s">
        <v>76</v>
      </c>
      <c r="E51" s="20" t="s">
        <v>83</v>
      </c>
      <c r="F51" s="20" t="s">
        <v>211</v>
      </c>
      <c r="G51" s="22"/>
      <c r="H51" s="22"/>
      <c r="I51" s="20">
        <v>3684.0</v>
      </c>
      <c r="J51" s="20" t="s">
        <v>42</v>
      </c>
      <c r="K51" s="20" t="s">
        <v>97</v>
      </c>
      <c r="L51" s="22"/>
      <c r="M51" s="22"/>
      <c r="N51" s="22"/>
      <c r="O51" s="22"/>
      <c r="P51" s="23" t="s">
        <v>79</v>
      </c>
      <c r="Q51" s="20" t="s">
        <v>91</v>
      </c>
      <c r="R51" s="24"/>
      <c r="S51" s="25"/>
      <c r="T51" s="20" t="s">
        <v>93</v>
      </c>
      <c r="U51" s="22"/>
      <c r="V51" s="22"/>
      <c r="W51" s="26"/>
      <c r="X51" s="27">
        <v>2026.0</v>
      </c>
      <c r="Y51" s="27">
        <v>2026.0</v>
      </c>
      <c r="Z51" s="28">
        <v>8.0</v>
      </c>
      <c r="AA51" s="29">
        <v>8.0</v>
      </c>
      <c r="AB51" s="30">
        <v>3.0</v>
      </c>
      <c r="AC51" s="27" t="str">
        <f>VLOOKUP($B51,Dictionary_v2!$B:$E,2,0)</f>
        <v>P&amp;L</v>
      </c>
      <c r="AD51" s="27" t="s">
        <v>48</v>
      </c>
      <c r="AE51" s="27" t="str">
        <f>VLOOKUP($B51,Dictionary_v2!$B:$E,3,0)</f>
        <v>2. Candidates Sourcing</v>
      </c>
      <c r="AF51" s="27" t="str">
        <f>VLOOKUP(AE51,Dictionary_v2!R:S,2,0)</f>
        <v>2. Candidates Sourcing</v>
      </c>
      <c r="AG51" s="27" t="str">
        <f>VLOOKUP($B51,Dictionary_v2!$B:$E,4,0)</f>
        <v>1. Social media</v>
      </c>
      <c r="AH51" s="27" t="str">
        <f t="shared" si="1"/>
        <v>Out</v>
      </c>
      <c r="AI51" s="27" t="str">
        <f t="shared" si="2"/>
        <v>Out</v>
      </c>
      <c r="AJ51" s="31"/>
      <c r="AK51" s="31"/>
      <c r="AL51" s="31"/>
      <c r="AM51" s="31"/>
      <c r="AN51" s="31"/>
    </row>
    <row r="52" ht="15.0" hidden="1" customHeight="1">
      <c r="A52" s="19" t="s">
        <v>210</v>
      </c>
      <c r="B52" s="20" t="s">
        <v>95</v>
      </c>
      <c r="C52" s="21">
        <v>-145.52</v>
      </c>
      <c r="D52" s="20" t="s">
        <v>76</v>
      </c>
      <c r="E52" s="20" t="s">
        <v>83</v>
      </c>
      <c r="F52" s="20" t="s">
        <v>212</v>
      </c>
      <c r="G52" s="22"/>
      <c r="H52" s="22"/>
      <c r="I52" s="20">
        <v>3684.0</v>
      </c>
      <c r="J52" s="20" t="s">
        <v>42</v>
      </c>
      <c r="K52" s="20" t="s">
        <v>97</v>
      </c>
      <c r="L52" s="22"/>
      <c r="M52" s="22"/>
      <c r="N52" s="22"/>
      <c r="O52" s="22"/>
      <c r="P52" s="23" t="s">
        <v>79</v>
      </c>
      <c r="Q52" s="20" t="s">
        <v>91</v>
      </c>
      <c r="R52" s="24"/>
      <c r="S52" s="25"/>
      <c r="T52" s="20" t="s">
        <v>93</v>
      </c>
      <c r="U52" s="22"/>
      <c r="V52" s="22"/>
      <c r="W52" s="26"/>
      <c r="X52" s="27">
        <v>2026.0</v>
      </c>
      <c r="Y52" s="27">
        <v>2026.0</v>
      </c>
      <c r="Z52" s="28">
        <v>8.0</v>
      </c>
      <c r="AA52" s="29">
        <v>8.0</v>
      </c>
      <c r="AB52" s="30">
        <v>3.0</v>
      </c>
      <c r="AC52" s="27" t="str">
        <f>VLOOKUP($B52,Dictionary_v2!$B:$E,2,0)</f>
        <v>P&amp;L</v>
      </c>
      <c r="AD52" s="27" t="s">
        <v>48</v>
      </c>
      <c r="AE52" s="27" t="str">
        <f>VLOOKUP($B52,Dictionary_v2!$B:$E,3,0)</f>
        <v>2. Candidates Sourcing</v>
      </c>
      <c r="AF52" s="27" t="str">
        <f>VLOOKUP(AE52,Dictionary_v2!R:S,2,0)</f>
        <v>2. Candidates Sourcing</v>
      </c>
      <c r="AG52" s="27" t="str">
        <f>VLOOKUP($B52,Dictionary_v2!$B:$E,4,0)</f>
        <v>1. Social media</v>
      </c>
      <c r="AH52" s="27" t="str">
        <f t="shared" si="1"/>
        <v>Out</v>
      </c>
      <c r="AI52" s="27" t="str">
        <f t="shared" si="2"/>
        <v>Out</v>
      </c>
      <c r="AJ52" s="31"/>
      <c r="AK52" s="31"/>
      <c r="AL52" s="31"/>
      <c r="AM52" s="31"/>
      <c r="AN52" s="31"/>
    </row>
    <row r="53" ht="15.0" hidden="1" customHeight="1">
      <c r="A53" s="19" t="s">
        <v>210</v>
      </c>
      <c r="B53" s="20" t="s">
        <v>145</v>
      </c>
      <c r="C53" s="21">
        <v>-19.99</v>
      </c>
      <c r="D53" s="20" t="s">
        <v>76</v>
      </c>
      <c r="E53" s="20" t="s">
        <v>83</v>
      </c>
      <c r="F53" s="20" t="s">
        <v>147</v>
      </c>
      <c r="G53" s="22"/>
      <c r="H53" s="22"/>
      <c r="I53" s="20">
        <v>3684.0</v>
      </c>
      <c r="J53" s="20" t="s">
        <v>42</v>
      </c>
      <c r="K53" s="20" t="s">
        <v>148</v>
      </c>
      <c r="L53" s="22"/>
      <c r="M53" s="22"/>
      <c r="N53" s="22"/>
      <c r="O53" s="22"/>
      <c r="P53" s="23" t="s">
        <v>79</v>
      </c>
      <c r="Q53" s="20" t="s">
        <v>91</v>
      </c>
      <c r="R53" s="24"/>
      <c r="S53" s="25"/>
      <c r="T53" s="20" t="s">
        <v>93</v>
      </c>
      <c r="U53" s="22"/>
      <c r="V53" s="22"/>
      <c r="W53" s="26"/>
      <c r="X53" s="27">
        <v>2026.0</v>
      </c>
      <c r="Y53" s="27">
        <v>2026.0</v>
      </c>
      <c r="Z53" s="28">
        <v>8.0</v>
      </c>
      <c r="AA53" s="29">
        <v>8.0</v>
      </c>
      <c r="AB53" s="30">
        <v>3.0</v>
      </c>
      <c r="AC53" s="27" t="str">
        <f>VLOOKUP($B53,Dictionary_v2!$B:$E,2,0)</f>
        <v>P&amp;L</v>
      </c>
      <c r="AD53" s="27" t="s">
        <v>48</v>
      </c>
      <c r="AE53" s="27" t="str">
        <f>VLOOKUP($B53,Dictionary_v2!$B:$E,3,0)</f>
        <v>3. Platform</v>
      </c>
      <c r="AF53" s="27" t="str">
        <f>VLOOKUP(AE53,Dictionary_v2!R:S,2,0)</f>
        <v>3. Platform</v>
      </c>
      <c r="AG53" s="27" t="str">
        <f>VLOOKUP($B53,Dictionary_v2!$B:$E,4,0)</f>
        <v>2. Fixed</v>
      </c>
      <c r="AH53" s="27" t="str">
        <f t="shared" si="1"/>
        <v>Out</v>
      </c>
      <c r="AI53" s="27" t="str">
        <f t="shared" si="2"/>
        <v>Out</v>
      </c>
      <c r="AJ53" s="31"/>
      <c r="AK53" s="31"/>
      <c r="AL53" s="31"/>
      <c r="AM53" s="31"/>
      <c r="AN53" s="31"/>
    </row>
    <row r="54" ht="15.0" hidden="1" customHeight="1">
      <c r="A54" s="19" t="s">
        <v>210</v>
      </c>
      <c r="B54" s="20" t="s">
        <v>95</v>
      </c>
      <c r="C54" s="21">
        <v>-160.49</v>
      </c>
      <c r="D54" s="20" t="s">
        <v>76</v>
      </c>
      <c r="E54" s="20" t="s">
        <v>83</v>
      </c>
      <c r="F54" s="20" t="s">
        <v>214</v>
      </c>
      <c r="G54" s="22"/>
      <c r="H54" s="22"/>
      <c r="I54" s="20">
        <v>3684.0</v>
      </c>
      <c r="J54" s="20" t="s">
        <v>42</v>
      </c>
      <c r="K54" s="20" t="s">
        <v>97</v>
      </c>
      <c r="L54" s="22"/>
      <c r="M54" s="22"/>
      <c r="N54" s="22"/>
      <c r="O54" s="22"/>
      <c r="P54" s="23" t="s">
        <v>79</v>
      </c>
      <c r="Q54" s="20" t="s">
        <v>91</v>
      </c>
      <c r="R54" s="24"/>
      <c r="S54" s="25"/>
      <c r="T54" s="20" t="s">
        <v>93</v>
      </c>
      <c r="U54" s="22"/>
      <c r="V54" s="22"/>
      <c r="W54" s="26"/>
      <c r="X54" s="27">
        <v>2026.0</v>
      </c>
      <c r="Y54" s="27">
        <v>2026.0</v>
      </c>
      <c r="Z54" s="28">
        <v>8.0</v>
      </c>
      <c r="AA54" s="29">
        <v>8.0</v>
      </c>
      <c r="AB54" s="30">
        <v>3.0</v>
      </c>
      <c r="AC54" s="27" t="str">
        <f>VLOOKUP($B54,Dictionary_v2!$B:$E,2,0)</f>
        <v>P&amp;L</v>
      </c>
      <c r="AD54" s="27" t="s">
        <v>48</v>
      </c>
      <c r="AE54" s="27" t="str">
        <f>VLOOKUP($B54,Dictionary_v2!$B:$E,3,0)</f>
        <v>2. Candidates Sourcing</v>
      </c>
      <c r="AF54" s="27" t="str">
        <f>VLOOKUP(AE54,Dictionary_v2!R:S,2,0)</f>
        <v>2. Candidates Sourcing</v>
      </c>
      <c r="AG54" s="27" t="str">
        <f>VLOOKUP($B54,Dictionary_v2!$B:$E,4,0)</f>
        <v>1. Social media</v>
      </c>
      <c r="AH54" s="27" t="str">
        <f t="shared" si="1"/>
        <v>Out</v>
      </c>
      <c r="AI54" s="27" t="str">
        <f t="shared" si="2"/>
        <v>Out</v>
      </c>
      <c r="AJ54" s="31"/>
      <c r="AK54" s="31"/>
      <c r="AL54" s="31"/>
      <c r="AM54" s="31"/>
      <c r="AN54" s="31"/>
    </row>
    <row r="55" ht="15.0" hidden="1" customHeight="1">
      <c r="A55" s="19" t="s">
        <v>215</v>
      </c>
      <c r="B55" s="20" t="s">
        <v>216</v>
      </c>
      <c r="C55" s="21">
        <v>-26.68</v>
      </c>
      <c r="D55" s="20" t="s">
        <v>76</v>
      </c>
      <c r="E55" s="20" t="s">
        <v>122</v>
      </c>
      <c r="F55" s="20" t="s">
        <v>217</v>
      </c>
      <c r="G55" s="22"/>
      <c r="H55" s="22"/>
      <c r="I55" s="20">
        <v>4376.0</v>
      </c>
      <c r="J55" s="20" t="s">
        <v>42</v>
      </c>
      <c r="K55" s="20" t="s">
        <v>218</v>
      </c>
      <c r="L55" s="22"/>
      <c r="M55" s="22"/>
      <c r="N55" s="22"/>
      <c r="O55" s="22"/>
      <c r="P55" s="23" t="s">
        <v>79</v>
      </c>
      <c r="Q55" s="20" t="s">
        <v>44</v>
      </c>
      <c r="R55" s="24"/>
      <c r="S55" s="25"/>
      <c r="T55" s="20" t="s">
        <v>93</v>
      </c>
      <c r="U55" s="22"/>
      <c r="V55" s="22"/>
      <c r="W55" s="26"/>
      <c r="X55" s="27">
        <v>2026.0</v>
      </c>
      <c r="Y55" s="27">
        <v>2026.0</v>
      </c>
      <c r="Z55" s="28">
        <v>8.0</v>
      </c>
      <c r="AA55" s="29">
        <v>8.0</v>
      </c>
      <c r="AB55" s="30">
        <v>3.0</v>
      </c>
      <c r="AC55" s="27" t="str">
        <f>VLOOKUP($B55,Dictionary_v2!$B:$E,2,0)</f>
        <v>P&amp;L</v>
      </c>
      <c r="AD55" s="27" t="s">
        <v>48</v>
      </c>
      <c r="AE55" s="27" t="str">
        <f>VLOOKUP($B55,Dictionary_v2!$B:$E,3,0)</f>
        <v>5. Marketing</v>
      </c>
      <c r="AF55" s="27" t="str">
        <f>VLOOKUP(AE55,Dictionary_v2!R:S,2,0)</f>
        <v>5. Marketing</v>
      </c>
      <c r="AG55" s="27" t="str">
        <f>VLOOKUP($B55,Dictionary_v2!$B:$E,4,0)</f>
        <v>3. Events</v>
      </c>
      <c r="AH55" s="27" t="str">
        <f t="shared" si="1"/>
        <v>Out</v>
      </c>
      <c r="AI55" s="27" t="str">
        <f t="shared" si="2"/>
        <v>Out</v>
      </c>
      <c r="AJ55" s="31"/>
      <c r="AK55" s="31"/>
      <c r="AL55" s="31"/>
      <c r="AM55" s="31"/>
      <c r="AN55" s="31"/>
    </row>
    <row r="56" ht="15.0" hidden="1" customHeight="1">
      <c r="A56" s="19" t="s">
        <v>215</v>
      </c>
      <c r="B56" s="20" t="s">
        <v>149</v>
      </c>
      <c r="C56" s="21">
        <v>-0.8</v>
      </c>
      <c r="D56" s="20" t="s">
        <v>76</v>
      </c>
      <c r="E56" s="20" t="s">
        <v>122</v>
      </c>
      <c r="F56" s="22"/>
      <c r="G56" s="22"/>
      <c r="H56" s="22"/>
      <c r="I56" s="22"/>
      <c r="J56" s="22"/>
      <c r="K56" s="20" t="s">
        <v>148</v>
      </c>
      <c r="L56" s="22"/>
      <c r="M56" s="22"/>
      <c r="N56" s="22"/>
      <c r="O56" s="22"/>
      <c r="P56" s="23" t="s">
        <v>79</v>
      </c>
      <c r="Q56" s="22"/>
      <c r="R56" s="24"/>
      <c r="S56" s="25"/>
      <c r="T56" s="22"/>
      <c r="U56" s="22"/>
      <c r="V56" s="22"/>
      <c r="W56" s="26"/>
      <c r="X56" s="27">
        <v>2026.0</v>
      </c>
      <c r="Y56" s="27">
        <v>2026.0</v>
      </c>
      <c r="Z56" s="28">
        <v>8.0</v>
      </c>
      <c r="AA56" s="29">
        <v>8.0</v>
      </c>
      <c r="AB56" s="30">
        <v>3.0</v>
      </c>
      <c r="AC56" s="27" t="str">
        <f>VLOOKUP($B56,Dictionary_v2!$B:$E,2,0)</f>
        <v>P&amp;L</v>
      </c>
      <c r="AD56" s="27" t="s">
        <v>48</v>
      </c>
      <c r="AE56" s="27" t="str">
        <f>VLOOKUP($B56,Dictionary_v2!$B:$E,3,0)</f>
        <v>3. Platform</v>
      </c>
      <c r="AF56" s="27" t="str">
        <f>VLOOKUP(AE56,Dictionary_v2!R:S,2,0)</f>
        <v>3. Platform</v>
      </c>
      <c r="AG56" s="27" t="str">
        <f>VLOOKUP($B56,Dictionary_v2!$B:$E,4,0)</f>
        <v>2. Fixed</v>
      </c>
      <c r="AH56" s="27" t="str">
        <f t="shared" si="1"/>
        <v>Out</v>
      </c>
      <c r="AI56" s="27" t="str">
        <f t="shared" si="2"/>
        <v>Out</v>
      </c>
      <c r="AJ56" s="31"/>
      <c r="AK56" s="31"/>
      <c r="AL56" s="31"/>
      <c r="AM56" s="31"/>
      <c r="AN56" s="31"/>
    </row>
    <row r="57" ht="15.0" hidden="1" customHeight="1">
      <c r="A57" s="19" t="s">
        <v>215</v>
      </c>
      <c r="B57" s="20" t="s">
        <v>221</v>
      </c>
      <c r="C57" s="21">
        <v>-3.07</v>
      </c>
      <c r="D57" s="20" t="s">
        <v>76</v>
      </c>
      <c r="E57" s="20" t="s">
        <v>122</v>
      </c>
      <c r="F57" s="20" t="s">
        <v>222</v>
      </c>
      <c r="G57" s="22"/>
      <c r="H57" s="22"/>
      <c r="I57" s="20">
        <v>4376.0</v>
      </c>
      <c r="J57" s="20" t="s">
        <v>42</v>
      </c>
      <c r="K57" s="20" t="s">
        <v>223</v>
      </c>
      <c r="L57" s="22"/>
      <c r="M57" s="22"/>
      <c r="N57" s="22"/>
      <c r="O57" s="22"/>
      <c r="P57" s="23" t="s">
        <v>79</v>
      </c>
      <c r="Q57" s="20" t="s">
        <v>44</v>
      </c>
      <c r="R57" s="24"/>
      <c r="S57" s="25"/>
      <c r="T57" s="20" t="s">
        <v>93</v>
      </c>
      <c r="U57" s="22"/>
      <c r="V57" s="22"/>
      <c r="W57" s="26"/>
      <c r="X57" s="27">
        <v>2026.0</v>
      </c>
      <c r="Y57" s="27">
        <v>2026.0</v>
      </c>
      <c r="Z57" s="28">
        <v>8.0</v>
      </c>
      <c r="AA57" s="29">
        <v>8.0</v>
      </c>
      <c r="AB57" s="30">
        <v>3.0</v>
      </c>
      <c r="AC57" s="27" t="str">
        <f>VLOOKUP($B57,Dictionary_v2!$B:$E,2,0)</f>
        <v>P&amp;L</v>
      </c>
      <c r="AD57" s="27" t="s">
        <v>48</v>
      </c>
      <c r="AE57" s="27" t="str">
        <f>VLOOKUP($B57,Dictionary_v2!$B:$E,3,0)</f>
        <v>5. Marketing</v>
      </c>
      <c r="AF57" s="27" t="str">
        <f>VLOOKUP(AE57,Dictionary_v2!R:S,2,0)</f>
        <v>5. Marketing</v>
      </c>
      <c r="AG57" s="27" t="str">
        <f>VLOOKUP($B57,Dictionary_v2!$B:$E,4,0)</f>
        <v>3. Events</v>
      </c>
      <c r="AH57" s="27" t="str">
        <f t="shared" si="1"/>
        <v>Out</v>
      </c>
      <c r="AI57" s="27" t="str">
        <f t="shared" si="2"/>
        <v>Out</v>
      </c>
      <c r="AJ57" s="31"/>
      <c r="AK57" s="31"/>
      <c r="AL57" s="31"/>
      <c r="AM57" s="31"/>
      <c r="AN57" s="31"/>
    </row>
    <row r="58" ht="15.0" hidden="1" customHeight="1">
      <c r="A58" s="19" t="s">
        <v>215</v>
      </c>
      <c r="B58" s="20" t="s">
        <v>149</v>
      </c>
      <c r="C58" s="21">
        <v>-0.09</v>
      </c>
      <c r="D58" s="20" t="s">
        <v>76</v>
      </c>
      <c r="E58" s="20" t="s">
        <v>122</v>
      </c>
      <c r="F58" s="22"/>
      <c r="G58" s="22"/>
      <c r="H58" s="22"/>
      <c r="I58" s="22"/>
      <c r="J58" s="22"/>
      <c r="K58" s="20" t="s">
        <v>148</v>
      </c>
      <c r="L58" s="22"/>
      <c r="M58" s="22"/>
      <c r="N58" s="22"/>
      <c r="O58" s="22"/>
      <c r="P58" s="23" t="s">
        <v>79</v>
      </c>
      <c r="Q58" s="22"/>
      <c r="R58" s="24"/>
      <c r="S58" s="25"/>
      <c r="T58" s="22"/>
      <c r="U58" s="22"/>
      <c r="V58" s="22"/>
      <c r="W58" s="26"/>
      <c r="X58" s="27">
        <v>2026.0</v>
      </c>
      <c r="Y58" s="27">
        <v>2026.0</v>
      </c>
      <c r="Z58" s="28">
        <v>8.0</v>
      </c>
      <c r="AA58" s="29">
        <v>8.0</v>
      </c>
      <c r="AB58" s="30">
        <v>3.0</v>
      </c>
      <c r="AC58" s="27" t="str">
        <f>VLOOKUP($B58,Dictionary_v2!$B:$E,2,0)</f>
        <v>P&amp;L</v>
      </c>
      <c r="AD58" s="27" t="s">
        <v>48</v>
      </c>
      <c r="AE58" s="27" t="str">
        <f>VLOOKUP($B58,Dictionary_v2!$B:$E,3,0)</f>
        <v>3. Platform</v>
      </c>
      <c r="AF58" s="27" t="str">
        <f>VLOOKUP(AE58,Dictionary_v2!R:S,2,0)</f>
        <v>3. Platform</v>
      </c>
      <c r="AG58" s="27" t="str">
        <f>VLOOKUP($B58,Dictionary_v2!$B:$E,4,0)</f>
        <v>2. Fixed</v>
      </c>
      <c r="AH58" s="27" t="str">
        <f t="shared" si="1"/>
        <v>Out</v>
      </c>
      <c r="AI58" s="27" t="str">
        <f t="shared" si="2"/>
        <v>Out</v>
      </c>
      <c r="AJ58" s="31"/>
      <c r="AK58" s="31"/>
      <c r="AL58" s="31"/>
      <c r="AM58" s="31"/>
      <c r="AN58" s="31"/>
    </row>
    <row r="59" ht="15.0" hidden="1" customHeight="1">
      <c r="A59" s="19" t="s">
        <v>215</v>
      </c>
      <c r="B59" s="20" t="s">
        <v>149</v>
      </c>
      <c r="C59" s="21">
        <v>-1.23</v>
      </c>
      <c r="D59" s="20" t="s">
        <v>76</v>
      </c>
      <c r="E59" s="20" t="s">
        <v>122</v>
      </c>
      <c r="F59" s="22"/>
      <c r="G59" s="22"/>
      <c r="H59" s="22"/>
      <c r="I59" s="22"/>
      <c r="J59" s="22"/>
      <c r="K59" s="20" t="s">
        <v>148</v>
      </c>
      <c r="L59" s="22"/>
      <c r="M59" s="22"/>
      <c r="N59" s="22"/>
      <c r="O59" s="22"/>
      <c r="P59" s="23" t="s">
        <v>79</v>
      </c>
      <c r="Q59" s="22"/>
      <c r="R59" s="24"/>
      <c r="S59" s="25"/>
      <c r="T59" s="22"/>
      <c r="U59" s="22"/>
      <c r="V59" s="22"/>
      <c r="W59" s="26"/>
      <c r="X59" s="27">
        <v>2026.0</v>
      </c>
      <c r="Y59" s="27">
        <v>2026.0</v>
      </c>
      <c r="Z59" s="28">
        <v>8.0</v>
      </c>
      <c r="AA59" s="29">
        <v>8.0</v>
      </c>
      <c r="AB59" s="30">
        <v>3.0</v>
      </c>
      <c r="AC59" s="27" t="str">
        <f>VLOOKUP($B59,Dictionary_v2!$B:$E,2,0)</f>
        <v>P&amp;L</v>
      </c>
      <c r="AD59" s="27" t="s">
        <v>48</v>
      </c>
      <c r="AE59" s="27" t="str">
        <f>VLOOKUP($B59,Dictionary_v2!$B:$E,3,0)</f>
        <v>3. Platform</v>
      </c>
      <c r="AF59" s="27" t="str">
        <f>VLOOKUP(AE59,Dictionary_v2!R:S,2,0)</f>
        <v>3. Platform</v>
      </c>
      <c r="AG59" s="27" t="str">
        <f>VLOOKUP($B59,Dictionary_v2!$B:$E,4,0)</f>
        <v>2. Fixed</v>
      </c>
      <c r="AH59" s="27" t="str">
        <f t="shared" si="1"/>
        <v>Out</v>
      </c>
      <c r="AI59" s="27" t="str">
        <f t="shared" si="2"/>
        <v>Out</v>
      </c>
      <c r="AJ59" s="31"/>
      <c r="AK59" s="31"/>
      <c r="AL59" s="31"/>
      <c r="AM59" s="31"/>
      <c r="AN59" s="31"/>
    </row>
    <row r="60" ht="15.0" hidden="1" customHeight="1">
      <c r="A60" s="19" t="s">
        <v>215</v>
      </c>
      <c r="B60" s="20" t="s">
        <v>221</v>
      </c>
      <c r="C60" s="21">
        <v>-41.15</v>
      </c>
      <c r="D60" s="20" t="s">
        <v>76</v>
      </c>
      <c r="E60" s="20" t="s">
        <v>122</v>
      </c>
      <c r="F60" s="20" t="s">
        <v>222</v>
      </c>
      <c r="G60" s="22"/>
      <c r="H60" s="22"/>
      <c r="I60" s="20">
        <v>4376.0</v>
      </c>
      <c r="J60" s="20" t="s">
        <v>42</v>
      </c>
      <c r="K60" s="20" t="s">
        <v>223</v>
      </c>
      <c r="L60" s="22"/>
      <c r="M60" s="22"/>
      <c r="N60" s="22"/>
      <c r="O60" s="22"/>
      <c r="P60" s="23" t="s">
        <v>79</v>
      </c>
      <c r="Q60" s="20" t="s">
        <v>44</v>
      </c>
      <c r="R60" s="24"/>
      <c r="S60" s="25"/>
      <c r="T60" s="20" t="s">
        <v>93</v>
      </c>
      <c r="U60" s="22"/>
      <c r="V60" s="22"/>
      <c r="W60" s="26"/>
      <c r="X60" s="27">
        <v>2026.0</v>
      </c>
      <c r="Y60" s="27">
        <v>2026.0</v>
      </c>
      <c r="Z60" s="28">
        <v>8.0</v>
      </c>
      <c r="AA60" s="29">
        <v>8.0</v>
      </c>
      <c r="AB60" s="30">
        <v>3.0</v>
      </c>
      <c r="AC60" s="27" t="str">
        <f>VLOOKUP($B60,Dictionary_v2!$B:$E,2,0)</f>
        <v>P&amp;L</v>
      </c>
      <c r="AD60" s="27" t="s">
        <v>48</v>
      </c>
      <c r="AE60" s="27" t="str">
        <f>VLOOKUP($B60,Dictionary_v2!$B:$E,3,0)</f>
        <v>5. Marketing</v>
      </c>
      <c r="AF60" s="27" t="str">
        <f>VLOOKUP(AE60,Dictionary_v2!R:S,2,0)</f>
        <v>5. Marketing</v>
      </c>
      <c r="AG60" s="27" t="str">
        <f>VLOOKUP($B60,Dictionary_v2!$B:$E,4,0)</f>
        <v>3. Events</v>
      </c>
      <c r="AH60" s="27" t="str">
        <f t="shared" si="1"/>
        <v>Out</v>
      </c>
      <c r="AI60" s="27" t="str">
        <f t="shared" si="2"/>
        <v>Out</v>
      </c>
      <c r="AJ60" s="31"/>
      <c r="AK60" s="31"/>
      <c r="AL60" s="31"/>
      <c r="AM60" s="31"/>
      <c r="AN60" s="31"/>
    </row>
    <row r="61" ht="15.0" hidden="1" customHeight="1">
      <c r="A61" s="19" t="s">
        <v>215</v>
      </c>
      <c r="B61" s="20" t="s">
        <v>221</v>
      </c>
      <c r="C61" s="21">
        <v>-60.87</v>
      </c>
      <c r="D61" s="20" t="s">
        <v>76</v>
      </c>
      <c r="E61" s="20" t="s">
        <v>122</v>
      </c>
      <c r="F61" s="20" t="s">
        <v>222</v>
      </c>
      <c r="G61" s="22"/>
      <c r="H61" s="22"/>
      <c r="I61" s="20">
        <v>4376.0</v>
      </c>
      <c r="J61" s="20" t="s">
        <v>42</v>
      </c>
      <c r="K61" s="20" t="s">
        <v>223</v>
      </c>
      <c r="L61" s="22"/>
      <c r="M61" s="22"/>
      <c r="N61" s="22"/>
      <c r="O61" s="22"/>
      <c r="P61" s="23" t="s">
        <v>79</v>
      </c>
      <c r="Q61" s="20" t="s">
        <v>44</v>
      </c>
      <c r="R61" s="24"/>
      <c r="S61" s="25"/>
      <c r="T61" s="20" t="s">
        <v>93</v>
      </c>
      <c r="U61" s="22"/>
      <c r="V61" s="22"/>
      <c r="W61" s="26"/>
      <c r="X61" s="27">
        <v>2026.0</v>
      </c>
      <c r="Y61" s="27">
        <v>2026.0</v>
      </c>
      <c r="Z61" s="28">
        <v>8.0</v>
      </c>
      <c r="AA61" s="29">
        <v>8.0</v>
      </c>
      <c r="AB61" s="30">
        <v>3.0</v>
      </c>
      <c r="AC61" s="27" t="str">
        <f>VLOOKUP($B61,Dictionary_v2!$B:$E,2,0)</f>
        <v>P&amp;L</v>
      </c>
      <c r="AD61" s="27" t="s">
        <v>48</v>
      </c>
      <c r="AE61" s="27" t="str">
        <f>VLOOKUP($B61,Dictionary_v2!$B:$E,3,0)</f>
        <v>5. Marketing</v>
      </c>
      <c r="AF61" s="27" t="str">
        <f>VLOOKUP(AE61,Dictionary_v2!R:S,2,0)</f>
        <v>5. Marketing</v>
      </c>
      <c r="AG61" s="27" t="str">
        <f>VLOOKUP($B61,Dictionary_v2!$B:$E,4,0)</f>
        <v>3. Events</v>
      </c>
      <c r="AH61" s="27" t="str">
        <f t="shared" si="1"/>
        <v>Out</v>
      </c>
      <c r="AI61" s="27" t="str">
        <f t="shared" si="2"/>
        <v>Out</v>
      </c>
      <c r="AJ61" s="31"/>
      <c r="AK61" s="31"/>
      <c r="AL61" s="31"/>
      <c r="AM61" s="31"/>
      <c r="AN61" s="31"/>
    </row>
    <row r="62" ht="15.0" hidden="1" customHeight="1">
      <c r="A62" s="19" t="s">
        <v>215</v>
      </c>
      <c r="B62" s="20" t="s">
        <v>149</v>
      </c>
      <c r="C62" s="21">
        <v>-1.83</v>
      </c>
      <c r="D62" s="20" t="s">
        <v>76</v>
      </c>
      <c r="E62" s="20" t="s">
        <v>122</v>
      </c>
      <c r="F62" s="22"/>
      <c r="G62" s="22"/>
      <c r="H62" s="22"/>
      <c r="I62" s="22"/>
      <c r="J62" s="22"/>
      <c r="K62" s="20" t="s">
        <v>148</v>
      </c>
      <c r="L62" s="22"/>
      <c r="M62" s="22"/>
      <c r="N62" s="22"/>
      <c r="O62" s="22"/>
      <c r="P62" s="23" t="s">
        <v>79</v>
      </c>
      <c r="Q62" s="22"/>
      <c r="R62" s="24"/>
      <c r="S62" s="25"/>
      <c r="T62" s="22"/>
      <c r="U62" s="22"/>
      <c r="V62" s="22"/>
      <c r="W62" s="26"/>
      <c r="X62" s="27">
        <v>2026.0</v>
      </c>
      <c r="Y62" s="27">
        <v>2026.0</v>
      </c>
      <c r="Z62" s="28">
        <v>8.0</v>
      </c>
      <c r="AA62" s="29">
        <v>8.0</v>
      </c>
      <c r="AB62" s="30">
        <v>3.0</v>
      </c>
      <c r="AC62" s="27" t="str">
        <f>VLOOKUP($B62,Dictionary_v2!$B:$E,2,0)</f>
        <v>P&amp;L</v>
      </c>
      <c r="AD62" s="27" t="s">
        <v>48</v>
      </c>
      <c r="AE62" s="27" t="str">
        <f>VLOOKUP($B62,Dictionary_v2!$B:$E,3,0)</f>
        <v>3. Platform</v>
      </c>
      <c r="AF62" s="27" t="str">
        <f>VLOOKUP(AE62,Dictionary_v2!R:S,2,0)</f>
        <v>3. Platform</v>
      </c>
      <c r="AG62" s="27" t="str">
        <f>VLOOKUP($B62,Dictionary_v2!$B:$E,4,0)</f>
        <v>2. Fixed</v>
      </c>
      <c r="AH62" s="27" t="str">
        <f t="shared" si="1"/>
        <v>Out</v>
      </c>
      <c r="AI62" s="27" t="str">
        <f t="shared" si="2"/>
        <v>Out</v>
      </c>
      <c r="AJ62" s="31"/>
      <c r="AK62" s="31"/>
      <c r="AL62" s="31"/>
      <c r="AM62" s="31"/>
      <c r="AN62" s="31"/>
    </row>
    <row r="63" ht="15.0" hidden="1" customHeight="1">
      <c r="A63" s="19" t="s">
        <v>215</v>
      </c>
      <c r="B63" s="20" t="s">
        <v>87</v>
      </c>
      <c r="C63" s="21">
        <v>-90.04</v>
      </c>
      <c r="D63" s="20" t="s">
        <v>76</v>
      </c>
      <c r="E63" s="20" t="s">
        <v>83</v>
      </c>
      <c r="F63" s="20" t="s">
        <v>88</v>
      </c>
      <c r="G63" s="22"/>
      <c r="H63" s="22"/>
      <c r="I63" s="20">
        <v>3684.0</v>
      </c>
      <c r="J63" s="20" t="s">
        <v>42</v>
      </c>
      <c r="K63" s="20" t="s">
        <v>89</v>
      </c>
      <c r="L63" s="22"/>
      <c r="M63" s="22"/>
      <c r="N63" s="22"/>
      <c r="O63" s="22"/>
      <c r="P63" s="23" t="s">
        <v>79</v>
      </c>
      <c r="Q63" s="20" t="s">
        <v>91</v>
      </c>
      <c r="R63" s="24"/>
      <c r="S63" s="25"/>
      <c r="T63" s="20" t="s">
        <v>93</v>
      </c>
      <c r="U63" s="22"/>
      <c r="V63" s="22"/>
      <c r="W63" s="26"/>
      <c r="X63" s="27">
        <v>2026.0</v>
      </c>
      <c r="Y63" s="27">
        <v>2026.0</v>
      </c>
      <c r="Z63" s="28">
        <v>8.0</v>
      </c>
      <c r="AA63" s="29">
        <v>8.0</v>
      </c>
      <c r="AB63" s="30">
        <v>3.0</v>
      </c>
      <c r="AC63" s="27" t="str">
        <f>VLOOKUP($B63,Dictionary_v2!$B:$E,2,0)</f>
        <v>P&amp;L</v>
      </c>
      <c r="AD63" s="27" t="s">
        <v>48</v>
      </c>
      <c r="AE63" s="27" t="str">
        <f>VLOOKUP($B63,Dictionary_v2!$B:$E,3,0)</f>
        <v>3. Platform</v>
      </c>
      <c r="AF63" s="27" t="str">
        <f>VLOOKUP(AE63,Dictionary_v2!R:S,2,0)</f>
        <v>3. Platform</v>
      </c>
      <c r="AG63" s="27" t="str">
        <f>VLOOKUP($B63,Dictionary_v2!$B:$E,4,0)</f>
        <v>1. Variable</v>
      </c>
      <c r="AH63" s="27" t="str">
        <f t="shared" si="1"/>
        <v>Out</v>
      </c>
      <c r="AI63" s="27" t="str">
        <f t="shared" si="2"/>
        <v>Out</v>
      </c>
      <c r="AJ63" s="31"/>
      <c r="AK63" s="31"/>
      <c r="AL63" s="31"/>
      <c r="AM63" s="31"/>
      <c r="AN63" s="31"/>
    </row>
    <row r="64" ht="15.0" hidden="1" customHeight="1">
      <c r="A64" s="19" t="s">
        <v>228</v>
      </c>
      <c r="B64" s="20" t="s">
        <v>229</v>
      </c>
      <c r="C64" s="21">
        <v>10810.0</v>
      </c>
      <c r="D64" s="20" t="s">
        <v>76</v>
      </c>
      <c r="E64" s="20" t="s">
        <v>122</v>
      </c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3" t="s">
        <v>79</v>
      </c>
      <c r="Q64" s="22"/>
      <c r="R64" s="24"/>
      <c r="S64" s="25"/>
      <c r="T64" s="22"/>
      <c r="U64" s="20">
        <v>9.1311220015694E13</v>
      </c>
      <c r="V64" s="22"/>
      <c r="W64" s="26"/>
      <c r="X64" s="27">
        <v>2026.0</v>
      </c>
      <c r="Y64" s="27">
        <v>2026.0</v>
      </c>
      <c r="Z64" s="28">
        <v>8.0</v>
      </c>
      <c r="AA64" s="29">
        <v>8.0</v>
      </c>
      <c r="AB64" s="30">
        <v>3.0</v>
      </c>
      <c r="AC64" s="27" t="str">
        <f>VLOOKUP($B64,Dictionary_v2!$B:$E,2,0)</f>
        <v>Intercompany</v>
      </c>
      <c r="AD64" s="27" t="s">
        <v>48</v>
      </c>
      <c r="AE64" s="27" t="str">
        <f>VLOOKUP($B64,Dictionary_v2!$B:$E,3,0)</f>
        <v/>
      </c>
      <c r="AF64" s="27"/>
      <c r="AG64" s="27" t="str">
        <f>VLOOKUP($B64,Dictionary_v2!$B:$E,4,0)</f>
        <v/>
      </c>
      <c r="AH64" s="27" t="str">
        <f t="shared" si="1"/>
        <v>In</v>
      </c>
      <c r="AI64" s="27" t="str">
        <f t="shared" si="2"/>
        <v>In</v>
      </c>
      <c r="AJ64" s="31"/>
      <c r="AK64" s="31"/>
      <c r="AL64" s="31"/>
      <c r="AM64" s="31"/>
      <c r="AN64" s="31"/>
    </row>
    <row r="65" ht="15.0" hidden="1" customHeight="1">
      <c r="A65" s="19" t="s">
        <v>228</v>
      </c>
      <c r="B65" s="20" t="s">
        <v>122</v>
      </c>
      <c r="C65" s="21">
        <v>-10810.0</v>
      </c>
      <c r="D65" s="20" t="s">
        <v>76</v>
      </c>
      <c r="E65" s="20" t="s">
        <v>229</v>
      </c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3" t="s">
        <v>79</v>
      </c>
      <c r="Q65" s="22"/>
      <c r="R65" s="24"/>
      <c r="S65" s="25"/>
      <c r="T65" s="22"/>
      <c r="U65" s="20">
        <v>9.1311220015694E13</v>
      </c>
      <c r="V65" s="22"/>
      <c r="W65" s="26"/>
      <c r="X65" s="27">
        <v>2026.0</v>
      </c>
      <c r="Y65" s="27">
        <v>2026.0</v>
      </c>
      <c r="Z65" s="28">
        <v>8.0</v>
      </c>
      <c r="AA65" s="29">
        <v>8.0</v>
      </c>
      <c r="AB65" s="30">
        <v>3.0</v>
      </c>
      <c r="AC65" s="27" t="str">
        <f>VLOOKUP($B65,Dictionary_v2!$B:$E,2,0)</f>
        <v>Intercompany</v>
      </c>
      <c r="AD65" s="27" t="s">
        <v>48</v>
      </c>
      <c r="AE65" s="27" t="str">
        <f>VLOOKUP($B65,Dictionary_v2!$B:$E,3,0)</f>
        <v/>
      </c>
      <c r="AF65" s="27"/>
      <c r="AG65" s="27" t="str">
        <f>VLOOKUP($B65,Dictionary_v2!$B:$E,4,0)</f>
        <v/>
      </c>
      <c r="AH65" s="27" t="str">
        <f t="shared" si="1"/>
        <v>Out</v>
      </c>
      <c r="AI65" s="27" t="str">
        <f t="shared" si="2"/>
        <v>Out</v>
      </c>
      <c r="AJ65" s="31"/>
      <c r="AK65" s="31"/>
      <c r="AL65" s="31"/>
      <c r="AM65" s="31"/>
      <c r="AN65" s="31"/>
    </row>
    <row r="66" ht="15.0" customHeight="1">
      <c r="A66" s="19" t="s">
        <v>228</v>
      </c>
      <c r="B66" s="20" t="s">
        <v>231</v>
      </c>
      <c r="C66" s="21">
        <v>10810.0</v>
      </c>
      <c r="D66" s="20" t="s">
        <v>76</v>
      </c>
      <c r="E66" s="20" t="s">
        <v>229</v>
      </c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3" t="s">
        <v>79</v>
      </c>
      <c r="Q66" s="22"/>
      <c r="R66" s="24"/>
      <c r="S66" s="25"/>
      <c r="T66" s="22"/>
      <c r="U66" s="22"/>
      <c r="V66" s="22"/>
      <c r="W66" s="26"/>
      <c r="X66" s="27">
        <v>2026.0</v>
      </c>
      <c r="Y66" s="27">
        <v>2026.0</v>
      </c>
      <c r="Z66" s="28">
        <v>8.0</v>
      </c>
      <c r="AA66" s="29">
        <v>8.0</v>
      </c>
      <c r="AB66" s="30">
        <v>3.0</v>
      </c>
      <c r="AC66" s="27" t="str">
        <f>VLOOKUP($B66,Dictionary_v2!$B:$E,2,0)</f>
        <v>P&amp;L</v>
      </c>
      <c r="AD66" s="27" t="s">
        <v>48</v>
      </c>
      <c r="AE66" s="27" t="str">
        <f>VLOOKUP($B66,Dictionary_v2!$B:$E,3,0)</f>
        <v>1. Collections</v>
      </c>
      <c r="AF66" s="27" t="str">
        <f>VLOOKUP(AE66,Dictionary_v2!R:S,2,0)</f>
        <v>1. Collections</v>
      </c>
      <c r="AG66" s="27" t="str">
        <f>VLOOKUP($B66,Dictionary_v2!$B:$E,4,0)</f>
        <v>1. Full Stack</v>
      </c>
      <c r="AH66" s="27" t="str">
        <f t="shared" si="1"/>
        <v>In</v>
      </c>
      <c r="AI66" s="27" t="str">
        <f t="shared" si="2"/>
        <v>In</v>
      </c>
      <c r="AJ66" s="31"/>
      <c r="AK66" s="31"/>
      <c r="AL66" s="31"/>
      <c r="AM66" s="31"/>
      <c r="AN66" s="31"/>
    </row>
    <row r="67" ht="15.0" hidden="1" customHeight="1">
      <c r="A67" s="19" t="s">
        <v>228</v>
      </c>
      <c r="B67" s="20" t="s">
        <v>216</v>
      </c>
      <c r="C67" s="21">
        <v>-26.66</v>
      </c>
      <c r="D67" s="20" t="s">
        <v>76</v>
      </c>
      <c r="E67" s="20" t="s">
        <v>122</v>
      </c>
      <c r="F67" s="20" t="s">
        <v>217</v>
      </c>
      <c r="G67" s="22"/>
      <c r="H67" s="22"/>
      <c r="I67" s="20">
        <v>4376.0</v>
      </c>
      <c r="J67" s="20" t="s">
        <v>42</v>
      </c>
      <c r="K67" s="20" t="s">
        <v>218</v>
      </c>
      <c r="L67" s="22"/>
      <c r="M67" s="22"/>
      <c r="N67" s="22"/>
      <c r="O67" s="22"/>
      <c r="P67" s="23" t="s">
        <v>79</v>
      </c>
      <c r="Q67" s="20" t="s">
        <v>44</v>
      </c>
      <c r="R67" s="24"/>
      <c r="S67" s="25"/>
      <c r="T67" s="20" t="s">
        <v>93</v>
      </c>
      <c r="U67" s="22"/>
      <c r="V67" s="22"/>
      <c r="W67" s="26"/>
      <c r="X67" s="27">
        <v>2026.0</v>
      </c>
      <c r="Y67" s="27">
        <v>2026.0</v>
      </c>
      <c r="Z67" s="28">
        <v>8.0</v>
      </c>
      <c r="AA67" s="29">
        <v>8.0</v>
      </c>
      <c r="AB67" s="30">
        <v>3.0</v>
      </c>
      <c r="AC67" s="27" t="str">
        <f>VLOOKUP($B67,Dictionary_v2!$B:$E,2,0)</f>
        <v>P&amp;L</v>
      </c>
      <c r="AD67" s="27" t="s">
        <v>48</v>
      </c>
      <c r="AE67" s="27" t="str">
        <f>VLOOKUP($B67,Dictionary_v2!$B:$E,3,0)</f>
        <v>5. Marketing</v>
      </c>
      <c r="AF67" s="27" t="str">
        <f>VLOOKUP(AE67,Dictionary_v2!R:S,2,0)</f>
        <v>5. Marketing</v>
      </c>
      <c r="AG67" s="27" t="str">
        <f>VLOOKUP($B67,Dictionary_v2!$B:$E,4,0)</f>
        <v>3. Events</v>
      </c>
      <c r="AH67" s="27" t="str">
        <f t="shared" si="1"/>
        <v>Out</v>
      </c>
      <c r="AI67" s="27" t="str">
        <f t="shared" si="2"/>
        <v>Out</v>
      </c>
      <c r="AJ67" s="31"/>
      <c r="AK67" s="31"/>
      <c r="AL67" s="31"/>
      <c r="AM67" s="31"/>
      <c r="AN67" s="31"/>
    </row>
    <row r="68" ht="15.0" hidden="1" customHeight="1">
      <c r="A68" s="19" t="s">
        <v>228</v>
      </c>
      <c r="B68" s="20" t="s">
        <v>149</v>
      </c>
      <c r="C68" s="21">
        <v>-0.8</v>
      </c>
      <c r="D68" s="20" t="s">
        <v>76</v>
      </c>
      <c r="E68" s="20" t="s">
        <v>122</v>
      </c>
      <c r="F68" s="22"/>
      <c r="G68" s="22"/>
      <c r="H68" s="22"/>
      <c r="I68" s="22"/>
      <c r="J68" s="22"/>
      <c r="K68" s="20" t="s">
        <v>148</v>
      </c>
      <c r="L68" s="22"/>
      <c r="M68" s="22"/>
      <c r="N68" s="22"/>
      <c r="O68" s="22"/>
      <c r="P68" s="23" t="s">
        <v>79</v>
      </c>
      <c r="Q68" s="22"/>
      <c r="R68" s="24"/>
      <c r="S68" s="25"/>
      <c r="T68" s="22"/>
      <c r="U68" s="22"/>
      <c r="V68" s="22"/>
      <c r="W68" s="26"/>
      <c r="X68" s="27">
        <v>2026.0</v>
      </c>
      <c r="Y68" s="27">
        <v>2026.0</v>
      </c>
      <c r="Z68" s="28">
        <v>8.0</v>
      </c>
      <c r="AA68" s="29">
        <v>8.0</v>
      </c>
      <c r="AB68" s="30">
        <v>3.0</v>
      </c>
      <c r="AC68" s="27" t="str">
        <f>VLOOKUP($B68,Dictionary_v2!$B:$E,2,0)</f>
        <v>P&amp;L</v>
      </c>
      <c r="AD68" s="27" t="s">
        <v>48</v>
      </c>
      <c r="AE68" s="27" t="str">
        <f>VLOOKUP($B68,Dictionary_v2!$B:$E,3,0)</f>
        <v>3. Platform</v>
      </c>
      <c r="AF68" s="27" t="str">
        <f>VLOOKUP(AE68,Dictionary_v2!R:S,2,0)</f>
        <v>3. Platform</v>
      </c>
      <c r="AG68" s="27" t="str">
        <f>VLOOKUP($B68,Dictionary_v2!$B:$E,4,0)</f>
        <v>2. Fixed</v>
      </c>
      <c r="AH68" s="27" t="str">
        <f t="shared" si="1"/>
        <v>Out</v>
      </c>
      <c r="AI68" s="27" t="str">
        <f t="shared" si="2"/>
        <v>Out</v>
      </c>
      <c r="AJ68" s="31"/>
      <c r="AK68" s="31"/>
      <c r="AL68" s="31"/>
      <c r="AM68" s="31"/>
      <c r="AN68" s="31"/>
    </row>
    <row r="69" ht="15.0" hidden="1" customHeight="1">
      <c r="A69" s="19" t="s">
        <v>228</v>
      </c>
      <c r="B69" s="20" t="s">
        <v>233</v>
      </c>
      <c r="C69" s="21">
        <v>-10.38</v>
      </c>
      <c r="D69" s="20" t="s">
        <v>76</v>
      </c>
      <c r="E69" s="20" t="s">
        <v>83</v>
      </c>
      <c r="F69" s="51" t="s">
        <v>234</v>
      </c>
      <c r="G69" s="22"/>
      <c r="H69" s="22"/>
      <c r="I69" s="20">
        <v>3684.0</v>
      </c>
      <c r="J69" s="20" t="s">
        <v>42</v>
      </c>
      <c r="K69" s="20" t="s">
        <v>89</v>
      </c>
      <c r="L69" s="22"/>
      <c r="M69" s="22"/>
      <c r="N69" s="22"/>
      <c r="O69" s="22"/>
      <c r="P69" s="23" t="s">
        <v>79</v>
      </c>
      <c r="Q69" s="20" t="s">
        <v>91</v>
      </c>
      <c r="R69" s="24"/>
      <c r="S69" s="25"/>
      <c r="T69" s="20" t="s">
        <v>93</v>
      </c>
      <c r="U69" s="22"/>
      <c r="V69" s="22"/>
      <c r="W69" s="26"/>
      <c r="X69" s="27">
        <v>2026.0</v>
      </c>
      <c r="Y69" s="27">
        <v>2026.0</v>
      </c>
      <c r="Z69" s="28">
        <v>8.0</v>
      </c>
      <c r="AA69" s="29">
        <v>8.0</v>
      </c>
      <c r="AB69" s="30">
        <v>3.0</v>
      </c>
      <c r="AC69" s="27" t="str">
        <f>VLOOKUP($B69,Dictionary_v2!$B:$E,2,0)</f>
        <v>P&amp;L</v>
      </c>
      <c r="AD69" s="27" t="s">
        <v>48</v>
      </c>
      <c r="AE69" s="27" t="str">
        <f>VLOOKUP($B69,Dictionary_v2!$B:$E,3,0)</f>
        <v>3. Platform</v>
      </c>
      <c r="AF69" s="27" t="str">
        <f>VLOOKUP(AE69,Dictionary_v2!R:S,2,0)</f>
        <v>3. Platform</v>
      </c>
      <c r="AG69" s="27" t="str">
        <f>VLOOKUP($B69,Dictionary_v2!$B:$E,4,0)</f>
        <v>2. Fixed</v>
      </c>
      <c r="AH69" s="27" t="str">
        <f t="shared" si="1"/>
        <v>Out</v>
      </c>
      <c r="AI69" s="27" t="str">
        <f t="shared" si="2"/>
        <v>Out</v>
      </c>
      <c r="AJ69" s="31"/>
      <c r="AK69" s="31"/>
      <c r="AL69" s="31"/>
      <c r="AM69" s="31"/>
      <c r="AN69" s="31"/>
    </row>
    <row r="70" ht="15.0" hidden="1" customHeight="1">
      <c r="A70" s="19" t="s">
        <v>228</v>
      </c>
      <c r="B70" s="20" t="s">
        <v>95</v>
      </c>
      <c r="C70" s="21">
        <v>-77.0</v>
      </c>
      <c r="D70" s="20" t="s">
        <v>76</v>
      </c>
      <c r="E70" s="20" t="s">
        <v>83</v>
      </c>
      <c r="F70" s="20" t="s">
        <v>237</v>
      </c>
      <c r="G70" s="22"/>
      <c r="H70" s="22"/>
      <c r="I70" s="20">
        <v>3684.0</v>
      </c>
      <c r="J70" s="20" t="s">
        <v>42</v>
      </c>
      <c r="K70" s="20" t="s">
        <v>97</v>
      </c>
      <c r="L70" s="22"/>
      <c r="M70" s="22"/>
      <c r="N70" s="22"/>
      <c r="O70" s="22"/>
      <c r="P70" s="23" t="s">
        <v>79</v>
      </c>
      <c r="Q70" s="20" t="s">
        <v>91</v>
      </c>
      <c r="R70" s="24"/>
      <c r="S70" s="25"/>
      <c r="T70" s="20" t="s">
        <v>93</v>
      </c>
      <c r="U70" s="22"/>
      <c r="V70" s="22"/>
      <c r="W70" s="26"/>
      <c r="X70" s="27">
        <v>2026.0</v>
      </c>
      <c r="Y70" s="27">
        <v>2026.0</v>
      </c>
      <c r="Z70" s="28">
        <v>8.0</v>
      </c>
      <c r="AA70" s="29">
        <v>8.0</v>
      </c>
      <c r="AB70" s="30">
        <v>3.0</v>
      </c>
      <c r="AC70" s="27" t="str">
        <f>VLOOKUP($B70,Dictionary_v2!$B:$E,2,0)</f>
        <v>P&amp;L</v>
      </c>
      <c r="AD70" s="27" t="s">
        <v>48</v>
      </c>
      <c r="AE70" s="27" t="str">
        <f>VLOOKUP($B70,Dictionary_v2!$B:$E,3,0)</f>
        <v>2. Candidates Sourcing</v>
      </c>
      <c r="AF70" s="27" t="str">
        <f>VLOOKUP(AE70,Dictionary_v2!R:S,2,0)</f>
        <v>2. Candidates Sourcing</v>
      </c>
      <c r="AG70" s="27" t="str">
        <f>VLOOKUP($B70,Dictionary_v2!$B:$E,4,0)</f>
        <v>1. Social media</v>
      </c>
      <c r="AH70" s="27" t="str">
        <f t="shared" si="1"/>
        <v>Out</v>
      </c>
      <c r="AI70" s="27" t="str">
        <f t="shared" si="2"/>
        <v>Out</v>
      </c>
      <c r="AJ70" s="31"/>
      <c r="AK70" s="31"/>
      <c r="AL70" s="31"/>
      <c r="AM70" s="31"/>
      <c r="AN70" s="31"/>
    </row>
    <row r="71" ht="15.0" hidden="1" customHeight="1">
      <c r="A71" s="19" t="s">
        <v>240</v>
      </c>
      <c r="B71" s="20" t="s">
        <v>149</v>
      </c>
      <c r="C71" s="21">
        <v>-9.44</v>
      </c>
      <c r="D71" s="20" t="s">
        <v>76</v>
      </c>
      <c r="E71" s="20" t="s">
        <v>122</v>
      </c>
      <c r="F71" s="22"/>
      <c r="G71" s="22"/>
      <c r="H71" s="22"/>
      <c r="I71" s="22"/>
      <c r="J71" s="22"/>
      <c r="K71" s="20" t="s">
        <v>148</v>
      </c>
      <c r="L71" s="22"/>
      <c r="M71" s="22"/>
      <c r="N71" s="22"/>
      <c r="O71" s="22"/>
      <c r="P71" s="23" t="s">
        <v>79</v>
      </c>
      <c r="Q71" s="22"/>
      <c r="R71" s="24"/>
      <c r="S71" s="25"/>
      <c r="T71" s="22"/>
      <c r="U71" s="22"/>
      <c r="V71" s="22"/>
      <c r="W71" s="26"/>
      <c r="X71" s="27">
        <v>2026.0</v>
      </c>
      <c r="Y71" s="27">
        <v>2026.0</v>
      </c>
      <c r="Z71" s="28">
        <v>8.0</v>
      </c>
      <c r="AA71" s="29">
        <v>8.0</v>
      </c>
      <c r="AB71" s="30">
        <v>3.0</v>
      </c>
      <c r="AC71" s="27" t="str">
        <f>VLOOKUP($B71,Dictionary_v2!$B:$E,2,0)</f>
        <v>P&amp;L</v>
      </c>
      <c r="AD71" s="27" t="s">
        <v>48</v>
      </c>
      <c r="AE71" s="27" t="str">
        <f>VLOOKUP($B71,Dictionary_v2!$B:$E,3,0)</f>
        <v>3. Platform</v>
      </c>
      <c r="AF71" s="27" t="str">
        <f>VLOOKUP(AE71,Dictionary_v2!R:S,2,0)</f>
        <v>3. Platform</v>
      </c>
      <c r="AG71" s="27" t="str">
        <f>VLOOKUP($B71,Dictionary_v2!$B:$E,4,0)</f>
        <v>2. Fixed</v>
      </c>
      <c r="AH71" s="27" t="str">
        <f t="shared" si="1"/>
        <v>Out</v>
      </c>
      <c r="AI71" s="27" t="str">
        <f t="shared" si="2"/>
        <v>Out</v>
      </c>
      <c r="AJ71" s="31"/>
      <c r="AK71" s="31"/>
      <c r="AL71" s="31"/>
      <c r="AM71" s="31"/>
      <c r="AN71" s="31"/>
    </row>
    <row r="72" ht="15.0" hidden="1" customHeight="1">
      <c r="A72" s="19" t="s">
        <v>240</v>
      </c>
      <c r="B72" s="20" t="s">
        <v>241</v>
      </c>
      <c r="C72" s="21">
        <v>-314.52</v>
      </c>
      <c r="D72" s="20" t="s">
        <v>76</v>
      </c>
      <c r="E72" s="20" t="s">
        <v>122</v>
      </c>
      <c r="F72" s="20" t="s">
        <v>242</v>
      </c>
      <c r="G72" s="22"/>
      <c r="H72" s="22"/>
      <c r="I72" s="20">
        <v>4376.0</v>
      </c>
      <c r="J72" s="20" t="s">
        <v>42</v>
      </c>
      <c r="K72" s="20" t="s">
        <v>243</v>
      </c>
      <c r="L72" s="22"/>
      <c r="M72" s="22"/>
      <c r="N72" s="22"/>
      <c r="O72" s="22"/>
      <c r="P72" s="23" t="s">
        <v>79</v>
      </c>
      <c r="Q72" s="20" t="s">
        <v>44</v>
      </c>
      <c r="R72" s="24"/>
      <c r="S72" s="25"/>
      <c r="T72" s="20" t="s">
        <v>93</v>
      </c>
      <c r="U72" s="22"/>
      <c r="V72" s="22"/>
      <c r="W72" s="26"/>
      <c r="X72" s="27">
        <v>2026.0</v>
      </c>
      <c r="Y72" s="27">
        <v>2026.0</v>
      </c>
      <c r="Z72" s="28">
        <v>8.0</v>
      </c>
      <c r="AA72" s="29">
        <v>8.0</v>
      </c>
      <c r="AB72" s="30">
        <v>3.0</v>
      </c>
      <c r="AC72" s="27" t="str">
        <f>VLOOKUP($B72,Dictionary_v2!$B:$E,2,0)</f>
        <v>P&amp;L</v>
      </c>
      <c r="AD72" s="27" t="s">
        <v>48</v>
      </c>
      <c r="AE72" s="27" t="str">
        <f>VLOOKUP($B72,Dictionary_v2!$B:$E,3,0)</f>
        <v>5. Marketing</v>
      </c>
      <c r="AF72" s="27" t="str">
        <f>VLOOKUP(AE72,Dictionary_v2!R:S,2,0)</f>
        <v>5. Marketing</v>
      </c>
      <c r="AG72" s="27" t="str">
        <f>VLOOKUP($B72,Dictionary_v2!$B:$E,4,0)</f>
        <v>3. Events</v>
      </c>
      <c r="AH72" s="27" t="str">
        <f t="shared" si="1"/>
        <v>Out</v>
      </c>
      <c r="AI72" s="27" t="str">
        <f t="shared" si="2"/>
        <v>Out</v>
      </c>
      <c r="AJ72" s="31"/>
      <c r="AK72" s="31"/>
      <c r="AL72" s="31"/>
      <c r="AM72" s="31"/>
      <c r="AN72" s="31"/>
    </row>
    <row r="73" ht="15.0" hidden="1" customHeight="1">
      <c r="A73" s="19" t="s">
        <v>240</v>
      </c>
      <c r="B73" s="20" t="s">
        <v>87</v>
      </c>
      <c r="C73" s="21">
        <v>-90.01</v>
      </c>
      <c r="D73" s="20" t="s">
        <v>76</v>
      </c>
      <c r="E73" s="20" t="s">
        <v>83</v>
      </c>
      <c r="F73" s="20" t="s">
        <v>88</v>
      </c>
      <c r="G73" s="22"/>
      <c r="H73" s="22"/>
      <c r="I73" s="20">
        <v>3684.0</v>
      </c>
      <c r="J73" s="20" t="s">
        <v>42</v>
      </c>
      <c r="K73" s="20" t="s">
        <v>89</v>
      </c>
      <c r="L73" s="22"/>
      <c r="M73" s="22"/>
      <c r="N73" s="22"/>
      <c r="O73" s="22"/>
      <c r="P73" s="23" t="s">
        <v>79</v>
      </c>
      <c r="Q73" s="20" t="s">
        <v>91</v>
      </c>
      <c r="R73" s="24"/>
      <c r="S73" s="25"/>
      <c r="T73" s="20" t="s">
        <v>93</v>
      </c>
      <c r="U73" s="22"/>
      <c r="V73" s="22"/>
      <c r="W73" s="26"/>
      <c r="X73" s="27">
        <v>2026.0</v>
      </c>
      <c r="Y73" s="27">
        <v>2026.0</v>
      </c>
      <c r="Z73" s="28">
        <v>8.0</v>
      </c>
      <c r="AA73" s="29">
        <v>8.0</v>
      </c>
      <c r="AB73" s="30">
        <v>3.0</v>
      </c>
      <c r="AC73" s="27" t="str">
        <f>VLOOKUP($B73,Dictionary_v2!$B:$E,2,0)</f>
        <v>P&amp;L</v>
      </c>
      <c r="AD73" s="27" t="s">
        <v>48</v>
      </c>
      <c r="AE73" s="27" t="str">
        <f>VLOOKUP($B73,Dictionary_v2!$B:$E,3,0)</f>
        <v>3. Platform</v>
      </c>
      <c r="AF73" s="27" t="str">
        <f>VLOOKUP(AE73,Dictionary_v2!R:S,2,0)</f>
        <v>3. Platform</v>
      </c>
      <c r="AG73" s="27" t="str">
        <f>VLOOKUP($B73,Dictionary_v2!$B:$E,4,0)</f>
        <v>1. Variable</v>
      </c>
      <c r="AH73" s="27" t="str">
        <f t="shared" si="1"/>
        <v>Out</v>
      </c>
      <c r="AI73" s="27" t="str">
        <f t="shared" si="2"/>
        <v>Out</v>
      </c>
      <c r="AJ73" s="31"/>
      <c r="AK73" s="31"/>
      <c r="AL73" s="31"/>
      <c r="AM73" s="31"/>
      <c r="AN73" s="31"/>
    </row>
    <row r="74" ht="15.0" hidden="1" customHeight="1">
      <c r="A74" s="19" t="s">
        <v>240</v>
      </c>
      <c r="B74" s="20" t="s">
        <v>95</v>
      </c>
      <c r="C74" s="21">
        <v>-77.0</v>
      </c>
      <c r="D74" s="20" t="s">
        <v>76</v>
      </c>
      <c r="E74" s="20" t="s">
        <v>83</v>
      </c>
      <c r="F74" s="20" t="s">
        <v>246</v>
      </c>
      <c r="G74" s="22"/>
      <c r="H74" s="22"/>
      <c r="I74" s="20">
        <v>3684.0</v>
      </c>
      <c r="J74" s="20" t="s">
        <v>42</v>
      </c>
      <c r="K74" s="20" t="s">
        <v>97</v>
      </c>
      <c r="L74" s="22"/>
      <c r="M74" s="22"/>
      <c r="N74" s="22"/>
      <c r="O74" s="22"/>
      <c r="P74" s="23" t="s">
        <v>79</v>
      </c>
      <c r="Q74" s="20" t="s">
        <v>91</v>
      </c>
      <c r="R74" s="24"/>
      <c r="S74" s="25"/>
      <c r="T74" s="20" t="s">
        <v>93</v>
      </c>
      <c r="U74" s="22"/>
      <c r="V74" s="22"/>
      <c r="W74" s="26"/>
      <c r="X74" s="27">
        <v>2026.0</v>
      </c>
      <c r="Y74" s="27">
        <v>2026.0</v>
      </c>
      <c r="Z74" s="28">
        <v>8.0</v>
      </c>
      <c r="AA74" s="29">
        <v>8.0</v>
      </c>
      <c r="AB74" s="30">
        <v>3.0</v>
      </c>
      <c r="AC74" s="27" t="str">
        <f>VLOOKUP($B74,Dictionary_v2!$B:$E,2,0)</f>
        <v>P&amp;L</v>
      </c>
      <c r="AD74" s="27" t="s">
        <v>48</v>
      </c>
      <c r="AE74" s="27" t="str">
        <f>VLOOKUP($B74,Dictionary_v2!$B:$E,3,0)</f>
        <v>2. Candidates Sourcing</v>
      </c>
      <c r="AF74" s="27" t="str">
        <f>VLOOKUP(AE74,Dictionary_v2!R:S,2,0)</f>
        <v>2. Candidates Sourcing</v>
      </c>
      <c r="AG74" s="27" t="str">
        <f>VLOOKUP($B74,Dictionary_v2!$B:$E,4,0)</f>
        <v>1. Social media</v>
      </c>
      <c r="AH74" s="27" t="str">
        <f t="shared" si="1"/>
        <v>Out</v>
      </c>
      <c r="AI74" s="27" t="str">
        <f t="shared" si="2"/>
        <v>Out</v>
      </c>
      <c r="AJ74" s="31"/>
      <c r="AK74" s="31"/>
      <c r="AL74" s="31"/>
      <c r="AM74" s="31"/>
      <c r="AN74" s="31"/>
    </row>
    <row r="75" ht="15.0" hidden="1" customHeight="1">
      <c r="A75" s="19" t="s">
        <v>247</v>
      </c>
      <c r="B75" s="20" t="s">
        <v>87</v>
      </c>
      <c r="C75" s="21">
        <v>-90.07</v>
      </c>
      <c r="D75" s="20" t="s">
        <v>76</v>
      </c>
      <c r="E75" s="20" t="s">
        <v>83</v>
      </c>
      <c r="F75" s="20" t="s">
        <v>88</v>
      </c>
      <c r="G75" s="22"/>
      <c r="H75" s="22"/>
      <c r="I75" s="20">
        <v>3684.0</v>
      </c>
      <c r="J75" s="20" t="s">
        <v>42</v>
      </c>
      <c r="K75" s="20" t="s">
        <v>89</v>
      </c>
      <c r="L75" s="22"/>
      <c r="M75" s="22"/>
      <c r="N75" s="22"/>
      <c r="O75" s="22"/>
      <c r="P75" s="23" t="s">
        <v>79</v>
      </c>
      <c r="Q75" s="20" t="s">
        <v>91</v>
      </c>
      <c r="R75" s="24"/>
      <c r="S75" s="25"/>
      <c r="T75" s="20" t="s">
        <v>93</v>
      </c>
      <c r="U75" s="22"/>
      <c r="V75" s="22"/>
      <c r="W75" s="26"/>
      <c r="X75" s="27">
        <v>2026.0</v>
      </c>
      <c r="Y75" s="27">
        <v>2026.0</v>
      </c>
      <c r="Z75" s="28">
        <v>8.0</v>
      </c>
      <c r="AA75" s="29">
        <v>8.0</v>
      </c>
      <c r="AB75" s="30">
        <v>3.0</v>
      </c>
      <c r="AC75" s="27" t="str">
        <f>VLOOKUP($B75,Dictionary_v2!$B:$E,2,0)</f>
        <v>P&amp;L</v>
      </c>
      <c r="AD75" s="27" t="s">
        <v>48</v>
      </c>
      <c r="AE75" s="27" t="str">
        <f>VLOOKUP($B75,Dictionary_v2!$B:$E,3,0)</f>
        <v>3. Platform</v>
      </c>
      <c r="AF75" s="27" t="str">
        <f>VLOOKUP(AE75,Dictionary_v2!R:S,2,0)</f>
        <v>3. Platform</v>
      </c>
      <c r="AG75" s="27" t="str">
        <f>VLOOKUP($B75,Dictionary_v2!$B:$E,4,0)</f>
        <v>1. Variable</v>
      </c>
      <c r="AH75" s="27" t="str">
        <f t="shared" si="1"/>
        <v>Out</v>
      </c>
      <c r="AI75" s="27" t="str">
        <f t="shared" si="2"/>
        <v>Out</v>
      </c>
      <c r="AJ75" s="31"/>
      <c r="AK75" s="31"/>
      <c r="AL75" s="31"/>
      <c r="AM75" s="31"/>
      <c r="AN75" s="31"/>
    </row>
    <row r="76" ht="15.0" hidden="1" customHeight="1">
      <c r="A76" s="19" t="s">
        <v>248</v>
      </c>
      <c r="B76" s="20" t="s">
        <v>95</v>
      </c>
      <c r="C76" s="21">
        <v>-77.0</v>
      </c>
      <c r="D76" s="20" t="s">
        <v>76</v>
      </c>
      <c r="E76" s="20" t="s">
        <v>83</v>
      </c>
      <c r="F76" s="20" t="s">
        <v>249</v>
      </c>
      <c r="G76" s="22"/>
      <c r="H76" s="22"/>
      <c r="I76" s="20">
        <v>3684.0</v>
      </c>
      <c r="J76" s="20" t="s">
        <v>42</v>
      </c>
      <c r="K76" s="20" t="s">
        <v>97</v>
      </c>
      <c r="L76" s="22"/>
      <c r="M76" s="22"/>
      <c r="N76" s="22"/>
      <c r="O76" s="22"/>
      <c r="P76" s="23" t="s">
        <v>79</v>
      </c>
      <c r="Q76" s="20" t="s">
        <v>91</v>
      </c>
      <c r="R76" s="24"/>
      <c r="S76" s="25"/>
      <c r="T76" s="20" t="s">
        <v>93</v>
      </c>
      <c r="U76" s="22"/>
      <c r="V76" s="22"/>
      <c r="W76" s="26"/>
      <c r="X76" s="27">
        <v>2026.0</v>
      </c>
      <c r="Y76" s="27">
        <v>2026.0</v>
      </c>
      <c r="Z76" s="28">
        <v>8.0</v>
      </c>
      <c r="AA76" s="29">
        <v>8.0</v>
      </c>
      <c r="AB76" s="30">
        <v>3.0</v>
      </c>
      <c r="AC76" s="27" t="str">
        <f>VLOOKUP($B76,Dictionary_v2!$B:$E,2,0)</f>
        <v>P&amp;L</v>
      </c>
      <c r="AD76" s="27" t="s">
        <v>48</v>
      </c>
      <c r="AE76" s="27" t="str">
        <f>VLOOKUP($B76,Dictionary_v2!$B:$E,3,0)</f>
        <v>2. Candidates Sourcing</v>
      </c>
      <c r="AF76" s="27" t="str">
        <f>VLOOKUP(AE76,Dictionary_v2!R:S,2,0)</f>
        <v>2. Candidates Sourcing</v>
      </c>
      <c r="AG76" s="27" t="str">
        <f>VLOOKUP($B76,Dictionary_v2!$B:$E,4,0)</f>
        <v>1. Social media</v>
      </c>
      <c r="AH76" s="27" t="str">
        <f t="shared" si="1"/>
        <v>Out</v>
      </c>
      <c r="AI76" s="27" t="str">
        <f t="shared" si="2"/>
        <v>Out</v>
      </c>
      <c r="AJ76" s="31"/>
      <c r="AK76" s="31"/>
      <c r="AL76" s="31"/>
      <c r="AM76" s="31"/>
      <c r="AN76" s="31"/>
    </row>
    <row r="77" ht="15.0" hidden="1" customHeight="1">
      <c r="A77" s="19" t="s">
        <v>248</v>
      </c>
      <c r="B77" s="20" t="s">
        <v>250</v>
      </c>
      <c r="C77" s="21">
        <v>-34.0</v>
      </c>
      <c r="D77" s="20" t="s">
        <v>76</v>
      </c>
      <c r="E77" s="20" t="s">
        <v>83</v>
      </c>
      <c r="F77" s="20" t="s">
        <v>251</v>
      </c>
      <c r="G77" s="22"/>
      <c r="H77" s="22"/>
      <c r="I77" s="20">
        <v>3684.0</v>
      </c>
      <c r="J77" s="20" t="s">
        <v>42</v>
      </c>
      <c r="K77" s="20" t="s">
        <v>89</v>
      </c>
      <c r="L77" s="22"/>
      <c r="M77" s="22"/>
      <c r="N77" s="22"/>
      <c r="O77" s="22"/>
      <c r="P77" s="23" t="s">
        <v>79</v>
      </c>
      <c r="Q77" s="20" t="s">
        <v>91</v>
      </c>
      <c r="R77" s="24"/>
      <c r="S77" s="25"/>
      <c r="T77" s="20" t="s">
        <v>93</v>
      </c>
      <c r="U77" s="22"/>
      <c r="V77" s="22"/>
      <c r="W77" s="26"/>
      <c r="X77" s="27">
        <v>2026.0</v>
      </c>
      <c r="Y77" s="27">
        <v>2026.0</v>
      </c>
      <c r="Z77" s="28">
        <v>8.0</v>
      </c>
      <c r="AA77" s="29">
        <v>8.0</v>
      </c>
      <c r="AB77" s="30">
        <v>3.0</v>
      </c>
      <c r="AC77" s="27" t="str">
        <f>VLOOKUP($B77,Dictionary_v2!$B:$E,2,0)</f>
        <v>P&amp;L</v>
      </c>
      <c r="AD77" s="27" t="s">
        <v>48</v>
      </c>
      <c r="AE77" s="27" t="str">
        <f>VLOOKUP($B77,Dictionary_v2!$B:$E,3,0)</f>
        <v>3. Platform</v>
      </c>
      <c r="AF77" s="27" t="str">
        <f>VLOOKUP(AE77,Dictionary_v2!R:S,2,0)</f>
        <v>3. Platform</v>
      </c>
      <c r="AG77" s="27" t="str">
        <f>VLOOKUP($B77,Dictionary_v2!$B:$E,4,0)</f>
        <v>2. Fixed</v>
      </c>
      <c r="AH77" s="27" t="str">
        <f t="shared" si="1"/>
        <v>Out</v>
      </c>
      <c r="AI77" s="27" t="str">
        <f t="shared" si="2"/>
        <v>Out</v>
      </c>
      <c r="AJ77" s="31"/>
      <c r="AK77" s="31"/>
      <c r="AL77" s="31"/>
      <c r="AM77" s="31"/>
      <c r="AN77" s="31"/>
    </row>
    <row r="78" ht="15.0" hidden="1" customHeight="1">
      <c r="A78" s="19" t="s">
        <v>248</v>
      </c>
      <c r="B78" s="20" t="s">
        <v>87</v>
      </c>
      <c r="C78" s="21">
        <v>-90.1</v>
      </c>
      <c r="D78" s="20" t="s">
        <v>76</v>
      </c>
      <c r="E78" s="20" t="s">
        <v>83</v>
      </c>
      <c r="F78" s="20" t="s">
        <v>88</v>
      </c>
      <c r="G78" s="22"/>
      <c r="H78" s="22"/>
      <c r="I78" s="20">
        <v>3684.0</v>
      </c>
      <c r="J78" s="20" t="s">
        <v>42</v>
      </c>
      <c r="K78" s="20" t="s">
        <v>89</v>
      </c>
      <c r="L78" s="22"/>
      <c r="M78" s="22"/>
      <c r="N78" s="22"/>
      <c r="O78" s="22"/>
      <c r="P78" s="23" t="s">
        <v>79</v>
      </c>
      <c r="Q78" s="20" t="s">
        <v>91</v>
      </c>
      <c r="R78" s="24"/>
      <c r="S78" s="25"/>
      <c r="T78" s="20" t="s">
        <v>93</v>
      </c>
      <c r="U78" s="22"/>
      <c r="V78" s="22"/>
      <c r="W78" s="26"/>
      <c r="X78" s="27">
        <v>2026.0</v>
      </c>
      <c r="Y78" s="27">
        <v>2026.0</v>
      </c>
      <c r="Z78" s="28">
        <v>8.0</v>
      </c>
      <c r="AA78" s="29">
        <v>8.0</v>
      </c>
      <c r="AB78" s="30">
        <v>3.0</v>
      </c>
      <c r="AC78" s="27" t="str">
        <f>VLOOKUP($B78,Dictionary_v2!$B:$E,2,0)</f>
        <v>P&amp;L</v>
      </c>
      <c r="AD78" s="27" t="s">
        <v>48</v>
      </c>
      <c r="AE78" s="27" t="str">
        <f>VLOOKUP($B78,Dictionary_v2!$B:$E,3,0)</f>
        <v>3. Platform</v>
      </c>
      <c r="AF78" s="27" t="str">
        <f>VLOOKUP(AE78,Dictionary_v2!R:S,2,0)</f>
        <v>3. Platform</v>
      </c>
      <c r="AG78" s="27" t="str">
        <f>VLOOKUP($B78,Dictionary_v2!$B:$E,4,0)</f>
        <v>1. Variable</v>
      </c>
      <c r="AH78" s="27" t="str">
        <f t="shared" si="1"/>
        <v>Out</v>
      </c>
      <c r="AI78" s="27" t="str">
        <f t="shared" si="2"/>
        <v>Out</v>
      </c>
      <c r="AJ78" s="31"/>
      <c r="AK78" s="31"/>
      <c r="AL78" s="31"/>
      <c r="AM78" s="31"/>
      <c r="AN78" s="31"/>
    </row>
    <row r="79" ht="15.0" hidden="1" customHeight="1">
      <c r="A79" s="19" t="s">
        <v>248</v>
      </c>
      <c r="B79" s="20" t="s">
        <v>95</v>
      </c>
      <c r="C79" s="21">
        <v>-24.06</v>
      </c>
      <c r="D79" s="20" t="s">
        <v>76</v>
      </c>
      <c r="E79" s="20" t="s">
        <v>83</v>
      </c>
      <c r="F79" s="20" t="s">
        <v>254</v>
      </c>
      <c r="G79" s="22"/>
      <c r="H79" s="22"/>
      <c r="I79" s="20">
        <v>3684.0</v>
      </c>
      <c r="J79" s="20" t="s">
        <v>42</v>
      </c>
      <c r="K79" s="20" t="s">
        <v>97</v>
      </c>
      <c r="L79" s="22"/>
      <c r="M79" s="22"/>
      <c r="N79" s="22"/>
      <c r="O79" s="22"/>
      <c r="P79" s="23" t="s">
        <v>79</v>
      </c>
      <c r="Q79" s="20" t="s">
        <v>91</v>
      </c>
      <c r="R79" s="24"/>
      <c r="S79" s="25"/>
      <c r="T79" s="20" t="s">
        <v>93</v>
      </c>
      <c r="U79" s="22"/>
      <c r="V79" s="22"/>
      <c r="W79" s="26"/>
      <c r="X79" s="27">
        <v>2026.0</v>
      </c>
      <c r="Y79" s="27">
        <v>2026.0</v>
      </c>
      <c r="Z79" s="28">
        <v>8.0</v>
      </c>
      <c r="AA79" s="29">
        <v>8.0</v>
      </c>
      <c r="AB79" s="30">
        <v>3.0</v>
      </c>
      <c r="AC79" s="27" t="str">
        <f>VLOOKUP($B79,Dictionary_v2!$B:$E,2,0)</f>
        <v>P&amp;L</v>
      </c>
      <c r="AD79" s="27" t="s">
        <v>48</v>
      </c>
      <c r="AE79" s="27" t="str">
        <f>VLOOKUP($B79,Dictionary_v2!$B:$E,3,0)</f>
        <v>2. Candidates Sourcing</v>
      </c>
      <c r="AF79" s="27" t="str">
        <f>VLOOKUP(AE79,Dictionary_v2!R:S,2,0)</f>
        <v>2. Candidates Sourcing</v>
      </c>
      <c r="AG79" s="27" t="str">
        <f>VLOOKUP($B79,Dictionary_v2!$B:$E,4,0)</f>
        <v>1. Social media</v>
      </c>
      <c r="AH79" s="27" t="str">
        <f t="shared" si="1"/>
        <v>Out</v>
      </c>
      <c r="AI79" s="27" t="str">
        <f t="shared" si="2"/>
        <v>Out</v>
      </c>
      <c r="AJ79" s="31"/>
      <c r="AK79" s="31"/>
      <c r="AL79" s="31"/>
      <c r="AM79" s="31"/>
      <c r="AN79" s="31"/>
    </row>
    <row r="80" ht="15.0" hidden="1" customHeight="1">
      <c r="A80" s="19" t="s">
        <v>248</v>
      </c>
      <c r="B80" s="20" t="s">
        <v>95</v>
      </c>
      <c r="C80" s="21">
        <v>-1000.0</v>
      </c>
      <c r="D80" s="20" t="s">
        <v>76</v>
      </c>
      <c r="E80" s="20" t="s">
        <v>83</v>
      </c>
      <c r="F80" s="20" t="s">
        <v>257</v>
      </c>
      <c r="G80" s="22"/>
      <c r="H80" s="22"/>
      <c r="I80" s="20">
        <v>3684.0</v>
      </c>
      <c r="J80" s="20" t="s">
        <v>42</v>
      </c>
      <c r="K80" s="20" t="s">
        <v>97</v>
      </c>
      <c r="L80" s="22"/>
      <c r="M80" s="22"/>
      <c r="N80" s="22"/>
      <c r="O80" s="22"/>
      <c r="P80" s="23" t="s">
        <v>79</v>
      </c>
      <c r="Q80" s="20" t="s">
        <v>91</v>
      </c>
      <c r="R80" s="24"/>
      <c r="S80" s="25"/>
      <c r="T80" s="20" t="s">
        <v>93</v>
      </c>
      <c r="U80" s="22"/>
      <c r="V80" s="22"/>
      <c r="W80" s="26"/>
      <c r="X80" s="27">
        <v>2026.0</v>
      </c>
      <c r="Y80" s="27">
        <v>2026.0</v>
      </c>
      <c r="Z80" s="28">
        <v>8.0</v>
      </c>
      <c r="AA80" s="29">
        <v>8.0</v>
      </c>
      <c r="AB80" s="30">
        <v>3.0</v>
      </c>
      <c r="AC80" s="27" t="str">
        <f>VLOOKUP($B80,Dictionary_v2!$B:$E,2,0)</f>
        <v>P&amp;L</v>
      </c>
      <c r="AD80" s="27" t="s">
        <v>48</v>
      </c>
      <c r="AE80" s="27" t="str">
        <f>VLOOKUP($B80,Dictionary_v2!$B:$E,3,0)</f>
        <v>2. Candidates Sourcing</v>
      </c>
      <c r="AF80" s="27" t="str">
        <f>VLOOKUP(AE80,Dictionary_v2!R:S,2,0)</f>
        <v>2. Candidates Sourcing</v>
      </c>
      <c r="AG80" s="27" t="str">
        <f>VLOOKUP($B80,Dictionary_v2!$B:$E,4,0)</f>
        <v>1. Social media</v>
      </c>
      <c r="AH80" s="27" t="str">
        <f t="shared" si="1"/>
        <v>Out</v>
      </c>
      <c r="AI80" s="27" t="str">
        <f t="shared" si="2"/>
        <v>Out</v>
      </c>
      <c r="AJ80" s="31"/>
      <c r="AK80" s="31"/>
      <c r="AL80" s="31"/>
      <c r="AM80" s="31"/>
      <c r="AN80" s="31"/>
    </row>
    <row r="81" ht="15.0" hidden="1" customHeight="1">
      <c r="A81" s="19" t="s">
        <v>248</v>
      </c>
      <c r="B81" s="20" t="s">
        <v>149</v>
      </c>
      <c r="C81" s="21">
        <v>-2.79</v>
      </c>
      <c r="D81" s="20" t="s">
        <v>76</v>
      </c>
      <c r="E81" s="20" t="s">
        <v>83</v>
      </c>
      <c r="F81" s="22"/>
      <c r="G81" s="22"/>
      <c r="H81" s="22"/>
      <c r="I81" s="22"/>
      <c r="J81" s="22"/>
      <c r="K81" s="20" t="s">
        <v>148</v>
      </c>
      <c r="L81" s="22"/>
      <c r="M81" s="22"/>
      <c r="N81" s="22"/>
      <c r="O81" s="22"/>
      <c r="P81" s="23" t="s">
        <v>79</v>
      </c>
      <c r="Q81" s="22"/>
      <c r="R81" s="24"/>
      <c r="S81" s="25"/>
      <c r="T81" s="22"/>
      <c r="U81" s="22"/>
      <c r="V81" s="22"/>
      <c r="W81" s="26"/>
      <c r="X81" s="27">
        <v>2026.0</v>
      </c>
      <c r="Y81" s="27">
        <v>2026.0</v>
      </c>
      <c r="Z81" s="28">
        <v>8.0</v>
      </c>
      <c r="AA81" s="29">
        <v>8.0</v>
      </c>
      <c r="AB81" s="30">
        <v>3.0</v>
      </c>
      <c r="AC81" s="27" t="str">
        <f>VLOOKUP($B81,Dictionary_v2!$B:$E,2,0)</f>
        <v>P&amp;L</v>
      </c>
      <c r="AD81" s="27" t="s">
        <v>48</v>
      </c>
      <c r="AE81" s="27" t="str">
        <f>VLOOKUP($B81,Dictionary_v2!$B:$E,3,0)</f>
        <v>3. Platform</v>
      </c>
      <c r="AF81" s="27" t="str">
        <f>VLOOKUP(AE81,Dictionary_v2!R:S,2,0)</f>
        <v>3. Platform</v>
      </c>
      <c r="AG81" s="27" t="str">
        <f>VLOOKUP($B81,Dictionary_v2!$B:$E,4,0)</f>
        <v>2. Fixed</v>
      </c>
      <c r="AH81" s="27" t="str">
        <f t="shared" si="1"/>
        <v>Out</v>
      </c>
      <c r="AI81" s="27" t="str">
        <f t="shared" si="2"/>
        <v>Out</v>
      </c>
      <c r="AJ81" s="31"/>
      <c r="AK81" s="31"/>
      <c r="AL81" s="31"/>
      <c r="AM81" s="31"/>
      <c r="AN81" s="31"/>
    </row>
    <row r="82" ht="15.0" hidden="1" customHeight="1">
      <c r="A82" s="19" t="s">
        <v>248</v>
      </c>
      <c r="B82" s="20" t="s">
        <v>259</v>
      </c>
      <c r="C82" s="21">
        <v>-92.99</v>
      </c>
      <c r="D82" s="20" t="s">
        <v>76</v>
      </c>
      <c r="E82" s="20" t="s">
        <v>83</v>
      </c>
      <c r="F82" s="20" t="s">
        <v>260</v>
      </c>
      <c r="G82" s="22"/>
      <c r="H82" s="22"/>
      <c r="I82" s="20">
        <v>3684.0</v>
      </c>
      <c r="J82" s="20" t="s">
        <v>42</v>
      </c>
      <c r="K82" s="20" t="s">
        <v>89</v>
      </c>
      <c r="L82" s="22"/>
      <c r="M82" s="22"/>
      <c r="N82" s="22"/>
      <c r="O82" s="22"/>
      <c r="P82" s="23" t="s">
        <v>79</v>
      </c>
      <c r="Q82" s="20" t="s">
        <v>44</v>
      </c>
      <c r="R82" s="24"/>
      <c r="S82" s="25"/>
      <c r="T82" s="20" t="s">
        <v>93</v>
      </c>
      <c r="U82" s="22"/>
      <c r="V82" s="22"/>
      <c r="W82" s="26"/>
      <c r="X82" s="27">
        <v>2026.0</v>
      </c>
      <c r="Y82" s="27">
        <v>2026.0</v>
      </c>
      <c r="Z82" s="28">
        <v>8.0</v>
      </c>
      <c r="AA82" s="29">
        <v>8.0</v>
      </c>
      <c r="AB82" s="30">
        <v>3.0</v>
      </c>
      <c r="AC82" s="27" t="str">
        <f>VLOOKUP($B82,Dictionary_v2!$B:$E,2,0)</f>
        <v>P&amp;L</v>
      </c>
      <c r="AD82" s="27" t="s">
        <v>48</v>
      </c>
      <c r="AE82" s="27" t="str">
        <f>VLOOKUP($B82,Dictionary_v2!$B:$E,3,0)</f>
        <v>2. Candidates Sourcing</v>
      </c>
      <c r="AF82" s="27" t="str">
        <f>VLOOKUP(AE82,Dictionary_v2!R:S,2,0)</f>
        <v>2. Candidates Sourcing</v>
      </c>
      <c r="AG82" s="27" t="str">
        <f>VLOOKUP($B82,Dictionary_v2!$B:$E,4,0)</f>
        <v>3. Linkedin</v>
      </c>
      <c r="AH82" s="27" t="str">
        <f t="shared" si="1"/>
        <v>Out</v>
      </c>
      <c r="AI82" s="27" t="str">
        <f t="shared" si="2"/>
        <v>Out</v>
      </c>
      <c r="AJ82" s="31"/>
      <c r="AK82" s="31"/>
      <c r="AL82" s="31"/>
      <c r="AM82" s="31"/>
      <c r="AN82" s="31"/>
    </row>
    <row r="83" ht="15.0" hidden="1" customHeight="1">
      <c r="A83" s="19" t="s">
        <v>262</v>
      </c>
      <c r="B83" s="20" t="s">
        <v>263</v>
      </c>
      <c r="C83" s="21">
        <v>-25.0</v>
      </c>
      <c r="D83" s="20" t="s">
        <v>76</v>
      </c>
      <c r="E83" s="20" t="s">
        <v>83</v>
      </c>
      <c r="F83" s="20" t="s">
        <v>264</v>
      </c>
      <c r="G83" s="22"/>
      <c r="H83" s="22"/>
      <c r="I83" s="20">
        <v>3684.0</v>
      </c>
      <c r="J83" s="20" t="s">
        <v>42</v>
      </c>
      <c r="K83" s="20" t="s">
        <v>89</v>
      </c>
      <c r="L83" s="22"/>
      <c r="M83" s="22"/>
      <c r="N83" s="22"/>
      <c r="O83" s="22"/>
      <c r="P83" s="23" t="s">
        <v>79</v>
      </c>
      <c r="Q83" s="20" t="s">
        <v>91</v>
      </c>
      <c r="R83" s="24"/>
      <c r="S83" s="25"/>
      <c r="T83" s="20" t="s">
        <v>93</v>
      </c>
      <c r="U83" s="22"/>
      <c r="V83" s="22"/>
      <c r="W83" s="26"/>
      <c r="X83" s="27">
        <v>2026.0</v>
      </c>
      <c r="Y83" s="27">
        <v>2026.0</v>
      </c>
      <c r="Z83" s="28">
        <v>8.0</v>
      </c>
      <c r="AA83" s="29">
        <v>8.0</v>
      </c>
      <c r="AB83" s="30">
        <v>3.0</v>
      </c>
      <c r="AC83" s="27" t="str">
        <f>VLOOKUP($B83,Dictionary_v2!$B:$E,2,0)</f>
        <v>P&amp;L</v>
      </c>
      <c r="AD83" s="27" t="s">
        <v>48</v>
      </c>
      <c r="AE83" s="27" t="str">
        <f>VLOOKUP($B83,Dictionary_v2!$B:$E,3,0)</f>
        <v>3. Platform</v>
      </c>
      <c r="AF83" s="27" t="str">
        <f>VLOOKUP(AE83,Dictionary_v2!R:S,2,0)</f>
        <v>3. Platform</v>
      </c>
      <c r="AG83" s="27" t="str">
        <f>VLOOKUP($B83,Dictionary_v2!$B:$E,4,0)</f>
        <v>2. Fixed</v>
      </c>
      <c r="AH83" s="27" t="str">
        <f t="shared" si="1"/>
        <v>Out</v>
      </c>
      <c r="AI83" s="27" t="str">
        <f t="shared" si="2"/>
        <v>Out</v>
      </c>
      <c r="AJ83" s="31"/>
      <c r="AK83" s="31"/>
      <c r="AL83" s="31"/>
      <c r="AM83" s="31"/>
      <c r="AN83" s="31"/>
    </row>
    <row r="84" ht="15.0" hidden="1" customHeight="1">
      <c r="A84" s="19" t="s">
        <v>265</v>
      </c>
      <c r="B84" s="20" t="s">
        <v>95</v>
      </c>
      <c r="C84" s="21">
        <v>-77.0</v>
      </c>
      <c r="D84" s="20" t="s">
        <v>76</v>
      </c>
      <c r="E84" s="20" t="s">
        <v>83</v>
      </c>
      <c r="F84" s="20" t="s">
        <v>266</v>
      </c>
      <c r="G84" s="22"/>
      <c r="H84" s="22"/>
      <c r="I84" s="20">
        <v>3684.0</v>
      </c>
      <c r="J84" s="20" t="s">
        <v>42</v>
      </c>
      <c r="K84" s="20" t="s">
        <v>97</v>
      </c>
      <c r="L84" s="22"/>
      <c r="M84" s="22"/>
      <c r="N84" s="22"/>
      <c r="O84" s="22"/>
      <c r="P84" s="23" t="s">
        <v>79</v>
      </c>
      <c r="Q84" s="20" t="s">
        <v>91</v>
      </c>
      <c r="R84" s="24"/>
      <c r="S84" s="25"/>
      <c r="T84" s="20" t="s">
        <v>93</v>
      </c>
      <c r="U84" s="22"/>
      <c r="V84" s="22"/>
      <c r="W84" s="26"/>
      <c r="X84" s="27">
        <v>2026.0</v>
      </c>
      <c r="Y84" s="27">
        <v>2026.0</v>
      </c>
      <c r="Z84" s="28">
        <v>8.0</v>
      </c>
      <c r="AA84" s="29">
        <v>8.0</v>
      </c>
      <c r="AB84" s="30">
        <v>3.0</v>
      </c>
      <c r="AC84" s="27" t="str">
        <f>VLOOKUP($B84,Dictionary_v2!$B:$E,2,0)</f>
        <v>P&amp;L</v>
      </c>
      <c r="AD84" s="27" t="s">
        <v>48</v>
      </c>
      <c r="AE84" s="27" t="str">
        <f>VLOOKUP($B84,Dictionary_v2!$B:$E,3,0)</f>
        <v>2. Candidates Sourcing</v>
      </c>
      <c r="AF84" s="27" t="str">
        <f>VLOOKUP(AE84,Dictionary_v2!R:S,2,0)</f>
        <v>2. Candidates Sourcing</v>
      </c>
      <c r="AG84" s="27" t="str">
        <f>VLOOKUP($B84,Dictionary_v2!$B:$E,4,0)</f>
        <v>1. Social media</v>
      </c>
      <c r="AH84" s="27" t="str">
        <f t="shared" si="1"/>
        <v>Out</v>
      </c>
      <c r="AI84" s="27" t="str">
        <f t="shared" si="2"/>
        <v>Out</v>
      </c>
      <c r="AJ84" s="31"/>
      <c r="AK84" s="31"/>
      <c r="AL84" s="31"/>
      <c r="AM84" s="31"/>
      <c r="AN84" s="31"/>
    </row>
    <row r="85" ht="15.0" hidden="1" customHeight="1">
      <c r="A85" s="19" t="s">
        <v>265</v>
      </c>
      <c r="B85" s="51" t="s">
        <v>269</v>
      </c>
      <c r="C85" s="21">
        <v>-5.0</v>
      </c>
      <c r="D85" s="20" t="s">
        <v>76</v>
      </c>
      <c r="E85" s="20" t="s">
        <v>83</v>
      </c>
      <c r="F85" s="20" t="s">
        <v>270</v>
      </c>
      <c r="G85" s="22"/>
      <c r="H85" s="22"/>
      <c r="I85" s="20">
        <v>3684.0</v>
      </c>
      <c r="J85" s="20" t="s">
        <v>42</v>
      </c>
      <c r="K85" s="20" t="s">
        <v>89</v>
      </c>
      <c r="L85" s="22"/>
      <c r="M85" s="22"/>
      <c r="N85" s="22"/>
      <c r="O85" s="22"/>
      <c r="P85" s="23" t="s">
        <v>79</v>
      </c>
      <c r="Q85" s="20" t="s">
        <v>91</v>
      </c>
      <c r="R85" s="24"/>
      <c r="S85" s="25"/>
      <c r="T85" s="20" t="s">
        <v>93</v>
      </c>
      <c r="U85" s="22"/>
      <c r="V85" s="22"/>
      <c r="W85" s="26"/>
      <c r="X85" s="27">
        <v>2026.0</v>
      </c>
      <c r="Y85" s="27">
        <v>2026.0</v>
      </c>
      <c r="Z85" s="28">
        <v>8.0</v>
      </c>
      <c r="AA85" s="29">
        <v>8.0</v>
      </c>
      <c r="AB85" s="30">
        <v>3.0</v>
      </c>
      <c r="AC85" s="27" t="str">
        <f>VLOOKUP($B85,Dictionary_v2!$B:$E,2,0)</f>
        <v>P&amp;L</v>
      </c>
      <c r="AD85" s="27" t="s">
        <v>48</v>
      </c>
      <c r="AE85" s="27" t="str">
        <f>VLOOKUP($B85,Dictionary_v2!$B:$E,3,0)</f>
        <v>3. Platform</v>
      </c>
      <c r="AF85" s="27" t="str">
        <f>VLOOKUP(AE85,Dictionary_v2!R:S,2,0)</f>
        <v>3. Platform</v>
      </c>
      <c r="AG85" s="27" t="str">
        <f>VLOOKUP($B85,Dictionary_v2!$B:$E,4,0)</f>
        <v>1. Variable</v>
      </c>
      <c r="AH85" s="27" t="str">
        <f t="shared" si="1"/>
        <v>Out</v>
      </c>
      <c r="AI85" s="27" t="str">
        <f t="shared" si="2"/>
        <v>Out</v>
      </c>
      <c r="AJ85" s="31"/>
      <c r="AK85" s="31"/>
      <c r="AL85" s="31"/>
      <c r="AM85" s="31"/>
      <c r="AN85" s="31"/>
    </row>
    <row r="86" ht="15.0" hidden="1" customHeight="1">
      <c r="A86" s="19" t="s">
        <v>271</v>
      </c>
      <c r="B86" s="20" t="s">
        <v>95</v>
      </c>
      <c r="C86" s="21">
        <v>-651.2</v>
      </c>
      <c r="D86" s="20" t="s">
        <v>76</v>
      </c>
      <c r="E86" s="20" t="s">
        <v>83</v>
      </c>
      <c r="F86" s="20" t="s">
        <v>272</v>
      </c>
      <c r="G86" s="22"/>
      <c r="H86" s="22"/>
      <c r="I86" s="20">
        <v>3684.0</v>
      </c>
      <c r="J86" s="20" t="s">
        <v>42</v>
      </c>
      <c r="K86" s="20" t="s">
        <v>97</v>
      </c>
      <c r="L86" s="22"/>
      <c r="M86" s="22"/>
      <c r="N86" s="22"/>
      <c r="O86" s="22"/>
      <c r="P86" s="23" t="s">
        <v>79</v>
      </c>
      <c r="Q86" s="20" t="s">
        <v>91</v>
      </c>
      <c r="R86" s="24"/>
      <c r="S86" s="25"/>
      <c r="T86" s="20" t="s">
        <v>93</v>
      </c>
      <c r="U86" s="22"/>
      <c r="V86" s="22"/>
      <c r="W86" s="26"/>
      <c r="X86" s="27">
        <v>2026.0</v>
      </c>
      <c r="Y86" s="27">
        <v>2026.0</v>
      </c>
      <c r="Z86" s="28">
        <v>8.0</v>
      </c>
      <c r="AA86" s="29">
        <v>8.0</v>
      </c>
      <c r="AB86" s="30">
        <v>3.0</v>
      </c>
      <c r="AC86" s="27" t="str">
        <f>VLOOKUP($B86,Dictionary_v2!$B:$E,2,0)</f>
        <v>P&amp;L</v>
      </c>
      <c r="AD86" s="27" t="s">
        <v>48</v>
      </c>
      <c r="AE86" s="27" t="str">
        <f>VLOOKUP($B86,Dictionary_v2!$B:$E,3,0)</f>
        <v>2. Candidates Sourcing</v>
      </c>
      <c r="AF86" s="27" t="str">
        <f>VLOOKUP(AE86,Dictionary_v2!R:S,2,0)</f>
        <v>2. Candidates Sourcing</v>
      </c>
      <c r="AG86" s="27" t="str">
        <f>VLOOKUP($B86,Dictionary_v2!$B:$E,4,0)</f>
        <v>1. Social media</v>
      </c>
      <c r="AH86" s="27" t="str">
        <f t="shared" si="1"/>
        <v>Out</v>
      </c>
      <c r="AI86" s="27" t="str">
        <f t="shared" si="2"/>
        <v>Out</v>
      </c>
      <c r="AJ86" s="31"/>
      <c r="AK86" s="31"/>
      <c r="AL86" s="31"/>
      <c r="AM86" s="31"/>
      <c r="AN86" s="31"/>
    </row>
    <row r="87" ht="15.0" hidden="1" customHeight="1">
      <c r="A87" s="19" t="s">
        <v>271</v>
      </c>
      <c r="B87" s="20" t="s">
        <v>95</v>
      </c>
      <c r="C87" s="21">
        <v>-1.03</v>
      </c>
      <c r="D87" s="20" t="s">
        <v>76</v>
      </c>
      <c r="E87" s="20" t="s">
        <v>83</v>
      </c>
      <c r="F87" s="20" t="s">
        <v>273</v>
      </c>
      <c r="G87" s="22"/>
      <c r="H87" s="22"/>
      <c r="I87" s="20">
        <v>3684.0</v>
      </c>
      <c r="J87" s="20" t="s">
        <v>42</v>
      </c>
      <c r="K87" s="20" t="s">
        <v>97</v>
      </c>
      <c r="L87" s="22"/>
      <c r="M87" s="22"/>
      <c r="N87" s="22"/>
      <c r="O87" s="22"/>
      <c r="P87" s="23" t="s">
        <v>79</v>
      </c>
      <c r="Q87" s="20" t="s">
        <v>91</v>
      </c>
      <c r="R87" s="24"/>
      <c r="S87" s="25"/>
      <c r="T87" s="20" t="s">
        <v>93</v>
      </c>
      <c r="U87" s="22"/>
      <c r="V87" s="22"/>
      <c r="W87" s="26"/>
      <c r="X87" s="27">
        <v>2026.0</v>
      </c>
      <c r="Y87" s="27">
        <v>2026.0</v>
      </c>
      <c r="Z87" s="28">
        <v>8.0</v>
      </c>
      <c r="AA87" s="29">
        <v>8.0</v>
      </c>
      <c r="AB87" s="30">
        <v>3.0</v>
      </c>
      <c r="AC87" s="27" t="str">
        <f>VLOOKUP($B87,Dictionary_v2!$B:$E,2,0)</f>
        <v>P&amp;L</v>
      </c>
      <c r="AD87" s="27" t="s">
        <v>48</v>
      </c>
      <c r="AE87" s="27" t="str">
        <f>VLOOKUP($B87,Dictionary_v2!$B:$E,3,0)</f>
        <v>2. Candidates Sourcing</v>
      </c>
      <c r="AF87" s="27" t="str">
        <f>VLOOKUP(AE87,Dictionary_v2!R:S,2,0)</f>
        <v>2. Candidates Sourcing</v>
      </c>
      <c r="AG87" s="27" t="str">
        <f>VLOOKUP($B87,Dictionary_v2!$B:$E,4,0)</f>
        <v>1. Social media</v>
      </c>
      <c r="AH87" s="27" t="str">
        <f t="shared" si="1"/>
        <v>Out</v>
      </c>
      <c r="AI87" s="27" t="str">
        <f t="shared" si="2"/>
        <v>Out</v>
      </c>
      <c r="AJ87" s="31"/>
      <c r="AK87" s="31"/>
      <c r="AL87" s="31"/>
      <c r="AM87" s="31"/>
      <c r="AN87" s="31"/>
    </row>
    <row r="88" ht="15.0" hidden="1" customHeight="1">
      <c r="A88" s="19" t="s">
        <v>274</v>
      </c>
      <c r="B88" s="20" t="s">
        <v>95</v>
      </c>
      <c r="C88" s="21">
        <v>0.0</v>
      </c>
      <c r="D88" s="20" t="s">
        <v>151</v>
      </c>
      <c r="E88" s="20" t="s">
        <v>83</v>
      </c>
      <c r="F88" s="20" t="s">
        <v>275</v>
      </c>
      <c r="G88" s="22"/>
      <c r="H88" s="22"/>
      <c r="I88" s="20">
        <v>3684.0</v>
      </c>
      <c r="J88" s="20" t="s">
        <v>42</v>
      </c>
      <c r="K88" s="20" t="s">
        <v>97</v>
      </c>
      <c r="L88" s="22"/>
      <c r="M88" s="22"/>
      <c r="N88" s="22"/>
      <c r="O88" s="22"/>
      <c r="P88" s="23" t="s">
        <v>79</v>
      </c>
      <c r="Q88" s="20" t="s">
        <v>91</v>
      </c>
      <c r="R88" s="24"/>
      <c r="S88" s="25"/>
      <c r="T88" s="20" t="s">
        <v>93</v>
      </c>
      <c r="U88" s="22"/>
      <c r="V88" s="20" t="s">
        <v>163</v>
      </c>
      <c r="W88" s="26"/>
      <c r="X88" s="27">
        <v>2026.0</v>
      </c>
      <c r="Y88" s="27">
        <v>2026.0</v>
      </c>
      <c r="Z88" s="28">
        <v>8.0</v>
      </c>
      <c r="AA88" s="29">
        <v>8.0</v>
      </c>
      <c r="AB88" s="30">
        <v>3.0</v>
      </c>
      <c r="AC88" s="27" t="str">
        <f>VLOOKUP($B88,Dictionary_v2!$B:$E,2,0)</f>
        <v>P&amp;L</v>
      </c>
      <c r="AD88" s="27" t="s">
        <v>48</v>
      </c>
      <c r="AE88" s="27" t="str">
        <f>VLOOKUP($B88,Dictionary_v2!$B:$E,3,0)</f>
        <v>2. Candidates Sourcing</v>
      </c>
      <c r="AF88" s="27" t="str">
        <f>VLOOKUP(AE88,Dictionary_v2!R:S,2,0)</f>
        <v>2. Candidates Sourcing</v>
      </c>
      <c r="AG88" s="27" t="str">
        <f>VLOOKUP($B88,Dictionary_v2!$B:$E,4,0)</f>
        <v>1. Social media</v>
      </c>
      <c r="AH88" s="27" t="str">
        <f t="shared" si="1"/>
        <v>Out</v>
      </c>
      <c r="AI88" s="27" t="str">
        <f t="shared" si="2"/>
        <v>Out</v>
      </c>
      <c r="AJ88" s="31"/>
      <c r="AK88" s="31"/>
      <c r="AL88" s="31"/>
      <c r="AM88" s="31"/>
      <c r="AN88" s="31"/>
    </row>
    <row r="89" ht="15.0" hidden="1" customHeight="1">
      <c r="A89" s="19" t="s">
        <v>274</v>
      </c>
      <c r="B89" s="20" t="s">
        <v>95</v>
      </c>
      <c r="C89" s="21">
        <v>0.0</v>
      </c>
      <c r="D89" s="20" t="s">
        <v>151</v>
      </c>
      <c r="E89" s="20" t="s">
        <v>83</v>
      </c>
      <c r="F89" s="20" t="s">
        <v>276</v>
      </c>
      <c r="G89" s="22"/>
      <c r="H89" s="22"/>
      <c r="I89" s="20">
        <v>3684.0</v>
      </c>
      <c r="J89" s="20" t="s">
        <v>42</v>
      </c>
      <c r="K89" s="20" t="s">
        <v>97</v>
      </c>
      <c r="L89" s="22"/>
      <c r="M89" s="22"/>
      <c r="N89" s="22"/>
      <c r="O89" s="22"/>
      <c r="P89" s="23" t="s">
        <v>79</v>
      </c>
      <c r="Q89" s="20" t="s">
        <v>91</v>
      </c>
      <c r="R89" s="24"/>
      <c r="S89" s="25"/>
      <c r="T89" s="20" t="s">
        <v>93</v>
      </c>
      <c r="U89" s="22"/>
      <c r="V89" s="20" t="s">
        <v>163</v>
      </c>
      <c r="W89" s="26"/>
      <c r="X89" s="27">
        <v>2026.0</v>
      </c>
      <c r="Y89" s="27">
        <v>2026.0</v>
      </c>
      <c r="Z89" s="28">
        <v>8.0</v>
      </c>
      <c r="AA89" s="29">
        <v>8.0</v>
      </c>
      <c r="AB89" s="30">
        <v>3.0</v>
      </c>
      <c r="AC89" s="27" t="str">
        <f>VLOOKUP($B89,Dictionary_v2!$B:$E,2,0)</f>
        <v>P&amp;L</v>
      </c>
      <c r="AD89" s="27" t="s">
        <v>48</v>
      </c>
      <c r="AE89" s="27" t="str">
        <f>VLOOKUP($B89,Dictionary_v2!$B:$E,3,0)</f>
        <v>2. Candidates Sourcing</v>
      </c>
      <c r="AF89" s="27" t="str">
        <f>VLOOKUP(AE89,Dictionary_v2!R:S,2,0)</f>
        <v>2. Candidates Sourcing</v>
      </c>
      <c r="AG89" s="27" t="str">
        <f>VLOOKUP($B89,Dictionary_v2!$B:$E,4,0)</f>
        <v>1. Social media</v>
      </c>
      <c r="AH89" s="27" t="str">
        <f t="shared" si="1"/>
        <v>Out</v>
      </c>
      <c r="AI89" s="27" t="str">
        <f t="shared" si="2"/>
        <v>Out</v>
      </c>
      <c r="AJ89" s="31"/>
      <c r="AK89" s="31"/>
      <c r="AL89" s="31"/>
      <c r="AM89" s="31"/>
      <c r="AN89" s="31"/>
    </row>
    <row r="90" ht="15.0" hidden="1" customHeight="1">
      <c r="A90" s="19" t="s">
        <v>274</v>
      </c>
      <c r="B90" s="20" t="s">
        <v>95</v>
      </c>
      <c r="C90" s="21">
        <v>-77.0</v>
      </c>
      <c r="D90" s="20" t="s">
        <v>76</v>
      </c>
      <c r="E90" s="20" t="s">
        <v>83</v>
      </c>
      <c r="F90" s="20" t="s">
        <v>277</v>
      </c>
      <c r="G90" s="22"/>
      <c r="H90" s="22"/>
      <c r="I90" s="20">
        <v>3684.0</v>
      </c>
      <c r="J90" s="20" t="s">
        <v>42</v>
      </c>
      <c r="K90" s="20" t="s">
        <v>97</v>
      </c>
      <c r="L90" s="22"/>
      <c r="M90" s="22"/>
      <c r="N90" s="22"/>
      <c r="O90" s="22"/>
      <c r="P90" s="23" t="s">
        <v>79</v>
      </c>
      <c r="Q90" s="20" t="s">
        <v>91</v>
      </c>
      <c r="R90" s="24"/>
      <c r="S90" s="25"/>
      <c r="T90" s="20" t="s">
        <v>93</v>
      </c>
      <c r="U90" s="22"/>
      <c r="V90" s="22"/>
      <c r="W90" s="26"/>
      <c r="X90" s="27">
        <v>2026.0</v>
      </c>
      <c r="Y90" s="27">
        <v>2026.0</v>
      </c>
      <c r="Z90" s="28">
        <v>8.0</v>
      </c>
      <c r="AA90" s="29">
        <v>8.0</v>
      </c>
      <c r="AB90" s="30">
        <v>3.0</v>
      </c>
      <c r="AC90" s="27" t="str">
        <f>VLOOKUP($B90,Dictionary_v2!$B:$E,2,0)</f>
        <v>P&amp;L</v>
      </c>
      <c r="AD90" s="27" t="s">
        <v>48</v>
      </c>
      <c r="AE90" s="27" t="str">
        <f>VLOOKUP($B90,Dictionary_v2!$B:$E,3,0)</f>
        <v>2. Candidates Sourcing</v>
      </c>
      <c r="AF90" s="27" t="str">
        <f>VLOOKUP(AE90,Dictionary_v2!R:S,2,0)</f>
        <v>2. Candidates Sourcing</v>
      </c>
      <c r="AG90" s="27" t="str">
        <f>VLOOKUP($B90,Dictionary_v2!$B:$E,4,0)</f>
        <v>1. Social media</v>
      </c>
      <c r="AH90" s="27" t="str">
        <f t="shared" si="1"/>
        <v>Out</v>
      </c>
      <c r="AI90" s="27" t="str">
        <f t="shared" si="2"/>
        <v>Out</v>
      </c>
      <c r="AJ90" s="31"/>
      <c r="AK90" s="31"/>
      <c r="AL90" s="31"/>
      <c r="AM90" s="31"/>
      <c r="AN90" s="31"/>
    </row>
    <row r="91" ht="15.0" hidden="1" customHeight="1">
      <c r="A91" s="19" t="s">
        <v>278</v>
      </c>
      <c r="B91" s="20" t="s">
        <v>95</v>
      </c>
      <c r="C91" s="21">
        <v>-6.85</v>
      </c>
      <c r="D91" s="20" t="s">
        <v>76</v>
      </c>
      <c r="E91" s="20" t="s">
        <v>83</v>
      </c>
      <c r="F91" s="20" t="s">
        <v>279</v>
      </c>
      <c r="G91" s="22"/>
      <c r="H91" s="22"/>
      <c r="I91" s="20">
        <v>3684.0</v>
      </c>
      <c r="J91" s="20" t="s">
        <v>42</v>
      </c>
      <c r="K91" s="20" t="s">
        <v>97</v>
      </c>
      <c r="L91" s="22"/>
      <c r="M91" s="22"/>
      <c r="N91" s="22"/>
      <c r="O91" s="22"/>
      <c r="P91" s="23" t="s">
        <v>79</v>
      </c>
      <c r="Q91" s="20" t="s">
        <v>91</v>
      </c>
      <c r="R91" s="24"/>
      <c r="S91" s="25"/>
      <c r="T91" s="20" t="s">
        <v>93</v>
      </c>
      <c r="U91" s="22"/>
      <c r="V91" s="22"/>
      <c r="W91" s="26"/>
      <c r="X91" s="27">
        <v>2026.0</v>
      </c>
      <c r="Y91" s="27">
        <v>2026.0</v>
      </c>
      <c r="Z91" s="28">
        <v>8.0</v>
      </c>
      <c r="AA91" s="29">
        <v>8.0</v>
      </c>
      <c r="AB91" s="30">
        <v>3.0</v>
      </c>
      <c r="AC91" s="27" t="str">
        <f>VLOOKUP($B91,Dictionary_v2!$B:$E,2,0)</f>
        <v>P&amp;L</v>
      </c>
      <c r="AD91" s="27" t="s">
        <v>48</v>
      </c>
      <c r="AE91" s="27" t="str">
        <f>VLOOKUP($B91,Dictionary_v2!$B:$E,3,0)</f>
        <v>2. Candidates Sourcing</v>
      </c>
      <c r="AF91" s="27" t="str">
        <f>VLOOKUP(AE91,Dictionary_v2!R:S,2,0)</f>
        <v>2. Candidates Sourcing</v>
      </c>
      <c r="AG91" s="27" t="str">
        <f>VLOOKUP($B91,Dictionary_v2!$B:$E,4,0)</f>
        <v>1. Social media</v>
      </c>
      <c r="AH91" s="27" t="str">
        <f t="shared" si="1"/>
        <v>Out</v>
      </c>
      <c r="AI91" s="27" t="str">
        <f t="shared" si="2"/>
        <v>Out</v>
      </c>
      <c r="AJ91" s="31"/>
      <c r="AK91" s="31"/>
      <c r="AL91" s="31"/>
      <c r="AM91" s="31"/>
      <c r="AN91" s="31"/>
    </row>
    <row r="92" ht="15.0" hidden="1" customHeight="1">
      <c r="A92" s="19" t="s">
        <v>278</v>
      </c>
      <c r="B92" s="20" t="s">
        <v>233</v>
      </c>
      <c r="C92" s="21">
        <v>-10.29</v>
      </c>
      <c r="D92" s="20" t="s">
        <v>76</v>
      </c>
      <c r="E92" s="20" t="s">
        <v>83</v>
      </c>
      <c r="F92" s="51" t="s">
        <v>234</v>
      </c>
      <c r="G92" s="22"/>
      <c r="H92" s="22"/>
      <c r="I92" s="20">
        <v>3684.0</v>
      </c>
      <c r="J92" s="20" t="s">
        <v>42</v>
      </c>
      <c r="K92" s="20" t="s">
        <v>89</v>
      </c>
      <c r="L92" s="22"/>
      <c r="M92" s="22"/>
      <c r="N92" s="22"/>
      <c r="O92" s="22"/>
      <c r="P92" s="23" t="s">
        <v>79</v>
      </c>
      <c r="Q92" s="20" t="s">
        <v>91</v>
      </c>
      <c r="R92" s="24"/>
      <c r="S92" s="25"/>
      <c r="T92" s="20" t="s">
        <v>93</v>
      </c>
      <c r="U92" s="22"/>
      <c r="V92" s="22"/>
      <c r="W92" s="26"/>
      <c r="X92" s="27">
        <v>2026.0</v>
      </c>
      <c r="Y92" s="27">
        <v>2026.0</v>
      </c>
      <c r="Z92" s="28">
        <v>8.0</v>
      </c>
      <c r="AA92" s="29">
        <v>8.0</v>
      </c>
      <c r="AB92" s="30">
        <v>3.0</v>
      </c>
      <c r="AC92" s="27" t="str">
        <f>VLOOKUP($B92,Dictionary_v2!$B:$E,2,0)</f>
        <v>P&amp;L</v>
      </c>
      <c r="AD92" s="27" t="s">
        <v>48</v>
      </c>
      <c r="AE92" s="27" t="str">
        <f>VLOOKUP($B92,Dictionary_v2!$B:$E,3,0)</f>
        <v>3. Platform</v>
      </c>
      <c r="AF92" s="27" t="str">
        <f>VLOOKUP(AE92,Dictionary_v2!R:S,2,0)</f>
        <v>3. Platform</v>
      </c>
      <c r="AG92" s="27" t="str">
        <f>VLOOKUP($B92,Dictionary_v2!$B:$E,4,0)</f>
        <v>2. Fixed</v>
      </c>
      <c r="AH92" s="27" t="str">
        <f t="shared" si="1"/>
        <v>Out</v>
      </c>
      <c r="AI92" s="27" t="str">
        <f t="shared" si="2"/>
        <v>Out</v>
      </c>
      <c r="AJ92" s="31"/>
      <c r="AK92" s="31"/>
      <c r="AL92" s="31"/>
      <c r="AM92" s="31"/>
      <c r="AN92" s="31"/>
    </row>
    <row r="93" ht="15.0" hidden="1" customHeight="1">
      <c r="A93" s="19" t="s">
        <v>278</v>
      </c>
      <c r="B93" s="20" t="s">
        <v>259</v>
      </c>
      <c r="C93" s="21">
        <v>-105.5</v>
      </c>
      <c r="D93" s="20" t="s">
        <v>76</v>
      </c>
      <c r="E93" s="20" t="s">
        <v>83</v>
      </c>
      <c r="F93" s="20" t="s">
        <v>281</v>
      </c>
      <c r="G93" s="22"/>
      <c r="H93" s="22"/>
      <c r="I93" s="20">
        <v>3684.0</v>
      </c>
      <c r="J93" s="20" t="s">
        <v>42</v>
      </c>
      <c r="K93" s="20" t="s">
        <v>89</v>
      </c>
      <c r="L93" s="22"/>
      <c r="M93" s="22"/>
      <c r="N93" s="22"/>
      <c r="O93" s="22"/>
      <c r="P93" s="23" t="s">
        <v>79</v>
      </c>
      <c r="Q93" s="20" t="s">
        <v>91</v>
      </c>
      <c r="R93" s="24"/>
      <c r="S93" s="25"/>
      <c r="T93" s="20" t="s">
        <v>93</v>
      </c>
      <c r="U93" s="22"/>
      <c r="V93" s="22"/>
      <c r="W93" s="26"/>
      <c r="X93" s="27">
        <v>2026.0</v>
      </c>
      <c r="Y93" s="27">
        <v>2026.0</v>
      </c>
      <c r="Z93" s="28">
        <v>8.0</v>
      </c>
      <c r="AA93" s="29">
        <v>8.0</v>
      </c>
      <c r="AB93" s="30">
        <v>3.0</v>
      </c>
      <c r="AC93" s="27" t="str">
        <f>VLOOKUP($B93,Dictionary_v2!$B:$E,2,0)</f>
        <v>P&amp;L</v>
      </c>
      <c r="AD93" s="27" t="s">
        <v>48</v>
      </c>
      <c r="AE93" s="27" t="str">
        <f>VLOOKUP($B93,Dictionary_v2!$B:$E,3,0)</f>
        <v>2. Candidates Sourcing</v>
      </c>
      <c r="AF93" s="27" t="str">
        <f>VLOOKUP(AE93,Dictionary_v2!R:S,2,0)</f>
        <v>2. Candidates Sourcing</v>
      </c>
      <c r="AG93" s="27" t="str">
        <f>VLOOKUP($B93,Dictionary_v2!$B:$E,4,0)</f>
        <v>3. Linkedin</v>
      </c>
      <c r="AH93" s="27" t="str">
        <f t="shared" si="1"/>
        <v>Out</v>
      </c>
      <c r="AI93" s="27" t="str">
        <f t="shared" si="2"/>
        <v>Out</v>
      </c>
      <c r="AJ93" s="31"/>
      <c r="AK93" s="31"/>
      <c r="AL93" s="31"/>
      <c r="AM93" s="31"/>
      <c r="AN93" s="31"/>
    </row>
    <row r="94" ht="15.0" hidden="1" customHeight="1">
      <c r="A94" s="59">
        <v>46364.0</v>
      </c>
      <c r="B94" s="20" t="s">
        <v>95</v>
      </c>
      <c r="C94" s="21">
        <v>-77.0</v>
      </c>
      <c r="D94" s="20" t="s">
        <v>76</v>
      </c>
      <c r="E94" s="20" t="s">
        <v>83</v>
      </c>
      <c r="F94" s="20" t="s">
        <v>282</v>
      </c>
      <c r="G94" s="22"/>
      <c r="H94" s="22"/>
      <c r="I94" s="20">
        <v>3684.0</v>
      </c>
      <c r="J94" s="20" t="s">
        <v>42</v>
      </c>
      <c r="K94" s="20" t="s">
        <v>97</v>
      </c>
      <c r="L94" s="22"/>
      <c r="M94" s="22"/>
      <c r="N94" s="22"/>
      <c r="O94" s="22"/>
      <c r="P94" s="23" t="s">
        <v>79</v>
      </c>
      <c r="Q94" s="20" t="s">
        <v>91</v>
      </c>
      <c r="R94" s="24"/>
      <c r="S94" s="25"/>
      <c r="T94" s="20" t="s">
        <v>93</v>
      </c>
      <c r="U94" s="22"/>
      <c r="V94" s="22"/>
      <c r="W94" s="26"/>
      <c r="X94" s="27">
        <v>2026.0</v>
      </c>
      <c r="Y94" s="27">
        <v>2026.0</v>
      </c>
      <c r="Z94" s="28">
        <v>8.0</v>
      </c>
      <c r="AA94" s="29">
        <v>8.0</v>
      </c>
      <c r="AB94" s="30">
        <v>3.0</v>
      </c>
      <c r="AC94" s="27" t="str">
        <f>VLOOKUP($B94,Dictionary_v2!$B:$E,2,0)</f>
        <v>P&amp;L</v>
      </c>
      <c r="AD94" s="27" t="s">
        <v>48</v>
      </c>
      <c r="AE94" s="27" t="str">
        <f>VLOOKUP($B94,Dictionary_v2!$B:$E,3,0)</f>
        <v>2. Candidates Sourcing</v>
      </c>
      <c r="AF94" s="27" t="str">
        <f>VLOOKUP(AE94,Dictionary_v2!R:S,2,0)</f>
        <v>2. Candidates Sourcing</v>
      </c>
      <c r="AG94" s="27" t="str">
        <f>VLOOKUP($B94,Dictionary_v2!$B:$E,4,0)</f>
        <v>1. Social media</v>
      </c>
      <c r="AH94" s="27" t="str">
        <f t="shared" si="1"/>
        <v>Out</v>
      </c>
      <c r="AI94" s="27" t="str">
        <f t="shared" si="2"/>
        <v>Out</v>
      </c>
      <c r="AJ94" s="31"/>
      <c r="AK94" s="31"/>
      <c r="AL94" s="31"/>
      <c r="AM94" s="31"/>
      <c r="AN94" s="31"/>
    </row>
    <row r="95" ht="15.0" hidden="1" customHeight="1">
      <c r="A95" s="59">
        <v>46364.0</v>
      </c>
      <c r="B95" s="20" t="s">
        <v>145</v>
      </c>
      <c r="C95" s="21">
        <v>-9.61</v>
      </c>
      <c r="D95" s="20" t="s">
        <v>76</v>
      </c>
      <c r="E95" s="20" t="s">
        <v>83</v>
      </c>
      <c r="F95" s="20" t="s">
        <v>147</v>
      </c>
      <c r="G95" s="22"/>
      <c r="H95" s="22"/>
      <c r="I95" s="20">
        <v>9691.0</v>
      </c>
      <c r="J95" s="20" t="s">
        <v>42</v>
      </c>
      <c r="K95" s="20" t="s">
        <v>148</v>
      </c>
      <c r="L95" s="22"/>
      <c r="M95" s="22"/>
      <c r="N95" s="22"/>
      <c r="O95" s="22"/>
      <c r="P95" s="23" t="s">
        <v>79</v>
      </c>
      <c r="Q95" s="20" t="s">
        <v>44</v>
      </c>
      <c r="R95" s="24"/>
      <c r="S95" s="25"/>
      <c r="T95" s="20" t="s">
        <v>93</v>
      </c>
      <c r="U95" s="22"/>
      <c r="V95" s="22"/>
      <c r="W95" s="26"/>
      <c r="X95" s="27">
        <v>2026.0</v>
      </c>
      <c r="Y95" s="27">
        <v>2026.0</v>
      </c>
      <c r="Z95" s="28">
        <v>8.0</v>
      </c>
      <c r="AA95" s="29">
        <v>8.0</v>
      </c>
      <c r="AB95" s="30">
        <v>3.0</v>
      </c>
      <c r="AC95" s="27" t="str">
        <f>VLOOKUP($B95,Dictionary_v2!$B:$E,2,0)</f>
        <v>P&amp;L</v>
      </c>
      <c r="AD95" s="27" t="s">
        <v>48</v>
      </c>
      <c r="AE95" s="27" t="str">
        <f>VLOOKUP($B95,Dictionary_v2!$B:$E,3,0)</f>
        <v>3. Platform</v>
      </c>
      <c r="AF95" s="27" t="str">
        <f>VLOOKUP(AE95,Dictionary_v2!R:S,2,0)</f>
        <v>3. Platform</v>
      </c>
      <c r="AG95" s="27" t="str">
        <f>VLOOKUP($B95,Dictionary_v2!$B:$E,4,0)</f>
        <v>2. Fixed</v>
      </c>
      <c r="AH95" s="27" t="str">
        <f t="shared" si="1"/>
        <v>Out</v>
      </c>
      <c r="AI95" s="27" t="str">
        <f t="shared" si="2"/>
        <v>Out</v>
      </c>
      <c r="AJ95" s="31"/>
      <c r="AK95" s="31"/>
      <c r="AL95" s="31"/>
      <c r="AM95" s="31"/>
      <c r="AN95" s="31"/>
    </row>
    <row r="96" ht="15.0" hidden="1" customHeight="1">
      <c r="A96" s="59">
        <v>46364.0</v>
      </c>
      <c r="B96" s="20" t="s">
        <v>149</v>
      </c>
      <c r="C96" s="21">
        <v>-0.29</v>
      </c>
      <c r="D96" s="20" t="s">
        <v>76</v>
      </c>
      <c r="E96" s="20" t="s">
        <v>83</v>
      </c>
      <c r="F96" s="22"/>
      <c r="G96" s="22"/>
      <c r="H96" s="22"/>
      <c r="I96" s="22"/>
      <c r="J96" s="22"/>
      <c r="K96" s="20" t="s">
        <v>148</v>
      </c>
      <c r="L96" s="22"/>
      <c r="M96" s="22"/>
      <c r="N96" s="22"/>
      <c r="O96" s="22"/>
      <c r="P96" s="23" t="s">
        <v>79</v>
      </c>
      <c r="Q96" s="22"/>
      <c r="R96" s="24"/>
      <c r="S96" s="25"/>
      <c r="T96" s="22"/>
      <c r="U96" s="22"/>
      <c r="V96" s="22"/>
      <c r="W96" s="26"/>
      <c r="X96" s="27">
        <v>2026.0</v>
      </c>
      <c r="Y96" s="27">
        <v>2026.0</v>
      </c>
      <c r="Z96" s="28">
        <v>8.0</v>
      </c>
      <c r="AA96" s="29">
        <v>8.0</v>
      </c>
      <c r="AB96" s="30">
        <v>3.0</v>
      </c>
      <c r="AC96" s="27" t="str">
        <f>VLOOKUP($B96,Dictionary_v2!$B:$E,2,0)</f>
        <v>P&amp;L</v>
      </c>
      <c r="AD96" s="27" t="s">
        <v>48</v>
      </c>
      <c r="AE96" s="27" t="str">
        <f>VLOOKUP($B96,Dictionary_v2!$B:$E,3,0)</f>
        <v>3. Platform</v>
      </c>
      <c r="AF96" s="27" t="str">
        <f>VLOOKUP(AE96,Dictionary_v2!R:S,2,0)</f>
        <v>3. Platform</v>
      </c>
      <c r="AG96" s="27" t="str">
        <f>VLOOKUP($B96,Dictionary_v2!$B:$E,4,0)</f>
        <v>2. Fixed</v>
      </c>
      <c r="AH96" s="27" t="str">
        <f t="shared" si="1"/>
        <v>Out</v>
      </c>
      <c r="AI96" s="27" t="str">
        <f t="shared" si="2"/>
        <v>Out</v>
      </c>
      <c r="AJ96" s="31"/>
      <c r="AK96" s="31"/>
      <c r="AL96" s="31"/>
      <c r="AM96" s="31"/>
      <c r="AN96" s="31"/>
    </row>
    <row r="97" ht="15.0" hidden="1" customHeight="1">
      <c r="A97" s="59">
        <v>46364.0</v>
      </c>
      <c r="B97" s="20" t="s">
        <v>95</v>
      </c>
      <c r="C97" s="21">
        <v>-578.08</v>
      </c>
      <c r="D97" s="20" t="s">
        <v>76</v>
      </c>
      <c r="E97" s="20" t="s">
        <v>83</v>
      </c>
      <c r="F97" s="20" t="s">
        <v>286</v>
      </c>
      <c r="G97" s="22"/>
      <c r="H97" s="22"/>
      <c r="I97" s="20">
        <v>3684.0</v>
      </c>
      <c r="J97" s="20" t="s">
        <v>42</v>
      </c>
      <c r="K97" s="20" t="s">
        <v>97</v>
      </c>
      <c r="L97" s="22"/>
      <c r="M97" s="22"/>
      <c r="N97" s="22"/>
      <c r="O97" s="22"/>
      <c r="P97" s="23" t="s">
        <v>79</v>
      </c>
      <c r="Q97" s="20" t="s">
        <v>91</v>
      </c>
      <c r="R97" s="24"/>
      <c r="S97" s="25"/>
      <c r="T97" s="20" t="s">
        <v>93</v>
      </c>
      <c r="U97" s="22"/>
      <c r="V97" s="22"/>
      <c r="W97" s="26"/>
      <c r="X97" s="27">
        <v>2026.0</v>
      </c>
      <c r="Y97" s="27">
        <v>2026.0</v>
      </c>
      <c r="Z97" s="28">
        <v>8.0</v>
      </c>
      <c r="AA97" s="29">
        <v>8.0</v>
      </c>
      <c r="AB97" s="30">
        <v>3.0</v>
      </c>
      <c r="AC97" s="27" t="str">
        <f>VLOOKUP($B97,Dictionary_v2!$B:$E,2,0)</f>
        <v>P&amp;L</v>
      </c>
      <c r="AD97" s="27" t="s">
        <v>48</v>
      </c>
      <c r="AE97" s="27" t="str">
        <f>VLOOKUP($B97,Dictionary_v2!$B:$E,3,0)</f>
        <v>2. Candidates Sourcing</v>
      </c>
      <c r="AF97" s="27" t="str">
        <f>VLOOKUP(AE97,Dictionary_v2!R:S,2,0)</f>
        <v>2. Candidates Sourcing</v>
      </c>
      <c r="AG97" s="27" t="str">
        <f>VLOOKUP($B97,Dictionary_v2!$B:$E,4,0)</f>
        <v>1. Social media</v>
      </c>
      <c r="AH97" s="27" t="str">
        <f t="shared" si="1"/>
        <v>Out</v>
      </c>
      <c r="AI97" s="27" t="str">
        <f t="shared" si="2"/>
        <v>Out</v>
      </c>
      <c r="AJ97" s="31"/>
      <c r="AK97" s="31"/>
      <c r="AL97" s="31"/>
      <c r="AM97" s="31"/>
      <c r="AN97" s="31"/>
    </row>
    <row r="98" ht="15.0" hidden="1" customHeight="1">
      <c r="A98" s="59">
        <v>46364.0</v>
      </c>
      <c r="B98" s="20" t="s">
        <v>95</v>
      </c>
      <c r="C98" s="21">
        <v>-3.47</v>
      </c>
      <c r="D98" s="20" t="s">
        <v>76</v>
      </c>
      <c r="E98" s="20" t="s">
        <v>83</v>
      </c>
      <c r="F98" s="20" t="s">
        <v>287</v>
      </c>
      <c r="G98" s="22"/>
      <c r="H98" s="22"/>
      <c r="I98" s="20">
        <v>3684.0</v>
      </c>
      <c r="J98" s="20" t="s">
        <v>42</v>
      </c>
      <c r="K98" s="20" t="s">
        <v>97</v>
      </c>
      <c r="L98" s="22"/>
      <c r="M98" s="22"/>
      <c r="N98" s="22"/>
      <c r="O98" s="22"/>
      <c r="P98" s="23" t="s">
        <v>79</v>
      </c>
      <c r="Q98" s="20" t="s">
        <v>91</v>
      </c>
      <c r="R98" s="24"/>
      <c r="S98" s="25"/>
      <c r="T98" s="20" t="s">
        <v>93</v>
      </c>
      <c r="U98" s="22"/>
      <c r="V98" s="22"/>
      <c r="W98" s="26"/>
      <c r="X98" s="27">
        <v>2026.0</v>
      </c>
      <c r="Y98" s="27">
        <v>2026.0</v>
      </c>
      <c r="Z98" s="28">
        <v>8.0</v>
      </c>
      <c r="AA98" s="29">
        <v>8.0</v>
      </c>
      <c r="AB98" s="30">
        <v>3.0</v>
      </c>
      <c r="AC98" s="27" t="str">
        <f>VLOOKUP($B98,Dictionary_v2!$B:$E,2,0)</f>
        <v>P&amp;L</v>
      </c>
      <c r="AD98" s="27" t="s">
        <v>48</v>
      </c>
      <c r="AE98" s="27" t="str">
        <f>VLOOKUP($B98,Dictionary_v2!$B:$E,3,0)</f>
        <v>2. Candidates Sourcing</v>
      </c>
      <c r="AF98" s="27" t="str">
        <f>VLOOKUP(AE98,Dictionary_v2!R:S,2,0)</f>
        <v>2. Candidates Sourcing</v>
      </c>
      <c r="AG98" s="27" t="str">
        <f>VLOOKUP($B98,Dictionary_v2!$B:$E,4,0)</f>
        <v>1. Social media</v>
      </c>
      <c r="AH98" s="27" t="str">
        <f t="shared" si="1"/>
        <v>Out</v>
      </c>
      <c r="AI98" s="27" t="str">
        <f t="shared" si="2"/>
        <v>Out</v>
      </c>
      <c r="AJ98" s="31"/>
      <c r="AK98" s="31"/>
      <c r="AL98" s="31"/>
      <c r="AM98" s="31"/>
      <c r="AN98" s="31"/>
    </row>
    <row r="99" ht="15.0" hidden="1" customHeight="1">
      <c r="A99" s="59">
        <v>46364.0</v>
      </c>
      <c r="B99" s="20" t="s">
        <v>290</v>
      </c>
      <c r="C99" s="21">
        <v>-21.9</v>
      </c>
      <c r="D99" s="20" t="s">
        <v>151</v>
      </c>
      <c r="E99" s="20" t="s">
        <v>229</v>
      </c>
      <c r="F99" s="20" t="s">
        <v>291</v>
      </c>
      <c r="G99" s="22"/>
      <c r="H99" s="22"/>
      <c r="I99" s="22"/>
      <c r="J99" s="22"/>
      <c r="K99" s="22"/>
      <c r="L99" s="22"/>
      <c r="M99" s="22"/>
      <c r="N99" s="22"/>
      <c r="O99" s="22"/>
      <c r="P99" s="23" t="s">
        <v>79</v>
      </c>
      <c r="Q99" s="22"/>
      <c r="R99" s="24"/>
      <c r="S99" s="25"/>
      <c r="T99" s="22"/>
      <c r="U99" s="20">
        <v>9.1000012513967E13</v>
      </c>
      <c r="V99" s="20" t="s">
        <v>292</v>
      </c>
      <c r="W99" s="26"/>
      <c r="X99" s="27">
        <v>2026.0</v>
      </c>
      <c r="Y99" s="27">
        <v>2026.0</v>
      </c>
      <c r="Z99" s="28">
        <v>8.0</v>
      </c>
      <c r="AA99" s="29">
        <v>8.0</v>
      </c>
      <c r="AB99" s="30">
        <v>3.0</v>
      </c>
      <c r="AC99" s="27" t="str">
        <f>VLOOKUP($B99,Dictionary_v2!$B:$E,2,0)</f>
        <v>P&amp;L</v>
      </c>
      <c r="AD99" s="27" t="s">
        <v>48</v>
      </c>
      <c r="AE99" s="27" t="str">
        <f>VLOOKUP($B99,Dictionary_v2!$B:$E,3,0)</f>
        <v>8. Other fixed costs</v>
      </c>
      <c r="AF99" s="27" t="str">
        <f>VLOOKUP(AE99,Dictionary_v2!R:S,2,0)</f>
        <v>6. Other fixed and admin</v>
      </c>
      <c r="AG99" s="27" t="str">
        <f>VLOOKUP($B99,Dictionary_v2!$B:$E,4,0)</f>
        <v>2. Admin</v>
      </c>
      <c r="AH99" s="27" t="str">
        <f t="shared" si="1"/>
        <v>Out</v>
      </c>
      <c r="AI99" s="27" t="str">
        <f t="shared" si="2"/>
        <v>Out</v>
      </c>
      <c r="AJ99" s="31"/>
      <c r="AK99" s="31"/>
      <c r="AL99" s="31"/>
      <c r="AM99" s="31"/>
      <c r="AN99" s="31"/>
    </row>
    <row r="100" ht="15.0" hidden="1" customHeight="1">
      <c r="A100" s="59">
        <v>46303.0</v>
      </c>
      <c r="B100" s="20" t="s">
        <v>294</v>
      </c>
      <c r="C100" s="21">
        <v>-2000.0</v>
      </c>
      <c r="D100" s="20" t="s">
        <v>76</v>
      </c>
      <c r="E100" s="20" t="s">
        <v>122</v>
      </c>
      <c r="F100" s="20" t="s">
        <v>103</v>
      </c>
      <c r="G100" s="20" t="s">
        <v>104</v>
      </c>
      <c r="H100" s="22"/>
      <c r="I100" s="22"/>
      <c r="J100" s="22"/>
      <c r="K100" s="22"/>
      <c r="L100" s="22"/>
      <c r="M100" s="22"/>
      <c r="N100" s="22"/>
      <c r="O100" s="22"/>
      <c r="P100" s="23" t="s">
        <v>79</v>
      </c>
      <c r="Q100" s="22"/>
      <c r="R100" s="24"/>
      <c r="S100" s="25"/>
      <c r="T100" s="22"/>
      <c r="U100" s="20">
        <v>1.21145431493858E14</v>
      </c>
      <c r="V100" s="22"/>
      <c r="W100" s="26"/>
      <c r="X100" s="27">
        <v>2026.0</v>
      </c>
      <c r="Y100" s="27">
        <v>2026.0</v>
      </c>
      <c r="Z100" s="28">
        <v>8.0</v>
      </c>
      <c r="AA100" s="29">
        <v>8.0</v>
      </c>
      <c r="AB100" s="30">
        <v>3.0</v>
      </c>
      <c r="AC100" s="27" t="str">
        <f>VLOOKUP($B100,Dictionary_v2!$B:$E,2,0)</f>
        <v>Intercompany</v>
      </c>
      <c r="AD100" s="27" t="s">
        <v>48</v>
      </c>
      <c r="AE100" s="27" t="str">
        <f>VLOOKUP($B100,Dictionary_v2!$B:$E,3,0)</f>
        <v/>
      </c>
      <c r="AF100" s="27"/>
      <c r="AG100" s="27" t="str">
        <f>VLOOKUP($B100,Dictionary_v2!$B:$E,4,0)</f>
        <v/>
      </c>
      <c r="AH100" s="27" t="str">
        <f t="shared" si="1"/>
        <v>Out</v>
      </c>
      <c r="AI100" s="27" t="str">
        <f t="shared" si="2"/>
        <v>Out</v>
      </c>
      <c r="AJ100" s="31"/>
      <c r="AK100" s="31"/>
      <c r="AL100" s="31"/>
      <c r="AM100" s="31"/>
      <c r="AN100" s="31"/>
    </row>
    <row r="101" ht="15.0" hidden="1" customHeight="1">
      <c r="A101" s="59">
        <v>46303.0</v>
      </c>
      <c r="B101" s="20" t="s">
        <v>95</v>
      </c>
      <c r="C101" s="21">
        <v>-77.0</v>
      </c>
      <c r="D101" s="20" t="s">
        <v>76</v>
      </c>
      <c r="E101" s="20" t="s">
        <v>83</v>
      </c>
      <c r="F101" s="20" t="s">
        <v>295</v>
      </c>
      <c r="G101" s="22"/>
      <c r="H101" s="22"/>
      <c r="I101" s="20">
        <v>3684.0</v>
      </c>
      <c r="J101" s="20" t="s">
        <v>42</v>
      </c>
      <c r="K101" s="20" t="s">
        <v>97</v>
      </c>
      <c r="L101" s="22"/>
      <c r="M101" s="22"/>
      <c r="N101" s="22"/>
      <c r="O101" s="22"/>
      <c r="P101" s="23" t="s">
        <v>79</v>
      </c>
      <c r="Q101" s="20" t="s">
        <v>91</v>
      </c>
      <c r="R101" s="24"/>
      <c r="S101" s="25"/>
      <c r="T101" s="20" t="s">
        <v>93</v>
      </c>
      <c r="U101" s="22"/>
      <c r="V101" s="22"/>
      <c r="W101" s="26"/>
      <c r="X101" s="27">
        <v>2026.0</v>
      </c>
      <c r="Y101" s="27">
        <v>2026.0</v>
      </c>
      <c r="Z101" s="28">
        <v>8.0</v>
      </c>
      <c r="AA101" s="29">
        <v>8.0</v>
      </c>
      <c r="AB101" s="30">
        <v>3.0</v>
      </c>
      <c r="AC101" s="27" t="str">
        <f>VLOOKUP($B101,Dictionary_v2!$B:$E,2,0)</f>
        <v>P&amp;L</v>
      </c>
      <c r="AD101" s="27" t="s">
        <v>48</v>
      </c>
      <c r="AE101" s="27" t="str">
        <f>VLOOKUP($B101,Dictionary_v2!$B:$E,3,0)</f>
        <v>2. Candidates Sourcing</v>
      </c>
      <c r="AF101" s="27" t="str">
        <f>VLOOKUP(AE101,Dictionary_v2!R:S,2,0)</f>
        <v>2. Candidates Sourcing</v>
      </c>
      <c r="AG101" s="27" t="str">
        <f>VLOOKUP($B101,Dictionary_v2!$B:$E,4,0)</f>
        <v>1. Social media</v>
      </c>
      <c r="AH101" s="27" t="str">
        <f t="shared" si="1"/>
        <v>Out</v>
      </c>
      <c r="AI101" s="27" t="str">
        <f t="shared" si="2"/>
        <v>Out</v>
      </c>
      <c r="AJ101" s="31"/>
      <c r="AK101" s="31"/>
      <c r="AL101" s="31"/>
      <c r="AM101" s="31"/>
      <c r="AN101" s="31"/>
    </row>
    <row r="102" ht="15.0" hidden="1" customHeight="1">
      <c r="A102" s="59">
        <v>46303.0</v>
      </c>
      <c r="B102" s="20" t="s">
        <v>87</v>
      </c>
      <c r="C102" s="21">
        <v>-500.0</v>
      </c>
      <c r="D102" s="20" t="s">
        <v>76</v>
      </c>
      <c r="E102" s="20" t="s">
        <v>83</v>
      </c>
      <c r="F102" s="20" t="s">
        <v>88</v>
      </c>
      <c r="G102" s="22"/>
      <c r="H102" s="22"/>
      <c r="I102" s="20">
        <v>3684.0</v>
      </c>
      <c r="J102" s="20" t="s">
        <v>42</v>
      </c>
      <c r="K102" s="20" t="s">
        <v>89</v>
      </c>
      <c r="L102" s="22"/>
      <c r="M102" s="22"/>
      <c r="N102" s="22"/>
      <c r="O102" s="22"/>
      <c r="P102" s="23" t="s">
        <v>79</v>
      </c>
      <c r="Q102" s="20" t="s">
        <v>91</v>
      </c>
      <c r="R102" s="24"/>
      <c r="S102" s="25"/>
      <c r="T102" s="20" t="s">
        <v>93</v>
      </c>
      <c r="U102" s="22"/>
      <c r="V102" s="22"/>
      <c r="W102" s="26"/>
      <c r="X102" s="27">
        <v>2026.0</v>
      </c>
      <c r="Y102" s="27">
        <v>2026.0</v>
      </c>
      <c r="Z102" s="28">
        <v>8.0</v>
      </c>
      <c r="AA102" s="29">
        <v>8.0</v>
      </c>
      <c r="AB102" s="30">
        <v>3.0</v>
      </c>
      <c r="AC102" s="27" t="str">
        <f>VLOOKUP($B102,Dictionary_v2!$B:$E,2,0)</f>
        <v>P&amp;L</v>
      </c>
      <c r="AD102" s="27" t="s">
        <v>48</v>
      </c>
      <c r="AE102" s="27" t="str">
        <f>VLOOKUP($B102,Dictionary_v2!$B:$E,3,0)</f>
        <v>3. Platform</v>
      </c>
      <c r="AF102" s="27" t="str">
        <f>VLOOKUP(AE102,Dictionary_v2!R:S,2,0)</f>
        <v>3. Platform</v>
      </c>
      <c r="AG102" s="27" t="str">
        <f>VLOOKUP($B102,Dictionary_v2!$B:$E,4,0)</f>
        <v>1. Variable</v>
      </c>
      <c r="AH102" s="27" t="str">
        <f t="shared" si="1"/>
        <v>Out</v>
      </c>
      <c r="AI102" s="27" t="str">
        <f t="shared" si="2"/>
        <v>Out</v>
      </c>
      <c r="AJ102" s="31"/>
      <c r="AK102" s="31"/>
      <c r="AL102" s="31"/>
      <c r="AM102" s="31"/>
      <c r="AN102" s="31"/>
    </row>
    <row r="103" ht="15.0" hidden="1" customHeight="1">
      <c r="A103" s="59">
        <v>46273.0</v>
      </c>
      <c r="B103" s="20" t="s">
        <v>87</v>
      </c>
      <c r="C103" s="21">
        <v>-200.0</v>
      </c>
      <c r="D103" s="20" t="s">
        <v>76</v>
      </c>
      <c r="E103" s="20" t="s">
        <v>83</v>
      </c>
      <c r="F103" s="20" t="s">
        <v>297</v>
      </c>
      <c r="G103" s="22"/>
      <c r="H103" s="22"/>
      <c r="I103" s="20">
        <v>3684.0</v>
      </c>
      <c r="J103" s="20" t="s">
        <v>42</v>
      </c>
      <c r="K103" s="20" t="s">
        <v>89</v>
      </c>
      <c r="L103" s="22"/>
      <c r="M103" s="22"/>
      <c r="N103" s="22"/>
      <c r="O103" s="22"/>
      <c r="P103" s="23" t="s">
        <v>79</v>
      </c>
      <c r="Q103" s="20" t="s">
        <v>91</v>
      </c>
      <c r="R103" s="24"/>
      <c r="S103" s="25"/>
      <c r="T103" s="20" t="s">
        <v>93</v>
      </c>
      <c r="U103" s="22"/>
      <c r="V103" s="22"/>
      <c r="W103" s="26"/>
      <c r="X103" s="27">
        <v>2026.0</v>
      </c>
      <c r="Y103" s="27">
        <v>2026.0</v>
      </c>
      <c r="Z103" s="28">
        <v>8.0</v>
      </c>
      <c r="AA103" s="29">
        <v>8.0</v>
      </c>
      <c r="AB103" s="30">
        <v>3.0</v>
      </c>
      <c r="AC103" s="27" t="str">
        <f>VLOOKUP($B103,Dictionary_v2!$B:$E,2,0)</f>
        <v>P&amp;L</v>
      </c>
      <c r="AD103" s="27" t="s">
        <v>48</v>
      </c>
      <c r="AE103" s="64" t="s">
        <v>4</v>
      </c>
      <c r="AF103" s="64" t="s">
        <v>5</v>
      </c>
      <c r="AG103" s="64" t="s">
        <v>6</v>
      </c>
      <c r="AH103" s="27" t="str">
        <f t="shared" si="1"/>
        <v>Out</v>
      </c>
      <c r="AI103" s="27" t="str">
        <f t="shared" si="2"/>
        <v>Out</v>
      </c>
      <c r="AJ103" s="31"/>
      <c r="AK103" s="31"/>
      <c r="AL103" s="31"/>
      <c r="AM103" s="31"/>
      <c r="AN103" s="31"/>
    </row>
    <row r="104" ht="15.0" hidden="1" customHeight="1">
      <c r="A104" s="59">
        <v>46273.0</v>
      </c>
      <c r="B104" s="20" t="s">
        <v>95</v>
      </c>
      <c r="C104" s="21">
        <v>-77.0</v>
      </c>
      <c r="D104" s="20" t="s">
        <v>76</v>
      </c>
      <c r="E104" s="20" t="s">
        <v>83</v>
      </c>
      <c r="F104" s="20" t="s">
        <v>304</v>
      </c>
      <c r="G104" s="22"/>
      <c r="H104" s="22"/>
      <c r="I104" s="20">
        <v>3684.0</v>
      </c>
      <c r="J104" s="20" t="s">
        <v>42</v>
      </c>
      <c r="K104" s="20" t="s">
        <v>97</v>
      </c>
      <c r="L104" s="22"/>
      <c r="M104" s="22"/>
      <c r="N104" s="22"/>
      <c r="O104" s="22"/>
      <c r="P104" s="23" t="s">
        <v>79</v>
      </c>
      <c r="Q104" s="20" t="s">
        <v>91</v>
      </c>
      <c r="R104" s="24"/>
      <c r="S104" s="25"/>
      <c r="T104" s="20" t="s">
        <v>93</v>
      </c>
      <c r="U104" s="22"/>
      <c r="V104" s="22"/>
      <c r="W104" s="26"/>
      <c r="X104" s="27">
        <v>2026.0</v>
      </c>
      <c r="Y104" s="27">
        <v>2026.0</v>
      </c>
      <c r="Z104" s="28">
        <v>8.0</v>
      </c>
      <c r="AA104" s="29">
        <v>8.0</v>
      </c>
      <c r="AB104" s="30">
        <v>3.0</v>
      </c>
      <c r="AC104" s="27" t="str">
        <f>VLOOKUP($B104,Dictionary_v2!$B:$E,2,0)</f>
        <v>P&amp;L</v>
      </c>
      <c r="AD104" s="27" t="s">
        <v>48</v>
      </c>
      <c r="AE104" s="27" t="str">
        <f>VLOOKUP($B104,Dictionary_v2!$B:$E,3,0)</f>
        <v>2. Candidates Sourcing</v>
      </c>
      <c r="AF104" s="27" t="str">
        <f>VLOOKUP(AE104,Dictionary_v2!R:S,2,0)</f>
        <v>2. Candidates Sourcing</v>
      </c>
      <c r="AG104" s="27" t="str">
        <f>VLOOKUP($B104,Dictionary_v2!$B:$E,4,0)</f>
        <v>1. Social media</v>
      </c>
      <c r="AH104" s="27" t="str">
        <f t="shared" si="1"/>
        <v>Out</v>
      </c>
      <c r="AI104" s="27" t="str">
        <f t="shared" si="2"/>
        <v>Out</v>
      </c>
      <c r="AJ104" s="31"/>
      <c r="AK104" s="31"/>
      <c r="AL104" s="31"/>
      <c r="AM104" s="31"/>
      <c r="AN104" s="31"/>
    </row>
    <row r="105" ht="15.0" hidden="1" customHeight="1">
      <c r="A105" s="59">
        <v>46242.0</v>
      </c>
      <c r="B105" s="20" t="s">
        <v>307</v>
      </c>
      <c r="C105" s="21">
        <v>-54.81</v>
      </c>
      <c r="D105" s="20" t="s">
        <v>76</v>
      </c>
      <c r="E105" s="20" t="s">
        <v>83</v>
      </c>
      <c r="F105" s="20" t="s">
        <v>308</v>
      </c>
      <c r="G105" s="22"/>
      <c r="H105" s="22"/>
      <c r="I105" s="20">
        <v>3684.0</v>
      </c>
      <c r="J105" s="20" t="s">
        <v>42</v>
      </c>
      <c r="K105" s="20" t="s">
        <v>89</v>
      </c>
      <c r="L105" s="22"/>
      <c r="M105" s="22"/>
      <c r="N105" s="22"/>
      <c r="O105" s="22"/>
      <c r="P105" s="23" t="s">
        <v>79</v>
      </c>
      <c r="Q105" s="20" t="s">
        <v>91</v>
      </c>
      <c r="R105" s="24"/>
      <c r="S105" s="25"/>
      <c r="T105" s="20" t="s">
        <v>93</v>
      </c>
      <c r="U105" s="22"/>
      <c r="V105" s="22"/>
      <c r="W105" s="26"/>
      <c r="X105" s="27">
        <v>2026.0</v>
      </c>
      <c r="Y105" s="27">
        <v>2026.0</v>
      </c>
      <c r="Z105" s="28">
        <v>8.0</v>
      </c>
      <c r="AA105" s="29">
        <v>8.0</v>
      </c>
      <c r="AB105" s="30">
        <v>3.0</v>
      </c>
      <c r="AC105" s="27" t="str">
        <f>VLOOKUP($B105,Dictionary_v2!$B:$E,2,0)</f>
        <v>P&amp;L</v>
      </c>
      <c r="AD105" s="27" t="s">
        <v>48</v>
      </c>
      <c r="AE105" s="27" t="str">
        <f>VLOOKUP($B105,Dictionary_v2!$B:$E,3,0)</f>
        <v>3. Platform</v>
      </c>
      <c r="AF105" s="27" t="str">
        <f>VLOOKUP(AE105,Dictionary_v2!R:S,2,0)</f>
        <v>3. Platform</v>
      </c>
      <c r="AG105" s="27" t="str">
        <f>VLOOKUP($B105,Dictionary_v2!$B:$E,4,0)</f>
        <v>1. Variable</v>
      </c>
      <c r="AH105" s="27" t="str">
        <f t="shared" si="1"/>
        <v>Out</v>
      </c>
      <c r="AI105" s="27" t="str">
        <f t="shared" si="2"/>
        <v>Out</v>
      </c>
      <c r="AJ105" s="31"/>
      <c r="AK105" s="31"/>
      <c r="AL105" s="31"/>
      <c r="AM105" s="31"/>
      <c r="AN105" s="31"/>
    </row>
    <row r="106" ht="15.0" hidden="1" customHeight="1">
      <c r="A106" s="59">
        <v>46242.0</v>
      </c>
      <c r="B106" s="20" t="s">
        <v>95</v>
      </c>
      <c r="C106" s="21">
        <v>-127.16</v>
      </c>
      <c r="D106" s="20" t="s">
        <v>76</v>
      </c>
      <c r="E106" s="20" t="s">
        <v>83</v>
      </c>
      <c r="F106" s="20" t="s">
        <v>311</v>
      </c>
      <c r="G106" s="22"/>
      <c r="H106" s="22"/>
      <c r="I106" s="20">
        <v>3684.0</v>
      </c>
      <c r="J106" s="20" t="s">
        <v>42</v>
      </c>
      <c r="K106" s="20" t="s">
        <v>97</v>
      </c>
      <c r="L106" s="22"/>
      <c r="M106" s="22"/>
      <c r="N106" s="22"/>
      <c r="O106" s="22"/>
      <c r="P106" s="23" t="s">
        <v>79</v>
      </c>
      <c r="Q106" s="20" t="s">
        <v>91</v>
      </c>
      <c r="R106" s="24"/>
      <c r="S106" s="25"/>
      <c r="T106" s="20" t="s">
        <v>93</v>
      </c>
      <c r="U106" s="22"/>
      <c r="V106" s="22"/>
      <c r="W106" s="26"/>
      <c r="X106" s="27">
        <v>2026.0</v>
      </c>
      <c r="Y106" s="27">
        <v>2026.0</v>
      </c>
      <c r="Z106" s="28">
        <v>8.0</v>
      </c>
      <c r="AA106" s="29">
        <v>8.0</v>
      </c>
      <c r="AB106" s="30">
        <v>3.0</v>
      </c>
      <c r="AC106" s="27" t="str">
        <f>VLOOKUP($B106,Dictionary_v2!$B:$E,2,0)</f>
        <v>P&amp;L</v>
      </c>
      <c r="AD106" s="27" t="s">
        <v>48</v>
      </c>
      <c r="AE106" s="27" t="str">
        <f>VLOOKUP($B106,Dictionary_v2!$B:$E,3,0)</f>
        <v>2. Candidates Sourcing</v>
      </c>
      <c r="AF106" s="27" t="str">
        <f>VLOOKUP(AE106,Dictionary_v2!R:S,2,0)</f>
        <v>2. Candidates Sourcing</v>
      </c>
      <c r="AG106" s="27" t="str">
        <f>VLOOKUP($B106,Dictionary_v2!$B:$E,4,0)</f>
        <v>1. Social media</v>
      </c>
      <c r="AH106" s="27" t="str">
        <f t="shared" si="1"/>
        <v>Out</v>
      </c>
      <c r="AI106" s="27" t="str">
        <f t="shared" si="2"/>
        <v>Out</v>
      </c>
      <c r="AJ106" s="31"/>
      <c r="AK106" s="31"/>
      <c r="AL106" s="31"/>
      <c r="AM106" s="31"/>
      <c r="AN106" s="31"/>
    </row>
    <row r="107" ht="15.0" hidden="1" customHeight="1">
      <c r="A107" s="59">
        <v>46242.0</v>
      </c>
      <c r="B107" s="20" t="s">
        <v>290</v>
      </c>
      <c r="C107" s="21">
        <v>-21.9</v>
      </c>
      <c r="D107" s="20" t="s">
        <v>151</v>
      </c>
      <c r="E107" s="20" t="s">
        <v>229</v>
      </c>
      <c r="F107" s="20" t="s">
        <v>291</v>
      </c>
      <c r="G107" s="22"/>
      <c r="H107" s="22"/>
      <c r="I107" s="22"/>
      <c r="J107" s="22"/>
      <c r="K107" s="22"/>
      <c r="L107" s="22"/>
      <c r="M107" s="22"/>
      <c r="N107" s="22"/>
      <c r="O107" s="22"/>
      <c r="P107" s="23" t="s">
        <v>79</v>
      </c>
      <c r="Q107" s="22"/>
      <c r="R107" s="24"/>
      <c r="S107" s="25"/>
      <c r="T107" s="22"/>
      <c r="U107" s="20">
        <v>9.1000018448171E13</v>
      </c>
      <c r="V107" s="20" t="s">
        <v>292</v>
      </c>
      <c r="W107" s="26"/>
      <c r="X107" s="27">
        <v>2026.0</v>
      </c>
      <c r="Y107" s="27">
        <v>2026.0</v>
      </c>
      <c r="Z107" s="28">
        <v>8.0</v>
      </c>
      <c r="AA107" s="29">
        <v>8.0</v>
      </c>
      <c r="AB107" s="30">
        <v>3.0</v>
      </c>
      <c r="AC107" s="27" t="str">
        <f>VLOOKUP($B107,Dictionary_v2!$B:$E,2,0)</f>
        <v>P&amp;L</v>
      </c>
      <c r="AD107" s="27" t="s">
        <v>48</v>
      </c>
      <c r="AE107" s="27" t="str">
        <f>VLOOKUP($B107,Dictionary_v2!$B:$E,3,0)</f>
        <v>8. Other fixed costs</v>
      </c>
      <c r="AF107" s="27" t="str">
        <f>VLOOKUP(AE107,Dictionary_v2!R:S,2,0)</f>
        <v>6. Other fixed and admin</v>
      </c>
      <c r="AG107" s="27" t="str">
        <f>VLOOKUP($B107,Dictionary_v2!$B:$E,4,0)</f>
        <v>2. Admin</v>
      </c>
      <c r="AH107" s="27" t="str">
        <f t="shared" si="1"/>
        <v>Out</v>
      </c>
      <c r="AI107" s="27" t="str">
        <f t="shared" si="2"/>
        <v>Out</v>
      </c>
      <c r="AJ107" s="31"/>
      <c r="AK107" s="31"/>
      <c r="AL107" s="31"/>
      <c r="AM107" s="31"/>
      <c r="AN107" s="31"/>
    </row>
    <row r="108" ht="15.0" hidden="1" customHeight="1">
      <c r="A108" s="59">
        <v>46211.0</v>
      </c>
      <c r="B108" s="20" t="s">
        <v>95</v>
      </c>
      <c r="C108" s="21">
        <v>-475.32</v>
      </c>
      <c r="D108" s="20" t="s">
        <v>76</v>
      </c>
      <c r="E108" s="20" t="s">
        <v>83</v>
      </c>
      <c r="F108" s="20" t="s">
        <v>318</v>
      </c>
      <c r="G108" s="22"/>
      <c r="H108" s="22"/>
      <c r="I108" s="20">
        <v>3684.0</v>
      </c>
      <c r="J108" s="20" t="s">
        <v>42</v>
      </c>
      <c r="K108" s="20" t="s">
        <v>97</v>
      </c>
      <c r="L108" s="22"/>
      <c r="M108" s="22"/>
      <c r="N108" s="22"/>
      <c r="O108" s="22"/>
      <c r="P108" s="23" t="s">
        <v>79</v>
      </c>
      <c r="Q108" s="20" t="s">
        <v>91</v>
      </c>
      <c r="R108" s="24"/>
      <c r="S108" s="25"/>
      <c r="T108" s="20" t="s">
        <v>93</v>
      </c>
      <c r="U108" s="22"/>
      <c r="V108" s="22"/>
      <c r="W108" s="26"/>
      <c r="X108" s="27">
        <v>2026.0</v>
      </c>
      <c r="Y108" s="27">
        <v>2026.0</v>
      </c>
      <c r="Z108" s="28">
        <v>8.0</v>
      </c>
      <c r="AA108" s="29">
        <v>8.0</v>
      </c>
      <c r="AB108" s="30">
        <v>3.0</v>
      </c>
      <c r="AC108" s="27" t="str">
        <f>VLOOKUP($B108,Dictionary_v2!$B:$E,2,0)</f>
        <v>P&amp;L</v>
      </c>
      <c r="AD108" s="27" t="s">
        <v>48</v>
      </c>
      <c r="AE108" s="27" t="str">
        <f>VLOOKUP($B108,Dictionary_v2!$B:$E,3,0)</f>
        <v>2. Candidates Sourcing</v>
      </c>
      <c r="AF108" s="27" t="str">
        <f>VLOOKUP(AE108,Dictionary_v2!R:S,2,0)</f>
        <v>2. Candidates Sourcing</v>
      </c>
      <c r="AG108" s="27" t="str">
        <f>VLOOKUP($B108,Dictionary_v2!$B:$E,4,0)</f>
        <v>1. Social media</v>
      </c>
      <c r="AH108" s="27" t="str">
        <f t="shared" si="1"/>
        <v>Out</v>
      </c>
      <c r="AI108" s="27" t="str">
        <f t="shared" si="2"/>
        <v>Out</v>
      </c>
      <c r="AJ108" s="31"/>
      <c r="AK108" s="31"/>
      <c r="AL108" s="31"/>
      <c r="AM108" s="31"/>
      <c r="AN108" s="31"/>
    </row>
    <row r="109" ht="15.0" hidden="1" customHeight="1">
      <c r="A109" s="59">
        <v>46211.0</v>
      </c>
      <c r="B109" s="20" t="s">
        <v>95</v>
      </c>
      <c r="C109" s="21">
        <v>-77.0</v>
      </c>
      <c r="D109" s="20" t="s">
        <v>76</v>
      </c>
      <c r="E109" s="20" t="s">
        <v>83</v>
      </c>
      <c r="F109" s="20" t="s">
        <v>319</v>
      </c>
      <c r="G109" s="22"/>
      <c r="H109" s="22"/>
      <c r="I109" s="20">
        <v>3684.0</v>
      </c>
      <c r="J109" s="20" t="s">
        <v>42</v>
      </c>
      <c r="K109" s="20" t="s">
        <v>97</v>
      </c>
      <c r="L109" s="22"/>
      <c r="M109" s="22"/>
      <c r="N109" s="22"/>
      <c r="O109" s="22"/>
      <c r="P109" s="23" t="s">
        <v>79</v>
      </c>
      <c r="Q109" s="20" t="s">
        <v>91</v>
      </c>
      <c r="R109" s="24"/>
      <c r="S109" s="25"/>
      <c r="T109" s="20" t="s">
        <v>93</v>
      </c>
      <c r="U109" s="22"/>
      <c r="V109" s="22"/>
      <c r="W109" s="26"/>
      <c r="X109" s="27">
        <v>2026.0</v>
      </c>
      <c r="Y109" s="27">
        <v>2026.0</v>
      </c>
      <c r="Z109" s="28">
        <v>8.0</v>
      </c>
      <c r="AA109" s="29">
        <v>8.0</v>
      </c>
      <c r="AB109" s="30">
        <v>3.0</v>
      </c>
      <c r="AC109" s="27" t="str">
        <f>VLOOKUP($B109,Dictionary_v2!$B:$E,2,0)</f>
        <v>P&amp;L</v>
      </c>
      <c r="AD109" s="27" t="s">
        <v>48</v>
      </c>
      <c r="AE109" s="27" t="str">
        <f>VLOOKUP($B109,Dictionary_v2!$B:$E,3,0)</f>
        <v>2. Candidates Sourcing</v>
      </c>
      <c r="AF109" s="27" t="str">
        <f>VLOOKUP(AE109,Dictionary_v2!R:S,2,0)</f>
        <v>2. Candidates Sourcing</v>
      </c>
      <c r="AG109" s="27" t="str">
        <f>VLOOKUP($B109,Dictionary_v2!$B:$E,4,0)</f>
        <v>1. Social media</v>
      </c>
      <c r="AH109" s="27" t="str">
        <f t="shared" si="1"/>
        <v>Out</v>
      </c>
      <c r="AI109" s="27" t="str">
        <f t="shared" si="2"/>
        <v>Out</v>
      </c>
      <c r="AJ109" s="31"/>
      <c r="AK109" s="31"/>
      <c r="AL109" s="31"/>
      <c r="AM109" s="31"/>
      <c r="AN109" s="31"/>
    </row>
    <row r="110" ht="15.0" hidden="1" customHeight="1">
      <c r="A110" s="59">
        <v>46181.0</v>
      </c>
      <c r="B110" s="20" t="s">
        <v>87</v>
      </c>
      <c r="C110" s="21">
        <v>-20.0</v>
      </c>
      <c r="D110" s="20" t="s">
        <v>76</v>
      </c>
      <c r="E110" s="20" t="s">
        <v>83</v>
      </c>
      <c r="F110" s="20" t="s">
        <v>297</v>
      </c>
      <c r="G110" s="22"/>
      <c r="H110" s="22"/>
      <c r="I110" s="20">
        <v>3684.0</v>
      </c>
      <c r="J110" s="20" t="s">
        <v>42</v>
      </c>
      <c r="K110" s="20" t="s">
        <v>89</v>
      </c>
      <c r="L110" s="22"/>
      <c r="M110" s="22"/>
      <c r="N110" s="22"/>
      <c r="O110" s="22"/>
      <c r="P110" s="23" t="s">
        <v>79</v>
      </c>
      <c r="Q110" s="20" t="s">
        <v>91</v>
      </c>
      <c r="R110" s="24"/>
      <c r="S110" s="25"/>
      <c r="T110" s="20" t="s">
        <v>93</v>
      </c>
      <c r="U110" s="22"/>
      <c r="V110" s="22"/>
      <c r="W110" s="26"/>
      <c r="X110" s="27">
        <v>2026.0</v>
      </c>
      <c r="Y110" s="27">
        <v>2026.0</v>
      </c>
      <c r="Z110" s="28">
        <v>8.0</v>
      </c>
      <c r="AA110" s="29">
        <v>8.0</v>
      </c>
      <c r="AB110" s="30">
        <v>3.0</v>
      </c>
      <c r="AC110" s="27" t="str">
        <f>VLOOKUP($B110,Dictionary_v2!$B:$E,2,0)</f>
        <v>P&amp;L</v>
      </c>
      <c r="AD110" s="27" t="s">
        <v>48</v>
      </c>
      <c r="AE110" s="27" t="str">
        <f>VLOOKUP($B110,Dictionary_v2!$B:$E,3,0)</f>
        <v>3. Platform</v>
      </c>
      <c r="AF110" s="27" t="str">
        <f>VLOOKUP(AE110,Dictionary_v2!R:S,2,0)</f>
        <v>3. Platform</v>
      </c>
      <c r="AG110" s="27" t="str">
        <f>VLOOKUP($B110,Dictionary_v2!$B:$E,4,0)</f>
        <v>1. Variable</v>
      </c>
      <c r="AH110" s="27" t="str">
        <f t="shared" si="1"/>
        <v>Out</v>
      </c>
      <c r="AI110" s="27" t="str">
        <f t="shared" si="2"/>
        <v>Out</v>
      </c>
      <c r="AJ110" s="31"/>
      <c r="AK110" s="31"/>
      <c r="AL110" s="31"/>
      <c r="AM110" s="31"/>
      <c r="AN110" s="31"/>
    </row>
    <row r="111" ht="15.0" hidden="1" customHeight="1">
      <c r="A111" s="59">
        <v>46181.0</v>
      </c>
      <c r="B111" s="20" t="s">
        <v>290</v>
      </c>
      <c r="C111" s="21">
        <v>-21.9</v>
      </c>
      <c r="D111" s="20" t="s">
        <v>151</v>
      </c>
      <c r="E111" s="20" t="s">
        <v>229</v>
      </c>
      <c r="F111" s="20" t="s">
        <v>291</v>
      </c>
      <c r="G111" s="22"/>
      <c r="H111" s="22"/>
      <c r="I111" s="22"/>
      <c r="J111" s="22"/>
      <c r="K111" s="22"/>
      <c r="L111" s="22"/>
      <c r="M111" s="22"/>
      <c r="N111" s="22"/>
      <c r="O111" s="22"/>
      <c r="P111" s="23" t="s">
        <v>79</v>
      </c>
      <c r="Q111" s="22"/>
      <c r="R111" s="24"/>
      <c r="S111" s="25"/>
      <c r="T111" s="22"/>
      <c r="U111" s="20">
        <v>9.1000013066007E13</v>
      </c>
      <c r="V111" s="20" t="s">
        <v>292</v>
      </c>
      <c r="W111" s="26"/>
      <c r="X111" s="27">
        <v>2026.0</v>
      </c>
      <c r="Y111" s="27">
        <v>2026.0</v>
      </c>
      <c r="Z111" s="28">
        <v>8.0</v>
      </c>
      <c r="AA111" s="29">
        <v>8.0</v>
      </c>
      <c r="AB111" s="30">
        <v>3.0</v>
      </c>
      <c r="AC111" s="27" t="str">
        <f>VLOOKUP($B111,Dictionary_v2!$B:$E,2,0)</f>
        <v>P&amp;L</v>
      </c>
      <c r="AD111" s="27" t="s">
        <v>48</v>
      </c>
      <c r="AE111" s="27" t="str">
        <f>VLOOKUP($B111,Dictionary_v2!$B:$E,3,0)</f>
        <v>8. Other fixed costs</v>
      </c>
      <c r="AF111" s="27" t="str">
        <f>VLOOKUP(AE111,Dictionary_v2!R:S,2,0)</f>
        <v>6. Other fixed and admin</v>
      </c>
      <c r="AG111" s="27" t="str">
        <f>VLOOKUP($B111,Dictionary_v2!$B:$E,4,0)</f>
        <v>2. Admin</v>
      </c>
      <c r="AH111" s="27" t="str">
        <f t="shared" si="1"/>
        <v>Out</v>
      </c>
      <c r="AI111" s="27" t="str">
        <f t="shared" si="2"/>
        <v>Out</v>
      </c>
      <c r="AJ111" s="31"/>
      <c r="AK111" s="31"/>
      <c r="AL111" s="31"/>
      <c r="AM111" s="31"/>
      <c r="AN111" s="31"/>
    </row>
    <row r="112" ht="15.0" hidden="1" customHeight="1">
      <c r="A112" s="59">
        <v>46150.0</v>
      </c>
      <c r="B112" s="20" t="s">
        <v>229</v>
      </c>
      <c r="C112" s="21">
        <v>3610.0</v>
      </c>
      <c r="D112" s="20" t="s">
        <v>76</v>
      </c>
      <c r="E112" s="20" t="s">
        <v>122</v>
      </c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3" t="s">
        <v>79</v>
      </c>
      <c r="Q112" s="22"/>
      <c r="R112" s="24"/>
      <c r="S112" s="25"/>
      <c r="T112" s="22"/>
      <c r="U112" s="20">
        <v>9.1311220039269E13</v>
      </c>
      <c r="V112" s="22"/>
      <c r="W112" s="26"/>
      <c r="X112" s="27">
        <v>2026.0</v>
      </c>
      <c r="Y112" s="27">
        <v>2026.0</v>
      </c>
      <c r="Z112" s="28">
        <v>8.0</v>
      </c>
      <c r="AA112" s="29">
        <v>8.0</v>
      </c>
      <c r="AB112" s="30">
        <v>3.0</v>
      </c>
      <c r="AC112" s="27" t="str">
        <f>VLOOKUP($B112,Dictionary_v2!$B:$E,2,0)</f>
        <v>Intercompany</v>
      </c>
      <c r="AD112" s="27" t="s">
        <v>48</v>
      </c>
      <c r="AE112" s="27" t="str">
        <f>VLOOKUP($B112,Dictionary_v2!$B:$E,3,0)</f>
        <v/>
      </c>
      <c r="AF112" s="27"/>
      <c r="AG112" s="27" t="str">
        <f>VLOOKUP($B112,Dictionary_v2!$B:$E,4,0)</f>
        <v/>
      </c>
      <c r="AH112" s="27" t="str">
        <f t="shared" si="1"/>
        <v>In</v>
      </c>
      <c r="AI112" s="27" t="str">
        <f t="shared" si="2"/>
        <v>In</v>
      </c>
      <c r="AJ112" s="31"/>
      <c r="AK112" s="31"/>
      <c r="AL112" s="31"/>
      <c r="AM112" s="31"/>
      <c r="AN112" s="31"/>
    </row>
    <row r="113" ht="15.0" hidden="1" customHeight="1">
      <c r="A113" s="59">
        <v>46150.0</v>
      </c>
      <c r="B113" s="20" t="s">
        <v>122</v>
      </c>
      <c r="C113" s="21">
        <v>-3610.0</v>
      </c>
      <c r="D113" s="20" t="s">
        <v>76</v>
      </c>
      <c r="E113" s="20" t="s">
        <v>229</v>
      </c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3" t="s">
        <v>79</v>
      </c>
      <c r="Q113" s="22"/>
      <c r="R113" s="24"/>
      <c r="S113" s="25"/>
      <c r="T113" s="22"/>
      <c r="U113" s="20">
        <v>9.1311220039269E13</v>
      </c>
      <c r="V113" s="22"/>
      <c r="W113" s="26"/>
      <c r="X113" s="27">
        <v>2026.0</v>
      </c>
      <c r="Y113" s="27">
        <v>2026.0</v>
      </c>
      <c r="Z113" s="28">
        <v>8.0</v>
      </c>
      <c r="AA113" s="29">
        <v>8.0</v>
      </c>
      <c r="AB113" s="30">
        <v>3.0</v>
      </c>
      <c r="AC113" s="27" t="str">
        <f>VLOOKUP($B113,Dictionary_v2!$B:$E,2,0)</f>
        <v>Intercompany</v>
      </c>
      <c r="AD113" s="27" t="s">
        <v>48</v>
      </c>
      <c r="AE113" s="27" t="str">
        <f>VLOOKUP($B113,Dictionary_v2!$B:$E,3,0)</f>
        <v/>
      </c>
      <c r="AF113" s="27"/>
      <c r="AG113" s="27" t="str">
        <f>VLOOKUP($B113,Dictionary_v2!$B:$E,4,0)</f>
        <v/>
      </c>
      <c r="AH113" s="27" t="str">
        <f t="shared" si="1"/>
        <v>Out</v>
      </c>
      <c r="AI113" s="27" t="str">
        <f t="shared" si="2"/>
        <v>Out</v>
      </c>
      <c r="AJ113" s="31"/>
      <c r="AK113" s="31"/>
      <c r="AL113" s="31"/>
      <c r="AM113" s="31"/>
      <c r="AN113" s="31"/>
    </row>
    <row r="114" ht="15.0" customHeight="1">
      <c r="A114" s="59">
        <v>46150.0</v>
      </c>
      <c r="B114" s="20" t="s">
        <v>231</v>
      </c>
      <c r="C114" s="21">
        <v>3610.0</v>
      </c>
      <c r="D114" s="20" t="s">
        <v>76</v>
      </c>
      <c r="E114" s="20" t="s">
        <v>229</v>
      </c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3" t="s">
        <v>79</v>
      </c>
      <c r="Q114" s="22"/>
      <c r="R114" s="24"/>
      <c r="S114" s="25"/>
      <c r="T114" s="22"/>
      <c r="U114" s="22"/>
      <c r="V114" s="22"/>
      <c r="W114" s="26"/>
      <c r="X114" s="27">
        <v>2026.0</v>
      </c>
      <c r="Y114" s="27">
        <v>2026.0</v>
      </c>
      <c r="Z114" s="28">
        <v>8.0</v>
      </c>
      <c r="AA114" s="29">
        <v>8.0</v>
      </c>
      <c r="AB114" s="30">
        <v>3.0</v>
      </c>
      <c r="AC114" s="27" t="str">
        <f>VLOOKUP($B114,Dictionary_v2!$B:$E,2,0)</f>
        <v>P&amp;L</v>
      </c>
      <c r="AD114" s="27" t="s">
        <v>48</v>
      </c>
      <c r="AE114" s="27" t="str">
        <f>VLOOKUP($B114,Dictionary_v2!$B:$E,3,0)</f>
        <v>1. Collections</v>
      </c>
      <c r="AF114" s="27" t="str">
        <f>VLOOKUP(AE114,Dictionary_v2!R:S,2,0)</f>
        <v>1. Collections</v>
      </c>
      <c r="AG114" s="27" t="str">
        <f>VLOOKUP($B114,Dictionary_v2!$B:$E,4,0)</f>
        <v>1. Full Stack</v>
      </c>
      <c r="AH114" s="27" t="str">
        <f t="shared" si="1"/>
        <v>In</v>
      </c>
      <c r="AI114" s="27" t="str">
        <f t="shared" si="2"/>
        <v>In</v>
      </c>
      <c r="AJ114" s="31"/>
      <c r="AK114" s="31"/>
      <c r="AL114" s="31"/>
      <c r="AM114" s="31"/>
      <c r="AN114" s="31"/>
    </row>
    <row r="115" ht="15.0" hidden="1" customHeight="1">
      <c r="A115" s="59">
        <v>46150.0</v>
      </c>
      <c r="B115" s="20" t="s">
        <v>95</v>
      </c>
      <c r="C115" s="21">
        <v>-132.96</v>
      </c>
      <c r="D115" s="20" t="s">
        <v>76</v>
      </c>
      <c r="E115" s="20" t="s">
        <v>83</v>
      </c>
      <c r="F115" s="20" t="s">
        <v>334</v>
      </c>
      <c r="G115" s="22"/>
      <c r="H115" s="22"/>
      <c r="I115" s="20">
        <v>3684.0</v>
      </c>
      <c r="J115" s="20" t="s">
        <v>42</v>
      </c>
      <c r="K115" s="20" t="s">
        <v>97</v>
      </c>
      <c r="L115" s="22"/>
      <c r="M115" s="22"/>
      <c r="N115" s="22"/>
      <c r="O115" s="22"/>
      <c r="P115" s="23" t="s">
        <v>79</v>
      </c>
      <c r="Q115" s="20" t="s">
        <v>91</v>
      </c>
      <c r="R115" s="24"/>
      <c r="S115" s="25"/>
      <c r="T115" s="20" t="s">
        <v>93</v>
      </c>
      <c r="U115" s="22"/>
      <c r="V115" s="22"/>
      <c r="W115" s="26"/>
      <c r="X115" s="27">
        <v>2026.0</v>
      </c>
      <c r="Y115" s="27">
        <v>2026.0</v>
      </c>
      <c r="Z115" s="28">
        <v>8.0</v>
      </c>
      <c r="AA115" s="29">
        <v>8.0</v>
      </c>
      <c r="AB115" s="30">
        <v>3.0</v>
      </c>
      <c r="AC115" s="27" t="str">
        <f>VLOOKUP($B115,Dictionary_v2!$B:$E,2,0)</f>
        <v>P&amp;L</v>
      </c>
      <c r="AD115" s="27" t="s">
        <v>48</v>
      </c>
      <c r="AE115" s="27" t="str">
        <f>VLOOKUP($B115,Dictionary_v2!$B:$E,3,0)</f>
        <v>2. Candidates Sourcing</v>
      </c>
      <c r="AF115" s="27" t="str">
        <f>VLOOKUP(AE115,Dictionary_v2!R:S,2,0)</f>
        <v>2. Candidates Sourcing</v>
      </c>
      <c r="AG115" s="27" t="str">
        <f>VLOOKUP($B115,Dictionary_v2!$B:$E,4,0)</f>
        <v>1. Social media</v>
      </c>
      <c r="AH115" s="27" t="str">
        <f t="shared" si="1"/>
        <v>Out</v>
      </c>
      <c r="AI115" s="27" t="str">
        <f t="shared" si="2"/>
        <v>Out</v>
      </c>
      <c r="AJ115" s="31"/>
      <c r="AK115" s="31"/>
      <c r="AL115" s="31"/>
      <c r="AM115" s="31"/>
      <c r="AN115" s="31"/>
    </row>
    <row r="116" ht="15.0" hidden="1" customHeight="1">
      <c r="A116" s="59">
        <v>46150.0</v>
      </c>
      <c r="B116" s="20" t="s">
        <v>337</v>
      </c>
      <c r="C116" s="21">
        <v>626.44</v>
      </c>
      <c r="D116" s="20" t="s">
        <v>76</v>
      </c>
      <c r="E116" s="20" t="s">
        <v>83</v>
      </c>
      <c r="F116" s="20" t="s">
        <v>133</v>
      </c>
      <c r="G116" s="22"/>
      <c r="H116" s="22"/>
      <c r="I116" s="20">
        <v>3684.0</v>
      </c>
      <c r="J116" s="20" t="s">
        <v>42</v>
      </c>
      <c r="K116" s="20" t="s">
        <v>89</v>
      </c>
      <c r="L116" s="22"/>
      <c r="M116" s="22"/>
      <c r="N116" s="22"/>
      <c r="O116" s="22"/>
      <c r="P116" s="23" t="s">
        <v>79</v>
      </c>
      <c r="Q116" s="20" t="s">
        <v>44</v>
      </c>
      <c r="R116" s="24"/>
      <c r="S116" s="25"/>
      <c r="T116" s="20" t="s">
        <v>93</v>
      </c>
      <c r="U116" s="22"/>
      <c r="V116" s="22"/>
      <c r="W116" s="26"/>
      <c r="X116" s="27">
        <v>2026.0</v>
      </c>
      <c r="Y116" s="27">
        <v>2026.0</v>
      </c>
      <c r="Z116" s="28">
        <v>8.0</v>
      </c>
      <c r="AA116" s="29">
        <v>8.0</v>
      </c>
      <c r="AB116" s="30">
        <v>3.0</v>
      </c>
      <c r="AC116" s="27" t="str">
        <f>VLOOKUP($B116,Dictionary_v2!$B:$E,2,0)</f>
        <v>Intercompany</v>
      </c>
      <c r="AD116" s="27" t="s">
        <v>48</v>
      </c>
      <c r="AE116" s="27" t="str">
        <f>VLOOKUP($B116,Dictionary_v2!$B:$E,3,0)</f>
        <v/>
      </c>
      <c r="AF116" s="27"/>
      <c r="AG116" s="27" t="str">
        <f>VLOOKUP($B116,Dictionary_v2!$B:$E,4,0)</f>
        <v/>
      </c>
      <c r="AH116" s="27" t="str">
        <f t="shared" si="1"/>
        <v>In</v>
      </c>
      <c r="AI116" s="27" t="str">
        <f t="shared" si="2"/>
        <v>In</v>
      </c>
      <c r="AJ116" s="31"/>
      <c r="AK116" s="31"/>
      <c r="AL116" s="31"/>
      <c r="AM116" s="31"/>
      <c r="AN116" s="31"/>
    </row>
    <row r="117" ht="15.0" hidden="1" customHeight="1">
      <c r="A117" s="59">
        <v>46120.0</v>
      </c>
      <c r="B117" s="20" t="s">
        <v>95</v>
      </c>
      <c r="C117" s="21">
        <v>-1.4</v>
      </c>
      <c r="D117" s="20" t="s">
        <v>76</v>
      </c>
      <c r="E117" s="20" t="s">
        <v>122</v>
      </c>
      <c r="F117" s="20" t="s">
        <v>338</v>
      </c>
      <c r="G117" s="22"/>
      <c r="H117" s="22"/>
      <c r="I117" s="20">
        <v>9824.0</v>
      </c>
      <c r="J117" s="20" t="s">
        <v>42</v>
      </c>
      <c r="K117" s="20" t="s">
        <v>97</v>
      </c>
      <c r="L117" s="22"/>
      <c r="M117" s="22"/>
      <c r="N117" s="22"/>
      <c r="O117" s="22"/>
      <c r="P117" s="23" t="s">
        <v>79</v>
      </c>
      <c r="Q117" s="20" t="s">
        <v>91</v>
      </c>
      <c r="R117" s="24"/>
      <c r="S117" s="25"/>
      <c r="T117" s="20" t="s">
        <v>93</v>
      </c>
      <c r="U117" s="22"/>
      <c r="V117" s="22"/>
      <c r="W117" s="26"/>
      <c r="X117" s="27">
        <v>2026.0</v>
      </c>
      <c r="Y117" s="27">
        <v>2026.0</v>
      </c>
      <c r="Z117" s="28">
        <v>8.0</v>
      </c>
      <c r="AA117" s="29">
        <v>8.0</v>
      </c>
      <c r="AB117" s="30">
        <v>3.0</v>
      </c>
      <c r="AC117" s="27" t="str">
        <f>VLOOKUP($B117,Dictionary_v2!$B:$E,2,0)</f>
        <v>P&amp;L</v>
      </c>
      <c r="AD117" s="27" t="s">
        <v>48</v>
      </c>
      <c r="AE117" s="27" t="str">
        <f>VLOOKUP($B117,Dictionary_v2!$B:$E,3,0)</f>
        <v>2. Candidates Sourcing</v>
      </c>
      <c r="AF117" s="27" t="str">
        <f>VLOOKUP(AE117,Dictionary_v2!R:S,2,0)</f>
        <v>2. Candidates Sourcing</v>
      </c>
      <c r="AG117" s="27" t="str">
        <f>VLOOKUP($B117,Dictionary_v2!$B:$E,4,0)</f>
        <v>1. Social media</v>
      </c>
      <c r="AH117" s="27" t="str">
        <f t="shared" si="1"/>
        <v>Out</v>
      </c>
      <c r="AI117" s="27" t="str">
        <f t="shared" si="2"/>
        <v>Out</v>
      </c>
      <c r="AJ117" s="31"/>
      <c r="AK117" s="31"/>
      <c r="AL117" s="31"/>
      <c r="AM117" s="31"/>
      <c r="AN117" s="31"/>
    </row>
    <row r="118" ht="15.0" hidden="1" customHeight="1">
      <c r="A118" s="59">
        <v>46120.0</v>
      </c>
      <c r="B118" s="20" t="s">
        <v>95</v>
      </c>
      <c r="C118" s="21">
        <v>-7.87</v>
      </c>
      <c r="D118" s="20" t="s">
        <v>76</v>
      </c>
      <c r="E118" s="20" t="s">
        <v>83</v>
      </c>
      <c r="F118" s="20" t="s">
        <v>340</v>
      </c>
      <c r="G118" s="22"/>
      <c r="H118" s="22"/>
      <c r="I118" s="20">
        <v>3684.0</v>
      </c>
      <c r="J118" s="20" t="s">
        <v>42</v>
      </c>
      <c r="K118" s="20" t="s">
        <v>97</v>
      </c>
      <c r="L118" s="22"/>
      <c r="M118" s="22"/>
      <c r="N118" s="22"/>
      <c r="O118" s="22"/>
      <c r="P118" s="23" t="s">
        <v>79</v>
      </c>
      <c r="Q118" s="20" t="s">
        <v>91</v>
      </c>
      <c r="R118" s="24"/>
      <c r="S118" s="25"/>
      <c r="T118" s="20" t="s">
        <v>93</v>
      </c>
      <c r="U118" s="22"/>
      <c r="V118" s="22"/>
      <c r="W118" s="26"/>
      <c r="X118" s="27">
        <v>2026.0</v>
      </c>
      <c r="Y118" s="27">
        <v>2026.0</v>
      </c>
      <c r="Z118" s="28">
        <v>8.0</v>
      </c>
      <c r="AA118" s="29">
        <v>8.0</v>
      </c>
      <c r="AB118" s="30">
        <v>3.0</v>
      </c>
      <c r="AC118" s="27" t="str">
        <f>VLOOKUP($B118,Dictionary_v2!$B:$E,2,0)</f>
        <v>P&amp;L</v>
      </c>
      <c r="AD118" s="27" t="s">
        <v>48</v>
      </c>
      <c r="AE118" s="27" t="str">
        <f>VLOOKUP($B118,Dictionary_v2!$B:$E,3,0)</f>
        <v>2. Candidates Sourcing</v>
      </c>
      <c r="AF118" s="27" t="str">
        <f>VLOOKUP(AE118,Dictionary_v2!R:S,2,0)</f>
        <v>2. Candidates Sourcing</v>
      </c>
      <c r="AG118" s="27" t="str">
        <f>VLOOKUP($B118,Dictionary_v2!$B:$E,4,0)</f>
        <v>1. Social media</v>
      </c>
      <c r="AH118" s="27" t="str">
        <f t="shared" si="1"/>
        <v>Out</v>
      </c>
      <c r="AI118" s="27" t="str">
        <f t="shared" si="2"/>
        <v>Out</v>
      </c>
      <c r="AJ118" s="31"/>
      <c r="AK118" s="31"/>
      <c r="AL118" s="31"/>
      <c r="AM118" s="31"/>
      <c r="AN118" s="31"/>
    </row>
    <row r="119" ht="15.0" hidden="1" customHeight="1">
      <c r="A119" s="66">
        <v>46120.0</v>
      </c>
      <c r="B119" s="35" t="s">
        <v>149</v>
      </c>
      <c r="C119" s="36">
        <v>-18.79</v>
      </c>
      <c r="D119" s="35" t="s">
        <v>76</v>
      </c>
      <c r="E119" s="35" t="s">
        <v>83</v>
      </c>
      <c r="F119" s="37"/>
      <c r="G119" s="37"/>
      <c r="H119" s="37"/>
      <c r="I119" s="37"/>
      <c r="J119" s="37"/>
      <c r="K119" s="35" t="s">
        <v>148</v>
      </c>
      <c r="L119" s="37"/>
      <c r="M119" s="37"/>
      <c r="N119" s="37"/>
      <c r="O119" s="37"/>
      <c r="P119" s="38" t="s">
        <v>79</v>
      </c>
      <c r="Q119" s="37"/>
      <c r="R119" s="39"/>
      <c r="S119" s="40"/>
      <c r="T119" s="37"/>
      <c r="U119" s="37"/>
      <c r="V119" s="37"/>
      <c r="W119" s="41"/>
      <c r="X119" s="43">
        <v>2026.0</v>
      </c>
      <c r="Y119" s="43">
        <v>2026.0</v>
      </c>
      <c r="Z119" s="44">
        <v>8.0</v>
      </c>
      <c r="AA119" s="44">
        <v>8.0</v>
      </c>
      <c r="AB119" s="45">
        <v>3.0</v>
      </c>
      <c r="AC119" s="43" t="str">
        <f>VLOOKUP($B119,Dictionary_v2!$B:$E,2,0)</f>
        <v>P&amp;L</v>
      </c>
      <c r="AD119" s="43" t="s">
        <v>48</v>
      </c>
      <c r="AE119" s="43" t="str">
        <f>VLOOKUP($B119,Dictionary_v2!$B:$E,3,0)</f>
        <v>3. Platform</v>
      </c>
      <c r="AF119" s="43" t="str">
        <f>VLOOKUP(AE119,Dictionary_v2!R:S,2,0)</f>
        <v>3. Platform</v>
      </c>
      <c r="AG119" s="43" t="str">
        <f>VLOOKUP($B119,Dictionary_v2!$B:$E,4,0)</f>
        <v>2. Fixed</v>
      </c>
      <c r="AH119" s="43" t="str">
        <f t="shared" si="1"/>
        <v>Out</v>
      </c>
      <c r="AI119" s="43" t="str">
        <f t="shared" si="2"/>
        <v>Out</v>
      </c>
      <c r="AJ119" s="46"/>
      <c r="AK119" s="46"/>
      <c r="AL119" s="46"/>
      <c r="AM119" s="46"/>
      <c r="AN119" s="46"/>
    </row>
    <row r="120" ht="15.0" hidden="1" customHeight="1">
      <c r="A120" s="59">
        <v>46120.0</v>
      </c>
      <c r="B120" s="20" t="s">
        <v>337</v>
      </c>
      <c r="C120" s="21">
        <v>-626.44</v>
      </c>
      <c r="D120" s="20" t="s">
        <v>76</v>
      </c>
      <c r="E120" s="20" t="s">
        <v>83</v>
      </c>
      <c r="F120" s="20" t="s">
        <v>133</v>
      </c>
      <c r="G120" s="22"/>
      <c r="H120" s="22"/>
      <c r="I120" s="20">
        <v>3684.0</v>
      </c>
      <c r="J120" s="20" t="s">
        <v>42</v>
      </c>
      <c r="K120" s="20" t="s">
        <v>89</v>
      </c>
      <c r="L120" s="22"/>
      <c r="M120" s="22"/>
      <c r="N120" s="22"/>
      <c r="O120" s="22"/>
      <c r="P120" s="23" t="s">
        <v>79</v>
      </c>
      <c r="Q120" s="20" t="s">
        <v>44</v>
      </c>
      <c r="R120" s="24"/>
      <c r="S120" s="25"/>
      <c r="T120" s="20" t="s">
        <v>93</v>
      </c>
      <c r="U120" s="22"/>
      <c r="V120" s="22"/>
      <c r="W120" s="26"/>
      <c r="X120" s="27">
        <v>2026.0</v>
      </c>
      <c r="Y120" s="27">
        <v>2026.0</v>
      </c>
      <c r="Z120" s="28">
        <v>8.0</v>
      </c>
      <c r="AA120" s="29">
        <v>8.0</v>
      </c>
      <c r="AB120" s="30">
        <v>3.0</v>
      </c>
      <c r="AC120" s="27" t="str">
        <f>VLOOKUP($B120,Dictionary_v2!$B:$E,2,0)</f>
        <v>Intercompany</v>
      </c>
      <c r="AD120" s="27" t="s">
        <v>48</v>
      </c>
      <c r="AE120" s="27" t="str">
        <f>VLOOKUP($B120,Dictionary_v2!$B:$E,3,0)</f>
        <v/>
      </c>
      <c r="AF120" s="27"/>
      <c r="AG120" s="27" t="str">
        <f>VLOOKUP($B120,Dictionary_v2!$B:$E,4,0)</f>
        <v/>
      </c>
      <c r="AH120" s="27" t="str">
        <f t="shared" si="1"/>
        <v>Out</v>
      </c>
      <c r="AI120" s="27" t="str">
        <f t="shared" si="2"/>
        <v>Out</v>
      </c>
      <c r="AJ120" s="31"/>
      <c r="AK120" s="31"/>
      <c r="AL120" s="31"/>
      <c r="AM120" s="31"/>
      <c r="AN120" s="31"/>
    </row>
    <row r="121" ht="15.0" hidden="1" customHeight="1">
      <c r="A121" s="59">
        <v>46120.0</v>
      </c>
      <c r="B121" s="20" t="s">
        <v>259</v>
      </c>
      <c r="C121" s="21">
        <v>-106.37</v>
      </c>
      <c r="D121" s="20" t="s">
        <v>76</v>
      </c>
      <c r="E121" s="20" t="s">
        <v>83</v>
      </c>
      <c r="F121" s="20" t="s">
        <v>341</v>
      </c>
      <c r="G121" s="22"/>
      <c r="H121" s="22"/>
      <c r="I121" s="20">
        <v>3684.0</v>
      </c>
      <c r="J121" s="20" t="s">
        <v>42</v>
      </c>
      <c r="K121" s="20" t="s">
        <v>89</v>
      </c>
      <c r="L121" s="22"/>
      <c r="M121" s="22"/>
      <c r="N121" s="22"/>
      <c r="O121" s="22"/>
      <c r="P121" s="23" t="s">
        <v>79</v>
      </c>
      <c r="Q121" s="20" t="s">
        <v>91</v>
      </c>
      <c r="R121" s="24"/>
      <c r="S121" s="25"/>
      <c r="T121" s="20" t="s">
        <v>93</v>
      </c>
      <c r="U121" s="22"/>
      <c r="V121" s="22"/>
      <c r="W121" s="26"/>
      <c r="X121" s="27">
        <v>2026.0</v>
      </c>
      <c r="Y121" s="27">
        <v>2026.0</v>
      </c>
      <c r="Z121" s="28">
        <v>8.0</v>
      </c>
      <c r="AA121" s="29">
        <v>8.0</v>
      </c>
      <c r="AB121" s="30">
        <v>3.0</v>
      </c>
      <c r="AC121" s="27" t="str">
        <f>VLOOKUP($B121,Dictionary_v2!$B:$E,2,0)</f>
        <v>P&amp;L</v>
      </c>
      <c r="AD121" s="27" t="s">
        <v>48</v>
      </c>
      <c r="AE121" s="27" t="str">
        <f>VLOOKUP($B121,Dictionary_v2!$B:$E,3,0)</f>
        <v>2. Candidates Sourcing</v>
      </c>
      <c r="AF121" s="27" t="str">
        <f>VLOOKUP(AE121,Dictionary_v2!R:S,2,0)</f>
        <v>2. Candidates Sourcing</v>
      </c>
      <c r="AG121" s="27" t="str">
        <f>VLOOKUP($B121,Dictionary_v2!$B:$E,4,0)</f>
        <v>3. Linkedin</v>
      </c>
      <c r="AH121" s="27" t="str">
        <f t="shared" si="1"/>
        <v>Out</v>
      </c>
      <c r="AI121" s="27" t="str">
        <f t="shared" si="2"/>
        <v>Out</v>
      </c>
      <c r="AJ121" s="31"/>
      <c r="AK121" s="31"/>
      <c r="AL121" s="31"/>
      <c r="AM121" s="31"/>
      <c r="AN121" s="31"/>
    </row>
    <row r="122" ht="15.0" hidden="1" customHeight="1">
      <c r="A122" s="59">
        <v>46120.0</v>
      </c>
      <c r="B122" s="20" t="s">
        <v>95</v>
      </c>
      <c r="C122" s="21">
        <v>-77.0</v>
      </c>
      <c r="D122" s="20" t="s">
        <v>76</v>
      </c>
      <c r="E122" s="20" t="s">
        <v>83</v>
      </c>
      <c r="F122" s="20" t="s">
        <v>342</v>
      </c>
      <c r="G122" s="22"/>
      <c r="H122" s="22"/>
      <c r="I122" s="20">
        <v>3684.0</v>
      </c>
      <c r="J122" s="20" t="s">
        <v>42</v>
      </c>
      <c r="K122" s="20" t="s">
        <v>97</v>
      </c>
      <c r="L122" s="22"/>
      <c r="M122" s="22"/>
      <c r="N122" s="22"/>
      <c r="O122" s="22"/>
      <c r="P122" s="23" t="s">
        <v>79</v>
      </c>
      <c r="Q122" s="20" t="s">
        <v>91</v>
      </c>
      <c r="R122" s="24"/>
      <c r="S122" s="25"/>
      <c r="T122" s="20" t="s">
        <v>93</v>
      </c>
      <c r="U122" s="22"/>
      <c r="V122" s="22"/>
      <c r="W122" s="26"/>
      <c r="X122" s="27">
        <v>2026.0</v>
      </c>
      <c r="Y122" s="27">
        <v>2026.0</v>
      </c>
      <c r="Z122" s="28">
        <v>8.0</v>
      </c>
      <c r="AA122" s="29">
        <v>8.0</v>
      </c>
      <c r="AB122" s="30">
        <v>3.0</v>
      </c>
      <c r="AC122" s="27" t="str">
        <f>VLOOKUP($B122,Dictionary_v2!$B:$E,2,0)</f>
        <v>P&amp;L</v>
      </c>
      <c r="AD122" s="27" t="s">
        <v>48</v>
      </c>
      <c r="AE122" s="27" t="str">
        <f>VLOOKUP($B122,Dictionary_v2!$B:$E,3,0)</f>
        <v>2. Candidates Sourcing</v>
      </c>
      <c r="AF122" s="27" t="str">
        <f>VLOOKUP(AE122,Dictionary_v2!R:S,2,0)</f>
        <v>2. Candidates Sourcing</v>
      </c>
      <c r="AG122" s="27" t="str">
        <f>VLOOKUP($B122,Dictionary_v2!$B:$E,4,0)</f>
        <v>1. Social media</v>
      </c>
      <c r="AH122" s="27" t="str">
        <f t="shared" si="1"/>
        <v>Out</v>
      </c>
      <c r="AI122" s="27" t="str">
        <f t="shared" si="2"/>
        <v>Out</v>
      </c>
      <c r="AJ122" s="31"/>
      <c r="AK122" s="31"/>
      <c r="AL122" s="31"/>
      <c r="AM122" s="31"/>
      <c r="AN122" s="31"/>
    </row>
    <row r="123" ht="15.0" hidden="1" customHeight="1">
      <c r="A123" s="59">
        <v>46120.0</v>
      </c>
      <c r="B123" s="20" t="s">
        <v>95</v>
      </c>
      <c r="C123" s="21">
        <v>-382.96</v>
      </c>
      <c r="D123" s="20" t="s">
        <v>76</v>
      </c>
      <c r="E123" s="20" t="s">
        <v>122</v>
      </c>
      <c r="F123" s="20" t="s">
        <v>344</v>
      </c>
      <c r="G123" s="22"/>
      <c r="H123" s="22"/>
      <c r="I123" s="20">
        <v>9824.0</v>
      </c>
      <c r="J123" s="20" t="s">
        <v>42</v>
      </c>
      <c r="K123" s="20" t="s">
        <v>97</v>
      </c>
      <c r="L123" s="22"/>
      <c r="M123" s="22"/>
      <c r="N123" s="22"/>
      <c r="O123" s="22"/>
      <c r="P123" s="23" t="s">
        <v>79</v>
      </c>
      <c r="Q123" s="20" t="s">
        <v>91</v>
      </c>
      <c r="R123" s="24"/>
      <c r="S123" s="25"/>
      <c r="T123" s="20" t="s">
        <v>93</v>
      </c>
      <c r="U123" s="22"/>
      <c r="V123" s="22"/>
      <c r="W123" s="26"/>
      <c r="X123" s="27">
        <v>2026.0</v>
      </c>
      <c r="Y123" s="27">
        <v>2026.0</v>
      </c>
      <c r="Z123" s="28">
        <v>8.0</v>
      </c>
      <c r="AA123" s="29">
        <v>8.0</v>
      </c>
      <c r="AB123" s="30">
        <v>3.0</v>
      </c>
      <c r="AC123" s="27" t="str">
        <f>VLOOKUP($B123,Dictionary_v2!$B:$E,2,0)</f>
        <v>P&amp;L</v>
      </c>
      <c r="AD123" s="27" t="s">
        <v>48</v>
      </c>
      <c r="AE123" s="27" t="str">
        <f>VLOOKUP($B123,Dictionary_v2!$B:$E,3,0)</f>
        <v>2. Candidates Sourcing</v>
      </c>
      <c r="AF123" s="27" t="str">
        <f>VLOOKUP(AE123,Dictionary_v2!R:S,2,0)</f>
        <v>2. Candidates Sourcing</v>
      </c>
      <c r="AG123" s="27" t="str">
        <f>VLOOKUP($B123,Dictionary_v2!$B:$E,4,0)</f>
        <v>1. Social media</v>
      </c>
      <c r="AH123" s="27" t="str">
        <f t="shared" si="1"/>
        <v>Out</v>
      </c>
      <c r="AI123" s="27" t="str">
        <f t="shared" si="2"/>
        <v>Out</v>
      </c>
      <c r="AJ123" s="31"/>
      <c r="AK123" s="31"/>
      <c r="AL123" s="31"/>
      <c r="AM123" s="31"/>
      <c r="AN123" s="31"/>
    </row>
    <row r="124" ht="15.0" hidden="1" customHeight="1">
      <c r="A124" s="59">
        <v>46089.0</v>
      </c>
      <c r="B124" s="20" t="s">
        <v>95</v>
      </c>
      <c r="C124" s="21">
        <v>-616.01</v>
      </c>
      <c r="D124" s="20" t="s">
        <v>151</v>
      </c>
      <c r="E124" s="20" t="s">
        <v>122</v>
      </c>
      <c r="F124" s="20" t="s">
        <v>345</v>
      </c>
      <c r="G124" s="22"/>
      <c r="H124" s="22"/>
      <c r="I124" s="20">
        <v>9824.0</v>
      </c>
      <c r="J124" s="20" t="s">
        <v>42</v>
      </c>
      <c r="K124" s="20" t="s">
        <v>97</v>
      </c>
      <c r="L124" s="22"/>
      <c r="M124" s="22"/>
      <c r="N124" s="22"/>
      <c r="O124" s="22"/>
      <c r="P124" s="23" t="s">
        <v>79</v>
      </c>
      <c r="Q124" s="20" t="s">
        <v>91</v>
      </c>
      <c r="R124" s="24"/>
      <c r="S124" s="25"/>
      <c r="T124" s="20" t="s">
        <v>93</v>
      </c>
      <c r="U124" s="22"/>
      <c r="V124" s="20" t="s">
        <v>346</v>
      </c>
      <c r="W124" s="26"/>
      <c r="X124" s="27">
        <v>2026.0</v>
      </c>
      <c r="Y124" s="27">
        <v>2026.0</v>
      </c>
      <c r="Z124" s="28">
        <v>8.0</v>
      </c>
      <c r="AA124" s="29">
        <v>8.0</v>
      </c>
      <c r="AB124" s="30">
        <v>3.0</v>
      </c>
      <c r="AC124" s="27" t="str">
        <f>VLOOKUP($B124,Dictionary_v2!$B:$E,2,0)</f>
        <v>P&amp;L</v>
      </c>
      <c r="AD124" s="27" t="s">
        <v>48</v>
      </c>
      <c r="AE124" s="27" t="str">
        <f>VLOOKUP($B124,Dictionary_v2!$B:$E,3,0)</f>
        <v>2. Candidates Sourcing</v>
      </c>
      <c r="AF124" s="27" t="str">
        <f>VLOOKUP(AE124,Dictionary_v2!R:S,2,0)</f>
        <v>2. Candidates Sourcing</v>
      </c>
      <c r="AG124" s="27" t="str">
        <f>VLOOKUP($B124,Dictionary_v2!$B:$E,4,0)</f>
        <v>1. Social media</v>
      </c>
      <c r="AH124" s="27" t="str">
        <f t="shared" si="1"/>
        <v>Out</v>
      </c>
      <c r="AI124" s="27" t="str">
        <f t="shared" si="2"/>
        <v>Out</v>
      </c>
      <c r="AJ124" s="31"/>
      <c r="AK124" s="31"/>
      <c r="AL124" s="31"/>
      <c r="AM124" s="31"/>
      <c r="AN124" s="31"/>
    </row>
    <row r="125" ht="15.0" hidden="1" customHeight="1">
      <c r="A125" s="59">
        <v>46089.0</v>
      </c>
      <c r="B125" s="20" t="s">
        <v>95</v>
      </c>
      <c r="C125" s="21">
        <v>-408.55</v>
      </c>
      <c r="D125" s="20" t="s">
        <v>151</v>
      </c>
      <c r="E125" s="20" t="s">
        <v>122</v>
      </c>
      <c r="F125" s="20" t="s">
        <v>347</v>
      </c>
      <c r="G125" s="22"/>
      <c r="H125" s="22"/>
      <c r="I125" s="20">
        <v>9824.0</v>
      </c>
      <c r="J125" s="20" t="s">
        <v>42</v>
      </c>
      <c r="K125" s="20" t="s">
        <v>97</v>
      </c>
      <c r="L125" s="22"/>
      <c r="M125" s="22"/>
      <c r="N125" s="22"/>
      <c r="O125" s="22"/>
      <c r="P125" s="23" t="s">
        <v>79</v>
      </c>
      <c r="Q125" s="20" t="s">
        <v>91</v>
      </c>
      <c r="R125" s="24"/>
      <c r="S125" s="25"/>
      <c r="T125" s="20" t="s">
        <v>93</v>
      </c>
      <c r="U125" s="22"/>
      <c r="V125" s="20" t="s">
        <v>346</v>
      </c>
      <c r="W125" s="26"/>
      <c r="X125" s="27">
        <v>2026.0</v>
      </c>
      <c r="Y125" s="27">
        <v>2026.0</v>
      </c>
      <c r="Z125" s="28">
        <v>8.0</v>
      </c>
      <c r="AA125" s="29">
        <v>8.0</v>
      </c>
      <c r="AB125" s="30">
        <v>3.0</v>
      </c>
      <c r="AC125" s="27" t="str">
        <f>VLOOKUP($B125,Dictionary_v2!$B:$E,2,0)</f>
        <v>P&amp;L</v>
      </c>
      <c r="AD125" s="27" t="s">
        <v>48</v>
      </c>
      <c r="AE125" s="27" t="str">
        <f>VLOOKUP($B125,Dictionary_v2!$B:$E,3,0)</f>
        <v>2. Candidates Sourcing</v>
      </c>
      <c r="AF125" s="27" t="str">
        <f>VLOOKUP(AE125,Dictionary_v2!R:S,2,0)</f>
        <v>2. Candidates Sourcing</v>
      </c>
      <c r="AG125" s="27" t="str">
        <f>VLOOKUP($B125,Dictionary_v2!$B:$E,4,0)</f>
        <v>1. Social media</v>
      </c>
      <c r="AH125" s="27" t="str">
        <f t="shared" si="1"/>
        <v>Out</v>
      </c>
      <c r="AI125" s="27" t="str">
        <f t="shared" si="2"/>
        <v>Out</v>
      </c>
      <c r="AJ125" s="31"/>
      <c r="AK125" s="31"/>
      <c r="AL125" s="31"/>
      <c r="AM125" s="31"/>
      <c r="AN125" s="31"/>
    </row>
    <row r="126" ht="15.0" hidden="1" customHeight="1">
      <c r="A126" s="59">
        <v>46089.0</v>
      </c>
      <c r="B126" s="20" t="s">
        <v>95</v>
      </c>
      <c r="C126" s="21">
        <v>-609.77</v>
      </c>
      <c r="D126" s="20" t="s">
        <v>151</v>
      </c>
      <c r="E126" s="20" t="s">
        <v>122</v>
      </c>
      <c r="F126" s="20" t="s">
        <v>348</v>
      </c>
      <c r="G126" s="22"/>
      <c r="H126" s="22"/>
      <c r="I126" s="20">
        <v>9824.0</v>
      </c>
      <c r="J126" s="20" t="s">
        <v>42</v>
      </c>
      <c r="K126" s="20" t="s">
        <v>97</v>
      </c>
      <c r="L126" s="22"/>
      <c r="M126" s="22"/>
      <c r="N126" s="22"/>
      <c r="O126" s="22"/>
      <c r="P126" s="23" t="s">
        <v>79</v>
      </c>
      <c r="Q126" s="20" t="s">
        <v>91</v>
      </c>
      <c r="R126" s="24"/>
      <c r="S126" s="25"/>
      <c r="T126" s="20" t="s">
        <v>93</v>
      </c>
      <c r="U126" s="22"/>
      <c r="V126" s="20" t="s">
        <v>346</v>
      </c>
      <c r="W126" s="26"/>
      <c r="X126" s="27">
        <v>2026.0</v>
      </c>
      <c r="Y126" s="27">
        <v>2026.0</v>
      </c>
      <c r="Z126" s="28">
        <v>8.0</v>
      </c>
      <c r="AA126" s="29">
        <v>8.0</v>
      </c>
      <c r="AB126" s="30">
        <v>3.0</v>
      </c>
      <c r="AC126" s="27" t="str">
        <f>VLOOKUP($B126,Dictionary_v2!$B:$E,2,0)</f>
        <v>P&amp;L</v>
      </c>
      <c r="AD126" s="27" t="s">
        <v>48</v>
      </c>
      <c r="AE126" s="27" t="str">
        <f>VLOOKUP($B126,Dictionary_v2!$B:$E,3,0)</f>
        <v>2. Candidates Sourcing</v>
      </c>
      <c r="AF126" s="27" t="str">
        <f>VLOOKUP(AE126,Dictionary_v2!R:S,2,0)</f>
        <v>2. Candidates Sourcing</v>
      </c>
      <c r="AG126" s="27" t="str">
        <f>VLOOKUP($B126,Dictionary_v2!$B:$E,4,0)</f>
        <v>1. Social media</v>
      </c>
      <c r="AH126" s="27" t="str">
        <f t="shared" si="1"/>
        <v>Out</v>
      </c>
      <c r="AI126" s="27" t="str">
        <f t="shared" si="2"/>
        <v>Out</v>
      </c>
      <c r="AJ126" s="31"/>
      <c r="AK126" s="31"/>
      <c r="AL126" s="31"/>
      <c r="AM126" s="31"/>
      <c r="AN126" s="31"/>
    </row>
    <row r="127" ht="15.0" hidden="1" customHeight="1">
      <c r="A127" s="59">
        <v>46089.0</v>
      </c>
      <c r="B127" s="20" t="s">
        <v>95</v>
      </c>
      <c r="C127" s="21">
        <v>-408.55</v>
      </c>
      <c r="D127" s="20" t="s">
        <v>151</v>
      </c>
      <c r="E127" s="20" t="s">
        <v>122</v>
      </c>
      <c r="F127" s="20" t="s">
        <v>349</v>
      </c>
      <c r="G127" s="22"/>
      <c r="H127" s="22"/>
      <c r="I127" s="20">
        <v>9824.0</v>
      </c>
      <c r="J127" s="20" t="s">
        <v>42</v>
      </c>
      <c r="K127" s="20" t="s">
        <v>97</v>
      </c>
      <c r="L127" s="22"/>
      <c r="M127" s="22"/>
      <c r="N127" s="22"/>
      <c r="O127" s="22"/>
      <c r="P127" s="23" t="s">
        <v>79</v>
      </c>
      <c r="Q127" s="20" t="s">
        <v>91</v>
      </c>
      <c r="R127" s="24"/>
      <c r="S127" s="25"/>
      <c r="T127" s="20" t="s">
        <v>93</v>
      </c>
      <c r="U127" s="22"/>
      <c r="V127" s="20" t="s">
        <v>346</v>
      </c>
      <c r="W127" s="26"/>
      <c r="X127" s="27">
        <v>2026.0</v>
      </c>
      <c r="Y127" s="27">
        <v>2026.0</v>
      </c>
      <c r="Z127" s="28">
        <v>8.0</v>
      </c>
      <c r="AA127" s="29">
        <v>8.0</v>
      </c>
      <c r="AB127" s="30">
        <v>3.0</v>
      </c>
      <c r="AC127" s="27" t="str">
        <f>VLOOKUP($B127,Dictionary_v2!$B:$E,2,0)</f>
        <v>P&amp;L</v>
      </c>
      <c r="AD127" s="27" t="s">
        <v>48</v>
      </c>
      <c r="AE127" s="27" t="str">
        <f>VLOOKUP($B127,Dictionary_v2!$B:$E,3,0)</f>
        <v>2. Candidates Sourcing</v>
      </c>
      <c r="AF127" s="27" t="str">
        <f>VLOOKUP(AE127,Dictionary_v2!R:S,2,0)</f>
        <v>2. Candidates Sourcing</v>
      </c>
      <c r="AG127" s="27" t="str">
        <f>VLOOKUP($B127,Dictionary_v2!$B:$E,4,0)</f>
        <v>1. Social media</v>
      </c>
      <c r="AH127" s="27" t="str">
        <f t="shared" si="1"/>
        <v>Out</v>
      </c>
      <c r="AI127" s="27" t="str">
        <f t="shared" si="2"/>
        <v>Out</v>
      </c>
      <c r="AJ127" s="31"/>
      <c r="AK127" s="31"/>
      <c r="AL127" s="31"/>
      <c r="AM127" s="31"/>
      <c r="AN127" s="31"/>
    </row>
    <row r="128" ht="15.0" hidden="1" customHeight="1">
      <c r="A128" s="59">
        <v>46089.0</v>
      </c>
      <c r="B128" s="20" t="s">
        <v>95</v>
      </c>
      <c r="C128" s="21">
        <v>-609.77</v>
      </c>
      <c r="D128" s="20" t="s">
        <v>151</v>
      </c>
      <c r="E128" s="20" t="s">
        <v>122</v>
      </c>
      <c r="F128" s="20" t="s">
        <v>350</v>
      </c>
      <c r="G128" s="22"/>
      <c r="H128" s="22"/>
      <c r="I128" s="20">
        <v>9824.0</v>
      </c>
      <c r="J128" s="20" t="s">
        <v>42</v>
      </c>
      <c r="K128" s="20" t="s">
        <v>97</v>
      </c>
      <c r="L128" s="22"/>
      <c r="M128" s="22"/>
      <c r="N128" s="22"/>
      <c r="O128" s="22"/>
      <c r="P128" s="23" t="s">
        <v>79</v>
      </c>
      <c r="Q128" s="20" t="s">
        <v>91</v>
      </c>
      <c r="R128" s="24"/>
      <c r="S128" s="25"/>
      <c r="T128" s="20" t="s">
        <v>93</v>
      </c>
      <c r="U128" s="22"/>
      <c r="V128" s="20" t="s">
        <v>346</v>
      </c>
      <c r="W128" s="26"/>
      <c r="X128" s="27">
        <v>2026.0</v>
      </c>
      <c r="Y128" s="27">
        <v>2026.0</v>
      </c>
      <c r="Z128" s="28">
        <v>8.0</v>
      </c>
      <c r="AA128" s="29">
        <v>8.0</v>
      </c>
      <c r="AB128" s="30">
        <v>3.0</v>
      </c>
      <c r="AC128" s="27" t="str">
        <f>VLOOKUP($B128,Dictionary_v2!$B:$E,2,0)</f>
        <v>P&amp;L</v>
      </c>
      <c r="AD128" s="27" t="s">
        <v>48</v>
      </c>
      <c r="AE128" s="27" t="str">
        <f>VLOOKUP($B128,Dictionary_v2!$B:$E,3,0)</f>
        <v>2. Candidates Sourcing</v>
      </c>
      <c r="AF128" s="27" t="str">
        <f>VLOOKUP(AE128,Dictionary_v2!R:S,2,0)</f>
        <v>2. Candidates Sourcing</v>
      </c>
      <c r="AG128" s="27" t="str">
        <f>VLOOKUP($B128,Dictionary_v2!$B:$E,4,0)</f>
        <v>1. Social media</v>
      </c>
      <c r="AH128" s="27" t="str">
        <f t="shared" si="1"/>
        <v>Out</v>
      </c>
      <c r="AI128" s="27" t="str">
        <f t="shared" si="2"/>
        <v>Out</v>
      </c>
      <c r="AJ128" s="31"/>
      <c r="AK128" s="31"/>
      <c r="AL128" s="31"/>
      <c r="AM128" s="31"/>
      <c r="AN128" s="31"/>
    </row>
    <row r="129" ht="15.0" hidden="1" customHeight="1">
      <c r="A129" s="59">
        <v>46089.0</v>
      </c>
      <c r="B129" s="20" t="s">
        <v>259</v>
      </c>
      <c r="C129" s="21">
        <v>-106.37</v>
      </c>
      <c r="D129" s="20" t="s">
        <v>151</v>
      </c>
      <c r="E129" s="20" t="s">
        <v>229</v>
      </c>
      <c r="F129" s="20" t="s">
        <v>351</v>
      </c>
      <c r="G129" s="22"/>
      <c r="H129" s="22"/>
      <c r="I129" s="20">
        <v>9779.0</v>
      </c>
      <c r="J129" s="20" t="s">
        <v>42</v>
      </c>
      <c r="K129" s="20" t="s">
        <v>97</v>
      </c>
      <c r="L129" s="22"/>
      <c r="M129" s="22"/>
      <c r="N129" s="22"/>
      <c r="O129" s="22"/>
      <c r="P129" s="23" t="s">
        <v>79</v>
      </c>
      <c r="Q129" s="20" t="s">
        <v>91</v>
      </c>
      <c r="R129" s="24"/>
      <c r="S129" s="25"/>
      <c r="T129" s="20" t="s">
        <v>93</v>
      </c>
      <c r="U129" s="22"/>
      <c r="V129" s="20" t="s">
        <v>352</v>
      </c>
      <c r="W129" s="26"/>
      <c r="X129" s="27">
        <v>2026.0</v>
      </c>
      <c r="Y129" s="27">
        <v>2026.0</v>
      </c>
      <c r="Z129" s="28">
        <v>8.0</v>
      </c>
      <c r="AA129" s="29">
        <v>8.0</v>
      </c>
      <c r="AB129" s="30">
        <v>3.0</v>
      </c>
      <c r="AC129" s="27" t="str">
        <f>VLOOKUP($B129,Dictionary_v2!$B:$E,2,0)</f>
        <v>P&amp;L</v>
      </c>
      <c r="AD129" s="27" t="s">
        <v>48</v>
      </c>
      <c r="AE129" s="27" t="str">
        <f>VLOOKUP($B129,Dictionary_v2!$B:$E,3,0)</f>
        <v>2. Candidates Sourcing</v>
      </c>
      <c r="AF129" s="27" t="str">
        <f>VLOOKUP(AE129,Dictionary_v2!R:S,2,0)</f>
        <v>2. Candidates Sourcing</v>
      </c>
      <c r="AG129" s="27" t="str">
        <f>VLOOKUP($B129,Dictionary_v2!$B:$E,4,0)</f>
        <v>3. Linkedin</v>
      </c>
      <c r="AH129" s="27" t="str">
        <f t="shared" si="1"/>
        <v>Out</v>
      </c>
      <c r="AI129" s="27" t="str">
        <f t="shared" si="2"/>
        <v>Out</v>
      </c>
      <c r="AJ129" s="31"/>
      <c r="AK129" s="31"/>
      <c r="AL129" s="31"/>
      <c r="AM129" s="31"/>
      <c r="AN129" s="31"/>
    </row>
    <row r="130" ht="15.0" hidden="1" customHeight="1">
      <c r="A130" s="59">
        <v>46089.0</v>
      </c>
      <c r="B130" s="20" t="s">
        <v>259</v>
      </c>
      <c r="C130" s="21">
        <v>-106.37</v>
      </c>
      <c r="D130" s="20" t="s">
        <v>151</v>
      </c>
      <c r="E130" s="20" t="s">
        <v>229</v>
      </c>
      <c r="F130" s="20" t="s">
        <v>353</v>
      </c>
      <c r="G130" s="22"/>
      <c r="H130" s="22"/>
      <c r="I130" s="20">
        <v>9779.0</v>
      </c>
      <c r="J130" s="20" t="s">
        <v>42</v>
      </c>
      <c r="K130" s="20" t="s">
        <v>89</v>
      </c>
      <c r="L130" s="22"/>
      <c r="M130" s="22"/>
      <c r="N130" s="22"/>
      <c r="O130" s="22"/>
      <c r="P130" s="23" t="s">
        <v>79</v>
      </c>
      <c r="Q130" s="20" t="s">
        <v>91</v>
      </c>
      <c r="R130" s="24"/>
      <c r="S130" s="25"/>
      <c r="T130" s="20" t="s">
        <v>93</v>
      </c>
      <c r="U130" s="22"/>
      <c r="V130" s="20" t="s">
        <v>352</v>
      </c>
      <c r="W130" s="26"/>
      <c r="X130" s="27">
        <v>2026.0</v>
      </c>
      <c r="Y130" s="27">
        <v>2026.0</v>
      </c>
      <c r="Z130" s="28">
        <v>8.0</v>
      </c>
      <c r="AA130" s="29">
        <v>8.0</v>
      </c>
      <c r="AB130" s="30">
        <v>3.0</v>
      </c>
      <c r="AC130" s="27" t="str">
        <f>VLOOKUP($B130,Dictionary_v2!$B:$E,2,0)</f>
        <v>P&amp;L</v>
      </c>
      <c r="AD130" s="27" t="s">
        <v>48</v>
      </c>
      <c r="AE130" s="27" t="str">
        <f>VLOOKUP($B130,Dictionary_v2!$B:$E,3,0)</f>
        <v>2. Candidates Sourcing</v>
      </c>
      <c r="AF130" s="27" t="str">
        <f>VLOOKUP(AE130,Dictionary_v2!R:S,2,0)</f>
        <v>2. Candidates Sourcing</v>
      </c>
      <c r="AG130" s="27" t="str">
        <f>VLOOKUP($B130,Dictionary_v2!$B:$E,4,0)</f>
        <v>3. Linkedin</v>
      </c>
      <c r="AH130" s="27" t="str">
        <f t="shared" si="1"/>
        <v>Out</v>
      </c>
      <c r="AI130" s="27" t="str">
        <f t="shared" si="2"/>
        <v>Out</v>
      </c>
      <c r="AJ130" s="31"/>
      <c r="AK130" s="31"/>
      <c r="AL130" s="31"/>
      <c r="AM130" s="31"/>
      <c r="AN130" s="31"/>
    </row>
    <row r="131" ht="15.0" hidden="1" customHeight="1">
      <c r="A131" s="59">
        <v>46089.0</v>
      </c>
      <c r="B131" s="20" t="s">
        <v>259</v>
      </c>
      <c r="C131" s="21">
        <v>-106.37</v>
      </c>
      <c r="D131" s="20" t="s">
        <v>151</v>
      </c>
      <c r="E131" s="20" t="s">
        <v>229</v>
      </c>
      <c r="F131" s="20" t="s">
        <v>354</v>
      </c>
      <c r="G131" s="22"/>
      <c r="H131" s="22"/>
      <c r="I131" s="20">
        <v>9779.0</v>
      </c>
      <c r="J131" s="20" t="s">
        <v>42</v>
      </c>
      <c r="K131" s="20" t="s">
        <v>89</v>
      </c>
      <c r="L131" s="22"/>
      <c r="M131" s="22"/>
      <c r="N131" s="22"/>
      <c r="O131" s="22"/>
      <c r="P131" s="23" t="s">
        <v>79</v>
      </c>
      <c r="Q131" s="20" t="s">
        <v>91</v>
      </c>
      <c r="R131" s="24"/>
      <c r="S131" s="25"/>
      <c r="T131" s="20" t="s">
        <v>93</v>
      </c>
      <c r="U131" s="22"/>
      <c r="V131" s="20" t="s">
        <v>352</v>
      </c>
      <c r="W131" s="26"/>
      <c r="X131" s="27">
        <v>2026.0</v>
      </c>
      <c r="Y131" s="27">
        <v>2026.0</v>
      </c>
      <c r="Z131" s="28">
        <v>8.0</v>
      </c>
      <c r="AA131" s="29">
        <v>8.0</v>
      </c>
      <c r="AB131" s="30">
        <v>3.0</v>
      </c>
      <c r="AC131" s="27" t="str">
        <f>VLOOKUP($B131,Dictionary_v2!$B:$E,2,0)</f>
        <v>P&amp;L</v>
      </c>
      <c r="AD131" s="27" t="s">
        <v>48</v>
      </c>
      <c r="AE131" s="27" t="str">
        <f>VLOOKUP($B131,Dictionary_v2!$B:$E,3,0)</f>
        <v>2. Candidates Sourcing</v>
      </c>
      <c r="AF131" s="27" t="str">
        <f>VLOOKUP(AE131,Dictionary_v2!R:S,2,0)</f>
        <v>2. Candidates Sourcing</v>
      </c>
      <c r="AG131" s="27" t="str">
        <f>VLOOKUP($B131,Dictionary_v2!$B:$E,4,0)</f>
        <v>3. Linkedin</v>
      </c>
      <c r="AH131" s="27" t="str">
        <f t="shared" si="1"/>
        <v>Out</v>
      </c>
      <c r="AI131" s="27" t="str">
        <f t="shared" si="2"/>
        <v>Out</v>
      </c>
      <c r="AJ131" s="31"/>
      <c r="AK131" s="31"/>
      <c r="AL131" s="31"/>
      <c r="AM131" s="31"/>
      <c r="AN131" s="31"/>
    </row>
    <row r="132" ht="15.0" hidden="1" customHeight="1">
      <c r="A132" s="59">
        <v>46089.0</v>
      </c>
      <c r="B132" s="20" t="s">
        <v>259</v>
      </c>
      <c r="C132" s="21">
        <v>-106.37</v>
      </c>
      <c r="D132" s="20" t="s">
        <v>151</v>
      </c>
      <c r="E132" s="20" t="s">
        <v>229</v>
      </c>
      <c r="F132" s="20" t="s">
        <v>354</v>
      </c>
      <c r="G132" s="22"/>
      <c r="H132" s="22"/>
      <c r="I132" s="20">
        <v>9779.0</v>
      </c>
      <c r="J132" s="20" t="s">
        <v>42</v>
      </c>
      <c r="K132" s="20" t="s">
        <v>89</v>
      </c>
      <c r="L132" s="22"/>
      <c r="M132" s="22"/>
      <c r="N132" s="22"/>
      <c r="O132" s="22"/>
      <c r="P132" s="23" t="s">
        <v>79</v>
      </c>
      <c r="Q132" s="20" t="s">
        <v>91</v>
      </c>
      <c r="R132" s="24"/>
      <c r="S132" s="25"/>
      <c r="T132" s="20" t="s">
        <v>93</v>
      </c>
      <c r="U132" s="22"/>
      <c r="V132" s="20" t="s">
        <v>352</v>
      </c>
      <c r="W132" s="26"/>
      <c r="X132" s="27">
        <v>2026.0</v>
      </c>
      <c r="Y132" s="27">
        <v>2026.0</v>
      </c>
      <c r="Z132" s="28">
        <v>8.0</v>
      </c>
      <c r="AA132" s="29">
        <v>8.0</v>
      </c>
      <c r="AB132" s="30">
        <v>3.0</v>
      </c>
      <c r="AC132" s="27" t="str">
        <f>VLOOKUP($B132,Dictionary_v2!$B:$E,2,0)</f>
        <v>P&amp;L</v>
      </c>
      <c r="AD132" s="27" t="s">
        <v>48</v>
      </c>
      <c r="AE132" s="27" t="str">
        <f>VLOOKUP($B132,Dictionary_v2!$B:$E,3,0)</f>
        <v>2. Candidates Sourcing</v>
      </c>
      <c r="AF132" s="27" t="str">
        <f>VLOOKUP(AE132,Dictionary_v2!R:S,2,0)</f>
        <v>2. Candidates Sourcing</v>
      </c>
      <c r="AG132" s="27" t="str">
        <f>VLOOKUP($B132,Dictionary_v2!$B:$E,4,0)</f>
        <v>3. Linkedin</v>
      </c>
      <c r="AH132" s="27" t="str">
        <f t="shared" si="1"/>
        <v>Out</v>
      </c>
      <c r="AI132" s="27" t="str">
        <f t="shared" si="2"/>
        <v>Out</v>
      </c>
      <c r="AJ132" s="31"/>
      <c r="AK132" s="31"/>
      <c r="AL132" s="31"/>
      <c r="AM132" s="31"/>
      <c r="AN132" s="31"/>
    </row>
    <row r="133" ht="15.0" hidden="1" customHeight="1">
      <c r="A133" s="59">
        <v>46089.0</v>
      </c>
      <c r="B133" s="20" t="s">
        <v>87</v>
      </c>
      <c r="C133" s="21">
        <v>-90.0</v>
      </c>
      <c r="D133" s="20" t="s">
        <v>76</v>
      </c>
      <c r="E133" s="20" t="s">
        <v>83</v>
      </c>
      <c r="F133" s="20" t="s">
        <v>88</v>
      </c>
      <c r="G133" s="22"/>
      <c r="H133" s="22"/>
      <c r="I133" s="20">
        <v>3684.0</v>
      </c>
      <c r="J133" s="20" t="s">
        <v>42</v>
      </c>
      <c r="K133" s="20" t="s">
        <v>89</v>
      </c>
      <c r="L133" s="22"/>
      <c r="M133" s="22"/>
      <c r="N133" s="22"/>
      <c r="O133" s="22"/>
      <c r="P133" s="23" t="s">
        <v>79</v>
      </c>
      <c r="Q133" s="20" t="s">
        <v>91</v>
      </c>
      <c r="R133" s="24"/>
      <c r="S133" s="25"/>
      <c r="T133" s="20" t="s">
        <v>93</v>
      </c>
      <c r="U133" s="22"/>
      <c r="V133" s="22"/>
      <c r="W133" s="26"/>
      <c r="X133" s="27">
        <v>2026.0</v>
      </c>
      <c r="Y133" s="27">
        <v>2026.0</v>
      </c>
      <c r="Z133" s="28">
        <v>8.0</v>
      </c>
      <c r="AA133" s="29">
        <v>8.0</v>
      </c>
      <c r="AB133" s="30">
        <v>3.0</v>
      </c>
      <c r="AC133" s="27" t="str">
        <f>VLOOKUP($B133,Dictionary_v2!$B:$E,2,0)</f>
        <v>P&amp;L</v>
      </c>
      <c r="AD133" s="27" t="s">
        <v>48</v>
      </c>
      <c r="AE133" s="27" t="str">
        <f>VLOOKUP($B133,Dictionary_v2!$B:$E,3,0)</f>
        <v>3. Platform</v>
      </c>
      <c r="AF133" s="27" t="str">
        <f>VLOOKUP(AE133,Dictionary_v2!R:S,2,0)</f>
        <v>3. Platform</v>
      </c>
      <c r="AG133" s="27" t="str">
        <f>VLOOKUP($B133,Dictionary_v2!$B:$E,4,0)</f>
        <v>1. Variable</v>
      </c>
      <c r="AH133" s="27" t="str">
        <f t="shared" si="1"/>
        <v>Out</v>
      </c>
      <c r="AI133" s="27" t="str">
        <f t="shared" si="2"/>
        <v>Out</v>
      </c>
      <c r="AJ133" s="31"/>
      <c r="AK133" s="31"/>
      <c r="AL133" s="31"/>
      <c r="AM133" s="31"/>
      <c r="AN133" s="31"/>
    </row>
    <row r="134" ht="15.0" hidden="1" customHeight="1">
      <c r="A134" s="59">
        <v>46061.0</v>
      </c>
      <c r="B134" s="20" t="s">
        <v>355</v>
      </c>
      <c r="C134" s="21">
        <v>-15.23</v>
      </c>
      <c r="D134" s="20" t="s">
        <v>76</v>
      </c>
      <c r="E134" s="20" t="s">
        <v>83</v>
      </c>
      <c r="F134" s="20" t="s">
        <v>356</v>
      </c>
      <c r="G134" s="22"/>
      <c r="H134" s="22"/>
      <c r="I134" s="20">
        <v>3684.0</v>
      </c>
      <c r="J134" s="20" t="s">
        <v>42</v>
      </c>
      <c r="K134" s="20" t="s">
        <v>89</v>
      </c>
      <c r="L134" s="22"/>
      <c r="M134" s="22"/>
      <c r="N134" s="22"/>
      <c r="O134" s="22"/>
      <c r="P134" s="23" t="s">
        <v>79</v>
      </c>
      <c r="Q134" s="20" t="s">
        <v>91</v>
      </c>
      <c r="R134" s="24"/>
      <c r="S134" s="25"/>
      <c r="T134" s="20" t="s">
        <v>93</v>
      </c>
      <c r="U134" s="22"/>
      <c r="V134" s="22"/>
      <c r="W134" s="26"/>
      <c r="X134" s="27">
        <v>2026.0</v>
      </c>
      <c r="Y134" s="27">
        <v>2026.0</v>
      </c>
      <c r="Z134" s="28">
        <v>8.0</v>
      </c>
      <c r="AA134" s="29">
        <v>8.0</v>
      </c>
      <c r="AB134" s="30">
        <v>3.0</v>
      </c>
      <c r="AC134" s="27" t="str">
        <f>VLOOKUP($B134,Dictionary_v2!$B:$E,2,0)</f>
        <v>P&amp;L</v>
      </c>
      <c r="AD134" s="27" t="s">
        <v>48</v>
      </c>
      <c r="AE134" s="27" t="str">
        <f>VLOOKUP($B134,Dictionary_v2!$B:$E,3,0)</f>
        <v>3. Platform</v>
      </c>
      <c r="AF134" s="27" t="str">
        <f>VLOOKUP(AE134,Dictionary_v2!R:S,2,0)</f>
        <v>3. Platform</v>
      </c>
      <c r="AG134" s="27" t="str">
        <f>VLOOKUP($B134,Dictionary_v2!$B:$E,4,0)</f>
        <v>2. Fixed</v>
      </c>
      <c r="AH134" s="27" t="str">
        <f t="shared" si="1"/>
        <v>Out</v>
      </c>
      <c r="AI134" s="27" t="str">
        <f t="shared" si="2"/>
        <v>Out</v>
      </c>
      <c r="AJ134" s="31"/>
      <c r="AK134" s="31"/>
      <c r="AL134" s="31"/>
      <c r="AM134" s="31"/>
      <c r="AN134" s="31"/>
    </row>
    <row r="135" ht="15.0" hidden="1" customHeight="1">
      <c r="A135" s="59">
        <v>46061.0</v>
      </c>
      <c r="B135" s="20" t="s">
        <v>95</v>
      </c>
      <c r="C135" s="21">
        <v>-68.28</v>
      </c>
      <c r="D135" s="20" t="s">
        <v>76</v>
      </c>
      <c r="E135" s="20" t="s">
        <v>122</v>
      </c>
      <c r="F135" s="20" t="s">
        <v>357</v>
      </c>
      <c r="G135" s="22"/>
      <c r="H135" s="22"/>
      <c r="I135" s="20">
        <v>9824.0</v>
      </c>
      <c r="J135" s="20" t="s">
        <v>42</v>
      </c>
      <c r="K135" s="20" t="s">
        <v>97</v>
      </c>
      <c r="L135" s="22"/>
      <c r="M135" s="22"/>
      <c r="N135" s="22"/>
      <c r="O135" s="22"/>
      <c r="P135" s="23" t="s">
        <v>79</v>
      </c>
      <c r="Q135" s="20" t="s">
        <v>91</v>
      </c>
      <c r="R135" s="24"/>
      <c r="S135" s="25"/>
      <c r="T135" s="20" t="s">
        <v>93</v>
      </c>
      <c r="U135" s="22"/>
      <c r="V135" s="22"/>
      <c r="W135" s="26"/>
      <c r="X135" s="27">
        <v>2026.0</v>
      </c>
      <c r="Y135" s="27">
        <v>2026.0</v>
      </c>
      <c r="Z135" s="28">
        <v>8.0</v>
      </c>
      <c r="AA135" s="29">
        <v>8.0</v>
      </c>
      <c r="AB135" s="30">
        <v>3.0</v>
      </c>
      <c r="AC135" s="27" t="str">
        <f>VLOOKUP($B135,Dictionary_v2!$B:$E,2,0)</f>
        <v>P&amp;L</v>
      </c>
      <c r="AD135" s="27" t="s">
        <v>48</v>
      </c>
      <c r="AE135" s="27" t="str">
        <f>VLOOKUP($B135,Dictionary_v2!$B:$E,3,0)</f>
        <v>2. Candidates Sourcing</v>
      </c>
      <c r="AF135" s="27" t="str">
        <f>VLOOKUP(AE135,Dictionary_v2!R:S,2,0)</f>
        <v>2. Candidates Sourcing</v>
      </c>
      <c r="AG135" s="27" t="str">
        <f>VLOOKUP($B135,Dictionary_v2!$B:$E,4,0)</f>
        <v>1. Social media</v>
      </c>
      <c r="AH135" s="27" t="str">
        <f t="shared" si="1"/>
        <v>Out</v>
      </c>
      <c r="AI135" s="27" t="str">
        <f t="shared" si="2"/>
        <v>Out</v>
      </c>
      <c r="AJ135" s="31"/>
      <c r="AK135" s="31"/>
      <c r="AL135" s="31"/>
      <c r="AM135" s="31"/>
      <c r="AN135" s="31"/>
    </row>
    <row r="136" ht="15.0" hidden="1" customHeight="1">
      <c r="A136" s="59">
        <v>46061.0</v>
      </c>
      <c r="B136" s="20" t="s">
        <v>95</v>
      </c>
      <c r="C136" s="21">
        <v>-143.45</v>
      </c>
      <c r="D136" s="20" t="s">
        <v>76</v>
      </c>
      <c r="E136" s="20" t="s">
        <v>83</v>
      </c>
      <c r="F136" s="20" t="s">
        <v>358</v>
      </c>
      <c r="G136" s="22"/>
      <c r="H136" s="22"/>
      <c r="I136" s="20">
        <v>2354.0</v>
      </c>
      <c r="J136" s="20" t="s">
        <v>42</v>
      </c>
      <c r="K136" s="20" t="s">
        <v>97</v>
      </c>
      <c r="L136" s="22"/>
      <c r="M136" s="22"/>
      <c r="N136" s="22"/>
      <c r="O136" s="22"/>
      <c r="P136" s="23" t="s">
        <v>79</v>
      </c>
      <c r="Q136" s="20" t="s">
        <v>91</v>
      </c>
      <c r="R136" s="24"/>
      <c r="S136" s="25"/>
      <c r="T136" s="20" t="s">
        <v>93</v>
      </c>
      <c r="U136" s="22"/>
      <c r="V136" s="22"/>
      <c r="W136" s="26"/>
      <c r="X136" s="27">
        <v>2026.0</v>
      </c>
      <c r="Y136" s="27">
        <v>2026.0</v>
      </c>
      <c r="Z136" s="28">
        <v>8.0</v>
      </c>
      <c r="AA136" s="29">
        <v>8.0</v>
      </c>
      <c r="AB136" s="30">
        <v>3.0</v>
      </c>
      <c r="AC136" s="27" t="str">
        <f>VLOOKUP($B136,Dictionary_v2!$B:$E,2,0)</f>
        <v>P&amp;L</v>
      </c>
      <c r="AD136" s="27" t="s">
        <v>48</v>
      </c>
      <c r="AE136" s="27" t="s">
        <v>1</v>
      </c>
      <c r="AF136" s="27" t="str">
        <f>VLOOKUP(AE136,Dictionary_v2!R:S,2,0)</f>
        <v>3. Platform</v>
      </c>
      <c r="AG136" s="27" t="s">
        <v>2</v>
      </c>
      <c r="AH136" s="27" t="str">
        <f t="shared" si="1"/>
        <v>Out</v>
      </c>
      <c r="AI136" s="27" t="str">
        <f t="shared" si="2"/>
        <v>Out</v>
      </c>
      <c r="AJ136" s="31"/>
      <c r="AK136" s="31"/>
      <c r="AL136" s="31"/>
      <c r="AM136" s="31"/>
      <c r="AN136" s="31"/>
    </row>
    <row r="137" ht="15.0" hidden="1" customHeight="1">
      <c r="A137" s="59">
        <v>46061.0</v>
      </c>
      <c r="B137" s="20" t="s">
        <v>149</v>
      </c>
      <c r="C137" s="21">
        <v>-0.03</v>
      </c>
      <c r="D137" s="20" t="s">
        <v>76</v>
      </c>
      <c r="E137" s="20" t="s">
        <v>83</v>
      </c>
      <c r="F137" s="22"/>
      <c r="G137" s="22"/>
      <c r="H137" s="22"/>
      <c r="I137" s="22"/>
      <c r="J137" s="22"/>
      <c r="K137" s="20" t="s">
        <v>148</v>
      </c>
      <c r="L137" s="22"/>
      <c r="M137" s="22"/>
      <c r="N137" s="22"/>
      <c r="O137" s="22"/>
      <c r="P137" s="23" t="s">
        <v>79</v>
      </c>
      <c r="Q137" s="22"/>
      <c r="R137" s="24"/>
      <c r="S137" s="25"/>
      <c r="T137" s="22"/>
      <c r="U137" s="22"/>
      <c r="V137" s="22"/>
      <c r="W137" s="26"/>
      <c r="X137" s="27">
        <v>2026.0</v>
      </c>
      <c r="Y137" s="27">
        <v>2026.0</v>
      </c>
      <c r="Z137" s="28">
        <v>8.0</v>
      </c>
      <c r="AA137" s="29">
        <v>8.0</v>
      </c>
      <c r="AB137" s="30">
        <v>3.0</v>
      </c>
      <c r="AC137" s="27" t="str">
        <f>VLOOKUP($B137,Dictionary_v2!$B:$E,2,0)</f>
        <v>P&amp;L</v>
      </c>
      <c r="AD137" s="27" t="s">
        <v>48</v>
      </c>
      <c r="AE137" s="27" t="str">
        <f>VLOOKUP($B137,Dictionary_v2!$B:$E,3,0)</f>
        <v>3. Platform</v>
      </c>
      <c r="AF137" s="27" t="str">
        <f>VLOOKUP(AE137,Dictionary_v2!R:S,2,0)</f>
        <v>3. Platform</v>
      </c>
      <c r="AG137" s="27" t="str">
        <f>VLOOKUP($B137,Dictionary_v2!$B:$E,4,0)</f>
        <v>2. Fixed</v>
      </c>
      <c r="AH137" s="27" t="str">
        <f t="shared" si="1"/>
        <v>Out</v>
      </c>
      <c r="AI137" s="27" t="str">
        <f t="shared" si="2"/>
        <v>Out</v>
      </c>
      <c r="AJ137" s="31"/>
      <c r="AK137" s="31"/>
      <c r="AL137" s="31"/>
      <c r="AM137" s="31"/>
      <c r="AN137" s="31"/>
    </row>
    <row r="138" ht="15.0" hidden="1" customHeight="1">
      <c r="A138" s="59">
        <v>46061.0</v>
      </c>
      <c r="B138" s="20" t="s">
        <v>95</v>
      </c>
      <c r="C138" s="21">
        <v>-1.05</v>
      </c>
      <c r="D138" s="20" t="s">
        <v>76</v>
      </c>
      <c r="E138" s="20" t="s">
        <v>83</v>
      </c>
      <c r="F138" s="20" t="s">
        <v>359</v>
      </c>
      <c r="G138" s="22"/>
      <c r="H138" s="22"/>
      <c r="I138" s="20">
        <v>9691.0</v>
      </c>
      <c r="J138" s="20" t="s">
        <v>42</v>
      </c>
      <c r="K138" s="20" t="s">
        <v>97</v>
      </c>
      <c r="L138" s="22"/>
      <c r="M138" s="22"/>
      <c r="N138" s="22"/>
      <c r="O138" s="22"/>
      <c r="P138" s="23" t="s">
        <v>79</v>
      </c>
      <c r="Q138" s="20" t="s">
        <v>44</v>
      </c>
      <c r="R138" s="24"/>
      <c r="S138" s="25"/>
      <c r="T138" s="20" t="s">
        <v>93</v>
      </c>
      <c r="U138" s="22"/>
      <c r="V138" s="22"/>
      <c r="W138" s="26"/>
      <c r="X138" s="27">
        <v>2026.0</v>
      </c>
      <c r="Y138" s="27">
        <v>2026.0</v>
      </c>
      <c r="Z138" s="28">
        <v>8.0</v>
      </c>
      <c r="AA138" s="29">
        <v>8.0</v>
      </c>
      <c r="AB138" s="30">
        <v>3.0</v>
      </c>
      <c r="AC138" s="27" t="str">
        <f>VLOOKUP($B138,Dictionary_v2!$B:$E,2,0)</f>
        <v>P&amp;L</v>
      </c>
      <c r="AD138" s="27" t="s">
        <v>48</v>
      </c>
      <c r="AE138" s="27" t="str">
        <f>VLOOKUP($B138,Dictionary_v2!$B:$E,3,0)</f>
        <v>2. Candidates Sourcing</v>
      </c>
      <c r="AF138" s="27" t="str">
        <f>VLOOKUP(AE138,Dictionary_v2!R:S,2,0)</f>
        <v>2. Candidates Sourcing</v>
      </c>
      <c r="AG138" s="27" t="str">
        <f>VLOOKUP($B138,Dictionary_v2!$B:$E,4,0)</f>
        <v>1. Social media</v>
      </c>
      <c r="AH138" s="27" t="str">
        <f t="shared" si="1"/>
        <v>Out</v>
      </c>
      <c r="AI138" s="27" t="str">
        <f t="shared" si="2"/>
        <v>Out</v>
      </c>
      <c r="AJ138" s="31"/>
      <c r="AK138" s="31"/>
      <c r="AL138" s="31"/>
      <c r="AM138" s="31"/>
      <c r="AN138" s="31"/>
    </row>
    <row r="139" ht="15.0" hidden="1" customHeight="1">
      <c r="A139" s="59">
        <v>46061.0</v>
      </c>
      <c r="B139" s="20" t="s">
        <v>95</v>
      </c>
      <c r="C139" s="21">
        <v>-21.18</v>
      </c>
      <c r="D139" s="20" t="s">
        <v>76</v>
      </c>
      <c r="E139" s="20" t="s">
        <v>83</v>
      </c>
      <c r="F139" s="20" t="s">
        <v>360</v>
      </c>
      <c r="G139" s="22"/>
      <c r="H139" s="22"/>
      <c r="I139" s="20">
        <v>2354.0</v>
      </c>
      <c r="J139" s="20" t="s">
        <v>42</v>
      </c>
      <c r="K139" s="20" t="s">
        <v>97</v>
      </c>
      <c r="L139" s="22"/>
      <c r="M139" s="22"/>
      <c r="N139" s="22"/>
      <c r="O139" s="22"/>
      <c r="P139" s="23" t="s">
        <v>79</v>
      </c>
      <c r="Q139" s="20" t="s">
        <v>91</v>
      </c>
      <c r="R139" s="24"/>
      <c r="S139" s="25"/>
      <c r="T139" s="20" t="s">
        <v>93</v>
      </c>
      <c r="U139" s="22"/>
      <c r="V139" s="22"/>
      <c r="W139" s="26"/>
      <c r="X139" s="27">
        <v>2026.0</v>
      </c>
      <c r="Y139" s="27">
        <v>2026.0</v>
      </c>
      <c r="Z139" s="28">
        <v>8.0</v>
      </c>
      <c r="AA139" s="29">
        <v>8.0</v>
      </c>
      <c r="AB139" s="30">
        <v>3.0</v>
      </c>
      <c r="AC139" s="27" t="str">
        <f>VLOOKUP($B139,Dictionary_v2!$B:$E,2,0)</f>
        <v>P&amp;L</v>
      </c>
      <c r="AD139" s="27" t="s">
        <v>48</v>
      </c>
      <c r="AE139" s="27" t="s">
        <v>1</v>
      </c>
      <c r="AF139" s="27" t="str">
        <f>VLOOKUP(AE139,Dictionary_v2!R:S,2,0)</f>
        <v>3. Platform</v>
      </c>
      <c r="AG139" s="27" t="s">
        <v>2</v>
      </c>
      <c r="AH139" s="27" t="str">
        <f t="shared" si="1"/>
        <v>Out</v>
      </c>
      <c r="AI139" s="27" t="str">
        <f t="shared" si="2"/>
        <v>Out</v>
      </c>
      <c r="AJ139" s="31"/>
      <c r="AK139" s="31"/>
      <c r="AL139" s="31"/>
      <c r="AM139" s="31"/>
      <c r="AN139" s="31"/>
    </row>
    <row r="140" ht="15.0" hidden="1" customHeight="1">
      <c r="A140" s="59">
        <v>46030.0</v>
      </c>
      <c r="B140" s="20" t="s">
        <v>95</v>
      </c>
      <c r="C140" s="21">
        <v>-571.58</v>
      </c>
      <c r="D140" s="20" t="s">
        <v>151</v>
      </c>
      <c r="E140" s="20" t="s">
        <v>122</v>
      </c>
      <c r="F140" s="20" t="s">
        <v>361</v>
      </c>
      <c r="G140" s="22"/>
      <c r="H140" s="22"/>
      <c r="I140" s="20">
        <v>9824.0</v>
      </c>
      <c r="J140" s="20" t="s">
        <v>42</v>
      </c>
      <c r="K140" s="20" t="s">
        <v>97</v>
      </c>
      <c r="L140" s="22"/>
      <c r="M140" s="22"/>
      <c r="N140" s="22"/>
      <c r="O140" s="22"/>
      <c r="P140" s="23" t="s">
        <v>79</v>
      </c>
      <c r="Q140" s="20" t="s">
        <v>91</v>
      </c>
      <c r="R140" s="24"/>
      <c r="S140" s="25"/>
      <c r="T140" s="20" t="s">
        <v>93</v>
      </c>
      <c r="U140" s="22"/>
      <c r="V140" s="20" t="s">
        <v>346</v>
      </c>
      <c r="W140" s="26"/>
      <c r="X140" s="27">
        <v>2026.0</v>
      </c>
      <c r="Y140" s="27">
        <v>2026.0</v>
      </c>
      <c r="Z140" s="28">
        <v>8.0</v>
      </c>
      <c r="AA140" s="29">
        <v>8.0</v>
      </c>
      <c r="AB140" s="30">
        <v>3.0</v>
      </c>
      <c r="AC140" s="27" t="str">
        <f>VLOOKUP($B140,Dictionary_v2!$B:$E,2,0)</f>
        <v>P&amp;L</v>
      </c>
      <c r="AD140" s="27" t="s">
        <v>48</v>
      </c>
      <c r="AE140" s="27" t="str">
        <f>VLOOKUP($B140,Dictionary_v2!$B:$E,3,0)</f>
        <v>2. Candidates Sourcing</v>
      </c>
      <c r="AF140" s="27" t="str">
        <f>VLOOKUP(AE140,Dictionary_v2!R:S,2,0)</f>
        <v>2. Candidates Sourcing</v>
      </c>
      <c r="AG140" s="27" t="str">
        <f>VLOOKUP($B140,Dictionary_v2!$B:$E,4,0)</f>
        <v>1. Social media</v>
      </c>
      <c r="AH140" s="27" t="str">
        <f t="shared" si="1"/>
        <v>Out</v>
      </c>
      <c r="AI140" s="27" t="str">
        <f t="shared" si="2"/>
        <v>Out</v>
      </c>
      <c r="AJ140" s="31"/>
      <c r="AK140" s="31"/>
      <c r="AL140" s="31"/>
      <c r="AM140" s="31"/>
      <c r="AN140" s="31"/>
    </row>
    <row r="141" ht="15.0" hidden="1" customHeight="1">
      <c r="A141" s="59">
        <v>46030.0</v>
      </c>
      <c r="B141" s="20" t="s">
        <v>95</v>
      </c>
      <c r="C141" s="21">
        <v>-571.58</v>
      </c>
      <c r="D141" s="20" t="s">
        <v>151</v>
      </c>
      <c r="E141" s="20" t="s">
        <v>122</v>
      </c>
      <c r="F141" s="20" t="s">
        <v>361</v>
      </c>
      <c r="G141" s="22"/>
      <c r="H141" s="22"/>
      <c r="I141" s="20">
        <v>9824.0</v>
      </c>
      <c r="J141" s="20" t="s">
        <v>42</v>
      </c>
      <c r="K141" s="20" t="s">
        <v>97</v>
      </c>
      <c r="L141" s="22"/>
      <c r="M141" s="22"/>
      <c r="N141" s="22"/>
      <c r="O141" s="22"/>
      <c r="P141" s="23" t="s">
        <v>79</v>
      </c>
      <c r="Q141" s="20" t="s">
        <v>91</v>
      </c>
      <c r="R141" s="24"/>
      <c r="S141" s="25"/>
      <c r="T141" s="20" t="s">
        <v>93</v>
      </c>
      <c r="U141" s="22"/>
      <c r="V141" s="20" t="s">
        <v>346</v>
      </c>
      <c r="W141" s="26"/>
      <c r="X141" s="27">
        <v>2026.0</v>
      </c>
      <c r="Y141" s="27">
        <v>2026.0</v>
      </c>
      <c r="Z141" s="28">
        <v>8.0</v>
      </c>
      <c r="AA141" s="29">
        <v>8.0</v>
      </c>
      <c r="AB141" s="30">
        <v>3.0</v>
      </c>
      <c r="AC141" s="27" t="str">
        <f>VLOOKUP($B141,Dictionary_v2!$B:$E,2,0)</f>
        <v>P&amp;L</v>
      </c>
      <c r="AD141" s="27" t="s">
        <v>48</v>
      </c>
      <c r="AE141" s="27" t="str">
        <f>VLOOKUP($B141,Dictionary_v2!$B:$E,3,0)</f>
        <v>2. Candidates Sourcing</v>
      </c>
      <c r="AF141" s="27" t="str">
        <f>VLOOKUP(AE141,Dictionary_v2!R:S,2,0)</f>
        <v>2. Candidates Sourcing</v>
      </c>
      <c r="AG141" s="27" t="str">
        <f>VLOOKUP($B141,Dictionary_v2!$B:$E,4,0)</f>
        <v>1. Social media</v>
      </c>
      <c r="AH141" s="27" t="str">
        <f t="shared" si="1"/>
        <v>Out</v>
      </c>
      <c r="AI141" s="27" t="str">
        <f t="shared" si="2"/>
        <v>Out</v>
      </c>
      <c r="AJ141" s="31"/>
      <c r="AK141" s="31"/>
      <c r="AL141" s="31"/>
      <c r="AM141" s="31"/>
      <c r="AN141" s="31"/>
    </row>
    <row r="142" ht="15.0" hidden="1" customHeight="1">
      <c r="A142" s="59">
        <v>46030.0</v>
      </c>
      <c r="B142" s="20" t="s">
        <v>307</v>
      </c>
      <c r="C142" s="21">
        <v>-30.0</v>
      </c>
      <c r="D142" s="20" t="s">
        <v>76</v>
      </c>
      <c r="E142" s="20" t="s">
        <v>83</v>
      </c>
      <c r="F142" s="20" t="s">
        <v>308</v>
      </c>
      <c r="G142" s="22"/>
      <c r="H142" s="22"/>
      <c r="I142" s="20">
        <v>3684.0</v>
      </c>
      <c r="J142" s="20" t="s">
        <v>42</v>
      </c>
      <c r="K142" s="20" t="s">
        <v>89</v>
      </c>
      <c r="L142" s="22"/>
      <c r="M142" s="22"/>
      <c r="N142" s="22"/>
      <c r="O142" s="22"/>
      <c r="P142" s="23" t="s">
        <v>79</v>
      </c>
      <c r="Q142" s="20" t="s">
        <v>91</v>
      </c>
      <c r="R142" s="24"/>
      <c r="S142" s="25"/>
      <c r="T142" s="20" t="s">
        <v>93</v>
      </c>
      <c r="U142" s="22"/>
      <c r="V142" s="22"/>
      <c r="W142" s="26"/>
      <c r="X142" s="27">
        <v>2026.0</v>
      </c>
      <c r="Y142" s="27">
        <v>2026.0</v>
      </c>
      <c r="Z142" s="28">
        <v>8.0</v>
      </c>
      <c r="AA142" s="29">
        <v>8.0</v>
      </c>
      <c r="AB142" s="30">
        <v>3.0</v>
      </c>
      <c r="AC142" s="27" t="str">
        <f>VLOOKUP($B142,Dictionary_v2!$B:$E,2,0)</f>
        <v>P&amp;L</v>
      </c>
      <c r="AD142" s="27" t="s">
        <v>48</v>
      </c>
      <c r="AE142" s="27" t="str">
        <f>VLOOKUP($B142,Dictionary_v2!$B:$E,3,0)</f>
        <v>3. Platform</v>
      </c>
      <c r="AF142" s="27" t="str">
        <f>VLOOKUP(AE142,Dictionary_v2!R:S,2,0)</f>
        <v>3. Platform</v>
      </c>
      <c r="AG142" s="27" t="str">
        <f>VLOOKUP($B142,Dictionary_v2!$B:$E,4,0)</f>
        <v>1. Variable</v>
      </c>
      <c r="AH142" s="27" t="str">
        <f t="shared" si="1"/>
        <v>Out</v>
      </c>
      <c r="AI142" s="27" t="str">
        <f t="shared" si="2"/>
        <v>Out</v>
      </c>
      <c r="AJ142" s="31"/>
      <c r="AK142" s="31"/>
      <c r="AL142" s="31"/>
      <c r="AM142" s="31"/>
      <c r="AN142" s="31"/>
    </row>
    <row r="143" ht="15.0" hidden="1" customHeight="1">
      <c r="A143" s="59">
        <v>46030.0</v>
      </c>
      <c r="B143" s="20" t="s">
        <v>259</v>
      </c>
      <c r="C143" s="21">
        <v>-106.37</v>
      </c>
      <c r="D143" s="20" t="s">
        <v>151</v>
      </c>
      <c r="E143" s="20" t="s">
        <v>229</v>
      </c>
      <c r="F143" s="20" t="s">
        <v>362</v>
      </c>
      <c r="G143" s="22"/>
      <c r="H143" s="22"/>
      <c r="I143" s="20">
        <v>9779.0</v>
      </c>
      <c r="J143" s="20" t="s">
        <v>42</v>
      </c>
      <c r="K143" s="20" t="s">
        <v>97</v>
      </c>
      <c r="L143" s="22"/>
      <c r="M143" s="22"/>
      <c r="N143" s="22"/>
      <c r="O143" s="22"/>
      <c r="P143" s="23" t="s">
        <v>79</v>
      </c>
      <c r="Q143" s="20" t="s">
        <v>91</v>
      </c>
      <c r="R143" s="24"/>
      <c r="S143" s="25"/>
      <c r="T143" s="20" t="s">
        <v>93</v>
      </c>
      <c r="U143" s="22"/>
      <c r="V143" s="20" t="s">
        <v>352</v>
      </c>
      <c r="W143" s="26"/>
      <c r="X143" s="27">
        <v>2026.0</v>
      </c>
      <c r="Y143" s="27">
        <v>2026.0</v>
      </c>
      <c r="Z143" s="28">
        <v>8.0</v>
      </c>
      <c r="AA143" s="29">
        <v>8.0</v>
      </c>
      <c r="AB143" s="30">
        <v>3.0</v>
      </c>
      <c r="AC143" s="27" t="str">
        <f>VLOOKUP($B143,Dictionary_v2!$B:$E,2,0)</f>
        <v>P&amp;L</v>
      </c>
      <c r="AD143" s="27" t="s">
        <v>48</v>
      </c>
      <c r="AE143" s="27" t="str">
        <f>VLOOKUP($B143,Dictionary_v2!$B:$E,3,0)</f>
        <v>2. Candidates Sourcing</v>
      </c>
      <c r="AF143" s="27" t="str">
        <f>VLOOKUP(AE143,Dictionary_v2!R:S,2,0)</f>
        <v>2. Candidates Sourcing</v>
      </c>
      <c r="AG143" s="27" t="str">
        <f>VLOOKUP($B143,Dictionary_v2!$B:$E,4,0)</f>
        <v>3. Linkedin</v>
      </c>
      <c r="AH143" s="27" t="str">
        <f t="shared" si="1"/>
        <v>Out</v>
      </c>
      <c r="AI143" s="27" t="str">
        <f t="shared" si="2"/>
        <v>Out</v>
      </c>
      <c r="AJ143" s="31"/>
      <c r="AK143" s="31"/>
      <c r="AL143" s="31"/>
      <c r="AM143" s="31"/>
      <c r="AN143" s="31"/>
    </row>
    <row r="144" ht="15.0" hidden="1" customHeight="1">
      <c r="A144" s="59">
        <v>46030.0</v>
      </c>
      <c r="B144" s="20" t="s">
        <v>259</v>
      </c>
      <c r="C144" s="21">
        <v>-106.37</v>
      </c>
      <c r="D144" s="20" t="s">
        <v>151</v>
      </c>
      <c r="E144" s="20" t="s">
        <v>229</v>
      </c>
      <c r="F144" s="20" t="s">
        <v>363</v>
      </c>
      <c r="G144" s="22"/>
      <c r="H144" s="22"/>
      <c r="I144" s="20">
        <v>9779.0</v>
      </c>
      <c r="J144" s="20" t="s">
        <v>42</v>
      </c>
      <c r="K144" s="20" t="s">
        <v>89</v>
      </c>
      <c r="L144" s="22"/>
      <c r="M144" s="22"/>
      <c r="N144" s="22"/>
      <c r="O144" s="22"/>
      <c r="P144" s="23" t="s">
        <v>79</v>
      </c>
      <c r="Q144" s="20" t="s">
        <v>91</v>
      </c>
      <c r="R144" s="24"/>
      <c r="S144" s="25"/>
      <c r="T144" s="20" t="s">
        <v>93</v>
      </c>
      <c r="U144" s="22"/>
      <c r="V144" s="20" t="s">
        <v>352</v>
      </c>
      <c r="W144" s="26"/>
      <c r="X144" s="27">
        <v>2026.0</v>
      </c>
      <c r="Y144" s="27">
        <v>2026.0</v>
      </c>
      <c r="Z144" s="28">
        <v>8.0</v>
      </c>
      <c r="AA144" s="29">
        <v>8.0</v>
      </c>
      <c r="AB144" s="30">
        <v>3.0</v>
      </c>
      <c r="AC144" s="27" t="str">
        <f>VLOOKUP($B144,Dictionary_v2!$B:$E,2,0)</f>
        <v>P&amp;L</v>
      </c>
      <c r="AD144" s="27" t="s">
        <v>48</v>
      </c>
      <c r="AE144" s="27" t="str">
        <f>VLOOKUP($B144,Dictionary_v2!$B:$E,3,0)</f>
        <v>2. Candidates Sourcing</v>
      </c>
      <c r="AF144" s="27" t="str">
        <f>VLOOKUP(AE144,Dictionary_v2!R:S,2,0)</f>
        <v>2. Candidates Sourcing</v>
      </c>
      <c r="AG144" s="27" t="str">
        <f>VLOOKUP($B144,Dictionary_v2!$B:$E,4,0)</f>
        <v>3. Linkedin</v>
      </c>
      <c r="AH144" s="27" t="str">
        <f t="shared" si="1"/>
        <v>Out</v>
      </c>
      <c r="AI144" s="27" t="str">
        <f t="shared" si="2"/>
        <v>Out</v>
      </c>
      <c r="AJ144" s="31"/>
      <c r="AK144" s="31"/>
      <c r="AL144" s="31"/>
      <c r="AM144" s="31"/>
      <c r="AN144" s="31"/>
    </row>
    <row r="145" ht="15.0" hidden="1" customHeight="1">
      <c r="A145" s="59">
        <v>46030.0</v>
      </c>
      <c r="B145" s="20" t="s">
        <v>259</v>
      </c>
      <c r="C145" s="21">
        <v>-106.37</v>
      </c>
      <c r="D145" s="20" t="s">
        <v>151</v>
      </c>
      <c r="E145" s="20" t="s">
        <v>229</v>
      </c>
      <c r="F145" s="20" t="s">
        <v>364</v>
      </c>
      <c r="G145" s="22"/>
      <c r="H145" s="22"/>
      <c r="I145" s="20">
        <v>9779.0</v>
      </c>
      <c r="J145" s="20" t="s">
        <v>42</v>
      </c>
      <c r="K145" s="20" t="s">
        <v>89</v>
      </c>
      <c r="L145" s="22"/>
      <c r="M145" s="22"/>
      <c r="N145" s="22"/>
      <c r="O145" s="22"/>
      <c r="P145" s="23" t="s">
        <v>79</v>
      </c>
      <c r="Q145" s="20" t="s">
        <v>91</v>
      </c>
      <c r="R145" s="24"/>
      <c r="S145" s="25"/>
      <c r="T145" s="20" t="s">
        <v>93</v>
      </c>
      <c r="U145" s="22"/>
      <c r="V145" s="20" t="s">
        <v>352</v>
      </c>
      <c r="W145" s="26"/>
      <c r="X145" s="27">
        <v>2026.0</v>
      </c>
      <c r="Y145" s="27">
        <v>2026.0</v>
      </c>
      <c r="Z145" s="28">
        <v>8.0</v>
      </c>
      <c r="AA145" s="29">
        <v>8.0</v>
      </c>
      <c r="AB145" s="30">
        <v>3.0</v>
      </c>
      <c r="AC145" s="27" t="str">
        <f>VLOOKUP($B145,Dictionary_v2!$B:$E,2,0)</f>
        <v>P&amp;L</v>
      </c>
      <c r="AD145" s="27" t="s">
        <v>48</v>
      </c>
      <c r="AE145" s="27" t="str">
        <f>VLOOKUP($B145,Dictionary_v2!$B:$E,3,0)</f>
        <v>2. Candidates Sourcing</v>
      </c>
      <c r="AF145" s="27" t="str">
        <f>VLOOKUP(AE145,Dictionary_v2!R:S,2,0)</f>
        <v>2. Candidates Sourcing</v>
      </c>
      <c r="AG145" s="27" t="str">
        <f>VLOOKUP($B145,Dictionary_v2!$B:$E,4,0)</f>
        <v>3. Linkedin</v>
      </c>
      <c r="AH145" s="27" t="str">
        <f t="shared" si="1"/>
        <v>Out</v>
      </c>
      <c r="AI145" s="27" t="str">
        <f t="shared" si="2"/>
        <v>Out</v>
      </c>
      <c r="AJ145" s="31"/>
      <c r="AK145" s="31"/>
      <c r="AL145" s="31"/>
      <c r="AM145" s="31"/>
      <c r="AN145" s="31"/>
    </row>
    <row r="146" ht="15.0" hidden="1" customHeight="1">
      <c r="A146" s="59">
        <v>46030.0</v>
      </c>
      <c r="B146" s="20" t="s">
        <v>259</v>
      </c>
      <c r="C146" s="21">
        <v>-106.37</v>
      </c>
      <c r="D146" s="20" t="s">
        <v>151</v>
      </c>
      <c r="E146" s="20" t="s">
        <v>229</v>
      </c>
      <c r="F146" s="20" t="s">
        <v>364</v>
      </c>
      <c r="G146" s="22"/>
      <c r="H146" s="22"/>
      <c r="I146" s="20">
        <v>9779.0</v>
      </c>
      <c r="J146" s="20" t="s">
        <v>42</v>
      </c>
      <c r="K146" s="20" t="s">
        <v>89</v>
      </c>
      <c r="L146" s="22"/>
      <c r="M146" s="22"/>
      <c r="N146" s="22"/>
      <c r="O146" s="22"/>
      <c r="P146" s="23" t="s">
        <v>79</v>
      </c>
      <c r="Q146" s="20" t="s">
        <v>91</v>
      </c>
      <c r="R146" s="24"/>
      <c r="S146" s="25"/>
      <c r="T146" s="20" t="s">
        <v>93</v>
      </c>
      <c r="U146" s="22"/>
      <c r="V146" s="20" t="s">
        <v>352</v>
      </c>
      <c r="W146" s="26"/>
      <c r="X146" s="27">
        <v>2026.0</v>
      </c>
      <c r="Y146" s="27">
        <v>2026.0</v>
      </c>
      <c r="Z146" s="28">
        <v>8.0</v>
      </c>
      <c r="AA146" s="29">
        <v>8.0</v>
      </c>
      <c r="AB146" s="30">
        <v>3.0</v>
      </c>
      <c r="AC146" s="27" t="str">
        <f>VLOOKUP($B146,Dictionary_v2!$B:$E,2,0)</f>
        <v>P&amp;L</v>
      </c>
      <c r="AD146" s="27" t="s">
        <v>48</v>
      </c>
      <c r="AE146" s="27" t="str">
        <f>VLOOKUP($B146,Dictionary_v2!$B:$E,3,0)</f>
        <v>2. Candidates Sourcing</v>
      </c>
      <c r="AF146" s="27" t="str">
        <f>VLOOKUP(AE146,Dictionary_v2!R:S,2,0)</f>
        <v>2. Candidates Sourcing</v>
      </c>
      <c r="AG146" s="27" t="str">
        <f>VLOOKUP($B146,Dictionary_v2!$B:$E,4,0)</f>
        <v>3. Linkedin</v>
      </c>
      <c r="AH146" s="27" t="str">
        <f t="shared" si="1"/>
        <v>Out</v>
      </c>
      <c r="AI146" s="27" t="str">
        <f t="shared" si="2"/>
        <v>Out</v>
      </c>
      <c r="AJ146" s="31"/>
      <c r="AK146" s="31"/>
      <c r="AL146" s="31"/>
      <c r="AM146" s="31"/>
      <c r="AN146" s="31"/>
    </row>
    <row r="147" ht="15.0" hidden="1" customHeight="1">
      <c r="A147" s="59">
        <v>46030.0</v>
      </c>
      <c r="B147" s="20" t="s">
        <v>95</v>
      </c>
      <c r="C147" s="21">
        <v>-31.0</v>
      </c>
      <c r="D147" s="20" t="s">
        <v>76</v>
      </c>
      <c r="E147" s="20" t="s">
        <v>83</v>
      </c>
      <c r="F147" s="20" t="s">
        <v>365</v>
      </c>
      <c r="G147" s="22"/>
      <c r="H147" s="22"/>
      <c r="I147" s="20">
        <v>3684.0</v>
      </c>
      <c r="J147" s="20" t="s">
        <v>42</v>
      </c>
      <c r="K147" s="20" t="s">
        <v>97</v>
      </c>
      <c r="L147" s="22"/>
      <c r="M147" s="22"/>
      <c r="N147" s="22"/>
      <c r="O147" s="22"/>
      <c r="P147" s="23" t="s">
        <v>79</v>
      </c>
      <c r="Q147" s="20" t="s">
        <v>91</v>
      </c>
      <c r="R147" s="24"/>
      <c r="S147" s="25"/>
      <c r="T147" s="20" t="s">
        <v>93</v>
      </c>
      <c r="U147" s="22"/>
      <c r="V147" s="22"/>
      <c r="W147" s="26"/>
      <c r="X147" s="27">
        <v>2026.0</v>
      </c>
      <c r="Y147" s="27">
        <v>2026.0</v>
      </c>
      <c r="Z147" s="28">
        <v>8.0</v>
      </c>
      <c r="AA147" s="29">
        <v>8.0</v>
      </c>
      <c r="AB147" s="30">
        <v>3.0</v>
      </c>
      <c r="AC147" s="27" t="str">
        <f>VLOOKUP($B147,Dictionary_v2!$B:$E,2,0)</f>
        <v>P&amp;L</v>
      </c>
      <c r="AD147" s="27" t="s">
        <v>48</v>
      </c>
      <c r="AE147" s="27" t="str">
        <f>VLOOKUP($B147,Dictionary_v2!$B:$E,3,0)</f>
        <v>2. Candidates Sourcing</v>
      </c>
      <c r="AF147" s="27" t="str">
        <f>VLOOKUP(AE147,Dictionary_v2!R:S,2,0)</f>
        <v>2. Candidates Sourcing</v>
      </c>
      <c r="AG147" s="27" t="str">
        <f>VLOOKUP($B147,Dictionary_v2!$B:$E,4,0)</f>
        <v>1. Social media</v>
      </c>
      <c r="AH147" s="27" t="str">
        <f t="shared" si="1"/>
        <v>Out</v>
      </c>
      <c r="AI147" s="27" t="str">
        <f t="shared" si="2"/>
        <v>Out</v>
      </c>
      <c r="AJ147" s="31"/>
      <c r="AK147" s="31"/>
      <c r="AL147" s="31"/>
      <c r="AM147" s="31"/>
      <c r="AN147" s="31"/>
    </row>
    <row r="148" ht="15.0" hidden="1" customHeight="1">
      <c r="A148" s="67" t="s">
        <v>366</v>
      </c>
      <c r="B148" s="68" t="s">
        <v>95</v>
      </c>
      <c r="C148" s="69">
        <v>-292.3</v>
      </c>
      <c r="D148" s="68" t="s">
        <v>76</v>
      </c>
      <c r="E148" s="68" t="s">
        <v>83</v>
      </c>
      <c r="F148" s="68" t="s">
        <v>367</v>
      </c>
      <c r="G148" s="70"/>
      <c r="H148" s="70"/>
      <c r="I148" s="68">
        <v>3684.0</v>
      </c>
      <c r="J148" s="68" t="s">
        <v>42</v>
      </c>
      <c r="K148" s="68" t="s">
        <v>97</v>
      </c>
      <c r="L148" s="70"/>
      <c r="M148" s="70"/>
      <c r="N148" s="70"/>
      <c r="O148" s="70"/>
      <c r="P148" s="71" t="s">
        <v>79</v>
      </c>
      <c r="Q148" s="68" t="s">
        <v>91</v>
      </c>
      <c r="R148" s="72"/>
      <c r="S148" s="73"/>
      <c r="T148" s="68" t="s">
        <v>93</v>
      </c>
      <c r="U148" s="70"/>
      <c r="V148" s="70"/>
      <c r="W148" s="15"/>
      <c r="X148" s="27">
        <v>2026.0</v>
      </c>
      <c r="Y148" s="27">
        <v>2026.0</v>
      </c>
      <c r="Z148" s="27">
        <v>7.0</v>
      </c>
      <c r="AA148" s="28">
        <v>7.0</v>
      </c>
      <c r="AB148" s="74">
        <v>3.0</v>
      </c>
      <c r="AC148" s="27" t="str">
        <f>VLOOKUP($B148,Dictionary_v2!$B:$E,2,0)</f>
        <v>P&amp;L</v>
      </c>
      <c r="AD148" s="27" t="s">
        <v>48</v>
      </c>
      <c r="AE148" s="27" t="str">
        <f>VLOOKUP($B148,Dictionary_v2!$B:$E,3,0)</f>
        <v>2. Candidates Sourcing</v>
      </c>
      <c r="AF148" s="27" t="str">
        <f>VLOOKUP(AE148,Dictionary_v2!R:S,2,0)</f>
        <v>2. Candidates Sourcing</v>
      </c>
      <c r="AG148" s="27" t="str">
        <f>VLOOKUP($B148,Dictionary_v2!$B:$E,4,0)</f>
        <v>1. Social media</v>
      </c>
      <c r="AH148" s="27" t="str">
        <f t="shared" si="1"/>
        <v>Out</v>
      </c>
      <c r="AI148" s="27" t="str">
        <f t="shared" si="2"/>
        <v>Out</v>
      </c>
      <c r="AJ148" s="16"/>
      <c r="AK148" s="16"/>
      <c r="AL148" s="16"/>
      <c r="AM148" s="16"/>
      <c r="AN148" s="16"/>
    </row>
    <row r="149" ht="15.0" hidden="1" customHeight="1">
      <c r="A149" s="67" t="s">
        <v>366</v>
      </c>
      <c r="B149" s="68" t="s">
        <v>368</v>
      </c>
      <c r="C149" s="69">
        <v>-10.8</v>
      </c>
      <c r="D149" s="68" t="s">
        <v>76</v>
      </c>
      <c r="E149" s="68" t="s">
        <v>83</v>
      </c>
      <c r="F149" s="68" t="s">
        <v>369</v>
      </c>
      <c r="G149" s="70"/>
      <c r="H149" s="70"/>
      <c r="I149" s="68">
        <v>3684.0</v>
      </c>
      <c r="J149" s="68" t="s">
        <v>42</v>
      </c>
      <c r="K149" s="68" t="s">
        <v>89</v>
      </c>
      <c r="L149" s="70"/>
      <c r="M149" s="70"/>
      <c r="N149" s="70"/>
      <c r="O149" s="70"/>
      <c r="P149" s="71" t="s">
        <v>79</v>
      </c>
      <c r="Q149" s="68" t="s">
        <v>91</v>
      </c>
      <c r="R149" s="72"/>
      <c r="S149" s="73"/>
      <c r="T149" s="68" t="s">
        <v>93</v>
      </c>
      <c r="U149" s="70"/>
      <c r="V149" s="70"/>
      <c r="W149" s="15"/>
      <c r="X149" s="27">
        <v>2026.0</v>
      </c>
      <c r="Y149" s="27">
        <v>2026.0</v>
      </c>
      <c r="Z149" s="27">
        <v>7.0</v>
      </c>
      <c r="AA149" s="28">
        <v>7.0</v>
      </c>
      <c r="AB149" s="74">
        <v>3.0</v>
      </c>
      <c r="AC149" s="27" t="str">
        <f>VLOOKUP($B149,Dictionary_v2!$B:$E,2,0)</f>
        <v>P&amp;L</v>
      </c>
      <c r="AD149" s="27" t="s">
        <v>48</v>
      </c>
      <c r="AE149" s="27" t="str">
        <f>VLOOKUP($B149,Dictionary_v2!$B:$E,3,0)</f>
        <v>3. Platform</v>
      </c>
      <c r="AF149" s="27" t="str">
        <f>VLOOKUP(AE149,Dictionary_v2!R:S,2,0)</f>
        <v>3. Platform</v>
      </c>
      <c r="AG149" s="27" t="str">
        <f>VLOOKUP($B149,Dictionary_v2!$B:$E,4,0)</f>
        <v>1. Variable</v>
      </c>
      <c r="AH149" s="27" t="str">
        <f t="shared" si="1"/>
        <v>Out</v>
      </c>
      <c r="AI149" s="27" t="str">
        <f t="shared" si="2"/>
        <v>Out</v>
      </c>
      <c r="AJ149" s="16"/>
      <c r="AK149" s="16"/>
      <c r="AL149" s="16"/>
      <c r="AM149" s="16"/>
      <c r="AN149" s="16"/>
    </row>
    <row r="150" ht="15.0" hidden="1" customHeight="1">
      <c r="A150" s="67" t="s">
        <v>366</v>
      </c>
      <c r="B150" s="68" t="s">
        <v>233</v>
      </c>
      <c r="C150" s="69">
        <v>-10.35</v>
      </c>
      <c r="D150" s="68" t="s">
        <v>76</v>
      </c>
      <c r="E150" s="68" t="s">
        <v>83</v>
      </c>
      <c r="F150" s="75" t="s">
        <v>234</v>
      </c>
      <c r="G150" s="70"/>
      <c r="H150" s="70"/>
      <c r="I150" s="68">
        <v>3684.0</v>
      </c>
      <c r="J150" s="68" t="s">
        <v>42</v>
      </c>
      <c r="K150" s="68" t="s">
        <v>89</v>
      </c>
      <c r="L150" s="70"/>
      <c r="M150" s="70"/>
      <c r="N150" s="70"/>
      <c r="O150" s="70"/>
      <c r="P150" s="71" t="s">
        <v>79</v>
      </c>
      <c r="Q150" s="68" t="s">
        <v>91</v>
      </c>
      <c r="R150" s="72"/>
      <c r="S150" s="73"/>
      <c r="T150" s="68" t="s">
        <v>93</v>
      </c>
      <c r="U150" s="70"/>
      <c r="V150" s="70"/>
      <c r="W150" s="15"/>
      <c r="X150" s="27">
        <v>2026.0</v>
      </c>
      <c r="Y150" s="27">
        <v>2026.0</v>
      </c>
      <c r="Z150" s="27">
        <v>7.0</v>
      </c>
      <c r="AA150" s="28">
        <v>7.0</v>
      </c>
      <c r="AB150" s="74">
        <v>3.0</v>
      </c>
      <c r="AC150" s="27" t="str">
        <f>VLOOKUP($B150,Dictionary_v2!$B:$E,2,0)</f>
        <v>P&amp;L</v>
      </c>
      <c r="AD150" s="27" t="s">
        <v>48</v>
      </c>
      <c r="AE150" s="27" t="str">
        <f>VLOOKUP($B150,Dictionary_v2!$B:$E,3,0)</f>
        <v>3. Platform</v>
      </c>
      <c r="AF150" s="27" t="str">
        <f>VLOOKUP(AE150,Dictionary_v2!R:S,2,0)</f>
        <v>3. Platform</v>
      </c>
      <c r="AG150" s="27" t="str">
        <f>VLOOKUP($B150,Dictionary_v2!$B:$E,4,0)</f>
        <v>2. Fixed</v>
      </c>
      <c r="AH150" s="27" t="str">
        <f t="shared" si="1"/>
        <v>Out</v>
      </c>
      <c r="AI150" s="27" t="str">
        <f t="shared" si="2"/>
        <v>Out</v>
      </c>
      <c r="AJ150" s="16"/>
      <c r="AK150" s="16"/>
      <c r="AL150" s="16"/>
      <c r="AM150" s="16"/>
      <c r="AN150" s="16"/>
    </row>
    <row r="151" ht="15.0" hidden="1" customHeight="1">
      <c r="A151" s="67" t="s">
        <v>366</v>
      </c>
      <c r="B151" s="68" t="s">
        <v>95</v>
      </c>
      <c r="C151" s="69">
        <v>-292.3</v>
      </c>
      <c r="D151" s="68" t="s">
        <v>151</v>
      </c>
      <c r="E151" s="68" t="s">
        <v>122</v>
      </c>
      <c r="F151" s="68" t="s">
        <v>370</v>
      </c>
      <c r="G151" s="70"/>
      <c r="H151" s="70"/>
      <c r="I151" s="68">
        <v>9824.0</v>
      </c>
      <c r="J151" s="68" t="s">
        <v>42</v>
      </c>
      <c r="K151" s="68" t="s">
        <v>97</v>
      </c>
      <c r="L151" s="70"/>
      <c r="M151" s="70"/>
      <c r="N151" s="70"/>
      <c r="O151" s="70"/>
      <c r="P151" s="71" t="s">
        <v>79</v>
      </c>
      <c r="Q151" s="68" t="s">
        <v>91</v>
      </c>
      <c r="R151" s="72"/>
      <c r="S151" s="73"/>
      <c r="T151" s="68" t="s">
        <v>93</v>
      </c>
      <c r="U151" s="70"/>
      <c r="V151" s="68" t="s">
        <v>346</v>
      </c>
      <c r="W151" s="15"/>
      <c r="X151" s="27">
        <v>2026.0</v>
      </c>
      <c r="Y151" s="27">
        <v>2026.0</v>
      </c>
      <c r="Z151" s="27">
        <v>7.0</v>
      </c>
      <c r="AA151" s="28">
        <v>7.0</v>
      </c>
      <c r="AB151" s="74">
        <v>3.0</v>
      </c>
      <c r="AC151" s="27" t="str">
        <f>VLOOKUP($B151,Dictionary_v2!$B:$E,2,0)</f>
        <v>P&amp;L</v>
      </c>
      <c r="AD151" s="27" t="s">
        <v>48</v>
      </c>
      <c r="AE151" s="27" t="str">
        <f>VLOOKUP($B151,Dictionary_v2!$B:$E,3,0)</f>
        <v>2. Candidates Sourcing</v>
      </c>
      <c r="AF151" s="27" t="str">
        <f>VLOOKUP(AE151,Dictionary_v2!R:S,2,0)</f>
        <v>2. Candidates Sourcing</v>
      </c>
      <c r="AG151" s="27" t="str">
        <f>VLOOKUP($B151,Dictionary_v2!$B:$E,4,0)</f>
        <v>1. Social media</v>
      </c>
      <c r="AH151" s="27" t="str">
        <f t="shared" si="1"/>
        <v>Out</v>
      </c>
      <c r="AI151" s="27" t="str">
        <f t="shared" si="2"/>
        <v>Out</v>
      </c>
      <c r="AJ151" s="16"/>
      <c r="AK151" s="16"/>
      <c r="AL151" s="16"/>
      <c r="AM151" s="16"/>
      <c r="AN151" s="16"/>
    </row>
    <row r="152" ht="15.0" hidden="1" customHeight="1">
      <c r="A152" s="67" t="s">
        <v>366</v>
      </c>
      <c r="B152" s="68" t="s">
        <v>368</v>
      </c>
      <c r="C152" s="69">
        <v>-15.83</v>
      </c>
      <c r="D152" s="68" t="s">
        <v>76</v>
      </c>
      <c r="E152" s="68" t="s">
        <v>83</v>
      </c>
      <c r="F152" s="68" t="s">
        <v>369</v>
      </c>
      <c r="G152" s="70"/>
      <c r="H152" s="70"/>
      <c r="I152" s="68">
        <v>3684.0</v>
      </c>
      <c r="J152" s="68" t="s">
        <v>42</v>
      </c>
      <c r="K152" s="68" t="s">
        <v>89</v>
      </c>
      <c r="L152" s="70"/>
      <c r="M152" s="70"/>
      <c r="N152" s="70"/>
      <c r="O152" s="70"/>
      <c r="P152" s="71" t="s">
        <v>79</v>
      </c>
      <c r="Q152" s="68" t="s">
        <v>91</v>
      </c>
      <c r="R152" s="72"/>
      <c r="S152" s="73"/>
      <c r="T152" s="68" t="s">
        <v>93</v>
      </c>
      <c r="U152" s="70"/>
      <c r="V152" s="70"/>
      <c r="W152" s="15"/>
      <c r="X152" s="27">
        <v>2026.0</v>
      </c>
      <c r="Y152" s="27">
        <v>2026.0</v>
      </c>
      <c r="Z152" s="27">
        <v>7.0</v>
      </c>
      <c r="AA152" s="28">
        <v>7.0</v>
      </c>
      <c r="AB152" s="74">
        <v>3.0</v>
      </c>
      <c r="AC152" s="27" t="str">
        <f>VLOOKUP($B152,Dictionary_v2!$B:$E,2,0)</f>
        <v>P&amp;L</v>
      </c>
      <c r="AD152" s="27" t="s">
        <v>48</v>
      </c>
      <c r="AE152" s="27" t="str">
        <f>VLOOKUP($B152,Dictionary_v2!$B:$E,3,0)</f>
        <v>3. Platform</v>
      </c>
      <c r="AF152" s="27" t="str">
        <f>VLOOKUP(AE152,Dictionary_v2!R:S,2,0)</f>
        <v>3. Platform</v>
      </c>
      <c r="AG152" s="27" t="str">
        <f>VLOOKUP($B152,Dictionary_v2!$B:$E,4,0)</f>
        <v>1. Variable</v>
      </c>
      <c r="AH152" s="27" t="str">
        <f t="shared" si="1"/>
        <v>Out</v>
      </c>
      <c r="AI152" s="27" t="str">
        <f t="shared" si="2"/>
        <v>Out</v>
      </c>
      <c r="AJ152" s="16"/>
      <c r="AK152" s="16"/>
      <c r="AL152" s="16"/>
      <c r="AM152" s="16"/>
      <c r="AN152" s="16"/>
    </row>
    <row r="153" ht="15.0" hidden="1" customHeight="1">
      <c r="A153" s="67" t="s">
        <v>366</v>
      </c>
      <c r="B153" s="68" t="s">
        <v>95</v>
      </c>
      <c r="C153" s="69">
        <v>-31.0</v>
      </c>
      <c r="D153" s="68" t="s">
        <v>76</v>
      </c>
      <c r="E153" s="68" t="s">
        <v>83</v>
      </c>
      <c r="F153" s="68" t="s">
        <v>371</v>
      </c>
      <c r="G153" s="70"/>
      <c r="H153" s="70"/>
      <c r="I153" s="68">
        <v>3684.0</v>
      </c>
      <c r="J153" s="68" t="s">
        <v>42</v>
      </c>
      <c r="K153" s="68" t="s">
        <v>97</v>
      </c>
      <c r="L153" s="70"/>
      <c r="M153" s="70"/>
      <c r="N153" s="70"/>
      <c r="O153" s="70"/>
      <c r="P153" s="71" t="s">
        <v>79</v>
      </c>
      <c r="Q153" s="68" t="s">
        <v>91</v>
      </c>
      <c r="R153" s="72"/>
      <c r="S153" s="73"/>
      <c r="T153" s="68" t="s">
        <v>93</v>
      </c>
      <c r="U153" s="70"/>
      <c r="V153" s="70"/>
      <c r="W153" s="15"/>
      <c r="X153" s="27">
        <v>2026.0</v>
      </c>
      <c r="Y153" s="27">
        <v>2026.0</v>
      </c>
      <c r="Z153" s="27">
        <v>7.0</v>
      </c>
      <c r="AA153" s="28">
        <v>7.0</v>
      </c>
      <c r="AB153" s="74">
        <v>3.0</v>
      </c>
      <c r="AC153" s="27" t="str">
        <f>VLOOKUP($B153,Dictionary_v2!$B:$E,2,0)</f>
        <v>P&amp;L</v>
      </c>
      <c r="AD153" s="27" t="s">
        <v>48</v>
      </c>
      <c r="AE153" s="27" t="str">
        <f>VLOOKUP($B153,Dictionary_v2!$B:$E,3,0)</f>
        <v>2. Candidates Sourcing</v>
      </c>
      <c r="AF153" s="27" t="str">
        <f>VLOOKUP(AE153,Dictionary_v2!R:S,2,0)</f>
        <v>2. Candidates Sourcing</v>
      </c>
      <c r="AG153" s="27" t="str">
        <f>VLOOKUP($B153,Dictionary_v2!$B:$E,4,0)</f>
        <v>1. Social media</v>
      </c>
      <c r="AH153" s="27" t="str">
        <f t="shared" si="1"/>
        <v>Out</v>
      </c>
      <c r="AI153" s="27" t="str">
        <f t="shared" si="2"/>
        <v>Out</v>
      </c>
      <c r="AJ153" s="16"/>
      <c r="AK153" s="16"/>
      <c r="AL153" s="16"/>
      <c r="AM153" s="16"/>
      <c r="AN153" s="16"/>
    </row>
    <row r="154" ht="15.0" hidden="1" customHeight="1">
      <c r="A154" s="67" t="s">
        <v>366</v>
      </c>
      <c r="B154" s="68" t="s">
        <v>75</v>
      </c>
      <c r="C154" s="69">
        <v>125.25</v>
      </c>
      <c r="D154" s="68" t="s">
        <v>76</v>
      </c>
      <c r="E154" s="68" t="s">
        <v>77</v>
      </c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1" t="s">
        <v>79</v>
      </c>
      <c r="Q154" s="70"/>
      <c r="R154" s="72"/>
      <c r="S154" s="73"/>
      <c r="T154" s="70"/>
      <c r="U154" s="70"/>
      <c r="V154" s="70"/>
      <c r="W154" s="15"/>
      <c r="X154" s="27">
        <v>2026.0</v>
      </c>
      <c r="Y154" s="27">
        <v>2026.0</v>
      </c>
      <c r="Z154" s="27">
        <v>7.0</v>
      </c>
      <c r="AA154" s="28">
        <v>7.0</v>
      </c>
      <c r="AB154" s="74">
        <v>3.0</v>
      </c>
      <c r="AC154" s="27" t="str">
        <f>VLOOKUP($B154,Dictionary_v2!$B:$E,2,0)</f>
        <v>P&amp;L</v>
      </c>
      <c r="AD154" s="27" t="s">
        <v>48</v>
      </c>
      <c r="AE154" s="27" t="str">
        <f>VLOOKUP($B154,Dictionary_v2!$B:$E,3,0)</f>
        <v>2. Candidates Sourcing</v>
      </c>
      <c r="AF154" s="27" t="str">
        <f>VLOOKUP(AE154,Dictionary_v2!R:S,2,0)</f>
        <v>2. Candidates Sourcing</v>
      </c>
      <c r="AG154" s="27" t="str">
        <f>VLOOKUP($B154,Dictionary_v2!$B:$E,4,0)</f>
        <v>1. Social Media</v>
      </c>
      <c r="AH154" s="27" t="str">
        <f t="shared" si="1"/>
        <v>In</v>
      </c>
      <c r="AI154" s="27" t="str">
        <f t="shared" si="2"/>
        <v>In</v>
      </c>
      <c r="AJ154" s="16"/>
      <c r="AK154" s="16"/>
      <c r="AL154" s="16"/>
      <c r="AM154" s="16"/>
      <c r="AN154" s="16"/>
    </row>
    <row r="155" ht="15.0" hidden="1" customHeight="1">
      <c r="A155" s="67" t="s">
        <v>366</v>
      </c>
      <c r="B155" s="68" t="s">
        <v>77</v>
      </c>
      <c r="C155" s="69">
        <v>8359.15</v>
      </c>
      <c r="D155" s="68" t="s">
        <v>76</v>
      </c>
      <c r="E155" s="68" t="s">
        <v>83</v>
      </c>
      <c r="F155" s="68" t="s">
        <v>84</v>
      </c>
      <c r="G155" s="70"/>
      <c r="H155" s="70"/>
      <c r="I155" s="70"/>
      <c r="J155" s="70"/>
      <c r="K155" s="70"/>
      <c r="L155" s="70"/>
      <c r="M155" s="70"/>
      <c r="N155" s="70"/>
      <c r="O155" s="70"/>
      <c r="P155" s="71" t="s">
        <v>79</v>
      </c>
      <c r="Q155" s="70"/>
      <c r="R155" s="72"/>
      <c r="S155" s="73"/>
      <c r="T155" s="70"/>
      <c r="U155" s="70"/>
      <c r="V155" s="70"/>
      <c r="W155" s="15"/>
      <c r="X155" s="27">
        <v>2026.0</v>
      </c>
      <c r="Y155" s="27">
        <v>2026.0</v>
      </c>
      <c r="Z155" s="27">
        <v>7.0</v>
      </c>
      <c r="AA155" s="28">
        <v>7.0</v>
      </c>
      <c r="AB155" s="74">
        <v>3.0</v>
      </c>
      <c r="AC155" s="27" t="str">
        <f>VLOOKUP($B155,Dictionary_v2!$B:$E,2,0)</f>
        <v>Intercompany</v>
      </c>
      <c r="AD155" s="27" t="s">
        <v>48</v>
      </c>
      <c r="AE155" s="27" t="str">
        <f>VLOOKUP($B155,Dictionary_v2!$B:$E,3,0)</f>
        <v/>
      </c>
      <c r="AF155" s="27"/>
      <c r="AG155" s="27" t="str">
        <f>VLOOKUP($B155,Dictionary_v2!$B:$E,4,0)</f>
        <v/>
      </c>
      <c r="AH155" s="27" t="str">
        <f t="shared" si="1"/>
        <v>In</v>
      </c>
      <c r="AI155" s="27" t="str">
        <f t="shared" si="2"/>
        <v>In</v>
      </c>
      <c r="AJ155" s="16"/>
      <c r="AK155" s="16"/>
      <c r="AL155" s="16"/>
      <c r="AM155" s="16"/>
      <c r="AN155" s="16"/>
    </row>
    <row r="156" ht="15.0" hidden="1" customHeight="1">
      <c r="A156" s="67" t="s">
        <v>366</v>
      </c>
      <c r="B156" s="68" t="s">
        <v>83</v>
      </c>
      <c r="C156" s="69">
        <v>-8359.15</v>
      </c>
      <c r="D156" s="68" t="s">
        <v>76</v>
      </c>
      <c r="E156" s="68" t="s">
        <v>77</v>
      </c>
      <c r="F156" s="68" t="s">
        <v>84</v>
      </c>
      <c r="G156" s="70"/>
      <c r="H156" s="70"/>
      <c r="I156" s="70"/>
      <c r="J156" s="70"/>
      <c r="K156" s="70"/>
      <c r="L156" s="70"/>
      <c r="M156" s="70"/>
      <c r="N156" s="70"/>
      <c r="O156" s="70"/>
      <c r="P156" s="71" t="s">
        <v>79</v>
      </c>
      <c r="Q156" s="70"/>
      <c r="R156" s="72"/>
      <c r="S156" s="73"/>
      <c r="T156" s="70"/>
      <c r="U156" s="70"/>
      <c r="V156" s="70"/>
      <c r="W156" s="15"/>
      <c r="X156" s="27">
        <v>2026.0</v>
      </c>
      <c r="Y156" s="27">
        <v>2026.0</v>
      </c>
      <c r="Z156" s="27">
        <v>7.0</v>
      </c>
      <c r="AA156" s="28">
        <v>7.0</v>
      </c>
      <c r="AB156" s="74">
        <v>3.0</v>
      </c>
      <c r="AC156" s="27" t="str">
        <f>VLOOKUP($B156,Dictionary_v2!$B:$E,2,0)</f>
        <v>Intercompany</v>
      </c>
      <c r="AD156" s="27" t="s">
        <v>48</v>
      </c>
      <c r="AE156" s="27" t="str">
        <f>VLOOKUP($B156,Dictionary_v2!$B:$E,3,0)</f>
        <v/>
      </c>
      <c r="AF156" s="27"/>
      <c r="AG156" s="27" t="str">
        <f>VLOOKUP($B156,Dictionary_v2!$B:$E,4,0)</f>
        <v/>
      </c>
      <c r="AH156" s="27" t="str">
        <f t="shared" si="1"/>
        <v>Out</v>
      </c>
      <c r="AI156" s="27" t="str">
        <f t="shared" si="2"/>
        <v>Out</v>
      </c>
      <c r="AJ156" s="16"/>
      <c r="AK156" s="16"/>
      <c r="AL156" s="16"/>
      <c r="AM156" s="16"/>
      <c r="AN156" s="16"/>
    </row>
    <row r="157" ht="15.0" hidden="1" customHeight="1">
      <c r="A157" s="67" t="s">
        <v>372</v>
      </c>
      <c r="B157" s="68" t="s">
        <v>102</v>
      </c>
      <c r="C157" s="69">
        <v>-5250.0</v>
      </c>
      <c r="D157" s="68" t="s">
        <v>76</v>
      </c>
      <c r="E157" s="68" t="s">
        <v>77</v>
      </c>
      <c r="F157" s="68" t="s">
        <v>103</v>
      </c>
      <c r="G157" s="68" t="s">
        <v>104</v>
      </c>
      <c r="H157" s="70"/>
      <c r="I157" s="70"/>
      <c r="J157" s="70"/>
      <c r="K157" s="70"/>
      <c r="L157" s="70"/>
      <c r="M157" s="70"/>
      <c r="N157" s="70"/>
      <c r="O157" s="70"/>
      <c r="P157" s="71" t="s">
        <v>79</v>
      </c>
      <c r="Q157" s="70"/>
      <c r="R157" s="72"/>
      <c r="S157" s="73"/>
      <c r="T157" s="70"/>
      <c r="U157" s="68">
        <v>1.21145431394455E14</v>
      </c>
      <c r="V157" s="70"/>
      <c r="W157" s="15"/>
      <c r="X157" s="27">
        <v>2026.0</v>
      </c>
      <c r="Y157" s="27">
        <v>2026.0</v>
      </c>
      <c r="Z157" s="27">
        <v>7.0</v>
      </c>
      <c r="AA157" s="28">
        <v>7.0</v>
      </c>
      <c r="AB157" s="74">
        <v>3.0</v>
      </c>
      <c r="AC157" s="27" t="str">
        <f>VLOOKUP($B157,Dictionary_v2!$B:$E,2,0)</f>
        <v>P&amp;L</v>
      </c>
      <c r="AD157" s="27" t="s">
        <v>48</v>
      </c>
      <c r="AE157" s="27" t="str">
        <f>VLOOKUP($B157,Dictionary_v2!$B:$E,3,0)</f>
        <v>7. Founders</v>
      </c>
      <c r="AF157" s="27" t="str">
        <f>VLOOKUP(AE157,Dictionary_v2!R:S,2,0)</f>
        <v>6. Other fixed and admin</v>
      </c>
      <c r="AG157" s="27" t="str">
        <f>VLOOKUP($B157,Dictionary_v2!$B:$E,4,0)</f>
        <v>1. Salaries</v>
      </c>
      <c r="AH157" s="27" t="str">
        <f t="shared" si="1"/>
        <v>Out</v>
      </c>
      <c r="AI157" s="27" t="str">
        <f t="shared" si="2"/>
        <v>Out</v>
      </c>
      <c r="AJ157" s="16"/>
      <c r="AK157" s="16"/>
      <c r="AL157" s="16"/>
      <c r="AM157" s="16"/>
      <c r="AN157" s="16"/>
    </row>
    <row r="158" ht="15.0" hidden="1" customHeight="1">
      <c r="A158" s="67" t="s">
        <v>372</v>
      </c>
      <c r="B158" s="68" t="s">
        <v>106</v>
      </c>
      <c r="C158" s="69">
        <v>-5250.0</v>
      </c>
      <c r="D158" s="68" t="s">
        <v>76</v>
      </c>
      <c r="E158" s="68" t="s">
        <v>77</v>
      </c>
      <c r="F158" s="68" t="s">
        <v>103</v>
      </c>
      <c r="G158" s="68" t="s">
        <v>104</v>
      </c>
      <c r="H158" s="70"/>
      <c r="I158" s="70"/>
      <c r="J158" s="70"/>
      <c r="K158" s="70"/>
      <c r="L158" s="70"/>
      <c r="M158" s="70"/>
      <c r="N158" s="70"/>
      <c r="O158" s="70"/>
      <c r="P158" s="71" t="s">
        <v>79</v>
      </c>
      <c r="Q158" s="70"/>
      <c r="R158" s="72"/>
      <c r="S158" s="73"/>
      <c r="T158" s="70"/>
      <c r="U158" s="68">
        <v>1.21145431394454E14</v>
      </c>
      <c r="V158" s="70"/>
      <c r="W158" s="15"/>
      <c r="X158" s="27">
        <v>2026.0</v>
      </c>
      <c r="Y158" s="27">
        <v>2026.0</v>
      </c>
      <c r="Z158" s="27">
        <v>7.0</v>
      </c>
      <c r="AA158" s="28">
        <v>7.0</v>
      </c>
      <c r="AB158" s="74">
        <v>3.0</v>
      </c>
      <c r="AC158" s="27" t="str">
        <f>VLOOKUP($B158,Dictionary_v2!$B:$E,2,0)</f>
        <v>P&amp;L</v>
      </c>
      <c r="AD158" s="27" t="s">
        <v>48</v>
      </c>
      <c r="AE158" s="27" t="str">
        <f>VLOOKUP($B158,Dictionary_v2!$B:$E,3,0)</f>
        <v>7. Founders</v>
      </c>
      <c r="AF158" s="27" t="str">
        <f>VLOOKUP(AE158,Dictionary_v2!R:S,2,0)</f>
        <v>6. Other fixed and admin</v>
      </c>
      <c r="AG158" s="27" t="str">
        <f>VLOOKUP($B158,Dictionary_v2!$B:$E,4,0)</f>
        <v>1. Salaries</v>
      </c>
      <c r="AH158" s="27" t="str">
        <f t="shared" si="1"/>
        <v>Out</v>
      </c>
      <c r="AI158" s="27" t="str">
        <f t="shared" si="2"/>
        <v>Out</v>
      </c>
      <c r="AJ158" s="16"/>
      <c r="AK158" s="16"/>
      <c r="AL158" s="16"/>
      <c r="AM158" s="16"/>
      <c r="AN158" s="16"/>
    </row>
    <row r="159" ht="15.0" hidden="1" customHeight="1">
      <c r="A159" s="67" t="s">
        <v>372</v>
      </c>
      <c r="B159" s="68" t="s">
        <v>110</v>
      </c>
      <c r="C159" s="69">
        <v>-15.0</v>
      </c>
      <c r="D159" s="68" t="s">
        <v>76</v>
      </c>
      <c r="E159" s="68" t="s">
        <v>77</v>
      </c>
      <c r="F159" s="68" t="s">
        <v>111</v>
      </c>
      <c r="G159" s="70"/>
      <c r="H159" s="70"/>
      <c r="I159" s="70"/>
      <c r="J159" s="70"/>
      <c r="K159" s="70"/>
      <c r="L159" s="70"/>
      <c r="M159" s="70"/>
      <c r="N159" s="70"/>
      <c r="O159" s="70"/>
      <c r="P159" s="71" t="s">
        <v>79</v>
      </c>
      <c r="Q159" s="70"/>
      <c r="R159" s="72"/>
      <c r="S159" s="73"/>
      <c r="T159" s="70"/>
      <c r="U159" s="70"/>
      <c r="V159" s="70"/>
      <c r="W159" s="15"/>
      <c r="X159" s="27">
        <v>2026.0</v>
      </c>
      <c r="Y159" s="27">
        <v>2026.0</v>
      </c>
      <c r="Z159" s="27">
        <v>7.0</v>
      </c>
      <c r="AA159" s="28">
        <v>7.0</v>
      </c>
      <c r="AB159" s="74">
        <v>3.0</v>
      </c>
      <c r="AC159" s="27" t="str">
        <f>VLOOKUP($B159,Dictionary_v2!$B:$E,2,0)</f>
        <v>P&amp;L</v>
      </c>
      <c r="AD159" s="27" t="s">
        <v>48</v>
      </c>
      <c r="AE159" s="27" t="str">
        <f>VLOOKUP($B159,Dictionary_v2!$B:$E,3,0)</f>
        <v>3. Platform</v>
      </c>
      <c r="AF159" s="27" t="str">
        <f>VLOOKUP(AE159,Dictionary_v2!R:S,2,0)</f>
        <v>3. Platform</v>
      </c>
      <c r="AG159" s="27" t="str">
        <f>VLOOKUP($B159,Dictionary_v2!$B:$E,4,0)</f>
        <v>2. Fixed</v>
      </c>
      <c r="AH159" s="27" t="str">
        <f t="shared" si="1"/>
        <v>Out</v>
      </c>
      <c r="AI159" s="27" t="str">
        <f t="shared" si="2"/>
        <v>Out</v>
      </c>
      <c r="AJ159" s="16"/>
      <c r="AK159" s="16"/>
      <c r="AL159" s="16"/>
      <c r="AM159" s="16"/>
      <c r="AN159" s="16"/>
    </row>
    <row r="160" ht="15.0" hidden="1" customHeight="1">
      <c r="A160" s="67" t="s">
        <v>372</v>
      </c>
      <c r="B160" s="68" t="s">
        <v>117</v>
      </c>
      <c r="C160" s="69">
        <v>-5000.0</v>
      </c>
      <c r="D160" s="68" t="s">
        <v>76</v>
      </c>
      <c r="E160" s="68" t="s">
        <v>77</v>
      </c>
      <c r="F160" s="68" t="s">
        <v>103</v>
      </c>
      <c r="G160" s="68" t="s">
        <v>118</v>
      </c>
      <c r="H160" s="70"/>
      <c r="I160" s="70"/>
      <c r="J160" s="70"/>
      <c r="K160" s="70"/>
      <c r="L160" s="70"/>
      <c r="M160" s="70"/>
      <c r="N160" s="70"/>
      <c r="O160" s="70"/>
      <c r="P160" s="71" t="s">
        <v>79</v>
      </c>
      <c r="Q160" s="70"/>
      <c r="R160" s="72"/>
      <c r="S160" s="73"/>
      <c r="T160" s="70"/>
      <c r="U160" s="70"/>
      <c r="V160" s="70"/>
      <c r="W160" s="15"/>
      <c r="X160" s="27">
        <v>2026.0</v>
      </c>
      <c r="Y160" s="27">
        <v>2026.0</v>
      </c>
      <c r="Z160" s="27">
        <v>7.0</v>
      </c>
      <c r="AA160" s="28">
        <v>7.0</v>
      </c>
      <c r="AB160" s="74">
        <v>3.0</v>
      </c>
      <c r="AC160" s="27" t="str">
        <f>VLOOKUP($B160,Dictionary_v2!$B:$E,2,0)</f>
        <v>P&amp;L</v>
      </c>
      <c r="AD160" s="27" t="s">
        <v>48</v>
      </c>
      <c r="AE160" s="27" t="str">
        <f>VLOOKUP($B160,Dictionary_v2!$B:$E,3,0)</f>
        <v>7. Founders</v>
      </c>
      <c r="AF160" s="27" t="str">
        <f>VLOOKUP(AE160,Dictionary_v2!R:S,2,0)</f>
        <v>6. Other fixed and admin</v>
      </c>
      <c r="AG160" s="27" t="str">
        <f>VLOOKUP($B160,Dictionary_v2!$B:$E,4,0)</f>
        <v>1. Salaries</v>
      </c>
      <c r="AH160" s="27" t="str">
        <f t="shared" si="1"/>
        <v>Out</v>
      </c>
      <c r="AI160" s="27" t="str">
        <f t="shared" si="2"/>
        <v>Out</v>
      </c>
      <c r="AJ160" s="16"/>
      <c r="AK160" s="16"/>
      <c r="AL160" s="16"/>
      <c r="AM160" s="16"/>
      <c r="AN160" s="16"/>
    </row>
    <row r="161" ht="15.0" hidden="1" customHeight="1">
      <c r="A161" s="67" t="s">
        <v>372</v>
      </c>
      <c r="B161" s="68" t="s">
        <v>77</v>
      </c>
      <c r="C161" s="69">
        <v>-15000.0</v>
      </c>
      <c r="D161" s="68" t="s">
        <v>76</v>
      </c>
      <c r="E161" s="68" t="s">
        <v>128</v>
      </c>
      <c r="F161" s="68" t="s">
        <v>129</v>
      </c>
      <c r="G161" s="70"/>
      <c r="H161" s="70"/>
      <c r="I161" s="70"/>
      <c r="J161" s="70"/>
      <c r="K161" s="70"/>
      <c r="L161" s="70"/>
      <c r="M161" s="70"/>
      <c r="N161" s="70"/>
      <c r="O161" s="70"/>
      <c r="P161" s="71" t="s">
        <v>79</v>
      </c>
      <c r="Q161" s="70"/>
      <c r="R161" s="72"/>
      <c r="S161" s="73"/>
      <c r="T161" s="70"/>
      <c r="U161" s="68" t="s">
        <v>373</v>
      </c>
      <c r="V161" s="70"/>
      <c r="W161" s="15"/>
      <c r="X161" s="27">
        <v>2026.0</v>
      </c>
      <c r="Y161" s="27">
        <v>2026.0</v>
      </c>
      <c r="Z161" s="27">
        <v>7.0</v>
      </c>
      <c r="AA161" s="28">
        <v>7.0</v>
      </c>
      <c r="AB161" s="74">
        <v>3.0</v>
      </c>
      <c r="AC161" s="27" t="str">
        <f>VLOOKUP($B161,Dictionary_v2!$B:$E,2,0)</f>
        <v>Intercompany</v>
      </c>
      <c r="AD161" s="27" t="s">
        <v>48</v>
      </c>
      <c r="AE161" s="27" t="str">
        <f>VLOOKUP($B161,Dictionary_v2!$B:$E,3,0)</f>
        <v/>
      </c>
      <c r="AF161" s="27"/>
      <c r="AG161" s="27" t="str">
        <f>VLOOKUP($B161,Dictionary_v2!$B:$E,4,0)</f>
        <v/>
      </c>
      <c r="AH161" s="27" t="str">
        <f t="shared" si="1"/>
        <v>Out</v>
      </c>
      <c r="AI161" s="27" t="str">
        <f t="shared" si="2"/>
        <v>Out</v>
      </c>
      <c r="AJ161" s="16"/>
      <c r="AK161" s="16"/>
      <c r="AL161" s="16"/>
      <c r="AM161" s="16"/>
      <c r="AN161" s="16"/>
    </row>
    <row r="162" ht="15.0" hidden="1" customHeight="1">
      <c r="A162" s="67" t="s">
        <v>372</v>
      </c>
      <c r="B162" s="68" t="s">
        <v>128</v>
      </c>
      <c r="C162" s="69">
        <v>15000.0</v>
      </c>
      <c r="D162" s="68" t="s">
        <v>76</v>
      </c>
      <c r="E162" s="68" t="s">
        <v>77</v>
      </c>
      <c r="F162" s="68" t="s">
        <v>129</v>
      </c>
      <c r="G162" s="70"/>
      <c r="H162" s="70"/>
      <c r="I162" s="70"/>
      <c r="J162" s="70"/>
      <c r="K162" s="70"/>
      <c r="L162" s="70"/>
      <c r="M162" s="70"/>
      <c r="N162" s="70"/>
      <c r="O162" s="70"/>
      <c r="P162" s="71" t="s">
        <v>79</v>
      </c>
      <c r="Q162" s="70"/>
      <c r="R162" s="72"/>
      <c r="S162" s="73"/>
      <c r="T162" s="70"/>
      <c r="U162" s="68" t="s">
        <v>373</v>
      </c>
      <c r="V162" s="70"/>
      <c r="W162" s="15"/>
      <c r="X162" s="27">
        <v>2026.0</v>
      </c>
      <c r="Y162" s="27">
        <v>2026.0</v>
      </c>
      <c r="Z162" s="27">
        <v>7.0</v>
      </c>
      <c r="AA162" s="28">
        <v>7.0</v>
      </c>
      <c r="AB162" s="74">
        <v>3.0</v>
      </c>
      <c r="AC162" s="27" t="str">
        <f>VLOOKUP($B162,Dictionary_v2!$B:$E,2,0)</f>
        <v>Intercompany</v>
      </c>
      <c r="AD162" s="27" t="s">
        <v>48</v>
      </c>
      <c r="AE162" s="27" t="str">
        <f>VLOOKUP($B162,Dictionary_v2!$B:$E,3,0)</f>
        <v/>
      </c>
      <c r="AF162" s="27"/>
      <c r="AG162" s="27" t="str">
        <f>VLOOKUP($B162,Dictionary_v2!$B:$E,4,0)</f>
        <v/>
      </c>
      <c r="AH162" s="27" t="str">
        <f t="shared" si="1"/>
        <v>In</v>
      </c>
      <c r="AI162" s="27" t="str">
        <f t="shared" si="2"/>
        <v>In</v>
      </c>
      <c r="AJ162" s="16"/>
      <c r="AK162" s="16"/>
      <c r="AL162" s="16"/>
      <c r="AM162" s="16"/>
      <c r="AN162" s="16"/>
    </row>
    <row r="163" ht="15.0" hidden="1" customHeight="1">
      <c r="A163" s="67" t="s">
        <v>372</v>
      </c>
      <c r="B163" s="68" t="s">
        <v>95</v>
      </c>
      <c r="C163" s="69">
        <v>-31.0</v>
      </c>
      <c r="D163" s="68" t="s">
        <v>76</v>
      </c>
      <c r="E163" s="68" t="s">
        <v>83</v>
      </c>
      <c r="F163" s="68" t="s">
        <v>374</v>
      </c>
      <c r="G163" s="70"/>
      <c r="H163" s="70"/>
      <c r="I163" s="68">
        <v>3684.0</v>
      </c>
      <c r="J163" s="68" t="s">
        <v>42</v>
      </c>
      <c r="K163" s="68" t="s">
        <v>97</v>
      </c>
      <c r="L163" s="70"/>
      <c r="M163" s="70"/>
      <c r="N163" s="70"/>
      <c r="O163" s="70"/>
      <c r="P163" s="71" t="s">
        <v>79</v>
      </c>
      <c r="Q163" s="68" t="s">
        <v>91</v>
      </c>
      <c r="R163" s="72"/>
      <c r="S163" s="73"/>
      <c r="T163" s="68" t="s">
        <v>93</v>
      </c>
      <c r="U163" s="70"/>
      <c r="V163" s="70"/>
      <c r="W163" s="15"/>
      <c r="X163" s="27">
        <v>2026.0</v>
      </c>
      <c r="Y163" s="27">
        <v>2026.0</v>
      </c>
      <c r="Z163" s="27">
        <v>7.0</v>
      </c>
      <c r="AA163" s="28">
        <v>7.0</v>
      </c>
      <c r="AB163" s="74">
        <v>3.0</v>
      </c>
      <c r="AC163" s="27" t="str">
        <f>VLOOKUP($B163,Dictionary_v2!$B:$E,2,0)</f>
        <v>P&amp;L</v>
      </c>
      <c r="AD163" s="27" t="s">
        <v>48</v>
      </c>
      <c r="AE163" s="27" t="str">
        <f>VLOOKUP($B163,Dictionary_v2!$B:$E,3,0)</f>
        <v>2. Candidates Sourcing</v>
      </c>
      <c r="AF163" s="27" t="str">
        <f>VLOOKUP(AE163,Dictionary_v2!R:S,2,0)</f>
        <v>2. Candidates Sourcing</v>
      </c>
      <c r="AG163" s="27" t="str">
        <f>VLOOKUP($B163,Dictionary_v2!$B:$E,4,0)</f>
        <v>1. Social media</v>
      </c>
      <c r="AH163" s="27" t="str">
        <f t="shared" si="1"/>
        <v>Out</v>
      </c>
      <c r="AI163" s="27" t="str">
        <f t="shared" si="2"/>
        <v>Out</v>
      </c>
      <c r="AJ163" s="16"/>
      <c r="AK163" s="16"/>
      <c r="AL163" s="16"/>
      <c r="AM163" s="16"/>
      <c r="AN163" s="16"/>
    </row>
    <row r="164" ht="15.0" hidden="1" customHeight="1">
      <c r="A164" s="67" t="s">
        <v>372</v>
      </c>
      <c r="B164" s="68" t="s">
        <v>95</v>
      </c>
      <c r="C164" s="69">
        <v>-165.75</v>
      </c>
      <c r="D164" s="68" t="s">
        <v>76</v>
      </c>
      <c r="E164" s="68" t="s">
        <v>122</v>
      </c>
      <c r="F164" s="68" t="s">
        <v>375</v>
      </c>
      <c r="G164" s="70"/>
      <c r="H164" s="70"/>
      <c r="I164" s="68">
        <v>9824.0</v>
      </c>
      <c r="J164" s="68" t="s">
        <v>42</v>
      </c>
      <c r="K164" s="68" t="s">
        <v>97</v>
      </c>
      <c r="L164" s="70"/>
      <c r="M164" s="70"/>
      <c r="N164" s="70"/>
      <c r="O164" s="70"/>
      <c r="P164" s="71" t="s">
        <v>79</v>
      </c>
      <c r="Q164" s="68" t="s">
        <v>91</v>
      </c>
      <c r="R164" s="72"/>
      <c r="S164" s="73"/>
      <c r="T164" s="68" t="s">
        <v>93</v>
      </c>
      <c r="U164" s="70"/>
      <c r="V164" s="70"/>
      <c r="W164" s="15"/>
      <c r="X164" s="27">
        <v>2026.0</v>
      </c>
      <c r="Y164" s="27">
        <v>2026.0</v>
      </c>
      <c r="Z164" s="27">
        <v>7.0</v>
      </c>
      <c r="AA164" s="28">
        <v>7.0</v>
      </c>
      <c r="AB164" s="74">
        <v>3.0</v>
      </c>
      <c r="AC164" s="27" t="str">
        <f>VLOOKUP($B164,Dictionary_v2!$B:$E,2,0)</f>
        <v>P&amp;L</v>
      </c>
      <c r="AD164" s="27" t="s">
        <v>48</v>
      </c>
      <c r="AE164" s="27" t="str">
        <f>VLOOKUP($B164,Dictionary_v2!$B:$E,3,0)</f>
        <v>2. Candidates Sourcing</v>
      </c>
      <c r="AF164" s="27" t="str">
        <f>VLOOKUP(AE164,Dictionary_v2!R:S,2,0)</f>
        <v>2. Candidates Sourcing</v>
      </c>
      <c r="AG164" s="27" t="str">
        <f>VLOOKUP($B164,Dictionary_v2!$B:$E,4,0)</f>
        <v>1. Social media</v>
      </c>
      <c r="AH164" s="27" t="str">
        <f t="shared" si="1"/>
        <v>Out</v>
      </c>
      <c r="AI164" s="27" t="str">
        <f t="shared" si="2"/>
        <v>Out</v>
      </c>
      <c r="AJ164" s="16"/>
      <c r="AK164" s="16"/>
      <c r="AL164" s="16"/>
      <c r="AM164" s="16"/>
      <c r="AN164" s="16"/>
    </row>
    <row r="165" ht="15.0" hidden="1" customHeight="1">
      <c r="A165" s="67" t="s">
        <v>372</v>
      </c>
      <c r="B165" s="68" t="s">
        <v>95</v>
      </c>
      <c r="C165" s="69">
        <v>-525.06</v>
      </c>
      <c r="D165" s="68" t="s">
        <v>76</v>
      </c>
      <c r="E165" s="68" t="s">
        <v>122</v>
      </c>
      <c r="F165" s="68" t="s">
        <v>376</v>
      </c>
      <c r="G165" s="70"/>
      <c r="H165" s="70"/>
      <c r="I165" s="68">
        <v>9824.0</v>
      </c>
      <c r="J165" s="68" t="s">
        <v>42</v>
      </c>
      <c r="K165" s="68" t="s">
        <v>97</v>
      </c>
      <c r="L165" s="70"/>
      <c r="M165" s="70"/>
      <c r="N165" s="70"/>
      <c r="O165" s="70"/>
      <c r="P165" s="71" t="s">
        <v>79</v>
      </c>
      <c r="Q165" s="68" t="s">
        <v>91</v>
      </c>
      <c r="R165" s="72"/>
      <c r="S165" s="73"/>
      <c r="T165" s="68" t="s">
        <v>93</v>
      </c>
      <c r="U165" s="70"/>
      <c r="V165" s="70"/>
      <c r="W165" s="15"/>
      <c r="X165" s="27">
        <v>2026.0</v>
      </c>
      <c r="Y165" s="27">
        <v>2026.0</v>
      </c>
      <c r="Z165" s="27">
        <v>7.0</v>
      </c>
      <c r="AA165" s="28">
        <v>7.0</v>
      </c>
      <c r="AB165" s="74">
        <v>3.0</v>
      </c>
      <c r="AC165" s="27" t="str">
        <f>VLOOKUP($B165,Dictionary_v2!$B:$E,2,0)</f>
        <v>P&amp;L</v>
      </c>
      <c r="AD165" s="27" t="s">
        <v>48</v>
      </c>
      <c r="AE165" s="27" t="str">
        <f>VLOOKUP($B165,Dictionary_v2!$B:$E,3,0)</f>
        <v>2. Candidates Sourcing</v>
      </c>
      <c r="AF165" s="27" t="str">
        <f>VLOOKUP(AE165,Dictionary_v2!R:S,2,0)</f>
        <v>2. Candidates Sourcing</v>
      </c>
      <c r="AG165" s="27" t="str">
        <f>VLOOKUP($B165,Dictionary_v2!$B:$E,4,0)</f>
        <v>1. Social media</v>
      </c>
      <c r="AH165" s="27" t="str">
        <f t="shared" si="1"/>
        <v>Out</v>
      </c>
      <c r="AI165" s="27" t="str">
        <f t="shared" si="2"/>
        <v>Out</v>
      </c>
      <c r="AJ165" s="16"/>
      <c r="AK165" s="16"/>
      <c r="AL165" s="16"/>
      <c r="AM165" s="16"/>
      <c r="AN165" s="16"/>
    </row>
    <row r="166" ht="15.0" hidden="1" customHeight="1">
      <c r="A166" s="67" t="s">
        <v>377</v>
      </c>
      <c r="B166" s="68" t="s">
        <v>95</v>
      </c>
      <c r="C166" s="69">
        <v>-498.48</v>
      </c>
      <c r="D166" s="68" t="s">
        <v>151</v>
      </c>
      <c r="E166" s="68" t="s">
        <v>122</v>
      </c>
      <c r="F166" s="68" t="s">
        <v>378</v>
      </c>
      <c r="G166" s="70"/>
      <c r="H166" s="70"/>
      <c r="I166" s="68">
        <v>9824.0</v>
      </c>
      <c r="J166" s="68" t="s">
        <v>42</v>
      </c>
      <c r="K166" s="68" t="s">
        <v>97</v>
      </c>
      <c r="L166" s="70"/>
      <c r="M166" s="70"/>
      <c r="N166" s="70"/>
      <c r="O166" s="70"/>
      <c r="P166" s="71" t="s">
        <v>79</v>
      </c>
      <c r="Q166" s="68" t="s">
        <v>91</v>
      </c>
      <c r="R166" s="72"/>
      <c r="S166" s="73"/>
      <c r="T166" s="68" t="s">
        <v>93</v>
      </c>
      <c r="U166" s="70"/>
      <c r="V166" s="68" t="s">
        <v>346</v>
      </c>
      <c r="W166" s="15"/>
      <c r="X166" s="27">
        <v>2026.0</v>
      </c>
      <c r="Y166" s="27">
        <v>2026.0</v>
      </c>
      <c r="Z166" s="27">
        <v>7.0</v>
      </c>
      <c r="AA166" s="28">
        <v>7.0</v>
      </c>
      <c r="AB166" s="74">
        <v>3.0</v>
      </c>
      <c r="AC166" s="27" t="str">
        <f>VLOOKUP($B166,Dictionary_v2!$B:$E,2,0)</f>
        <v>P&amp;L</v>
      </c>
      <c r="AD166" s="27" t="s">
        <v>48</v>
      </c>
      <c r="AE166" s="27" t="str">
        <f>VLOOKUP($B166,Dictionary_v2!$B:$E,3,0)</f>
        <v>2. Candidates Sourcing</v>
      </c>
      <c r="AF166" s="27" t="str">
        <f>VLOOKUP(AE166,Dictionary_v2!R:S,2,0)</f>
        <v>2. Candidates Sourcing</v>
      </c>
      <c r="AG166" s="27" t="str">
        <f>VLOOKUP($B166,Dictionary_v2!$B:$E,4,0)</f>
        <v>1. Social media</v>
      </c>
      <c r="AH166" s="27" t="str">
        <f t="shared" si="1"/>
        <v>Out</v>
      </c>
      <c r="AI166" s="27" t="str">
        <f t="shared" si="2"/>
        <v>Out</v>
      </c>
      <c r="AJ166" s="16"/>
      <c r="AK166" s="16"/>
      <c r="AL166" s="16"/>
      <c r="AM166" s="16"/>
      <c r="AN166" s="16"/>
    </row>
    <row r="167" ht="15.0" hidden="1" customHeight="1">
      <c r="A167" s="67" t="s">
        <v>377</v>
      </c>
      <c r="B167" s="68" t="s">
        <v>95</v>
      </c>
      <c r="C167" s="69">
        <v>-744.0</v>
      </c>
      <c r="D167" s="68" t="s">
        <v>151</v>
      </c>
      <c r="E167" s="68" t="s">
        <v>122</v>
      </c>
      <c r="F167" s="68" t="s">
        <v>379</v>
      </c>
      <c r="G167" s="70"/>
      <c r="H167" s="70"/>
      <c r="I167" s="68">
        <v>9824.0</v>
      </c>
      <c r="J167" s="68" t="s">
        <v>42</v>
      </c>
      <c r="K167" s="68" t="s">
        <v>97</v>
      </c>
      <c r="L167" s="70"/>
      <c r="M167" s="70"/>
      <c r="N167" s="70"/>
      <c r="O167" s="70"/>
      <c r="P167" s="71" t="s">
        <v>79</v>
      </c>
      <c r="Q167" s="68" t="s">
        <v>91</v>
      </c>
      <c r="R167" s="72"/>
      <c r="S167" s="73"/>
      <c r="T167" s="68" t="s">
        <v>93</v>
      </c>
      <c r="U167" s="70"/>
      <c r="V167" s="68" t="s">
        <v>346</v>
      </c>
      <c r="W167" s="15"/>
      <c r="X167" s="27">
        <v>2026.0</v>
      </c>
      <c r="Y167" s="27">
        <v>2026.0</v>
      </c>
      <c r="Z167" s="27">
        <v>7.0</v>
      </c>
      <c r="AA167" s="28">
        <v>7.0</v>
      </c>
      <c r="AB167" s="74">
        <v>3.0</v>
      </c>
      <c r="AC167" s="27" t="str">
        <f>VLOOKUP($B167,Dictionary_v2!$B:$E,2,0)</f>
        <v>P&amp;L</v>
      </c>
      <c r="AD167" s="27" t="s">
        <v>48</v>
      </c>
      <c r="AE167" s="27" t="str">
        <f>VLOOKUP($B167,Dictionary_v2!$B:$E,3,0)</f>
        <v>2. Candidates Sourcing</v>
      </c>
      <c r="AF167" s="27" t="str">
        <f>VLOOKUP(AE167,Dictionary_v2!R:S,2,0)</f>
        <v>2. Candidates Sourcing</v>
      </c>
      <c r="AG167" s="27" t="str">
        <f>VLOOKUP($B167,Dictionary_v2!$B:$E,4,0)</f>
        <v>1. Social media</v>
      </c>
      <c r="AH167" s="27" t="str">
        <f t="shared" si="1"/>
        <v>Out</v>
      </c>
      <c r="AI167" s="27" t="str">
        <f t="shared" si="2"/>
        <v>Out</v>
      </c>
      <c r="AJ167" s="16"/>
      <c r="AK167" s="16"/>
      <c r="AL167" s="16"/>
      <c r="AM167" s="16"/>
      <c r="AN167" s="16"/>
    </row>
    <row r="168" ht="15.0" hidden="1" customHeight="1">
      <c r="A168" s="67" t="s">
        <v>377</v>
      </c>
      <c r="B168" s="68" t="s">
        <v>95</v>
      </c>
      <c r="C168" s="69">
        <v>-498.48</v>
      </c>
      <c r="D168" s="68" t="s">
        <v>151</v>
      </c>
      <c r="E168" s="68" t="s">
        <v>122</v>
      </c>
      <c r="F168" s="68" t="s">
        <v>380</v>
      </c>
      <c r="G168" s="70"/>
      <c r="H168" s="70"/>
      <c r="I168" s="68">
        <v>9824.0</v>
      </c>
      <c r="J168" s="68" t="s">
        <v>42</v>
      </c>
      <c r="K168" s="68" t="s">
        <v>97</v>
      </c>
      <c r="L168" s="70"/>
      <c r="M168" s="70"/>
      <c r="N168" s="70"/>
      <c r="O168" s="70"/>
      <c r="P168" s="71" t="s">
        <v>79</v>
      </c>
      <c r="Q168" s="68" t="s">
        <v>91</v>
      </c>
      <c r="R168" s="72"/>
      <c r="S168" s="73"/>
      <c r="T168" s="68" t="s">
        <v>93</v>
      </c>
      <c r="U168" s="70"/>
      <c r="V168" s="68" t="s">
        <v>346</v>
      </c>
      <c r="W168" s="15"/>
      <c r="X168" s="27">
        <v>2026.0</v>
      </c>
      <c r="Y168" s="27">
        <v>2026.0</v>
      </c>
      <c r="Z168" s="27">
        <v>7.0</v>
      </c>
      <c r="AA168" s="28">
        <v>7.0</v>
      </c>
      <c r="AB168" s="74">
        <v>3.0</v>
      </c>
      <c r="AC168" s="27" t="str">
        <f>VLOOKUP($B168,Dictionary_v2!$B:$E,2,0)</f>
        <v>P&amp;L</v>
      </c>
      <c r="AD168" s="27" t="s">
        <v>48</v>
      </c>
      <c r="AE168" s="27" t="str">
        <f>VLOOKUP($B168,Dictionary_v2!$B:$E,3,0)</f>
        <v>2. Candidates Sourcing</v>
      </c>
      <c r="AF168" s="27" t="str">
        <f>VLOOKUP(AE168,Dictionary_v2!R:S,2,0)</f>
        <v>2. Candidates Sourcing</v>
      </c>
      <c r="AG168" s="27" t="str">
        <f>VLOOKUP($B168,Dictionary_v2!$B:$E,4,0)</f>
        <v>1. Social media</v>
      </c>
      <c r="AH168" s="27" t="str">
        <f t="shared" si="1"/>
        <v>Out</v>
      </c>
      <c r="AI168" s="27" t="str">
        <f t="shared" si="2"/>
        <v>Out</v>
      </c>
      <c r="AJ168" s="16"/>
      <c r="AK168" s="16"/>
      <c r="AL168" s="16"/>
      <c r="AM168" s="16"/>
      <c r="AN168" s="16"/>
    </row>
    <row r="169" ht="15.0" hidden="1" customHeight="1">
      <c r="A169" s="67" t="s">
        <v>377</v>
      </c>
      <c r="B169" s="68" t="s">
        <v>95</v>
      </c>
      <c r="C169" s="69">
        <v>-744.0</v>
      </c>
      <c r="D169" s="68" t="s">
        <v>151</v>
      </c>
      <c r="E169" s="68" t="s">
        <v>122</v>
      </c>
      <c r="F169" s="68" t="s">
        <v>381</v>
      </c>
      <c r="G169" s="70"/>
      <c r="H169" s="70"/>
      <c r="I169" s="68">
        <v>9824.0</v>
      </c>
      <c r="J169" s="68" t="s">
        <v>42</v>
      </c>
      <c r="K169" s="68" t="s">
        <v>97</v>
      </c>
      <c r="L169" s="70"/>
      <c r="M169" s="70"/>
      <c r="N169" s="70"/>
      <c r="O169" s="70"/>
      <c r="P169" s="71" t="s">
        <v>79</v>
      </c>
      <c r="Q169" s="68" t="s">
        <v>91</v>
      </c>
      <c r="R169" s="72"/>
      <c r="S169" s="73"/>
      <c r="T169" s="68" t="s">
        <v>93</v>
      </c>
      <c r="U169" s="70"/>
      <c r="V169" s="68" t="s">
        <v>346</v>
      </c>
      <c r="W169" s="15"/>
      <c r="X169" s="27">
        <v>2026.0</v>
      </c>
      <c r="Y169" s="27">
        <v>2026.0</v>
      </c>
      <c r="Z169" s="27">
        <v>7.0</v>
      </c>
      <c r="AA169" s="28">
        <v>7.0</v>
      </c>
      <c r="AB169" s="74">
        <v>3.0</v>
      </c>
      <c r="AC169" s="27" t="str">
        <f>VLOOKUP($B169,Dictionary_v2!$B:$E,2,0)</f>
        <v>P&amp;L</v>
      </c>
      <c r="AD169" s="27" t="s">
        <v>48</v>
      </c>
      <c r="AE169" s="27" t="str">
        <f>VLOOKUP($B169,Dictionary_v2!$B:$E,3,0)</f>
        <v>2. Candidates Sourcing</v>
      </c>
      <c r="AF169" s="27" t="str">
        <f>VLOOKUP(AE169,Dictionary_v2!R:S,2,0)</f>
        <v>2. Candidates Sourcing</v>
      </c>
      <c r="AG169" s="27" t="str">
        <f>VLOOKUP($B169,Dictionary_v2!$B:$E,4,0)</f>
        <v>1. Social media</v>
      </c>
      <c r="AH169" s="27" t="str">
        <f t="shared" si="1"/>
        <v>Out</v>
      </c>
      <c r="AI169" s="27" t="str">
        <f t="shared" si="2"/>
        <v>Out</v>
      </c>
      <c r="AJ169" s="16"/>
      <c r="AK169" s="16"/>
      <c r="AL169" s="16"/>
      <c r="AM169" s="16"/>
      <c r="AN169" s="16"/>
    </row>
    <row r="170" ht="15.0" hidden="1" customHeight="1">
      <c r="A170" s="67" t="s">
        <v>377</v>
      </c>
      <c r="B170" s="68" t="s">
        <v>229</v>
      </c>
      <c r="C170" s="69">
        <v>624.7</v>
      </c>
      <c r="D170" s="68" t="s">
        <v>76</v>
      </c>
      <c r="E170" s="68" t="s">
        <v>122</v>
      </c>
      <c r="F170" s="68" t="s">
        <v>123</v>
      </c>
      <c r="G170" s="70"/>
      <c r="H170" s="70"/>
      <c r="I170" s="70"/>
      <c r="J170" s="70"/>
      <c r="K170" s="70"/>
      <c r="L170" s="70"/>
      <c r="M170" s="70"/>
      <c r="N170" s="70"/>
      <c r="O170" s="70"/>
      <c r="P170" s="71" t="s">
        <v>79</v>
      </c>
      <c r="Q170" s="70"/>
      <c r="R170" s="72"/>
      <c r="S170" s="73"/>
      <c r="T170" s="70"/>
      <c r="U170" s="68">
        <v>9.1311220005998E13</v>
      </c>
      <c r="V170" s="70"/>
      <c r="W170" s="15"/>
      <c r="X170" s="27">
        <v>2026.0</v>
      </c>
      <c r="Y170" s="27">
        <v>2026.0</v>
      </c>
      <c r="Z170" s="27">
        <v>7.0</v>
      </c>
      <c r="AA170" s="28">
        <v>7.0</v>
      </c>
      <c r="AB170" s="74">
        <v>3.0</v>
      </c>
      <c r="AC170" s="27" t="str">
        <f>VLOOKUP($B170,Dictionary_v2!$B:$E,2,0)</f>
        <v>Intercompany</v>
      </c>
      <c r="AD170" s="27" t="s">
        <v>48</v>
      </c>
      <c r="AE170" s="27" t="str">
        <f>VLOOKUP($B170,Dictionary_v2!$B:$E,3,0)</f>
        <v/>
      </c>
      <c r="AF170" s="27"/>
      <c r="AG170" s="27" t="str">
        <f>VLOOKUP($B170,Dictionary_v2!$B:$E,4,0)</f>
        <v/>
      </c>
      <c r="AH170" s="27" t="str">
        <f t="shared" si="1"/>
        <v>In</v>
      </c>
      <c r="AI170" s="27" t="str">
        <f t="shared" si="2"/>
        <v>In</v>
      </c>
      <c r="AJ170" s="16"/>
      <c r="AK170" s="16"/>
      <c r="AL170" s="16"/>
      <c r="AM170" s="16"/>
      <c r="AN170" s="16"/>
    </row>
    <row r="171" ht="15.0" hidden="1" customHeight="1">
      <c r="A171" s="67" t="s">
        <v>377</v>
      </c>
      <c r="B171" s="68" t="s">
        <v>194</v>
      </c>
      <c r="C171" s="69">
        <v>-900.0</v>
      </c>
      <c r="D171" s="68" t="s">
        <v>76</v>
      </c>
      <c r="E171" s="68" t="s">
        <v>77</v>
      </c>
      <c r="F171" s="68" t="s">
        <v>103</v>
      </c>
      <c r="G171" s="68" t="s">
        <v>382</v>
      </c>
      <c r="H171" s="70"/>
      <c r="I171" s="70"/>
      <c r="J171" s="70"/>
      <c r="K171" s="70"/>
      <c r="L171" s="70"/>
      <c r="M171" s="70"/>
      <c r="N171" s="70"/>
      <c r="O171" s="70"/>
      <c r="P171" s="71" t="s">
        <v>79</v>
      </c>
      <c r="Q171" s="70"/>
      <c r="R171" s="72"/>
      <c r="S171" s="73"/>
      <c r="T171" s="70"/>
      <c r="U171" s="68">
        <v>1.2114543138285E14</v>
      </c>
      <c r="V171" s="70"/>
      <c r="W171" s="15"/>
      <c r="X171" s="27">
        <v>2026.0</v>
      </c>
      <c r="Y171" s="27">
        <v>2026.0</v>
      </c>
      <c r="Z171" s="27">
        <v>7.0</v>
      </c>
      <c r="AA171" s="28">
        <v>7.0</v>
      </c>
      <c r="AB171" s="74">
        <v>3.0</v>
      </c>
      <c r="AC171" s="27" t="str">
        <f>VLOOKUP($B171,Dictionary_v2!$B:$E,2,0)</f>
        <v>P&amp;L</v>
      </c>
      <c r="AD171" s="27" t="s">
        <v>48</v>
      </c>
      <c r="AE171" s="27" t="str">
        <f>VLOOKUP($B171,Dictionary_v2!$B:$E,3,0)</f>
        <v>5. Marketing</v>
      </c>
      <c r="AF171" s="27" t="str">
        <f>VLOOKUP(AE171,Dictionary_v2!R:S,2,0)</f>
        <v>5. Marketing</v>
      </c>
      <c r="AG171" s="27" t="str">
        <f>VLOOKUP($B171,Dictionary_v2!$B:$E,4,0)</f>
        <v>1. People</v>
      </c>
      <c r="AH171" s="27" t="str">
        <f t="shared" si="1"/>
        <v>Out</v>
      </c>
      <c r="AI171" s="27" t="str">
        <f t="shared" si="2"/>
        <v>Out</v>
      </c>
      <c r="AJ171" s="16"/>
      <c r="AK171" s="16"/>
      <c r="AL171" s="16"/>
      <c r="AM171" s="16"/>
      <c r="AN171" s="16"/>
    </row>
    <row r="172" ht="15.0" hidden="1" customHeight="1">
      <c r="A172" s="67" t="s">
        <v>377</v>
      </c>
      <c r="B172" s="68" t="s">
        <v>122</v>
      </c>
      <c r="C172" s="69">
        <v>-624.7</v>
      </c>
      <c r="D172" s="68" t="s">
        <v>76</v>
      </c>
      <c r="E172" s="68" t="s">
        <v>229</v>
      </c>
      <c r="F172" s="68" t="s">
        <v>123</v>
      </c>
      <c r="G172" s="70"/>
      <c r="H172" s="70"/>
      <c r="I172" s="70"/>
      <c r="J172" s="70"/>
      <c r="K172" s="70"/>
      <c r="L172" s="70"/>
      <c r="M172" s="70"/>
      <c r="N172" s="70"/>
      <c r="O172" s="70"/>
      <c r="P172" s="71" t="s">
        <v>79</v>
      </c>
      <c r="Q172" s="70"/>
      <c r="R172" s="72"/>
      <c r="S172" s="73"/>
      <c r="T172" s="70"/>
      <c r="U172" s="68">
        <v>9.1311220005998E13</v>
      </c>
      <c r="V172" s="70"/>
      <c r="W172" s="15"/>
      <c r="X172" s="27">
        <v>2026.0</v>
      </c>
      <c r="Y172" s="27">
        <v>2026.0</v>
      </c>
      <c r="Z172" s="27">
        <v>7.0</v>
      </c>
      <c r="AA172" s="28">
        <v>7.0</v>
      </c>
      <c r="AB172" s="74">
        <v>3.0</v>
      </c>
      <c r="AC172" s="27" t="str">
        <f>VLOOKUP($B172,Dictionary_v2!$B:$E,2,0)</f>
        <v>Intercompany</v>
      </c>
      <c r="AD172" s="27" t="s">
        <v>48</v>
      </c>
      <c r="AE172" s="27" t="str">
        <f>VLOOKUP($B172,Dictionary_v2!$B:$E,3,0)</f>
        <v/>
      </c>
      <c r="AF172" s="27"/>
      <c r="AG172" s="27" t="str">
        <f>VLOOKUP($B172,Dictionary_v2!$B:$E,4,0)</f>
        <v/>
      </c>
      <c r="AH172" s="27" t="str">
        <f t="shared" si="1"/>
        <v>Out</v>
      </c>
      <c r="AI172" s="27" t="str">
        <f t="shared" si="2"/>
        <v>Out</v>
      </c>
      <c r="AJ172" s="16"/>
      <c r="AK172" s="16"/>
      <c r="AL172" s="16"/>
      <c r="AM172" s="16"/>
      <c r="AN172" s="16"/>
    </row>
    <row r="173" ht="15.0" hidden="1" customHeight="1">
      <c r="A173" s="67" t="s">
        <v>377</v>
      </c>
      <c r="B173" s="68" t="s">
        <v>95</v>
      </c>
      <c r="C173" s="69">
        <v>-31.0</v>
      </c>
      <c r="D173" s="68" t="s">
        <v>76</v>
      </c>
      <c r="E173" s="68" t="s">
        <v>83</v>
      </c>
      <c r="F173" s="68" t="s">
        <v>383</v>
      </c>
      <c r="G173" s="70"/>
      <c r="H173" s="70"/>
      <c r="I173" s="68">
        <v>3684.0</v>
      </c>
      <c r="J173" s="68" t="s">
        <v>42</v>
      </c>
      <c r="K173" s="68" t="s">
        <v>97</v>
      </c>
      <c r="L173" s="70"/>
      <c r="M173" s="70"/>
      <c r="N173" s="70"/>
      <c r="O173" s="70"/>
      <c r="P173" s="71" t="s">
        <v>79</v>
      </c>
      <c r="Q173" s="68" t="s">
        <v>91</v>
      </c>
      <c r="R173" s="72"/>
      <c r="S173" s="73"/>
      <c r="T173" s="68" t="s">
        <v>93</v>
      </c>
      <c r="U173" s="70"/>
      <c r="V173" s="70"/>
      <c r="W173" s="15"/>
      <c r="X173" s="27">
        <v>2026.0</v>
      </c>
      <c r="Y173" s="27">
        <v>2026.0</v>
      </c>
      <c r="Z173" s="27">
        <v>7.0</v>
      </c>
      <c r="AA173" s="28">
        <v>7.0</v>
      </c>
      <c r="AB173" s="74">
        <v>3.0</v>
      </c>
      <c r="AC173" s="27" t="str">
        <f>VLOOKUP($B173,Dictionary_v2!$B:$E,2,0)</f>
        <v>P&amp;L</v>
      </c>
      <c r="AD173" s="27" t="s">
        <v>48</v>
      </c>
      <c r="AE173" s="27" t="str">
        <f>VLOOKUP($B173,Dictionary_v2!$B:$E,3,0)</f>
        <v>2. Candidates Sourcing</v>
      </c>
      <c r="AF173" s="27" t="str">
        <f>VLOOKUP(AE173,Dictionary_v2!R:S,2,0)</f>
        <v>2. Candidates Sourcing</v>
      </c>
      <c r="AG173" s="27" t="str">
        <f>VLOOKUP($B173,Dictionary_v2!$B:$E,4,0)</f>
        <v>1. Social media</v>
      </c>
      <c r="AH173" s="27" t="str">
        <f t="shared" si="1"/>
        <v>Out</v>
      </c>
      <c r="AI173" s="27" t="str">
        <f t="shared" si="2"/>
        <v>Out</v>
      </c>
      <c r="AJ173" s="16"/>
      <c r="AK173" s="16"/>
      <c r="AL173" s="16"/>
      <c r="AM173" s="16"/>
      <c r="AN173" s="16"/>
    </row>
    <row r="174" ht="15.0" hidden="1" customHeight="1">
      <c r="A174" s="67" t="s">
        <v>377</v>
      </c>
      <c r="B174" s="68" t="s">
        <v>191</v>
      </c>
      <c r="C174" s="69">
        <v>-10.04</v>
      </c>
      <c r="D174" s="68" t="s">
        <v>76</v>
      </c>
      <c r="E174" s="68" t="s">
        <v>77</v>
      </c>
      <c r="F174" s="68" t="s">
        <v>192</v>
      </c>
      <c r="G174" s="70"/>
      <c r="H174" s="70"/>
      <c r="I174" s="70"/>
      <c r="J174" s="70"/>
      <c r="K174" s="70"/>
      <c r="L174" s="70"/>
      <c r="M174" s="70"/>
      <c r="N174" s="70"/>
      <c r="O174" s="70"/>
      <c r="P174" s="71" t="s">
        <v>79</v>
      </c>
      <c r="Q174" s="70"/>
      <c r="R174" s="72"/>
      <c r="S174" s="73"/>
      <c r="T174" s="70"/>
      <c r="U174" s="70"/>
      <c r="V174" s="70"/>
      <c r="W174" s="15"/>
      <c r="X174" s="27">
        <v>2026.0</v>
      </c>
      <c r="Y174" s="27">
        <v>2026.0</v>
      </c>
      <c r="Z174" s="27">
        <v>7.0</v>
      </c>
      <c r="AA174" s="28">
        <v>7.0</v>
      </c>
      <c r="AB174" s="74">
        <v>3.0</v>
      </c>
      <c r="AC174" s="27" t="str">
        <f>VLOOKUP($B174,Dictionary_v2!$B:$E,2,0)</f>
        <v>P&amp;L</v>
      </c>
      <c r="AD174" s="27" t="s">
        <v>48</v>
      </c>
      <c r="AE174" s="27" t="str">
        <f>VLOOKUP($B174,Dictionary_v2!$B:$E,3,0)</f>
        <v>3. Platform</v>
      </c>
      <c r="AF174" s="27" t="str">
        <f>VLOOKUP(AE174,Dictionary_v2!R:S,2,0)</f>
        <v>3. Platform</v>
      </c>
      <c r="AG174" s="27" t="str">
        <f>VLOOKUP($B174,Dictionary_v2!$B:$E,4,0)</f>
        <v>2. Fixed</v>
      </c>
      <c r="AH174" s="27" t="str">
        <f t="shared" si="1"/>
        <v>Out</v>
      </c>
      <c r="AI174" s="27" t="str">
        <f t="shared" si="2"/>
        <v>Out</v>
      </c>
      <c r="AJ174" s="16"/>
      <c r="AK174" s="16"/>
      <c r="AL174" s="16"/>
      <c r="AM174" s="16"/>
      <c r="AN174" s="16"/>
    </row>
    <row r="175" ht="15.0" hidden="1" customHeight="1">
      <c r="A175" s="67" t="s">
        <v>377</v>
      </c>
      <c r="B175" s="68" t="s">
        <v>193</v>
      </c>
      <c r="C175" s="69">
        <v>-1003.6</v>
      </c>
      <c r="D175" s="68" t="s">
        <v>76</v>
      </c>
      <c r="E175" s="68" t="s">
        <v>77</v>
      </c>
      <c r="F175" s="68" t="s">
        <v>103</v>
      </c>
      <c r="G175" s="68" t="s">
        <v>118</v>
      </c>
      <c r="H175" s="70"/>
      <c r="I175" s="70"/>
      <c r="J175" s="70"/>
      <c r="K175" s="70"/>
      <c r="L175" s="70"/>
      <c r="M175" s="70"/>
      <c r="N175" s="70"/>
      <c r="O175" s="70"/>
      <c r="P175" s="71" t="s">
        <v>79</v>
      </c>
      <c r="Q175" s="70"/>
      <c r="R175" s="72"/>
      <c r="S175" s="73"/>
      <c r="T175" s="70"/>
      <c r="U175" s="70"/>
      <c r="V175" s="70"/>
      <c r="W175" s="15"/>
      <c r="X175" s="27">
        <v>2026.0</v>
      </c>
      <c r="Y175" s="27">
        <v>2026.0</v>
      </c>
      <c r="Z175" s="27">
        <v>7.0</v>
      </c>
      <c r="AA175" s="28">
        <v>7.0</v>
      </c>
      <c r="AB175" s="74">
        <v>3.0</v>
      </c>
      <c r="AC175" s="27" t="str">
        <f>VLOOKUP($B175,Dictionary_v2!$B:$E,2,0)</f>
        <v>P&amp;L</v>
      </c>
      <c r="AD175" s="27" t="s">
        <v>48</v>
      </c>
      <c r="AE175" s="27" t="str">
        <f>VLOOKUP($B175,Dictionary_v2!$B:$E,3,0)</f>
        <v>4. People</v>
      </c>
      <c r="AF175" s="27" t="str">
        <f>VLOOKUP(AE175,Dictionary_v2!R:S,2,0)</f>
        <v>4. People</v>
      </c>
      <c r="AG175" s="27" t="str">
        <f>VLOOKUP($B175,Dictionary_v2!$B:$E,4,0)</f>
        <v>1. Operations</v>
      </c>
      <c r="AH175" s="27" t="str">
        <f t="shared" si="1"/>
        <v>Out</v>
      </c>
      <c r="AI175" s="27" t="str">
        <f t="shared" si="2"/>
        <v>Out</v>
      </c>
      <c r="AJ175" s="16"/>
      <c r="AK175" s="16"/>
      <c r="AL175" s="16"/>
      <c r="AM175" s="16"/>
      <c r="AN175" s="16"/>
    </row>
    <row r="176" ht="15.0" hidden="1" customHeight="1">
      <c r="A176" s="67" t="s">
        <v>384</v>
      </c>
      <c r="B176" s="68" t="s">
        <v>187</v>
      </c>
      <c r="C176" s="69">
        <v>-861.0</v>
      </c>
      <c r="D176" s="68" t="s">
        <v>76</v>
      </c>
      <c r="E176" s="68" t="s">
        <v>77</v>
      </c>
      <c r="F176" s="68" t="s">
        <v>103</v>
      </c>
      <c r="G176" s="68" t="s">
        <v>382</v>
      </c>
      <c r="H176" s="70"/>
      <c r="I176" s="70"/>
      <c r="J176" s="70"/>
      <c r="K176" s="70"/>
      <c r="L176" s="70"/>
      <c r="M176" s="70"/>
      <c r="N176" s="70"/>
      <c r="O176" s="70"/>
      <c r="P176" s="71" t="s">
        <v>79</v>
      </c>
      <c r="Q176" s="70"/>
      <c r="R176" s="72"/>
      <c r="S176" s="73"/>
      <c r="T176" s="70"/>
      <c r="U176" s="68">
        <v>1.21145431381874E14</v>
      </c>
      <c r="V176" s="70"/>
      <c r="W176" s="15"/>
      <c r="X176" s="27">
        <v>2026.0</v>
      </c>
      <c r="Y176" s="27">
        <v>2026.0</v>
      </c>
      <c r="Z176" s="27">
        <v>7.0</v>
      </c>
      <c r="AA176" s="28">
        <v>7.0</v>
      </c>
      <c r="AB176" s="74">
        <v>3.0</v>
      </c>
      <c r="AC176" s="27" t="str">
        <f>VLOOKUP($B176,Dictionary_v2!$B:$E,2,0)</f>
        <v>P&amp;L</v>
      </c>
      <c r="AD176" s="27" t="s">
        <v>48</v>
      </c>
      <c r="AE176" s="27" t="str">
        <f>VLOOKUP($B176,Dictionary_v2!$B:$E,3,0)</f>
        <v>4. People</v>
      </c>
      <c r="AF176" s="27" t="str">
        <f>VLOOKUP(AE176,Dictionary_v2!R:S,2,0)</f>
        <v>4. People</v>
      </c>
      <c r="AG176" s="27" t="str">
        <f>VLOOKUP($B176,Dictionary_v2!$B:$E,4,0)</f>
        <v>1. Operations</v>
      </c>
      <c r="AH176" s="27" t="str">
        <f t="shared" si="1"/>
        <v>Out</v>
      </c>
      <c r="AI176" s="27" t="str">
        <f t="shared" si="2"/>
        <v>Out</v>
      </c>
      <c r="AJ176" s="16"/>
      <c r="AK176" s="16"/>
      <c r="AL176" s="16"/>
      <c r="AM176" s="16"/>
      <c r="AN176" s="16"/>
    </row>
    <row r="177" ht="15.0" hidden="1" customHeight="1">
      <c r="A177" s="67" t="s">
        <v>384</v>
      </c>
      <c r="B177" s="68" t="s">
        <v>189</v>
      </c>
      <c r="C177" s="69">
        <v>-1500.0</v>
      </c>
      <c r="D177" s="68" t="s">
        <v>76</v>
      </c>
      <c r="E177" s="68" t="s">
        <v>77</v>
      </c>
      <c r="F177" s="68" t="s">
        <v>103</v>
      </c>
      <c r="G177" s="68" t="s">
        <v>385</v>
      </c>
      <c r="H177" s="70"/>
      <c r="I177" s="70"/>
      <c r="J177" s="70"/>
      <c r="K177" s="70"/>
      <c r="L177" s="70"/>
      <c r="M177" s="70"/>
      <c r="N177" s="70"/>
      <c r="O177" s="70"/>
      <c r="P177" s="71" t="s">
        <v>79</v>
      </c>
      <c r="Q177" s="70"/>
      <c r="R177" s="72"/>
      <c r="S177" s="73"/>
      <c r="T177" s="70"/>
      <c r="U177" s="68">
        <v>1.21145431380672E14</v>
      </c>
      <c r="V177" s="70"/>
      <c r="W177" s="15"/>
      <c r="X177" s="27">
        <v>2026.0</v>
      </c>
      <c r="Y177" s="27">
        <v>2026.0</v>
      </c>
      <c r="Z177" s="27">
        <v>7.0</v>
      </c>
      <c r="AA177" s="28">
        <v>7.0</v>
      </c>
      <c r="AB177" s="74">
        <v>3.0</v>
      </c>
      <c r="AC177" s="27" t="str">
        <f>VLOOKUP($B177,Dictionary_v2!$B:$E,2,0)</f>
        <v>P&amp;L</v>
      </c>
      <c r="AD177" s="27" t="s">
        <v>48</v>
      </c>
      <c r="AE177" s="27" t="str">
        <f>VLOOKUP($B177,Dictionary_v2!$B:$E,3,0)</f>
        <v>5. Marketing</v>
      </c>
      <c r="AF177" s="27" t="str">
        <f>VLOOKUP(AE177,Dictionary_v2!R:S,2,0)</f>
        <v>5. Marketing</v>
      </c>
      <c r="AG177" s="27" t="str">
        <f>VLOOKUP($B177,Dictionary_v2!$B:$E,4,0)</f>
        <v>2. Agency</v>
      </c>
      <c r="AH177" s="27" t="str">
        <f t="shared" si="1"/>
        <v>Out</v>
      </c>
      <c r="AI177" s="27" t="str">
        <f t="shared" si="2"/>
        <v>Out</v>
      </c>
      <c r="AJ177" s="16"/>
      <c r="AK177" s="16"/>
      <c r="AL177" s="16"/>
      <c r="AM177" s="16"/>
      <c r="AN177" s="16"/>
    </row>
    <row r="178" ht="15.0" hidden="1" customHeight="1">
      <c r="A178" s="67" t="s">
        <v>384</v>
      </c>
      <c r="B178" s="68" t="s">
        <v>77</v>
      </c>
      <c r="C178" s="69">
        <v>-12020.52</v>
      </c>
      <c r="D178" s="68" t="s">
        <v>76</v>
      </c>
      <c r="E178" s="68" t="s">
        <v>122</v>
      </c>
      <c r="F178" s="68" t="s">
        <v>123</v>
      </c>
      <c r="G178" s="70"/>
      <c r="H178" s="70"/>
      <c r="I178" s="70"/>
      <c r="J178" s="70"/>
      <c r="K178" s="70"/>
      <c r="L178" s="70"/>
      <c r="M178" s="70"/>
      <c r="N178" s="70"/>
      <c r="O178" s="70"/>
      <c r="P178" s="71" t="s">
        <v>79</v>
      </c>
      <c r="Q178" s="70"/>
      <c r="R178" s="72"/>
      <c r="S178" s="73"/>
      <c r="T178" s="70"/>
      <c r="U178" s="70"/>
      <c r="V178" s="70"/>
      <c r="W178" s="15"/>
      <c r="X178" s="27">
        <v>2026.0</v>
      </c>
      <c r="Y178" s="27">
        <v>2026.0</v>
      </c>
      <c r="Z178" s="27">
        <v>7.0</v>
      </c>
      <c r="AA178" s="28">
        <v>7.0</v>
      </c>
      <c r="AB178" s="74">
        <v>3.0</v>
      </c>
      <c r="AC178" s="27" t="str">
        <f>VLOOKUP($B178,Dictionary_v2!$B:$E,2,0)</f>
        <v>Intercompany</v>
      </c>
      <c r="AD178" s="27" t="s">
        <v>48</v>
      </c>
      <c r="AE178" s="27" t="str">
        <f>VLOOKUP($B178,Dictionary_v2!$B:$E,3,0)</f>
        <v/>
      </c>
      <c r="AF178" s="27"/>
      <c r="AG178" s="27" t="str">
        <f>VLOOKUP($B178,Dictionary_v2!$B:$E,4,0)</f>
        <v/>
      </c>
      <c r="AH178" s="27" t="str">
        <f t="shared" si="1"/>
        <v>Out</v>
      </c>
      <c r="AI178" s="27" t="str">
        <f t="shared" si="2"/>
        <v>Out</v>
      </c>
      <c r="AJ178" s="16"/>
      <c r="AK178" s="16"/>
      <c r="AL178" s="16"/>
      <c r="AM178" s="16"/>
      <c r="AN178" s="16"/>
    </row>
    <row r="179" ht="15.0" hidden="1" customHeight="1">
      <c r="A179" s="67" t="s">
        <v>384</v>
      </c>
      <c r="B179" s="68" t="s">
        <v>122</v>
      </c>
      <c r="C179" s="69">
        <v>12020.52</v>
      </c>
      <c r="D179" s="68" t="s">
        <v>76</v>
      </c>
      <c r="E179" s="68" t="s">
        <v>77</v>
      </c>
      <c r="F179" s="68" t="s">
        <v>123</v>
      </c>
      <c r="G179" s="70"/>
      <c r="H179" s="70"/>
      <c r="I179" s="70"/>
      <c r="J179" s="70"/>
      <c r="K179" s="70"/>
      <c r="L179" s="70"/>
      <c r="M179" s="70"/>
      <c r="N179" s="70"/>
      <c r="O179" s="70"/>
      <c r="P179" s="71" t="s">
        <v>79</v>
      </c>
      <c r="Q179" s="70"/>
      <c r="R179" s="72"/>
      <c r="S179" s="73"/>
      <c r="T179" s="70"/>
      <c r="U179" s="70"/>
      <c r="V179" s="70"/>
      <c r="W179" s="15"/>
      <c r="X179" s="27">
        <v>2026.0</v>
      </c>
      <c r="Y179" s="27">
        <v>2026.0</v>
      </c>
      <c r="Z179" s="27">
        <v>7.0</v>
      </c>
      <c r="AA179" s="28">
        <v>7.0</v>
      </c>
      <c r="AB179" s="74">
        <v>3.0</v>
      </c>
      <c r="AC179" s="27" t="str">
        <f>VLOOKUP($B179,Dictionary_v2!$B:$E,2,0)</f>
        <v>Intercompany</v>
      </c>
      <c r="AD179" s="27" t="s">
        <v>48</v>
      </c>
      <c r="AE179" s="27" t="str">
        <f>VLOOKUP($B179,Dictionary_v2!$B:$E,3,0)</f>
        <v/>
      </c>
      <c r="AF179" s="27"/>
      <c r="AG179" s="27" t="str">
        <f>VLOOKUP($B179,Dictionary_v2!$B:$E,4,0)</f>
        <v/>
      </c>
      <c r="AH179" s="27" t="str">
        <f t="shared" si="1"/>
        <v>In</v>
      </c>
      <c r="AI179" s="27" t="str">
        <f t="shared" si="2"/>
        <v>In</v>
      </c>
      <c r="AJ179" s="16"/>
      <c r="AK179" s="16"/>
      <c r="AL179" s="16"/>
      <c r="AM179" s="16"/>
      <c r="AN179" s="16"/>
    </row>
    <row r="180" ht="15.0" hidden="1" customHeight="1">
      <c r="A180" s="67" t="s">
        <v>384</v>
      </c>
      <c r="B180" s="68" t="s">
        <v>95</v>
      </c>
      <c r="C180" s="69">
        <v>-31.0</v>
      </c>
      <c r="D180" s="68" t="s">
        <v>76</v>
      </c>
      <c r="E180" s="68" t="s">
        <v>83</v>
      </c>
      <c r="F180" s="68" t="s">
        <v>386</v>
      </c>
      <c r="G180" s="70"/>
      <c r="H180" s="70"/>
      <c r="I180" s="68">
        <v>3684.0</v>
      </c>
      <c r="J180" s="68" t="s">
        <v>42</v>
      </c>
      <c r="K180" s="68" t="s">
        <v>97</v>
      </c>
      <c r="L180" s="70"/>
      <c r="M180" s="70"/>
      <c r="N180" s="70"/>
      <c r="O180" s="70"/>
      <c r="P180" s="71" t="s">
        <v>79</v>
      </c>
      <c r="Q180" s="68" t="s">
        <v>91</v>
      </c>
      <c r="R180" s="72"/>
      <c r="S180" s="73"/>
      <c r="T180" s="68" t="s">
        <v>93</v>
      </c>
      <c r="U180" s="70"/>
      <c r="V180" s="70"/>
      <c r="W180" s="15"/>
      <c r="X180" s="27">
        <v>2026.0</v>
      </c>
      <c r="Y180" s="27">
        <v>2026.0</v>
      </c>
      <c r="Z180" s="27">
        <v>7.0</v>
      </c>
      <c r="AA180" s="28">
        <v>7.0</v>
      </c>
      <c r="AB180" s="74">
        <v>3.0</v>
      </c>
      <c r="AC180" s="27" t="str">
        <f>VLOOKUP($B180,Dictionary_v2!$B:$E,2,0)</f>
        <v>P&amp;L</v>
      </c>
      <c r="AD180" s="27" t="s">
        <v>48</v>
      </c>
      <c r="AE180" s="27" t="str">
        <f>VLOOKUP($B180,Dictionary_v2!$B:$E,3,0)</f>
        <v>2. Candidates Sourcing</v>
      </c>
      <c r="AF180" s="27" t="str">
        <f>VLOOKUP(AE180,Dictionary_v2!R:S,2,0)</f>
        <v>2. Candidates Sourcing</v>
      </c>
      <c r="AG180" s="27" t="str">
        <f>VLOOKUP($B180,Dictionary_v2!$B:$E,4,0)</f>
        <v>1. Social media</v>
      </c>
      <c r="AH180" s="27" t="str">
        <f t="shared" si="1"/>
        <v>Out</v>
      </c>
      <c r="AI180" s="27" t="str">
        <f t="shared" si="2"/>
        <v>Out</v>
      </c>
      <c r="AJ180" s="16"/>
      <c r="AK180" s="16"/>
      <c r="AL180" s="16"/>
      <c r="AM180" s="16"/>
      <c r="AN180" s="16"/>
    </row>
    <row r="181" ht="15.0" hidden="1" customHeight="1">
      <c r="A181" s="67" t="s">
        <v>387</v>
      </c>
      <c r="B181" s="68" t="s">
        <v>95</v>
      </c>
      <c r="C181" s="69">
        <v>-600.0</v>
      </c>
      <c r="D181" s="68" t="s">
        <v>76</v>
      </c>
      <c r="E181" s="68" t="s">
        <v>83</v>
      </c>
      <c r="F181" s="68" t="s">
        <v>388</v>
      </c>
      <c r="G181" s="70"/>
      <c r="H181" s="70"/>
      <c r="I181" s="68">
        <v>2354.0</v>
      </c>
      <c r="J181" s="68" t="s">
        <v>42</v>
      </c>
      <c r="K181" s="68" t="s">
        <v>97</v>
      </c>
      <c r="L181" s="70"/>
      <c r="M181" s="70"/>
      <c r="N181" s="70"/>
      <c r="O181" s="70"/>
      <c r="P181" s="71" t="s">
        <v>79</v>
      </c>
      <c r="Q181" s="68" t="s">
        <v>91</v>
      </c>
      <c r="R181" s="72"/>
      <c r="S181" s="73"/>
      <c r="T181" s="68" t="s">
        <v>93</v>
      </c>
      <c r="U181" s="70"/>
      <c r="V181" s="70"/>
      <c r="W181" s="15"/>
      <c r="X181" s="27">
        <v>2026.0</v>
      </c>
      <c r="Y181" s="27">
        <v>2026.0</v>
      </c>
      <c r="Z181" s="27">
        <v>7.0</v>
      </c>
      <c r="AA181" s="28">
        <v>7.0</v>
      </c>
      <c r="AB181" s="74">
        <v>3.0</v>
      </c>
      <c r="AC181" s="27" t="str">
        <f>VLOOKUP($B181,Dictionary_v2!$B:$E,2,0)</f>
        <v>P&amp;L</v>
      </c>
      <c r="AD181" s="27" t="s">
        <v>48</v>
      </c>
      <c r="AE181" s="27" t="s">
        <v>1</v>
      </c>
      <c r="AF181" s="27" t="str">
        <f>VLOOKUP(AE181,Dictionary_v2!R:S,2,0)</f>
        <v>3. Platform</v>
      </c>
      <c r="AG181" s="27" t="s">
        <v>2</v>
      </c>
      <c r="AH181" s="27" t="str">
        <f t="shared" si="1"/>
        <v>Out</v>
      </c>
      <c r="AI181" s="27" t="str">
        <f t="shared" si="2"/>
        <v>Out</v>
      </c>
      <c r="AJ181" s="16"/>
      <c r="AK181" s="16"/>
      <c r="AL181" s="16"/>
      <c r="AM181" s="16"/>
      <c r="AN181" s="16"/>
    </row>
    <row r="182" ht="15.0" hidden="1" customHeight="1">
      <c r="A182" s="67" t="s">
        <v>389</v>
      </c>
      <c r="B182" s="68" t="s">
        <v>95</v>
      </c>
      <c r="C182" s="69">
        <v>-31.0</v>
      </c>
      <c r="D182" s="68" t="s">
        <v>76</v>
      </c>
      <c r="E182" s="68" t="s">
        <v>83</v>
      </c>
      <c r="F182" s="68" t="s">
        <v>390</v>
      </c>
      <c r="G182" s="70"/>
      <c r="H182" s="70"/>
      <c r="I182" s="68">
        <v>3684.0</v>
      </c>
      <c r="J182" s="68" t="s">
        <v>42</v>
      </c>
      <c r="K182" s="68" t="s">
        <v>97</v>
      </c>
      <c r="L182" s="70"/>
      <c r="M182" s="70"/>
      <c r="N182" s="70"/>
      <c r="O182" s="70"/>
      <c r="P182" s="71" t="s">
        <v>79</v>
      </c>
      <c r="Q182" s="68" t="s">
        <v>91</v>
      </c>
      <c r="R182" s="72"/>
      <c r="S182" s="73"/>
      <c r="T182" s="68" t="s">
        <v>93</v>
      </c>
      <c r="U182" s="70"/>
      <c r="V182" s="70"/>
      <c r="W182" s="15"/>
      <c r="X182" s="27">
        <v>2026.0</v>
      </c>
      <c r="Y182" s="27">
        <v>2026.0</v>
      </c>
      <c r="Z182" s="27">
        <v>7.0</v>
      </c>
      <c r="AA182" s="28">
        <v>7.0</v>
      </c>
      <c r="AB182" s="74">
        <v>3.0</v>
      </c>
      <c r="AC182" s="27" t="str">
        <f>VLOOKUP($B182,Dictionary_v2!$B:$E,2,0)</f>
        <v>P&amp;L</v>
      </c>
      <c r="AD182" s="27" t="s">
        <v>48</v>
      </c>
      <c r="AE182" s="27" t="str">
        <f>VLOOKUP($B182,Dictionary_v2!$B:$E,3,0)</f>
        <v>2. Candidates Sourcing</v>
      </c>
      <c r="AF182" s="27" t="str">
        <f>VLOOKUP(AE182,Dictionary_v2!R:S,2,0)</f>
        <v>2. Candidates Sourcing</v>
      </c>
      <c r="AG182" s="27" t="str">
        <f>VLOOKUP($B182,Dictionary_v2!$B:$E,4,0)</f>
        <v>1. Social media</v>
      </c>
      <c r="AH182" s="27" t="str">
        <f t="shared" si="1"/>
        <v>Out</v>
      </c>
      <c r="AI182" s="27" t="str">
        <f t="shared" si="2"/>
        <v>Out</v>
      </c>
      <c r="AJ182" s="16"/>
      <c r="AK182" s="16"/>
      <c r="AL182" s="16"/>
      <c r="AM182" s="16"/>
      <c r="AN182" s="16"/>
    </row>
    <row r="183" ht="15.0" hidden="1" customHeight="1">
      <c r="A183" s="67" t="s">
        <v>389</v>
      </c>
      <c r="B183" s="68" t="s">
        <v>203</v>
      </c>
      <c r="C183" s="69">
        <v>-40.0</v>
      </c>
      <c r="D183" s="68" t="s">
        <v>76</v>
      </c>
      <c r="E183" s="68" t="s">
        <v>83</v>
      </c>
      <c r="F183" s="68" t="s">
        <v>204</v>
      </c>
      <c r="G183" s="70"/>
      <c r="H183" s="70"/>
      <c r="I183" s="68">
        <v>3684.0</v>
      </c>
      <c r="J183" s="68" t="s">
        <v>42</v>
      </c>
      <c r="K183" s="68" t="s">
        <v>89</v>
      </c>
      <c r="L183" s="70"/>
      <c r="M183" s="70"/>
      <c r="N183" s="70"/>
      <c r="O183" s="70"/>
      <c r="P183" s="71" t="s">
        <v>79</v>
      </c>
      <c r="Q183" s="68" t="s">
        <v>91</v>
      </c>
      <c r="R183" s="72"/>
      <c r="S183" s="73"/>
      <c r="T183" s="68" t="s">
        <v>93</v>
      </c>
      <c r="U183" s="70"/>
      <c r="V183" s="70"/>
      <c r="W183" s="15"/>
      <c r="X183" s="27">
        <v>2026.0</v>
      </c>
      <c r="Y183" s="27">
        <v>2026.0</v>
      </c>
      <c r="Z183" s="27">
        <v>7.0</v>
      </c>
      <c r="AA183" s="28">
        <v>7.0</v>
      </c>
      <c r="AB183" s="74">
        <v>3.0</v>
      </c>
      <c r="AC183" s="27" t="str">
        <f>VLOOKUP($B183,Dictionary_v2!$B:$E,2,0)</f>
        <v>P&amp;L</v>
      </c>
      <c r="AD183" s="27" t="s">
        <v>48</v>
      </c>
      <c r="AE183" s="27" t="str">
        <f>VLOOKUP($B183,Dictionary_v2!$B:$E,3,0)</f>
        <v>3. Platform</v>
      </c>
      <c r="AF183" s="27" t="str">
        <f>VLOOKUP(AE183,Dictionary_v2!R:S,2,0)</f>
        <v>3. Platform</v>
      </c>
      <c r="AG183" s="27" t="str">
        <f>VLOOKUP($B183,Dictionary_v2!$B:$E,4,0)</f>
        <v>2. Fixed</v>
      </c>
      <c r="AH183" s="27" t="str">
        <f t="shared" si="1"/>
        <v>Out</v>
      </c>
      <c r="AI183" s="27" t="str">
        <f t="shared" si="2"/>
        <v>Out</v>
      </c>
      <c r="AJ183" s="16"/>
      <c r="AK183" s="16"/>
      <c r="AL183" s="16"/>
      <c r="AM183" s="16"/>
      <c r="AN183" s="16"/>
    </row>
    <row r="184" ht="15.0" hidden="1" customHeight="1">
      <c r="A184" s="67" t="s">
        <v>389</v>
      </c>
      <c r="B184" s="68" t="s">
        <v>95</v>
      </c>
      <c r="C184" s="69">
        <v>-340.29</v>
      </c>
      <c r="D184" s="68" t="s">
        <v>76</v>
      </c>
      <c r="E184" s="68" t="s">
        <v>83</v>
      </c>
      <c r="F184" s="68" t="s">
        <v>391</v>
      </c>
      <c r="G184" s="70"/>
      <c r="H184" s="70"/>
      <c r="I184" s="68">
        <v>3684.0</v>
      </c>
      <c r="J184" s="68" t="s">
        <v>42</v>
      </c>
      <c r="K184" s="68" t="s">
        <v>97</v>
      </c>
      <c r="L184" s="70"/>
      <c r="M184" s="70"/>
      <c r="N184" s="70"/>
      <c r="O184" s="70"/>
      <c r="P184" s="71" t="s">
        <v>79</v>
      </c>
      <c r="Q184" s="68" t="s">
        <v>91</v>
      </c>
      <c r="R184" s="72"/>
      <c r="S184" s="73"/>
      <c r="T184" s="68" t="s">
        <v>93</v>
      </c>
      <c r="U184" s="70"/>
      <c r="V184" s="70"/>
      <c r="W184" s="15"/>
      <c r="X184" s="27">
        <v>2026.0</v>
      </c>
      <c r="Y184" s="27">
        <v>2026.0</v>
      </c>
      <c r="Z184" s="27">
        <v>7.0</v>
      </c>
      <c r="AA184" s="28">
        <v>7.0</v>
      </c>
      <c r="AB184" s="74">
        <v>3.0</v>
      </c>
      <c r="AC184" s="27" t="str">
        <f>VLOOKUP($B184,Dictionary_v2!$B:$E,2,0)</f>
        <v>P&amp;L</v>
      </c>
      <c r="AD184" s="27" t="s">
        <v>48</v>
      </c>
      <c r="AE184" s="27" t="str">
        <f>VLOOKUP($B184,Dictionary_v2!$B:$E,3,0)</f>
        <v>2. Candidates Sourcing</v>
      </c>
      <c r="AF184" s="27" t="str">
        <f>VLOOKUP(AE184,Dictionary_v2!R:S,2,0)</f>
        <v>2. Candidates Sourcing</v>
      </c>
      <c r="AG184" s="27" t="str">
        <f>VLOOKUP($B184,Dictionary_v2!$B:$E,4,0)</f>
        <v>1. Social media</v>
      </c>
      <c r="AH184" s="27" t="str">
        <f t="shared" si="1"/>
        <v>Out</v>
      </c>
      <c r="AI184" s="27" t="str">
        <f t="shared" si="2"/>
        <v>Out</v>
      </c>
      <c r="AJ184" s="16"/>
      <c r="AK184" s="16"/>
      <c r="AL184" s="16"/>
      <c r="AM184" s="16"/>
      <c r="AN184" s="16"/>
    </row>
    <row r="185" ht="15.0" hidden="1" customHeight="1">
      <c r="A185" s="67" t="s">
        <v>389</v>
      </c>
      <c r="B185" s="68" t="s">
        <v>95</v>
      </c>
      <c r="C185" s="69">
        <v>-11.88</v>
      </c>
      <c r="D185" s="68" t="s">
        <v>76</v>
      </c>
      <c r="E185" s="68" t="s">
        <v>83</v>
      </c>
      <c r="F185" s="68" t="s">
        <v>392</v>
      </c>
      <c r="G185" s="70"/>
      <c r="H185" s="70"/>
      <c r="I185" s="68">
        <v>3684.0</v>
      </c>
      <c r="J185" s="68" t="s">
        <v>42</v>
      </c>
      <c r="K185" s="68" t="s">
        <v>97</v>
      </c>
      <c r="L185" s="70"/>
      <c r="M185" s="70"/>
      <c r="N185" s="70"/>
      <c r="O185" s="70"/>
      <c r="P185" s="71" t="s">
        <v>79</v>
      </c>
      <c r="Q185" s="68" t="s">
        <v>91</v>
      </c>
      <c r="R185" s="72"/>
      <c r="S185" s="73"/>
      <c r="T185" s="68" t="s">
        <v>93</v>
      </c>
      <c r="U185" s="70"/>
      <c r="V185" s="70"/>
      <c r="W185" s="15"/>
      <c r="X185" s="27">
        <v>2026.0</v>
      </c>
      <c r="Y185" s="27">
        <v>2026.0</v>
      </c>
      <c r="Z185" s="27">
        <v>7.0</v>
      </c>
      <c r="AA185" s="28">
        <v>7.0</v>
      </c>
      <c r="AB185" s="74">
        <v>3.0</v>
      </c>
      <c r="AC185" s="27" t="str">
        <f>VLOOKUP($B185,Dictionary_v2!$B:$E,2,0)</f>
        <v>P&amp;L</v>
      </c>
      <c r="AD185" s="27" t="s">
        <v>48</v>
      </c>
      <c r="AE185" s="27" t="str">
        <f>VLOOKUP($B185,Dictionary_v2!$B:$E,3,0)</f>
        <v>2. Candidates Sourcing</v>
      </c>
      <c r="AF185" s="27" t="str">
        <f>VLOOKUP(AE185,Dictionary_v2!R:S,2,0)</f>
        <v>2. Candidates Sourcing</v>
      </c>
      <c r="AG185" s="27" t="str">
        <f>VLOOKUP($B185,Dictionary_v2!$B:$E,4,0)</f>
        <v>1. Social media</v>
      </c>
      <c r="AH185" s="27" t="str">
        <f t="shared" si="1"/>
        <v>Out</v>
      </c>
      <c r="AI185" s="27" t="str">
        <f t="shared" si="2"/>
        <v>Out</v>
      </c>
      <c r="AJ185" s="16"/>
      <c r="AK185" s="16"/>
      <c r="AL185" s="16"/>
      <c r="AM185" s="16"/>
      <c r="AN185" s="16"/>
    </row>
    <row r="186" ht="15.0" hidden="1" customHeight="1">
      <c r="A186" s="67" t="s">
        <v>393</v>
      </c>
      <c r="B186" s="68" t="s">
        <v>206</v>
      </c>
      <c r="C186" s="69">
        <v>-49.0</v>
      </c>
      <c r="D186" s="68" t="s">
        <v>76</v>
      </c>
      <c r="E186" s="68" t="s">
        <v>83</v>
      </c>
      <c r="F186" s="68" t="s">
        <v>207</v>
      </c>
      <c r="G186" s="70"/>
      <c r="H186" s="70"/>
      <c r="I186" s="68">
        <v>3684.0</v>
      </c>
      <c r="J186" s="68" t="s">
        <v>42</v>
      </c>
      <c r="K186" s="68" t="s">
        <v>89</v>
      </c>
      <c r="L186" s="70"/>
      <c r="M186" s="70"/>
      <c r="N186" s="70"/>
      <c r="O186" s="70"/>
      <c r="P186" s="71" t="s">
        <v>79</v>
      </c>
      <c r="Q186" s="68" t="s">
        <v>91</v>
      </c>
      <c r="R186" s="72"/>
      <c r="S186" s="73"/>
      <c r="T186" s="68" t="s">
        <v>93</v>
      </c>
      <c r="U186" s="70"/>
      <c r="V186" s="70"/>
      <c r="W186" s="15"/>
      <c r="X186" s="27">
        <v>2026.0</v>
      </c>
      <c r="Y186" s="27">
        <v>2026.0</v>
      </c>
      <c r="Z186" s="27">
        <v>7.0</v>
      </c>
      <c r="AA186" s="28">
        <v>7.0</v>
      </c>
      <c r="AB186" s="74">
        <v>3.0</v>
      </c>
      <c r="AC186" s="27" t="str">
        <f>VLOOKUP($B186,Dictionary_v2!$B:$E,2,0)</f>
        <v>P&amp;L</v>
      </c>
      <c r="AD186" s="27" t="s">
        <v>48</v>
      </c>
      <c r="AE186" s="27" t="str">
        <f>VLOOKUP($B186,Dictionary_v2!$B:$E,3,0)</f>
        <v>3. Platform</v>
      </c>
      <c r="AF186" s="27" t="str">
        <f>VLOOKUP(AE186,Dictionary_v2!R:S,2,0)</f>
        <v>3. Platform</v>
      </c>
      <c r="AG186" s="27" t="str">
        <f>VLOOKUP($B186,Dictionary_v2!$B:$E,4,0)</f>
        <v>1. Variable</v>
      </c>
      <c r="AH186" s="27" t="str">
        <f t="shared" si="1"/>
        <v>Out</v>
      </c>
      <c r="AI186" s="27" t="str">
        <f t="shared" si="2"/>
        <v>Out</v>
      </c>
      <c r="AJ186" s="16"/>
      <c r="AK186" s="16"/>
      <c r="AL186" s="16"/>
      <c r="AM186" s="16"/>
      <c r="AN186" s="16"/>
    </row>
    <row r="187" ht="15.0" hidden="1" customHeight="1">
      <c r="A187" s="67" t="s">
        <v>393</v>
      </c>
      <c r="B187" s="68" t="s">
        <v>95</v>
      </c>
      <c r="C187" s="69">
        <v>-16.0</v>
      </c>
      <c r="D187" s="68" t="s">
        <v>76</v>
      </c>
      <c r="E187" s="68" t="s">
        <v>83</v>
      </c>
      <c r="F187" s="68" t="s">
        <v>394</v>
      </c>
      <c r="G187" s="70"/>
      <c r="H187" s="70"/>
      <c r="I187" s="68">
        <v>3684.0</v>
      </c>
      <c r="J187" s="68" t="s">
        <v>42</v>
      </c>
      <c r="K187" s="68" t="s">
        <v>97</v>
      </c>
      <c r="L187" s="70"/>
      <c r="M187" s="70"/>
      <c r="N187" s="70"/>
      <c r="O187" s="70"/>
      <c r="P187" s="71" t="s">
        <v>79</v>
      </c>
      <c r="Q187" s="68" t="s">
        <v>91</v>
      </c>
      <c r="R187" s="72"/>
      <c r="S187" s="73"/>
      <c r="T187" s="68" t="s">
        <v>93</v>
      </c>
      <c r="U187" s="70"/>
      <c r="V187" s="70"/>
      <c r="W187" s="15"/>
      <c r="X187" s="27">
        <v>2026.0</v>
      </c>
      <c r="Y187" s="27">
        <v>2026.0</v>
      </c>
      <c r="Z187" s="27">
        <v>7.0</v>
      </c>
      <c r="AA187" s="28">
        <v>7.0</v>
      </c>
      <c r="AB187" s="74">
        <v>3.0</v>
      </c>
      <c r="AC187" s="27" t="str">
        <f>VLOOKUP($B187,Dictionary_v2!$B:$E,2,0)</f>
        <v>P&amp;L</v>
      </c>
      <c r="AD187" s="27" t="s">
        <v>48</v>
      </c>
      <c r="AE187" s="27" t="str">
        <f>VLOOKUP($B187,Dictionary_v2!$B:$E,3,0)</f>
        <v>2. Candidates Sourcing</v>
      </c>
      <c r="AF187" s="27" t="str">
        <f>VLOOKUP(AE187,Dictionary_v2!R:S,2,0)</f>
        <v>2. Candidates Sourcing</v>
      </c>
      <c r="AG187" s="27" t="str">
        <f>VLOOKUP($B187,Dictionary_v2!$B:$E,4,0)</f>
        <v>1. Social media</v>
      </c>
      <c r="AH187" s="27" t="str">
        <f t="shared" si="1"/>
        <v>Out</v>
      </c>
      <c r="AI187" s="27" t="str">
        <f t="shared" si="2"/>
        <v>Out</v>
      </c>
      <c r="AJ187" s="16"/>
      <c r="AK187" s="16"/>
      <c r="AL187" s="16"/>
      <c r="AM187" s="16"/>
      <c r="AN187" s="16"/>
    </row>
    <row r="188" ht="15.0" hidden="1" customHeight="1">
      <c r="A188" s="67" t="s">
        <v>395</v>
      </c>
      <c r="B188" s="68" t="s">
        <v>145</v>
      </c>
      <c r="C188" s="69">
        <v>-19.99</v>
      </c>
      <c r="D188" s="68" t="s">
        <v>76</v>
      </c>
      <c r="E188" s="68" t="s">
        <v>83</v>
      </c>
      <c r="F188" s="68" t="s">
        <v>147</v>
      </c>
      <c r="G188" s="70"/>
      <c r="H188" s="70"/>
      <c r="I188" s="68">
        <v>3684.0</v>
      </c>
      <c r="J188" s="68" t="s">
        <v>42</v>
      </c>
      <c r="K188" s="68" t="s">
        <v>148</v>
      </c>
      <c r="L188" s="70"/>
      <c r="M188" s="70"/>
      <c r="N188" s="70"/>
      <c r="O188" s="70"/>
      <c r="P188" s="71" t="s">
        <v>79</v>
      </c>
      <c r="Q188" s="68" t="s">
        <v>91</v>
      </c>
      <c r="R188" s="72"/>
      <c r="S188" s="73"/>
      <c r="T188" s="68" t="s">
        <v>93</v>
      </c>
      <c r="U188" s="70"/>
      <c r="V188" s="70"/>
      <c r="W188" s="15"/>
      <c r="X188" s="27">
        <v>2026.0</v>
      </c>
      <c r="Y188" s="27">
        <v>2026.0</v>
      </c>
      <c r="Z188" s="27">
        <v>7.0</v>
      </c>
      <c r="AA188" s="28">
        <v>7.0</v>
      </c>
      <c r="AB188" s="74">
        <v>3.0</v>
      </c>
      <c r="AC188" s="27" t="str">
        <f>VLOOKUP($B188,Dictionary_v2!$B:$E,2,0)</f>
        <v>P&amp;L</v>
      </c>
      <c r="AD188" s="27" t="s">
        <v>48</v>
      </c>
      <c r="AE188" s="27" t="str">
        <f>VLOOKUP($B188,Dictionary_v2!$B:$E,3,0)</f>
        <v>3. Platform</v>
      </c>
      <c r="AF188" s="27" t="str">
        <f>VLOOKUP(AE188,Dictionary_v2!R:S,2,0)</f>
        <v>3. Platform</v>
      </c>
      <c r="AG188" s="27" t="str">
        <f>VLOOKUP($B188,Dictionary_v2!$B:$E,4,0)</f>
        <v>2. Fixed</v>
      </c>
      <c r="AH188" s="27" t="str">
        <f t="shared" si="1"/>
        <v>Out</v>
      </c>
      <c r="AI188" s="27" t="str">
        <f t="shared" si="2"/>
        <v>Out</v>
      </c>
      <c r="AJ188" s="16"/>
      <c r="AK188" s="16"/>
      <c r="AL188" s="16"/>
      <c r="AM188" s="16"/>
      <c r="AN188" s="16"/>
    </row>
    <row r="189" ht="15.0" hidden="1" customHeight="1">
      <c r="A189" s="67" t="s">
        <v>395</v>
      </c>
      <c r="B189" s="68" t="s">
        <v>95</v>
      </c>
      <c r="C189" s="69">
        <v>-550.81</v>
      </c>
      <c r="D189" s="68" t="s">
        <v>76</v>
      </c>
      <c r="E189" s="68" t="s">
        <v>83</v>
      </c>
      <c r="F189" s="68" t="s">
        <v>396</v>
      </c>
      <c r="G189" s="70"/>
      <c r="H189" s="70"/>
      <c r="I189" s="68">
        <v>3684.0</v>
      </c>
      <c r="J189" s="68" t="s">
        <v>42</v>
      </c>
      <c r="K189" s="68" t="s">
        <v>97</v>
      </c>
      <c r="L189" s="70"/>
      <c r="M189" s="70"/>
      <c r="N189" s="70"/>
      <c r="O189" s="70"/>
      <c r="P189" s="71" t="s">
        <v>79</v>
      </c>
      <c r="Q189" s="68" t="s">
        <v>91</v>
      </c>
      <c r="R189" s="72"/>
      <c r="S189" s="73"/>
      <c r="T189" s="68" t="s">
        <v>93</v>
      </c>
      <c r="U189" s="70"/>
      <c r="V189" s="70"/>
      <c r="W189" s="15"/>
      <c r="X189" s="27">
        <v>2026.0</v>
      </c>
      <c r="Y189" s="27">
        <v>2026.0</v>
      </c>
      <c r="Z189" s="27">
        <v>7.0</v>
      </c>
      <c r="AA189" s="28">
        <v>7.0</v>
      </c>
      <c r="AB189" s="74">
        <v>3.0</v>
      </c>
      <c r="AC189" s="27" t="str">
        <f>VLOOKUP($B189,Dictionary_v2!$B:$E,2,0)</f>
        <v>P&amp;L</v>
      </c>
      <c r="AD189" s="27" t="s">
        <v>48</v>
      </c>
      <c r="AE189" s="27" t="str">
        <f>VLOOKUP($B189,Dictionary_v2!$B:$E,3,0)</f>
        <v>2. Candidates Sourcing</v>
      </c>
      <c r="AF189" s="27" t="str">
        <f>VLOOKUP(AE189,Dictionary_v2!R:S,2,0)</f>
        <v>2. Candidates Sourcing</v>
      </c>
      <c r="AG189" s="27" t="str">
        <f>VLOOKUP($B189,Dictionary_v2!$B:$E,4,0)</f>
        <v>1. Social media</v>
      </c>
      <c r="AH189" s="27" t="str">
        <f t="shared" si="1"/>
        <v>Out</v>
      </c>
      <c r="AI189" s="27" t="str">
        <f t="shared" si="2"/>
        <v>Out</v>
      </c>
      <c r="AJ189" s="16"/>
      <c r="AK189" s="16"/>
      <c r="AL189" s="16"/>
      <c r="AM189" s="16"/>
      <c r="AN189" s="16"/>
    </row>
    <row r="190" ht="15.0" hidden="1" customHeight="1">
      <c r="A190" s="67" t="s">
        <v>395</v>
      </c>
      <c r="B190" s="68" t="s">
        <v>95</v>
      </c>
      <c r="C190" s="69">
        <v>-16.0</v>
      </c>
      <c r="D190" s="68" t="s">
        <v>76</v>
      </c>
      <c r="E190" s="68" t="s">
        <v>83</v>
      </c>
      <c r="F190" s="68" t="s">
        <v>397</v>
      </c>
      <c r="G190" s="70"/>
      <c r="H190" s="70"/>
      <c r="I190" s="68">
        <v>3684.0</v>
      </c>
      <c r="J190" s="68" t="s">
        <v>42</v>
      </c>
      <c r="K190" s="68" t="s">
        <v>97</v>
      </c>
      <c r="L190" s="70"/>
      <c r="M190" s="70"/>
      <c r="N190" s="70"/>
      <c r="O190" s="70"/>
      <c r="P190" s="71" t="s">
        <v>79</v>
      </c>
      <c r="Q190" s="68" t="s">
        <v>91</v>
      </c>
      <c r="R190" s="72"/>
      <c r="S190" s="73"/>
      <c r="T190" s="68" t="s">
        <v>93</v>
      </c>
      <c r="U190" s="70"/>
      <c r="V190" s="70"/>
      <c r="W190" s="15"/>
      <c r="X190" s="27">
        <v>2026.0</v>
      </c>
      <c r="Y190" s="27">
        <v>2026.0</v>
      </c>
      <c r="Z190" s="27">
        <v>7.0</v>
      </c>
      <c r="AA190" s="28">
        <v>7.0</v>
      </c>
      <c r="AB190" s="74">
        <v>3.0</v>
      </c>
      <c r="AC190" s="27" t="str">
        <f>VLOOKUP($B190,Dictionary_v2!$B:$E,2,0)</f>
        <v>P&amp;L</v>
      </c>
      <c r="AD190" s="27" t="s">
        <v>48</v>
      </c>
      <c r="AE190" s="27" t="str">
        <f>VLOOKUP($B190,Dictionary_v2!$B:$E,3,0)</f>
        <v>2. Candidates Sourcing</v>
      </c>
      <c r="AF190" s="27" t="str">
        <f>VLOOKUP(AE190,Dictionary_v2!R:S,2,0)</f>
        <v>2. Candidates Sourcing</v>
      </c>
      <c r="AG190" s="27" t="str">
        <f>VLOOKUP($B190,Dictionary_v2!$B:$E,4,0)</f>
        <v>1. Social media</v>
      </c>
      <c r="AH190" s="27" t="str">
        <f t="shared" si="1"/>
        <v>Out</v>
      </c>
      <c r="AI190" s="27" t="str">
        <f t="shared" si="2"/>
        <v>Out</v>
      </c>
      <c r="AJ190" s="16"/>
      <c r="AK190" s="16"/>
      <c r="AL190" s="16"/>
      <c r="AM190" s="16"/>
      <c r="AN190" s="16"/>
    </row>
    <row r="191" ht="15.0" hidden="1" customHeight="1">
      <c r="A191" s="67" t="s">
        <v>398</v>
      </c>
      <c r="B191" s="68" t="s">
        <v>95</v>
      </c>
      <c r="C191" s="69">
        <v>-16.0</v>
      </c>
      <c r="D191" s="68" t="s">
        <v>76</v>
      </c>
      <c r="E191" s="68" t="s">
        <v>83</v>
      </c>
      <c r="F191" s="68" t="s">
        <v>399</v>
      </c>
      <c r="G191" s="70"/>
      <c r="H191" s="70"/>
      <c r="I191" s="68">
        <v>3684.0</v>
      </c>
      <c r="J191" s="68" t="s">
        <v>42</v>
      </c>
      <c r="K191" s="68" t="s">
        <v>97</v>
      </c>
      <c r="L191" s="70"/>
      <c r="M191" s="70"/>
      <c r="N191" s="70"/>
      <c r="O191" s="70"/>
      <c r="P191" s="71" t="s">
        <v>79</v>
      </c>
      <c r="Q191" s="68" t="s">
        <v>91</v>
      </c>
      <c r="R191" s="72"/>
      <c r="S191" s="73"/>
      <c r="T191" s="68" t="s">
        <v>93</v>
      </c>
      <c r="U191" s="70"/>
      <c r="V191" s="70"/>
      <c r="W191" s="15"/>
      <c r="X191" s="27">
        <v>2026.0</v>
      </c>
      <c r="Y191" s="27">
        <v>2026.0</v>
      </c>
      <c r="Z191" s="27">
        <v>7.0</v>
      </c>
      <c r="AA191" s="28">
        <v>7.0</v>
      </c>
      <c r="AB191" s="74">
        <v>3.0</v>
      </c>
      <c r="AC191" s="27" t="str">
        <f>VLOOKUP($B191,Dictionary_v2!$B:$E,2,0)</f>
        <v>P&amp;L</v>
      </c>
      <c r="AD191" s="27" t="s">
        <v>48</v>
      </c>
      <c r="AE191" s="27" t="str">
        <f>VLOOKUP($B191,Dictionary_v2!$B:$E,3,0)</f>
        <v>2. Candidates Sourcing</v>
      </c>
      <c r="AF191" s="27" t="str">
        <f>VLOOKUP(AE191,Dictionary_v2!R:S,2,0)</f>
        <v>2. Candidates Sourcing</v>
      </c>
      <c r="AG191" s="27" t="str">
        <f>VLOOKUP($B191,Dictionary_v2!$B:$E,4,0)</f>
        <v>1. Social media</v>
      </c>
      <c r="AH191" s="27" t="str">
        <f t="shared" si="1"/>
        <v>Out</v>
      </c>
      <c r="AI191" s="27" t="str">
        <f t="shared" si="2"/>
        <v>Out</v>
      </c>
      <c r="AJ191" s="16"/>
      <c r="AK191" s="16"/>
      <c r="AL191" s="16"/>
      <c r="AM191" s="16"/>
      <c r="AN191" s="16"/>
    </row>
    <row r="192" ht="15.0" hidden="1" customHeight="1">
      <c r="A192" s="67" t="s">
        <v>400</v>
      </c>
      <c r="B192" s="68" t="s">
        <v>95</v>
      </c>
      <c r="C192" s="69">
        <v>-0.58</v>
      </c>
      <c r="D192" s="68" t="s">
        <v>76</v>
      </c>
      <c r="E192" s="68" t="s">
        <v>83</v>
      </c>
      <c r="F192" s="68" t="s">
        <v>401</v>
      </c>
      <c r="G192" s="70"/>
      <c r="H192" s="70"/>
      <c r="I192" s="68">
        <v>3684.0</v>
      </c>
      <c r="J192" s="68" t="s">
        <v>42</v>
      </c>
      <c r="K192" s="68" t="s">
        <v>97</v>
      </c>
      <c r="L192" s="70"/>
      <c r="M192" s="70"/>
      <c r="N192" s="70"/>
      <c r="O192" s="70"/>
      <c r="P192" s="71" t="s">
        <v>79</v>
      </c>
      <c r="Q192" s="68" t="s">
        <v>91</v>
      </c>
      <c r="R192" s="72"/>
      <c r="S192" s="73"/>
      <c r="T192" s="68" t="s">
        <v>93</v>
      </c>
      <c r="U192" s="70"/>
      <c r="V192" s="70"/>
      <c r="W192" s="15"/>
      <c r="X192" s="27">
        <v>2026.0</v>
      </c>
      <c r="Y192" s="27">
        <v>2026.0</v>
      </c>
      <c r="Z192" s="27">
        <v>7.0</v>
      </c>
      <c r="AA192" s="28">
        <v>7.0</v>
      </c>
      <c r="AB192" s="74">
        <v>3.0</v>
      </c>
      <c r="AC192" s="27" t="str">
        <f>VLOOKUP($B192,Dictionary_v2!$B:$E,2,0)</f>
        <v>P&amp;L</v>
      </c>
      <c r="AD192" s="27" t="s">
        <v>48</v>
      </c>
      <c r="AE192" s="27" t="str">
        <f>VLOOKUP($B192,Dictionary_v2!$B:$E,3,0)</f>
        <v>2. Candidates Sourcing</v>
      </c>
      <c r="AF192" s="27" t="str">
        <f>VLOOKUP(AE192,Dictionary_v2!R:S,2,0)</f>
        <v>2. Candidates Sourcing</v>
      </c>
      <c r="AG192" s="27" t="str">
        <f>VLOOKUP($B192,Dictionary_v2!$B:$E,4,0)</f>
        <v>1. Social media</v>
      </c>
      <c r="AH192" s="27" t="str">
        <f t="shared" si="1"/>
        <v>Out</v>
      </c>
      <c r="AI192" s="27" t="str">
        <f t="shared" si="2"/>
        <v>Out</v>
      </c>
      <c r="AJ192" s="16"/>
      <c r="AK192" s="16"/>
      <c r="AL192" s="16"/>
      <c r="AM192" s="16"/>
      <c r="AN192" s="16"/>
    </row>
    <row r="193" ht="15.0" hidden="1" customHeight="1">
      <c r="A193" s="67" t="s">
        <v>400</v>
      </c>
      <c r="B193" s="68" t="s">
        <v>95</v>
      </c>
      <c r="C193" s="69">
        <v>-714.38</v>
      </c>
      <c r="D193" s="68" t="s">
        <v>76</v>
      </c>
      <c r="E193" s="68" t="s">
        <v>83</v>
      </c>
      <c r="F193" s="68" t="s">
        <v>402</v>
      </c>
      <c r="G193" s="70"/>
      <c r="H193" s="70"/>
      <c r="I193" s="68">
        <v>3684.0</v>
      </c>
      <c r="J193" s="68" t="s">
        <v>42</v>
      </c>
      <c r="K193" s="68" t="s">
        <v>97</v>
      </c>
      <c r="L193" s="70"/>
      <c r="M193" s="70"/>
      <c r="N193" s="70"/>
      <c r="O193" s="70"/>
      <c r="P193" s="71" t="s">
        <v>79</v>
      </c>
      <c r="Q193" s="68" t="s">
        <v>91</v>
      </c>
      <c r="R193" s="72"/>
      <c r="S193" s="73"/>
      <c r="T193" s="68" t="s">
        <v>93</v>
      </c>
      <c r="U193" s="70"/>
      <c r="V193" s="70"/>
      <c r="W193" s="15"/>
      <c r="X193" s="27">
        <v>2026.0</v>
      </c>
      <c r="Y193" s="27">
        <v>2026.0</v>
      </c>
      <c r="Z193" s="27">
        <v>7.0</v>
      </c>
      <c r="AA193" s="28">
        <v>7.0</v>
      </c>
      <c r="AB193" s="74">
        <v>3.0</v>
      </c>
      <c r="AC193" s="27" t="str">
        <f>VLOOKUP($B193,Dictionary_v2!$B:$E,2,0)</f>
        <v>P&amp;L</v>
      </c>
      <c r="AD193" s="27" t="s">
        <v>48</v>
      </c>
      <c r="AE193" s="27" t="str">
        <f>VLOOKUP($B193,Dictionary_v2!$B:$E,3,0)</f>
        <v>2. Candidates Sourcing</v>
      </c>
      <c r="AF193" s="27" t="str">
        <f>VLOOKUP(AE193,Dictionary_v2!R:S,2,0)</f>
        <v>2. Candidates Sourcing</v>
      </c>
      <c r="AG193" s="27" t="str">
        <f>VLOOKUP($B193,Dictionary_v2!$B:$E,4,0)</f>
        <v>1. Social media</v>
      </c>
      <c r="AH193" s="27" t="str">
        <f t="shared" si="1"/>
        <v>Out</v>
      </c>
      <c r="AI193" s="27" t="str">
        <f t="shared" si="2"/>
        <v>Out</v>
      </c>
      <c r="AJ193" s="16"/>
      <c r="AK193" s="16"/>
      <c r="AL193" s="16"/>
      <c r="AM193" s="16"/>
      <c r="AN193" s="16"/>
    </row>
    <row r="194" ht="15.0" hidden="1" customHeight="1">
      <c r="A194" s="67" t="s">
        <v>400</v>
      </c>
      <c r="B194" s="68" t="s">
        <v>95</v>
      </c>
      <c r="C194" s="69">
        <v>-15.0</v>
      </c>
      <c r="D194" s="68" t="s">
        <v>76</v>
      </c>
      <c r="E194" s="68" t="s">
        <v>83</v>
      </c>
      <c r="F194" s="68" t="s">
        <v>403</v>
      </c>
      <c r="G194" s="70"/>
      <c r="H194" s="70"/>
      <c r="I194" s="68">
        <v>3684.0</v>
      </c>
      <c r="J194" s="68" t="s">
        <v>42</v>
      </c>
      <c r="K194" s="68" t="s">
        <v>97</v>
      </c>
      <c r="L194" s="70"/>
      <c r="M194" s="70"/>
      <c r="N194" s="70"/>
      <c r="O194" s="70"/>
      <c r="P194" s="71" t="s">
        <v>79</v>
      </c>
      <c r="Q194" s="68" t="s">
        <v>91</v>
      </c>
      <c r="R194" s="72"/>
      <c r="S194" s="73"/>
      <c r="T194" s="68" t="s">
        <v>93</v>
      </c>
      <c r="U194" s="70"/>
      <c r="V194" s="70"/>
      <c r="W194" s="15"/>
      <c r="X194" s="27">
        <v>2026.0</v>
      </c>
      <c r="Y194" s="27">
        <v>2026.0</v>
      </c>
      <c r="Z194" s="27">
        <v>7.0</v>
      </c>
      <c r="AA194" s="28">
        <v>7.0</v>
      </c>
      <c r="AB194" s="74">
        <v>3.0</v>
      </c>
      <c r="AC194" s="27" t="str">
        <f>VLOOKUP($B194,Dictionary_v2!$B:$E,2,0)</f>
        <v>P&amp;L</v>
      </c>
      <c r="AD194" s="27" t="s">
        <v>48</v>
      </c>
      <c r="AE194" s="27" t="str">
        <f>VLOOKUP($B194,Dictionary_v2!$B:$E,3,0)</f>
        <v>2. Candidates Sourcing</v>
      </c>
      <c r="AF194" s="27" t="str">
        <f>VLOOKUP(AE194,Dictionary_v2!R:S,2,0)</f>
        <v>2. Candidates Sourcing</v>
      </c>
      <c r="AG194" s="27" t="str">
        <f>VLOOKUP($B194,Dictionary_v2!$B:$E,4,0)</f>
        <v>1. Social media</v>
      </c>
      <c r="AH194" s="27" t="str">
        <f t="shared" si="1"/>
        <v>Out</v>
      </c>
      <c r="AI194" s="27" t="str">
        <f t="shared" si="2"/>
        <v>Out</v>
      </c>
      <c r="AJ194" s="16"/>
      <c r="AK194" s="16"/>
      <c r="AL194" s="16"/>
      <c r="AM194" s="16"/>
      <c r="AN194" s="16"/>
    </row>
    <row r="195" ht="15.0" hidden="1" customHeight="1">
      <c r="A195" s="67" t="s">
        <v>404</v>
      </c>
      <c r="B195" s="68" t="s">
        <v>95</v>
      </c>
      <c r="C195" s="69">
        <v>-15.0</v>
      </c>
      <c r="D195" s="68" t="s">
        <v>76</v>
      </c>
      <c r="E195" s="68" t="s">
        <v>83</v>
      </c>
      <c r="F195" s="68" t="s">
        <v>405</v>
      </c>
      <c r="G195" s="70"/>
      <c r="H195" s="70"/>
      <c r="I195" s="68">
        <v>3684.0</v>
      </c>
      <c r="J195" s="68" t="s">
        <v>42</v>
      </c>
      <c r="K195" s="68" t="s">
        <v>97</v>
      </c>
      <c r="L195" s="70"/>
      <c r="M195" s="70"/>
      <c r="N195" s="70"/>
      <c r="O195" s="70"/>
      <c r="P195" s="71" t="s">
        <v>79</v>
      </c>
      <c r="Q195" s="68" t="s">
        <v>91</v>
      </c>
      <c r="R195" s="72"/>
      <c r="S195" s="73"/>
      <c r="T195" s="68" t="s">
        <v>93</v>
      </c>
      <c r="U195" s="70"/>
      <c r="V195" s="70"/>
      <c r="W195" s="15"/>
      <c r="X195" s="27">
        <v>2026.0</v>
      </c>
      <c r="Y195" s="27">
        <v>2026.0</v>
      </c>
      <c r="Z195" s="27">
        <v>7.0</v>
      </c>
      <c r="AA195" s="28">
        <v>7.0</v>
      </c>
      <c r="AB195" s="74">
        <v>3.0</v>
      </c>
      <c r="AC195" s="27" t="str">
        <f>VLOOKUP($B195,Dictionary_v2!$B:$E,2,0)</f>
        <v>P&amp;L</v>
      </c>
      <c r="AD195" s="27" t="s">
        <v>48</v>
      </c>
      <c r="AE195" s="27" t="str">
        <f>VLOOKUP($B195,Dictionary_v2!$B:$E,3,0)</f>
        <v>2. Candidates Sourcing</v>
      </c>
      <c r="AF195" s="27" t="str">
        <f>VLOOKUP(AE195,Dictionary_v2!R:S,2,0)</f>
        <v>2. Candidates Sourcing</v>
      </c>
      <c r="AG195" s="27" t="str">
        <f>VLOOKUP($B195,Dictionary_v2!$B:$E,4,0)</f>
        <v>1. Social media</v>
      </c>
      <c r="AH195" s="27" t="str">
        <f t="shared" si="1"/>
        <v>Out</v>
      </c>
      <c r="AI195" s="27" t="str">
        <f t="shared" si="2"/>
        <v>Out</v>
      </c>
      <c r="AJ195" s="16"/>
      <c r="AK195" s="16"/>
      <c r="AL195" s="16"/>
      <c r="AM195" s="16"/>
      <c r="AN195" s="16"/>
    </row>
    <row r="196" ht="15.0" hidden="1" customHeight="1">
      <c r="A196" s="67" t="s">
        <v>406</v>
      </c>
      <c r="B196" s="68" t="s">
        <v>95</v>
      </c>
      <c r="C196" s="69">
        <v>-15.0</v>
      </c>
      <c r="D196" s="68" t="s">
        <v>76</v>
      </c>
      <c r="E196" s="68" t="s">
        <v>83</v>
      </c>
      <c r="F196" s="68" t="s">
        <v>407</v>
      </c>
      <c r="G196" s="70"/>
      <c r="H196" s="70"/>
      <c r="I196" s="68">
        <v>3684.0</v>
      </c>
      <c r="J196" s="68" t="s">
        <v>42</v>
      </c>
      <c r="K196" s="68" t="s">
        <v>97</v>
      </c>
      <c r="L196" s="70"/>
      <c r="M196" s="70"/>
      <c r="N196" s="70"/>
      <c r="O196" s="70"/>
      <c r="P196" s="71" t="s">
        <v>79</v>
      </c>
      <c r="Q196" s="68" t="s">
        <v>91</v>
      </c>
      <c r="R196" s="72"/>
      <c r="S196" s="73"/>
      <c r="T196" s="68" t="s">
        <v>93</v>
      </c>
      <c r="U196" s="70"/>
      <c r="V196" s="70"/>
      <c r="W196" s="15"/>
      <c r="X196" s="27">
        <v>2026.0</v>
      </c>
      <c r="Y196" s="27">
        <v>2026.0</v>
      </c>
      <c r="Z196" s="27">
        <v>7.0</v>
      </c>
      <c r="AA196" s="28">
        <v>7.0</v>
      </c>
      <c r="AB196" s="74">
        <v>3.0</v>
      </c>
      <c r="AC196" s="27" t="str">
        <f>VLOOKUP($B196,Dictionary_v2!$B:$E,2,0)</f>
        <v>P&amp;L</v>
      </c>
      <c r="AD196" s="27" t="s">
        <v>48</v>
      </c>
      <c r="AE196" s="27" t="str">
        <f>VLOOKUP($B196,Dictionary_v2!$B:$E,3,0)</f>
        <v>2. Candidates Sourcing</v>
      </c>
      <c r="AF196" s="27" t="str">
        <f>VLOOKUP(AE196,Dictionary_v2!R:S,2,0)</f>
        <v>2. Candidates Sourcing</v>
      </c>
      <c r="AG196" s="27" t="str">
        <f>VLOOKUP($B196,Dictionary_v2!$B:$E,4,0)</f>
        <v>1. Social media</v>
      </c>
      <c r="AH196" s="27" t="str">
        <f t="shared" si="1"/>
        <v>Out</v>
      </c>
      <c r="AI196" s="27" t="str">
        <f t="shared" si="2"/>
        <v>Out</v>
      </c>
      <c r="AJ196" s="16"/>
      <c r="AK196" s="16"/>
      <c r="AL196" s="16"/>
      <c r="AM196" s="16"/>
      <c r="AN196" s="16"/>
    </row>
    <row r="197" ht="15.0" hidden="1" customHeight="1">
      <c r="A197" s="67" t="s">
        <v>408</v>
      </c>
      <c r="B197" s="68" t="s">
        <v>250</v>
      </c>
      <c r="C197" s="69">
        <v>-34.0</v>
      </c>
      <c r="D197" s="68" t="s">
        <v>76</v>
      </c>
      <c r="E197" s="68" t="s">
        <v>83</v>
      </c>
      <c r="F197" s="68" t="s">
        <v>251</v>
      </c>
      <c r="G197" s="70"/>
      <c r="H197" s="70"/>
      <c r="I197" s="68">
        <v>3684.0</v>
      </c>
      <c r="J197" s="68" t="s">
        <v>42</v>
      </c>
      <c r="K197" s="68" t="s">
        <v>89</v>
      </c>
      <c r="L197" s="70"/>
      <c r="M197" s="70"/>
      <c r="N197" s="70"/>
      <c r="O197" s="70"/>
      <c r="P197" s="71" t="s">
        <v>79</v>
      </c>
      <c r="Q197" s="68" t="s">
        <v>91</v>
      </c>
      <c r="R197" s="72"/>
      <c r="S197" s="73"/>
      <c r="T197" s="68" t="s">
        <v>93</v>
      </c>
      <c r="U197" s="70"/>
      <c r="V197" s="70"/>
      <c r="W197" s="15"/>
      <c r="X197" s="27">
        <v>2026.0</v>
      </c>
      <c r="Y197" s="27">
        <v>2026.0</v>
      </c>
      <c r="Z197" s="27">
        <v>7.0</v>
      </c>
      <c r="AA197" s="28">
        <v>7.0</v>
      </c>
      <c r="AB197" s="74">
        <v>3.0</v>
      </c>
      <c r="AC197" s="27" t="str">
        <f>VLOOKUP($B197,Dictionary_v2!$B:$E,2,0)</f>
        <v>P&amp;L</v>
      </c>
      <c r="AD197" s="27" t="s">
        <v>48</v>
      </c>
      <c r="AE197" s="27" t="str">
        <f>VLOOKUP($B197,Dictionary_v2!$B:$E,3,0)</f>
        <v>3. Platform</v>
      </c>
      <c r="AF197" s="27" t="str">
        <f>VLOOKUP(AE197,Dictionary_v2!R:S,2,0)</f>
        <v>3. Platform</v>
      </c>
      <c r="AG197" s="27" t="str">
        <f>VLOOKUP($B197,Dictionary_v2!$B:$E,4,0)</f>
        <v>2. Fixed</v>
      </c>
      <c r="AH197" s="27" t="str">
        <f t="shared" si="1"/>
        <v>Out</v>
      </c>
      <c r="AI197" s="27" t="str">
        <f t="shared" si="2"/>
        <v>Out</v>
      </c>
      <c r="AJ197" s="16"/>
      <c r="AK197" s="16"/>
      <c r="AL197" s="16"/>
      <c r="AM197" s="16"/>
      <c r="AN197" s="16"/>
    </row>
    <row r="198" ht="15.0" hidden="1" customHeight="1">
      <c r="A198" s="67" t="s">
        <v>408</v>
      </c>
      <c r="B198" s="68" t="s">
        <v>95</v>
      </c>
      <c r="C198" s="69">
        <v>-6.0</v>
      </c>
      <c r="D198" s="68" t="s">
        <v>76</v>
      </c>
      <c r="E198" s="68" t="s">
        <v>83</v>
      </c>
      <c r="F198" s="68" t="s">
        <v>409</v>
      </c>
      <c r="G198" s="70"/>
      <c r="H198" s="70"/>
      <c r="I198" s="68">
        <v>3684.0</v>
      </c>
      <c r="J198" s="68" t="s">
        <v>42</v>
      </c>
      <c r="K198" s="68" t="s">
        <v>97</v>
      </c>
      <c r="L198" s="70"/>
      <c r="M198" s="70"/>
      <c r="N198" s="70"/>
      <c r="O198" s="70"/>
      <c r="P198" s="71" t="s">
        <v>79</v>
      </c>
      <c r="Q198" s="68" t="s">
        <v>91</v>
      </c>
      <c r="R198" s="72"/>
      <c r="S198" s="73"/>
      <c r="T198" s="68" t="s">
        <v>93</v>
      </c>
      <c r="U198" s="70"/>
      <c r="V198" s="70"/>
      <c r="W198" s="15"/>
      <c r="X198" s="27">
        <v>2026.0</v>
      </c>
      <c r="Y198" s="27">
        <v>2026.0</v>
      </c>
      <c r="Z198" s="27">
        <v>7.0</v>
      </c>
      <c r="AA198" s="28">
        <v>7.0</v>
      </c>
      <c r="AB198" s="74">
        <v>3.0</v>
      </c>
      <c r="AC198" s="27" t="str">
        <f>VLOOKUP($B198,Dictionary_v2!$B:$E,2,0)</f>
        <v>P&amp;L</v>
      </c>
      <c r="AD198" s="27" t="s">
        <v>48</v>
      </c>
      <c r="AE198" s="27" t="str">
        <f>VLOOKUP($B198,Dictionary_v2!$B:$E,3,0)</f>
        <v>2. Candidates Sourcing</v>
      </c>
      <c r="AF198" s="27" t="str">
        <f>VLOOKUP(AE198,Dictionary_v2!R:S,2,0)</f>
        <v>2. Candidates Sourcing</v>
      </c>
      <c r="AG198" s="27" t="str">
        <f>VLOOKUP($B198,Dictionary_v2!$B:$E,4,0)</f>
        <v>1. Social media</v>
      </c>
      <c r="AH198" s="27" t="str">
        <f t="shared" si="1"/>
        <v>Out</v>
      </c>
      <c r="AI198" s="27" t="str">
        <f t="shared" si="2"/>
        <v>Out</v>
      </c>
      <c r="AJ198" s="16"/>
      <c r="AK198" s="16"/>
      <c r="AL198" s="16"/>
      <c r="AM198" s="16"/>
      <c r="AN198" s="16"/>
    </row>
    <row r="199" ht="15.0" hidden="1" customHeight="1">
      <c r="A199" s="67" t="s">
        <v>408</v>
      </c>
      <c r="B199" s="68" t="s">
        <v>259</v>
      </c>
      <c r="C199" s="69">
        <v>-90.75</v>
      </c>
      <c r="D199" s="68" t="s">
        <v>76</v>
      </c>
      <c r="E199" s="68" t="s">
        <v>83</v>
      </c>
      <c r="F199" s="68" t="s">
        <v>410</v>
      </c>
      <c r="G199" s="70"/>
      <c r="H199" s="70"/>
      <c r="I199" s="68">
        <v>3684.0</v>
      </c>
      <c r="J199" s="68" t="s">
        <v>42</v>
      </c>
      <c r="K199" s="68" t="s">
        <v>89</v>
      </c>
      <c r="L199" s="70"/>
      <c r="M199" s="70"/>
      <c r="N199" s="70"/>
      <c r="O199" s="70"/>
      <c r="P199" s="71" t="s">
        <v>79</v>
      </c>
      <c r="Q199" s="68" t="s">
        <v>44</v>
      </c>
      <c r="R199" s="72"/>
      <c r="S199" s="73"/>
      <c r="T199" s="68" t="s">
        <v>93</v>
      </c>
      <c r="U199" s="70"/>
      <c r="V199" s="70"/>
      <c r="W199" s="15"/>
      <c r="X199" s="27">
        <v>2026.0</v>
      </c>
      <c r="Y199" s="27">
        <v>2026.0</v>
      </c>
      <c r="Z199" s="27">
        <v>7.0</v>
      </c>
      <c r="AA199" s="28">
        <v>7.0</v>
      </c>
      <c r="AB199" s="74">
        <v>3.0</v>
      </c>
      <c r="AC199" s="27" t="str">
        <f>VLOOKUP($B199,Dictionary_v2!$B:$E,2,0)</f>
        <v>P&amp;L</v>
      </c>
      <c r="AD199" s="27" t="s">
        <v>48</v>
      </c>
      <c r="AE199" s="27" t="str">
        <f>VLOOKUP($B199,Dictionary_v2!$B:$E,3,0)</f>
        <v>2. Candidates Sourcing</v>
      </c>
      <c r="AF199" s="27" t="str">
        <f>VLOOKUP(AE199,Dictionary_v2!R:S,2,0)</f>
        <v>2. Candidates Sourcing</v>
      </c>
      <c r="AG199" s="27" t="str">
        <f>VLOOKUP($B199,Dictionary_v2!$B:$E,4,0)</f>
        <v>3. Linkedin</v>
      </c>
      <c r="AH199" s="27" t="str">
        <f t="shared" si="1"/>
        <v>Out</v>
      </c>
      <c r="AI199" s="27" t="str">
        <f t="shared" si="2"/>
        <v>Out</v>
      </c>
      <c r="AJ199" s="16"/>
      <c r="AK199" s="16"/>
      <c r="AL199" s="16"/>
      <c r="AM199" s="16"/>
      <c r="AN199" s="16"/>
    </row>
    <row r="200" ht="15.0" hidden="1" customHeight="1">
      <c r="A200" s="67" t="s">
        <v>408</v>
      </c>
      <c r="B200" s="68" t="s">
        <v>149</v>
      </c>
      <c r="C200" s="69">
        <v>-2.72</v>
      </c>
      <c r="D200" s="68" t="s">
        <v>76</v>
      </c>
      <c r="E200" s="68" t="s">
        <v>83</v>
      </c>
      <c r="F200" s="70"/>
      <c r="G200" s="70"/>
      <c r="H200" s="70"/>
      <c r="I200" s="70"/>
      <c r="J200" s="70"/>
      <c r="K200" s="68" t="s">
        <v>148</v>
      </c>
      <c r="L200" s="70"/>
      <c r="M200" s="70"/>
      <c r="N200" s="70"/>
      <c r="O200" s="70"/>
      <c r="P200" s="71" t="s">
        <v>79</v>
      </c>
      <c r="Q200" s="70"/>
      <c r="R200" s="72"/>
      <c r="S200" s="73"/>
      <c r="T200" s="70"/>
      <c r="U200" s="70"/>
      <c r="V200" s="70"/>
      <c r="W200" s="15"/>
      <c r="X200" s="27">
        <v>2026.0</v>
      </c>
      <c r="Y200" s="27">
        <v>2026.0</v>
      </c>
      <c r="Z200" s="27">
        <v>7.0</v>
      </c>
      <c r="AA200" s="28">
        <v>7.0</v>
      </c>
      <c r="AB200" s="74">
        <v>3.0</v>
      </c>
      <c r="AC200" s="27" t="str">
        <f>VLOOKUP($B200,Dictionary_v2!$B:$E,2,0)</f>
        <v>P&amp;L</v>
      </c>
      <c r="AD200" s="27" t="s">
        <v>48</v>
      </c>
      <c r="AE200" s="27" t="str">
        <f>VLOOKUP($B200,Dictionary_v2!$B:$E,3,0)</f>
        <v>3. Platform</v>
      </c>
      <c r="AF200" s="27" t="str">
        <f>VLOOKUP(AE200,Dictionary_v2!R:S,2,0)</f>
        <v>3. Platform</v>
      </c>
      <c r="AG200" s="27" t="str">
        <f>VLOOKUP($B200,Dictionary_v2!$B:$E,4,0)</f>
        <v>2. Fixed</v>
      </c>
      <c r="AH200" s="27" t="str">
        <f t="shared" si="1"/>
        <v>Out</v>
      </c>
      <c r="AI200" s="27" t="str">
        <f t="shared" si="2"/>
        <v>Out</v>
      </c>
      <c r="AJ200" s="16"/>
      <c r="AK200" s="16"/>
      <c r="AL200" s="16"/>
      <c r="AM200" s="16"/>
      <c r="AN200" s="16"/>
    </row>
    <row r="201" ht="15.0" hidden="1" customHeight="1">
      <c r="A201" s="67" t="s">
        <v>411</v>
      </c>
      <c r="B201" s="68" t="s">
        <v>95</v>
      </c>
      <c r="C201" s="69">
        <v>-462.59</v>
      </c>
      <c r="D201" s="68" t="s">
        <v>76</v>
      </c>
      <c r="E201" s="68" t="s">
        <v>83</v>
      </c>
      <c r="F201" s="68" t="s">
        <v>412</v>
      </c>
      <c r="G201" s="70"/>
      <c r="H201" s="70"/>
      <c r="I201" s="68">
        <v>3684.0</v>
      </c>
      <c r="J201" s="68" t="s">
        <v>42</v>
      </c>
      <c r="K201" s="68" t="s">
        <v>97</v>
      </c>
      <c r="L201" s="70"/>
      <c r="M201" s="70"/>
      <c r="N201" s="70"/>
      <c r="O201" s="70"/>
      <c r="P201" s="71" t="s">
        <v>79</v>
      </c>
      <c r="Q201" s="68" t="s">
        <v>91</v>
      </c>
      <c r="R201" s="72"/>
      <c r="S201" s="73"/>
      <c r="T201" s="68" t="s">
        <v>93</v>
      </c>
      <c r="U201" s="70"/>
      <c r="V201" s="70"/>
      <c r="W201" s="15"/>
      <c r="X201" s="27">
        <v>2026.0</v>
      </c>
      <c r="Y201" s="27">
        <v>2026.0</v>
      </c>
      <c r="Z201" s="27">
        <v>7.0</v>
      </c>
      <c r="AA201" s="28">
        <v>7.0</v>
      </c>
      <c r="AB201" s="74">
        <v>3.0</v>
      </c>
      <c r="AC201" s="27" t="str">
        <f>VLOOKUP($B201,Dictionary_v2!$B:$E,2,0)</f>
        <v>P&amp;L</v>
      </c>
      <c r="AD201" s="27" t="s">
        <v>48</v>
      </c>
      <c r="AE201" s="27" t="str">
        <f>VLOOKUP($B201,Dictionary_v2!$B:$E,3,0)</f>
        <v>2. Candidates Sourcing</v>
      </c>
      <c r="AF201" s="27" t="str">
        <f>VLOOKUP(AE201,Dictionary_v2!R:S,2,0)</f>
        <v>2. Candidates Sourcing</v>
      </c>
      <c r="AG201" s="27" t="str">
        <f>VLOOKUP($B201,Dictionary_v2!$B:$E,4,0)</f>
        <v>1. Social media</v>
      </c>
      <c r="AH201" s="27" t="str">
        <f t="shared" si="1"/>
        <v>Out</v>
      </c>
      <c r="AI201" s="27" t="str">
        <f t="shared" si="2"/>
        <v>Out</v>
      </c>
      <c r="AJ201" s="16"/>
      <c r="AK201" s="16"/>
      <c r="AL201" s="16"/>
      <c r="AM201" s="16"/>
      <c r="AN201" s="16"/>
    </row>
    <row r="202" ht="15.0" hidden="1" customHeight="1">
      <c r="A202" s="67" t="s">
        <v>411</v>
      </c>
      <c r="B202" s="68" t="s">
        <v>95</v>
      </c>
      <c r="C202" s="69">
        <v>-5.0</v>
      </c>
      <c r="D202" s="68" t="s">
        <v>76</v>
      </c>
      <c r="E202" s="68" t="s">
        <v>83</v>
      </c>
      <c r="F202" s="68" t="s">
        <v>413</v>
      </c>
      <c r="G202" s="70"/>
      <c r="H202" s="70"/>
      <c r="I202" s="68">
        <v>3684.0</v>
      </c>
      <c r="J202" s="68" t="s">
        <v>42</v>
      </c>
      <c r="K202" s="68" t="s">
        <v>97</v>
      </c>
      <c r="L202" s="70"/>
      <c r="M202" s="70"/>
      <c r="N202" s="70"/>
      <c r="O202" s="70"/>
      <c r="P202" s="71" t="s">
        <v>79</v>
      </c>
      <c r="Q202" s="68" t="s">
        <v>91</v>
      </c>
      <c r="R202" s="72"/>
      <c r="S202" s="73"/>
      <c r="T202" s="68" t="s">
        <v>93</v>
      </c>
      <c r="U202" s="70"/>
      <c r="V202" s="70"/>
      <c r="W202" s="15"/>
      <c r="X202" s="27">
        <v>2026.0</v>
      </c>
      <c r="Y202" s="27">
        <v>2026.0</v>
      </c>
      <c r="Z202" s="27">
        <v>7.0</v>
      </c>
      <c r="AA202" s="28">
        <v>7.0</v>
      </c>
      <c r="AB202" s="74">
        <v>3.0</v>
      </c>
      <c r="AC202" s="27" t="str">
        <f>VLOOKUP($B202,Dictionary_v2!$B:$E,2,0)</f>
        <v>P&amp;L</v>
      </c>
      <c r="AD202" s="27" t="s">
        <v>48</v>
      </c>
      <c r="AE202" s="27" t="str">
        <f>VLOOKUP($B202,Dictionary_v2!$B:$E,3,0)</f>
        <v>2. Candidates Sourcing</v>
      </c>
      <c r="AF202" s="27" t="str">
        <f>VLOOKUP(AE202,Dictionary_v2!R:S,2,0)</f>
        <v>2. Candidates Sourcing</v>
      </c>
      <c r="AG202" s="27" t="str">
        <f>VLOOKUP($B202,Dictionary_v2!$B:$E,4,0)</f>
        <v>1. Social media</v>
      </c>
      <c r="AH202" s="27" t="str">
        <f t="shared" si="1"/>
        <v>Out</v>
      </c>
      <c r="AI202" s="27" t="str">
        <f t="shared" si="2"/>
        <v>Out</v>
      </c>
      <c r="AJ202" s="16"/>
      <c r="AK202" s="16"/>
      <c r="AL202" s="16"/>
      <c r="AM202" s="16"/>
      <c r="AN202" s="16"/>
    </row>
    <row r="203" ht="15.0" hidden="1" customHeight="1">
      <c r="A203" s="67" t="s">
        <v>411</v>
      </c>
      <c r="B203" s="68" t="s">
        <v>95</v>
      </c>
      <c r="C203" s="69">
        <v>-24.0</v>
      </c>
      <c r="D203" s="68" t="s">
        <v>76</v>
      </c>
      <c r="E203" s="68" t="s">
        <v>83</v>
      </c>
      <c r="F203" s="68" t="s">
        <v>414</v>
      </c>
      <c r="G203" s="70"/>
      <c r="H203" s="70"/>
      <c r="I203" s="68">
        <v>3684.0</v>
      </c>
      <c r="J203" s="68" t="s">
        <v>42</v>
      </c>
      <c r="K203" s="68" t="s">
        <v>97</v>
      </c>
      <c r="L203" s="70"/>
      <c r="M203" s="70"/>
      <c r="N203" s="70"/>
      <c r="O203" s="70"/>
      <c r="P203" s="71" t="s">
        <v>79</v>
      </c>
      <c r="Q203" s="68" t="s">
        <v>91</v>
      </c>
      <c r="R203" s="72"/>
      <c r="S203" s="73"/>
      <c r="T203" s="68" t="s">
        <v>93</v>
      </c>
      <c r="U203" s="70"/>
      <c r="V203" s="70"/>
      <c r="W203" s="15"/>
      <c r="X203" s="27">
        <v>2026.0</v>
      </c>
      <c r="Y203" s="27">
        <v>2026.0</v>
      </c>
      <c r="Z203" s="27">
        <v>7.0</v>
      </c>
      <c r="AA203" s="28">
        <v>7.0</v>
      </c>
      <c r="AB203" s="74">
        <v>3.0</v>
      </c>
      <c r="AC203" s="27" t="str">
        <f>VLOOKUP($B203,Dictionary_v2!$B:$E,2,0)</f>
        <v>P&amp;L</v>
      </c>
      <c r="AD203" s="27" t="s">
        <v>48</v>
      </c>
      <c r="AE203" s="27" t="str">
        <f>VLOOKUP($B203,Dictionary_v2!$B:$E,3,0)</f>
        <v>2. Candidates Sourcing</v>
      </c>
      <c r="AF203" s="27" t="str">
        <f>VLOOKUP(AE203,Dictionary_v2!R:S,2,0)</f>
        <v>2. Candidates Sourcing</v>
      </c>
      <c r="AG203" s="27" t="str">
        <f>VLOOKUP($B203,Dictionary_v2!$B:$E,4,0)</f>
        <v>1. Social media</v>
      </c>
      <c r="AH203" s="27" t="str">
        <f t="shared" si="1"/>
        <v>Out</v>
      </c>
      <c r="AI203" s="27" t="str">
        <f t="shared" si="2"/>
        <v>Out</v>
      </c>
      <c r="AJ203" s="16"/>
      <c r="AK203" s="16"/>
      <c r="AL203" s="16"/>
      <c r="AM203" s="16"/>
      <c r="AN203" s="16"/>
    </row>
    <row r="204" ht="15.0" hidden="1" customHeight="1">
      <c r="A204" s="67" t="s">
        <v>411</v>
      </c>
      <c r="B204" s="68" t="s">
        <v>263</v>
      </c>
      <c r="C204" s="69">
        <v>-25.0</v>
      </c>
      <c r="D204" s="68" t="s">
        <v>76</v>
      </c>
      <c r="E204" s="68" t="s">
        <v>83</v>
      </c>
      <c r="F204" s="68" t="s">
        <v>264</v>
      </c>
      <c r="G204" s="70"/>
      <c r="H204" s="70"/>
      <c r="I204" s="68">
        <v>3684.0</v>
      </c>
      <c r="J204" s="68" t="s">
        <v>42</v>
      </c>
      <c r="K204" s="68" t="s">
        <v>89</v>
      </c>
      <c r="L204" s="70"/>
      <c r="M204" s="70"/>
      <c r="N204" s="70"/>
      <c r="O204" s="70"/>
      <c r="P204" s="71" t="s">
        <v>79</v>
      </c>
      <c r="Q204" s="68" t="s">
        <v>91</v>
      </c>
      <c r="R204" s="72"/>
      <c r="S204" s="73"/>
      <c r="T204" s="68" t="s">
        <v>93</v>
      </c>
      <c r="U204" s="70"/>
      <c r="V204" s="70"/>
      <c r="W204" s="15"/>
      <c r="X204" s="27">
        <v>2026.0</v>
      </c>
      <c r="Y204" s="27">
        <v>2026.0</v>
      </c>
      <c r="Z204" s="27">
        <v>7.0</v>
      </c>
      <c r="AA204" s="28">
        <v>7.0</v>
      </c>
      <c r="AB204" s="74">
        <v>3.0</v>
      </c>
      <c r="AC204" s="27" t="str">
        <f>VLOOKUP($B204,Dictionary_v2!$B:$E,2,0)</f>
        <v>P&amp;L</v>
      </c>
      <c r="AD204" s="27" t="s">
        <v>48</v>
      </c>
      <c r="AE204" s="27" t="str">
        <f>VLOOKUP($B204,Dictionary_v2!$B:$E,3,0)</f>
        <v>3. Platform</v>
      </c>
      <c r="AF204" s="27" t="str">
        <f>VLOOKUP(AE204,Dictionary_v2!R:S,2,0)</f>
        <v>3. Platform</v>
      </c>
      <c r="AG204" s="27" t="str">
        <f>VLOOKUP($B204,Dictionary_v2!$B:$E,4,0)</f>
        <v>2. Fixed</v>
      </c>
      <c r="AH204" s="27" t="str">
        <f t="shared" si="1"/>
        <v>Out</v>
      </c>
      <c r="AI204" s="27" t="str">
        <f t="shared" si="2"/>
        <v>Out</v>
      </c>
      <c r="AJ204" s="16"/>
      <c r="AK204" s="16"/>
      <c r="AL204" s="16"/>
      <c r="AM204" s="16"/>
      <c r="AN204" s="16"/>
    </row>
    <row r="205" ht="15.0" hidden="1" customHeight="1">
      <c r="A205" s="67" t="s">
        <v>415</v>
      </c>
      <c r="B205" s="68" t="s">
        <v>95</v>
      </c>
      <c r="C205" s="69">
        <v>-493.55</v>
      </c>
      <c r="D205" s="68" t="s">
        <v>76</v>
      </c>
      <c r="E205" s="68" t="s">
        <v>83</v>
      </c>
      <c r="F205" s="68" t="s">
        <v>416</v>
      </c>
      <c r="G205" s="70"/>
      <c r="H205" s="70"/>
      <c r="I205" s="68">
        <v>3684.0</v>
      </c>
      <c r="J205" s="68" t="s">
        <v>42</v>
      </c>
      <c r="K205" s="68" t="s">
        <v>97</v>
      </c>
      <c r="L205" s="70"/>
      <c r="M205" s="70"/>
      <c r="N205" s="70"/>
      <c r="O205" s="70"/>
      <c r="P205" s="71" t="s">
        <v>79</v>
      </c>
      <c r="Q205" s="68" t="s">
        <v>91</v>
      </c>
      <c r="R205" s="72"/>
      <c r="S205" s="73"/>
      <c r="T205" s="68" t="s">
        <v>93</v>
      </c>
      <c r="U205" s="70"/>
      <c r="V205" s="70"/>
      <c r="W205" s="15"/>
      <c r="X205" s="27">
        <v>2026.0</v>
      </c>
      <c r="Y205" s="27">
        <v>2026.0</v>
      </c>
      <c r="Z205" s="27">
        <v>7.0</v>
      </c>
      <c r="AA205" s="28">
        <v>7.0</v>
      </c>
      <c r="AB205" s="74">
        <v>3.0</v>
      </c>
      <c r="AC205" s="27" t="str">
        <f>VLOOKUP($B205,Dictionary_v2!$B:$E,2,0)</f>
        <v>P&amp;L</v>
      </c>
      <c r="AD205" s="27" t="s">
        <v>48</v>
      </c>
      <c r="AE205" s="27" t="str">
        <f>VLOOKUP($B205,Dictionary_v2!$B:$E,3,0)</f>
        <v>2. Candidates Sourcing</v>
      </c>
      <c r="AF205" s="27" t="str">
        <f>VLOOKUP(AE205,Dictionary_v2!R:S,2,0)</f>
        <v>2. Candidates Sourcing</v>
      </c>
      <c r="AG205" s="27" t="str">
        <f>VLOOKUP($B205,Dictionary_v2!$B:$E,4,0)</f>
        <v>1. Social media</v>
      </c>
      <c r="AH205" s="27" t="str">
        <f t="shared" si="1"/>
        <v>Out</v>
      </c>
      <c r="AI205" s="27" t="str">
        <f t="shared" si="2"/>
        <v>Out</v>
      </c>
      <c r="AJ205" s="16"/>
      <c r="AK205" s="16"/>
      <c r="AL205" s="16"/>
      <c r="AM205" s="16"/>
      <c r="AN205" s="16"/>
    </row>
    <row r="206" ht="15.0" hidden="1" customHeight="1">
      <c r="A206" s="67" t="s">
        <v>417</v>
      </c>
      <c r="B206" s="68" t="s">
        <v>418</v>
      </c>
      <c r="C206" s="69">
        <v>-20.0</v>
      </c>
      <c r="D206" s="68" t="s">
        <v>76</v>
      </c>
      <c r="E206" s="68" t="s">
        <v>83</v>
      </c>
      <c r="F206" s="68" t="s">
        <v>419</v>
      </c>
      <c r="G206" s="70"/>
      <c r="H206" s="70"/>
      <c r="I206" s="68">
        <v>3684.0</v>
      </c>
      <c r="J206" s="68" t="s">
        <v>42</v>
      </c>
      <c r="K206" s="68" t="s">
        <v>89</v>
      </c>
      <c r="L206" s="70"/>
      <c r="M206" s="70"/>
      <c r="N206" s="70"/>
      <c r="O206" s="70"/>
      <c r="P206" s="71" t="s">
        <v>79</v>
      </c>
      <c r="Q206" s="68" t="s">
        <v>91</v>
      </c>
      <c r="R206" s="72"/>
      <c r="S206" s="73"/>
      <c r="T206" s="68" t="s">
        <v>93</v>
      </c>
      <c r="U206" s="70"/>
      <c r="V206" s="70"/>
      <c r="W206" s="15"/>
      <c r="X206" s="27">
        <v>2026.0</v>
      </c>
      <c r="Y206" s="27">
        <v>2026.0</v>
      </c>
      <c r="Z206" s="27">
        <v>7.0</v>
      </c>
      <c r="AA206" s="28">
        <v>7.0</v>
      </c>
      <c r="AB206" s="74">
        <v>3.0</v>
      </c>
      <c r="AC206" s="27" t="str">
        <f>VLOOKUP($B206,Dictionary_v2!$B:$E,2,0)</f>
        <v>P&amp;L</v>
      </c>
      <c r="AD206" s="27" t="s">
        <v>48</v>
      </c>
      <c r="AE206" s="27" t="str">
        <f>VLOOKUP($B206,Dictionary_v2!$B:$E,3,0)</f>
        <v>3. Platform</v>
      </c>
      <c r="AF206" s="27" t="str">
        <f>VLOOKUP(AE206,Dictionary_v2!R:S,2,0)</f>
        <v>3. Platform</v>
      </c>
      <c r="AG206" s="27" t="str">
        <f>VLOOKUP($B206,Dictionary_v2!$B:$E,4,0)</f>
        <v>1. Variable</v>
      </c>
      <c r="AH206" s="27" t="str">
        <f t="shared" si="1"/>
        <v>Out</v>
      </c>
      <c r="AI206" s="27" t="str">
        <f t="shared" si="2"/>
        <v>Out</v>
      </c>
      <c r="AJ206" s="16"/>
      <c r="AK206" s="16"/>
      <c r="AL206" s="16"/>
      <c r="AM206" s="16"/>
      <c r="AN206" s="16"/>
    </row>
    <row r="207" ht="15.0" hidden="1" customHeight="1">
      <c r="A207" s="67" t="s">
        <v>420</v>
      </c>
      <c r="B207" s="68" t="s">
        <v>95</v>
      </c>
      <c r="C207" s="69">
        <v>-0.45</v>
      </c>
      <c r="D207" s="68" t="s">
        <v>76</v>
      </c>
      <c r="E207" s="68" t="s">
        <v>83</v>
      </c>
      <c r="F207" s="68" t="s">
        <v>421</v>
      </c>
      <c r="G207" s="70"/>
      <c r="H207" s="70"/>
      <c r="I207" s="68">
        <v>3684.0</v>
      </c>
      <c r="J207" s="68" t="s">
        <v>42</v>
      </c>
      <c r="K207" s="68" t="s">
        <v>97</v>
      </c>
      <c r="L207" s="70"/>
      <c r="M207" s="70"/>
      <c r="N207" s="70"/>
      <c r="O207" s="70"/>
      <c r="P207" s="71" t="s">
        <v>79</v>
      </c>
      <c r="Q207" s="68" t="s">
        <v>91</v>
      </c>
      <c r="R207" s="72"/>
      <c r="S207" s="73"/>
      <c r="T207" s="68" t="s">
        <v>93</v>
      </c>
      <c r="U207" s="70"/>
      <c r="V207" s="70"/>
      <c r="W207" s="15"/>
      <c r="X207" s="27">
        <v>2026.0</v>
      </c>
      <c r="Y207" s="27">
        <v>2026.0</v>
      </c>
      <c r="Z207" s="27">
        <v>7.0</v>
      </c>
      <c r="AA207" s="28">
        <v>7.0</v>
      </c>
      <c r="AB207" s="74">
        <v>3.0</v>
      </c>
      <c r="AC207" s="27" t="str">
        <f>VLOOKUP($B207,Dictionary_v2!$B:$E,2,0)</f>
        <v>P&amp;L</v>
      </c>
      <c r="AD207" s="27" t="s">
        <v>48</v>
      </c>
      <c r="AE207" s="27" t="str">
        <f>VLOOKUP($B207,Dictionary_v2!$B:$E,3,0)</f>
        <v>2. Candidates Sourcing</v>
      </c>
      <c r="AF207" s="27" t="str">
        <f>VLOOKUP(AE207,Dictionary_v2!R:S,2,0)</f>
        <v>2. Candidates Sourcing</v>
      </c>
      <c r="AG207" s="27" t="str">
        <f>VLOOKUP($B207,Dictionary_v2!$B:$E,4,0)</f>
        <v>1. Social media</v>
      </c>
      <c r="AH207" s="27" t="str">
        <f t="shared" si="1"/>
        <v>Out</v>
      </c>
      <c r="AI207" s="27" t="str">
        <f t="shared" si="2"/>
        <v>Out</v>
      </c>
      <c r="AJ207" s="16"/>
      <c r="AK207" s="16"/>
      <c r="AL207" s="16"/>
      <c r="AM207" s="16"/>
      <c r="AN207" s="16"/>
    </row>
    <row r="208" ht="15.0" hidden="1" customHeight="1">
      <c r="A208" s="67" t="s">
        <v>422</v>
      </c>
      <c r="B208" s="68" t="s">
        <v>95</v>
      </c>
      <c r="C208" s="69">
        <v>-699.83</v>
      </c>
      <c r="D208" s="68" t="s">
        <v>76</v>
      </c>
      <c r="E208" s="68" t="s">
        <v>83</v>
      </c>
      <c r="F208" s="68" t="s">
        <v>423</v>
      </c>
      <c r="G208" s="70"/>
      <c r="H208" s="70"/>
      <c r="I208" s="68">
        <v>3684.0</v>
      </c>
      <c r="J208" s="68" t="s">
        <v>42</v>
      </c>
      <c r="K208" s="68" t="s">
        <v>97</v>
      </c>
      <c r="L208" s="70"/>
      <c r="M208" s="70"/>
      <c r="N208" s="70"/>
      <c r="O208" s="70"/>
      <c r="P208" s="71" t="s">
        <v>79</v>
      </c>
      <c r="Q208" s="68" t="s">
        <v>91</v>
      </c>
      <c r="R208" s="72"/>
      <c r="S208" s="73"/>
      <c r="T208" s="68" t="s">
        <v>93</v>
      </c>
      <c r="U208" s="70"/>
      <c r="V208" s="70"/>
      <c r="W208" s="15"/>
      <c r="X208" s="27">
        <v>2026.0</v>
      </c>
      <c r="Y208" s="27">
        <v>2026.0</v>
      </c>
      <c r="Z208" s="27">
        <v>7.0</v>
      </c>
      <c r="AA208" s="28">
        <v>7.0</v>
      </c>
      <c r="AB208" s="74">
        <v>3.0</v>
      </c>
      <c r="AC208" s="27" t="str">
        <f>VLOOKUP($B208,Dictionary_v2!$B:$E,2,0)</f>
        <v>P&amp;L</v>
      </c>
      <c r="AD208" s="27" t="s">
        <v>48</v>
      </c>
      <c r="AE208" s="27" t="str">
        <f>VLOOKUP($B208,Dictionary_v2!$B:$E,3,0)</f>
        <v>2. Candidates Sourcing</v>
      </c>
      <c r="AF208" s="27" t="str">
        <f>VLOOKUP(AE208,Dictionary_v2!R:S,2,0)</f>
        <v>2. Candidates Sourcing</v>
      </c>
      <c r="AG208" s="27" t="str">
        <f>VLOOKUP($B208,Dictionary_v2!$B:$E,4,0)</f>
        <v>1. Social media</v>
      </c>
      <c r="AH208" s="27" t="str">
        <f t="shared" si="1"/>
        <v>Out</v>
      </c>
      <c r="AI208" s="27" t="str">
        <f t="shared" si="2"/>
        <v>Out</v>
      </c>
      <c r="AJ208" s="16"/>
      <c r="AK208" s="16"/>
      <c r="AL208" s="16"/>
      <c r="AM208" s="16"/>
      <c r="AN208" s="16"/>
    </row>
    <row r="209" ht="15.0" hidden="1" customHeight="1">
      <c r="A209" s="76">
        <v>46333.0</v>
      </c>
      <c r="B209" s="68" t="s">
        <v>95</v>
      </c>
      <c r="C209" s="69">
        <v>-694.57</v>
      </c>
      <c r="D209" s="68" t="s">
        <v>76</v>
      </c>
      <c r="E209" s="68" t="s">
        <v>83</v>
      </c>
      <c r="F209" s="68" t="s">
        <v>424</v>
      </c>
      <c r="G209" s="70"/>
      <c r="H209" s="70"/>
      <c r="I209" s="68">
        <v>3684.0</v>
      </c>
      <c r="J209" s="68" t="s">
        <v>42</v>
      </c>
      <c r="K209" s="68" t="s">
        <v>97</v>
      </c>
      <c r="L209" s="70"/>
      <c r="M209" s="70"/>
      <c r="N209" s="70"/>
      <c r="O209" s="70"/>
      <c r="P209" s="71" t="s">
        <v>79</v>
      </c>
      <c r="Q209" s="68" t="s">
        <v>91</v>
      </c>
      <c r="R209" s="72"/>
      <c r="S209" s="73"/>
      <c r="T209" s="68" t="s">
        <v>93</v>
      </c>
      <c r="U209" s="70"/>
      <c r="V209" s="70"/>
      <c r="W209" s="15"/>
      <c r="X209" s="27">
        <v>2026.0</v>
      </c>
      <c r="Y209" s="27">
        <v>2026.0</v>
      </c>
      <c r="Z209" s="27">
        <v>7.0</v>
      </c>
      <c r="AA209" s="28">
        <v>7.0</v>
      </c>
      <c r="AB209" s="74">
        <v>3.0</v>
      </c>
      <c r="AC209" s="27" t="str">
        <f>VLOOKUP($B209,Dictionary_v2!$B:$E,2,0)</f>
        <v>P&amp;L</v>
      </c>
      <c r="AD209" s="27" t="s">
        <v>48</v>
      </c>
      <c r="AE209" s="27" t="str">
        <f>VLOOKUP($B209,Dictionary_v2!$B:$E,3,0)</f>
        <v>2. Candidates Sourcing</v>
      </c>
      <c r="AF209" s="27" t="str">
        <f>VLOOKUP(AE209,Dictionary_v2!R:S,2,0)</f>
        <v>2. Candidates Sourcing</v>
      </c>
      <c r="AG209" s="27" t="str">
        <f>VLOOKUP($B209,Dictionary_v2!$B:$E,4,0)</f>
        <v>1. Social media</v>
      </c>
      <c r="AH209" s="27" t="str">
        <f t="shared" si="1"/>
        <v>Out</v>
      </c>
      <c r="AI209" s="27" t="str">
        <f t="shared" si="2"/>
        <v>Out</v>
      </c>
      <c r="AJ209" s="16"/>
      <c r="AK209" s="16"/>
      <c r="AL209" s="16"/>
      <c r="AM209" s="16"/>
      <c r="AN209" s="16"/>
    </row>
    <row r="210" ht="15.0" hidden="1" customHeight="1">
      <c r="A210" s="76">
        <v>46333.0</v>
      </c>
      <c r="B210" s="68" t="s">
        <v>95</v>
      </c>
      <c r="C210" s="69">
        <v>-49.43</v>
      </c>
      <c r="D210" s="68" t="s">
        <v>76</v>
      </c>
      <c r="E210" s="68" t="s">
        <v>83</v>
      </c>
      <c r="F210" s="68" t="s">
        <v>425</v>
      </c>
      <c r="G210" s="70"/>
      <c r="H210" s="70"/>
      <c r="I210" s="68">
        <v>3684.0</v>
      </c>
      <c r="J210" s="68" t="s">
        <v>42</v>
      </c>
      <c r="K210" s="68" t="s">
        <v>97</v>
      </c>
      <c r="L210" s="70"/>
      <c r="M210" s="70"/>
      <c r="N210" s="70"/>
      <c r="O210" s="70"/>
      <c r="P210" s="71" t="s">
        <v>79</v>
      </c>
      <c r="Q210" s="68" t="s">
        <v>91</v>
      </c>
      <c r="R210" s="72"/>
      <c r="S210" s="73"/>
      <c r="T210" s="68" t="s">
        <v>93</v>
      </c>
      <c r="U210" s="70"/>
      <c r="V210" s="70"/>
      <c r="W210" s="15"/>
      <c r="X210" s="27">
        <v>2026.0</v>
      </c>
      <c r="Y210" s="27">
        <v>2026.0</v>
      </c>
      <c r="Z210" s="27">
        <v>7.0</v>
      </c>
      <c r="AA210" s="28">
        <v>7.0</v>
      </c>
      <c r="AB210" s="74">
        <v>3.0</v>
      </c>
      <c r="AC210" s="27" t="str">
        <f>VLOOKUP($B210,Dictionary_v2!$B:$E,2,0)</f>
        <v>P&amp;L</v>
      </c>
      <c r="AD210" s="27" t="s">
        <v>48</v>
      </c>
      <c r="AE210" s="27" t="str">
        <f>VLOOKUP($B210,Dictionary_v2!$B:$E,3,0)</f>
        <v>2. Candidates Sourcing</v>
      </c>
      <c r="AF210" s="27" t="str">
        <f>VLOOKUP(AE210,Dictionary_v2!R:S,2,0)</f>
        <v>2. Candidates Sourcing</v>
      </c>
      <c r="AG210" s="27" t="str">
        <f>VLOOKUP($B210,Dictionary_v2!$B:$E,4,0)</f>
        <v>1. Social media</v>
      </c>
      <c r="AH210" s="27" t="str">
        <f t="shared" si="1"/>
        <v>Out</v>
      </c>
      <c r="AI210" s="27" t="str">
        <f t="shared" si="2"/>
        <v>Out</v>
      </c>
      <c r="AJ210" s="16"/>
      <c r="AK210" s="16"/>
      <c r="AL210" s="16"/>
      <c r="AM210" s="16"/>
      <c r="AN210" s="16"/>
    </row>
    <row r="211" ht="15.0" hidden="1" customHeight="1">
      <c r="A211" s="76">
        <v>46272.0</v>
      </c>
      <c r="B211" s="68" t="s">
        <v>87</v>
      </c>
      <c r="C211" s="69">
        <v>-200.0</v>
      </c>
      <c r="D211" s="68" t="s">
        <v>76</v>
      </c>
      <c r="E211" s="68" t="s">
        <v>83</v>
      </c>
      <c r="F211" s="68" t="s">
        <v>297</v>
      </c>
      <c r="G211" s="70"/>
      <c r="H211" s="70"/>
      <c r="I211" s="68">
        <v>3684.0</v>
      </c>
      <c r="J211" s="68" t="s">
        <v>42</v>
      </c>
      <c r="K211" s="68" t="s">
        <v>89</v>
      </c>
      <c r="L211" s="70"/>
      <c r="M211" s="70"/>
      <c r="N211" s="70"/>
      <c r="O211" s="70"/>
      <c r="P211" s="71" t="s">
        <v>79</v>
      </c>
      <c r="Q211" s="68" t="s">
        <v>91</v>
      </c>
      <c r="R211" s="72"/>
      <c r="S211" s="73"/>
      <c r="T211" s="68" t="s">
        <v>93</v>
      </c>
      <c r="U211" s="70"/>
      <c r="V211" s="70"/>
      <c r="W211" s="15"/>
      <c r="X211" s="27">
        <v>2026.0</v>
      </c>
      <c r="Y211" s="27">
        <v>2026.0</v>
      </c>
      <c r="Z211" s="27">
        <v>7.0</v>
      </c>
      <c r="AA211" s="28">
        <v>7.0</v>
      </c>
      <c r="AB211" s="74">
        <v>3.0</v>
      </c>
      <c r="AC211" s="27" t="str">
        <f>VLOOKUP($B211,Dictionary_v2!$B:$E,2,0)</f>
        <v>P&amp;L</v>
      </c>
      <c r="AD211" s="27" t="s">
        <v>48</v>
      </c>
      <c r="AE211" s="64" t="s">
        <v>4</v>
      </c>
      <c r="AF211" s="64" t="s">
        <v>5</v>
      </c>
      <c r="AG211" s="64" t="s">
        <v>6</v>
      </c>
      <c r="AH211" s="27" t="str">
        <f t="shared" si="1"/>
        <v>Out</v>
      </c>
      <c r="AI211" s="27" t="str">
        <f t="shared" si="2"/>
        <v>Out</v>
      </c>
      <c r="AJ211" s="16"/>
      <c r="AK211" s="16"/>
      <c r="AL211" s="16"/>
      <c r="AM211" s="16"/>
      <c r="AN211" s="16"/>
    </row>
    <row r="212" ht="15.0" hidden="1" customHeight="1">
      <c r="A212" s="76">
        <v>46241.0</v>
      </c>
      <c r="B212" s="68" t="s">
        <v>290</v>
      </c>
      <c r="C212" s="69">
        <v>-17.22</v>
      </c>
      <c r="D212" s="68" t="s">
        <v>76</v>
      </c>
      <c r="E212" s="68" t="s">
        <v>229</v>
      </c>
      <c r="F212" s="68" t="s">
        <v>291</v>
      </c>
      <c r="G212" s="70"/>
      <c r="H212" s="70"/>
      <c r="I212" s="70"/>
      <c r="J212" s="70"/>
      <c r="K212" s="70"/>
      <c r="L212" s="70"/>
      <c r="M212" s="70"/>
      <c r="N212" s="70"/>
      <c r="O212" s="70"/>
      <c r="P212" s="71" t="s">
        <v>79</v>
      </c>
      <c r="Q212" s="70"/>
      <c r="R212" s="72"/>
      <c r="S212" s="73"/>
      <c r="T212" s="70"/>
      <c r="U212" s="68">
        <v>9.1000015305766E13</v>
      </c>
      <c r="V212" s="70"/>
      <c r="W212" s="15"/>
      <c r="X212" s="27">
        <v>2026.0</v>
      </c>
      <c r="Y212" s="27">
        <v>2026.0</v>
      </c>
      <c r="Z212" s="27">
        <v>7.0</v>
      </c>
      <c r="AA212" s="28">
        <v>7.0</v>
      </c>
      <c r="AB212" s="74">
        <v>3.0</v>
      </c>
      <c r="AC212" s="27" t="str">
        <f>VLOOKUP($B212,Dictionary_v2!$B:$E,2,0)</f>
        <v>P&amp;L</v>
      </c>
      <c r="AD212" s="27" t="s">
        <v>48</v>
      </c>
      <c r="AE212" s="27" t="str">
        <f>VLOOKUP($B212,Dictionary_v2!$B:$E,3,0)</f>
        <v>8. Other fixed costs</v>
      </c>
      <c r="AF212" s="27" t="str">
        <f>VLOOKUP(AE212,Dictionary_v2!R:S,2,0)</f>
        <v>6. Other fixed and admin</v>
      </c>
      <c r="AG212" s="27" t="str">
        <f>VLOOKUP($B212,Dictionary_v2!$B:$E,4,0)</f>
        <v>2. Admin</v>
      </c>
      <c r="AH212" s="27" t="str">
        <f t="shared" si="1"/>
        <v>Out</v>
      </c>
      <c r="AI212" s="27" t="str">
        <f t="shared" si="2"/>
        <v>Out</v>
      </c>
      <c r="AJ212" s="16"/>
      <c r="AK212" s="16"/>
      <c r="AL212" s="16"/>
      <c r="AM212" s="16"/>
      <c r="AN212" s="16"/>
    </row>
    <row r="213" ht="15.0" hidden="1" customHeight="1">
      <c r="A213" s="76">
        <v>46241.0</v>
      </c>
      <c r="B213" s="68" t="s">
        <v>95</v>
      </c>
      <c r="C213" s="69">
        <v>-34.57</v>
      </c>
      <c r="D213" s="68" t="s">
        <v>76</v>
      </c>
      <c r="E213" s="68" t="s">
        <v>83</v>
      </c>
      <c r="F213" s="68" t="s">
        <v>426</v>
      </c>
      <c r="G213" s="70"/>
      <c r="H213" s="70"/>
      <c r="I213" s="68">
        <v>3684.0</v>
      </c>
      <c r="J213" s="68" t="s">
        <v>42</v>
      </c>
      <c r="K213" s="68" t="s">
        <v>97</v>
      </c>
      <c r="L213" s="70"/>
      <c r="M213" s="70"/>
      <c r="N213" s="70"/>
      <c r="O213" s="70"/>
      <c r="P213" s="71" t="s">
        <v>79</v>
      </c>
      <c r="Q213" s="68" t="s">
        <v>91</v>
      </c>
      <c r="R213" s="72"/>
      <c r="S213" s="73"/>
      <c r="T213" s="68" t="s">
        <v>93</v>
      </c>
      <c r="U213" s="70"/>
      <c r="V213" s="70"/>
      <c r="W213" s="15"/>
      <c r="X213" s="27">
        <v>2026.0</v>
      </c>
      <c r="Y213" s="27">
        <v>2026.0</v>
      </c>
      <c r="Z213" s="27">
        <v>7.0</v>
      </c>
      <c r="AA213" s="28">
        <v>7.0</v>
      </c>
      <c r="AB213" s="74">
        <v>3.0</v>
      </c>
      <c r="AC213" s="27" t="str">
        <f>VLOOKUP($B213,Dictionary_v2!$B:$E,2,0)</f>
        <v>P&amp;L</v>
      </c>
      <c r="AD213" s="27" t="s">
        <v>48</v>
      </c>
      <c r="AE213" s="27" t="str">
        <f>VLOOKUP($B213,Dictionary_v2!$B:$E,3,0)</f>
        <v>2. Candidates Sourcing</v>
      </c>
      <c r="AF213" s="27" t="str">
        <f>VLOOKUP(AE213,Dictionary_v2!R:S,2,0)</f>
        <v>2. Candidates Sourcing</v>
      </c>
      <c r="AG213" s="27" t="str">
        <f>VLOOKUP($B213,Dictionary_v2!$B:$E,4,0)</f>
        <v>1. Social media</v>
      </c>
      <c r="AH213" s="27" t="str">
        <f t="shared" si="1"/>
        <v>Out</v>
      </c>
      <c r="AI213" s="27" t="str">
        <f t="shared" si="2"/>
        <v>Out</v>
      </c>
      <c r="AJ213" s="16"/>
      <c r="AK213" s="16"/>
      <c r="AL213" s="16"/>
      <c r="AM213" s="16"/>
      <c r="AN213" s="16"/>
    </row>
    <row r="214" ht="15.0" hidden="1" customHeight="1">
      <c r="A214" s="76">
        <v>46210.0</v>
      </c>
      <c r="B214" s="68" t="s">
        <v>95</v>
      </c>
      <c r="C214" s="69">
        <v>0.0</v>
      </c>
      <c r="D214" s="68" t="s">
        <v>151</v>
      </c>
      <c r="E214" s="68" t="s">
        <v>83</v>
      </c>
      <c r="F214" s="68" t="s">
        <v>427</v>
      </c>
      <c r="G214" s="70"/>
      <c r="H214" s="70"/>
      <c r="I214" s="68">
        <v>3684.0</v>
      </c>
      <c r="J214" s="68" t="s">
        <v>42</v>
      </c>
      <c r="K214" s="68" t="s">
        <v>97</v>
      </c>
      <c r="L214" s="70"/>
      <c r="M214" s="70"/>
      <c r="N214" s="70"/>
      <c r="O214" s="70"/>
      <c r="P214" s="71" t="s">
        <v>79</v>
      </c>
      <c r="Q214" s="68" t="s">
        <v>91</v>
      </c>
      <c r="R214" s="72"/>
      <c r="S214" s="73"/>
      <c r="T214" s="68" t="s">
        <v>93</v>
      </c>
      <c r="U214" s="70"/>
      <c r="V214" s="68" t="s">
        <v>163</v>
      </c>
      <c r="W214" s="15"/>
      <c r="X214" s="27">
        <v>2026.0</v>
      </c>
      <c r="Y214" s="27">
        <v>2026.0</v>
      </c>
      <c r="Z214" s="27">
        <v>7.0</v>
      </c>
      <c r="AA214" s="28">
        <v>7.0</v>
      </c>
      <c r="AB214" s="74">
        <v>3.0</v>
      </c>
      <c r="AC214" s="27" t="str">
        <f>VLOOKUP($B214,Dictionary_v2!$B:$E,2,0)</f>
        <v>P&amp;L</v>
      </c>
      <c r="AD214" s="27" t="s">
        <v>48</v>
      </c>
      <c r="AE214" s="27" t="str">
        <f>VLOOKUP($B214,Dictionary_v2!$B:$E,3,0)</f>
        <v>2. Candidates Sourcing</v>
      </c>
      <c r="AF214" s="27" t="str">
        <f>VLOOKUP(AE214,Dictionary_v2!R:S,2,0)</f>
        <v>2. Candidates Sourcing</v>
      </c>
      <c r="AG214" s="27" t="str">
        <f>VLOOKUP($B214,Dictionary_v2!$B:$E,4,0)</f>
        <v>1. Social media</v>
      </c>
      <c r="AH214" s="27" t="str">
        <f t="shared" si="1"/>
        <v>Out</v>
      </c>
      <c r="AI214" s="27" t="str">
        <f t="shared" si="2"/>
        <v>Out</v>
      </c>
      <c r="AJ214" s="16"/>
      <c r="AK214" s="16"/>
      <c r="AL214" s="16"/>
      <c r="AM214" s="16"/>
      <c r="AN214" s="16"/>
    </row>
    <row r="215" ht="15.0" hidden="1" customHeight="1">
      <c r="A215" s="76">
        <v>46210.0</v>
      </c>
      <c r="B215" s="68" t="s">
        <v>95</v>
      </c>
      <c r="C215" s="69">
        <v>-546.5</v>
      </c>
      <c r="D215" s="68" t="s">
        <v>76</v>
      </c>
      <c r="E215" s="68" t="s">
        <v>83</v>
      </c>
      <c r="F215" s="68" t="s">
        <v>428</v>
      </c>
      <c r="G215" s="70"/>
      <c r="H215" s="70"/>
      <c r="I215" s="68">
        <v>3684.0</v>
      </c>
      <c r="J215" s="68" t="s">
        <v>42</v>
      </c>
      <c r="K215" s="68" t="s">
        <v>97</v>
      </c>
      <c r="L215" s="70"/>
      <c r="M215" s="70"/>
      <c r="N215" s="70"/>
      <c r="O215" s="70"/>
      <c r="P215" s="71" t="s">
        <v>79</v>
      </c>
      <c r="Q215" s="68" t="s">
        <v>91</v>
      </c>
      <c r="R215" s="72"/>
      <c r="S215" s="73"/>
      <c r="T215" s="68" t="s">
        <v>93</v>
      </c>
      <c r="U215" s="70"/>
      <c r="V215" s="70"/>
      <c r="W215" s="15"/>
      <c r="X215" s="27">
        <v>2026.0</v>
      </c>
      <c r="Y215" s="27">
        <v>2026.0</v>
      </c>
      <c r="Z215" s="27">
        <v>7.0</v>
      </c>
      <c r="AA215" s="28">
        <v>7.0</v>
      </c>
      <c r="AB215" s="74">
        <v>3.0</v>
      </c>
      <c r="AC215" s="27" t="str">
        <f>VLOOKUP($B215,Dictionary_v2!$B:$E,2,0)</f>
        <v>P&amp;L</v>
      </c>
      <c r="AD215" s="27" t="s">
        <v>48</v>
      </c>
      <c r="AE215" s="27" t="str">
        <f>VLOOKUP($B215,Dictionary_v2!$B:$E,3,0)</f>
        <v>2. Candidates Sourcing</v>
      </c>
      <c r="AF215" s="27" t="str">
        <f>VLOOKUP(AE215,Dictionary_v2!R:S,2,0)</f>
        <v>2. Candidates Sourcing</v>
      </c>
      <c r="AG215" s="27" t="str">
        <f>VLOOKUP($B215,Dictionary_v2!$B:$E,4,0)</f>
        <v>1. Social media</v>
      </c>
      <c r="AH215" s="27" t="str">
        <f t="shared" si="1"/>
        <v>Out</v>
      </c>
      <c r="AI215" s="27" t="str">
        <f t="shared" si="2"/>
        <v>Out</v>
      </c>
      <c r="AJ215" s="16"/>
      <c r="AK215" s="16"/>
      <c r="AL215" s="16"/>
      <c r="AM215" s="16"/>
      <c r="AN215" s="16"/>
    </row>
    <row r="216" ht="15.0" hidden="1" customHeight="1">
      <c r="A216" s="76">
        <v>46180.0</v>
      </c>
      <c r="B216" s="68" t="s">
        <v>429</v>
      </c>
      <c r="C216" s="69">
        <v>-644.0</v>
      </c>
      <c r="D216" s="68" t="s">
        <v>76</v>
      </c>
      <c r="E216" s="68" t="s">
        <v>122</v>
      </c>
      <c r="F216" s="68" t="s">
        <v>103</v>
      </c>
      <c r="G216" s="68" t="s">
        <v>430</v>
      </c>
      <c r="H216" s="70"/>
      <c r="I216" s="70"/>
      <c r="J216" s="70"/>
      <c r="K216" s="70"/>
      <c r="L216" s="70"/>
      <c r="M216" s="70"/>
      <c r="N216" s="70"/>
      <c r="O216" s="70"/>
      <c r="P216" s="71" t="s">
        <v>79</v>
      </c>
      <c r="Q216" s="70"/>
      <c r="R216" s="72"/>
      <c r="S216" s="73"/>
      <c r="T216" s="70"/>
      <c r="U216" s="68">
        <v>1.21145431236986E14</v>
      </c>
      <c r="V216" s="70"/>
      <c r="W216" s="15"/>
      <c r="X216" s="27">
        <v>2026.0</v>
      </c>
      <c r="Y216" s="27">
        <v>2026.0</v>
      </c>
      <c r="Z216" s="27">
        <v>7.0</v>
      </c>
      <c r="AA216" s="28">
        <v>7.0</v>
      </c>
      <c r="AB216" s="74">
        <v>3.0</v>
      </c>
      <c r="AC216" s="27" t="str">
        <f>VLOOKUP($B216,Dictionary_v2!$B:$E,2,0)</f>
        <v>P&amp;L</v>
      </c>
      <c r="AD216" s="27" t="s">
        <v>48</v>
      </c>
      <c r="AE216" s="27" t="str">
        <f>VLOOKUP($B216,Dictionary_v2!$B:$E,3,0)</f>
        <v>1. Collections</v>
      </c>
      <c r="AF216" s="27" t="str">
        <f>VLOOKUP(AE216,Dictionary_v2!R:S,2,0)</f>
        <v>1. Collections</v>
      </c>
      <c r="AG216" s="27" t="str">
        <f>VLOOKUP($B216,Dictionary_v2!$B:$E,4,0)</f>
        <v>1. Full Stack</v>
      </c>
      <c r="AH216" s="27" t="str">
        <f t="shared" si="1"/>
        <v>Out</v>
      </c>
      <c r="AI216" s="27" t="str">
        <f t="shared" si="2"/>
        <v>Out</v>
      </c>
      <c r="AJ216" s="16"/>
      <c r="AK216" s="16"/>
      <c r="AL216" s="16"/>
      <c r="AM216" s="16"/>
      <c r="AN216" s="16"/>
    </row>
    <row r="217" ht="15.0" customHeight="1">
      <c r="A217" s="76">
        <v>46180.0</v>
      </c>
      <c r="B217" s="68" t="s">
        <v>231</v>
      </c>
      <c r="C217" s="69">
        <v>8000.0</v>
      </c>
      <c r="D217" s="68" t="s">
        <v>76</v>
      </c>
      <c r="E217" s="68" t="s">
        <v>77</v>
      </c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1" t="s">
        <v>79</v>
      </c>
      <c r="Q217" s="70"/>
      <c r="R217" s="72"/>
      <c r="S217" s="73"/>
      <c r="T217" s="70"/>
      <c r="U217" s="68" t="s">
        <v>431</v>
      </c>
      <c r="V217" s="70"/>
      <c r="W217" s="15"/>
      <c r="X217" s="27">
        <v>2026.0</v>
      </c>
      <c r="Y217" s="27">
        <v>2026.0</v>
      </c>
      <c r="Z217" s="27">
        <v>7.0</v>
      </c>
      <c r="AA217" s="28">
        <v>7.0</v>
      </c>
      <c r="AB217" s="74">
        <v>3.0</v>
      </c>
      <c r="AC217" s="27" t="str">
        <f>VLOOKUP($B217,Dictionary_v2!$B:$E,2,0)</f>
        <v>P&amp;L</v>
      </c>
      <c r="AD217" s="27" t="s">
        <v>48</v>
      </c>
      <c r="AE217" s="27" t="str">
        <f>VLOOKUP($B217,Dictionary_v2!$B:$E,3,0)</f>
        <v>1. Collections</v>
      </c>
      <c r="AF217" s="27" t="str">
        <f>VLOOKUP(AE217,Dictionary_v2!R:S,2,0)</f>
        <v>1. Collections</v>
      </c>
      <c r="AG217" s="27" t="str">
        <f>VLOOKUP($B217,Dictionary_v2!$B:$E,4,0)</f>
        <v>1. Full Stack</v>
      </c>
      <c r="AH217" s="27" t="str">
        <f t="shared" si="1"/>
        <v>In</v>
      </c>
      <c r="AI217" s="27" t="str">
        <f t="shared" si="2"/>
        <v>In</v>
      </c>
      <c r="AJ217" s="16"/>
      <c r="AK217" s="16"/>
      <c r="AL217" s="16"/>
      <c r="AM217" s="16"/>
      <c r="AN217" s="16"/>
    </row>
    <row r="218" ht="15.0" hidden="1" customHeight="1">
      <c r="A218" s="76">
        <v>46180.0</v>
      </c>
      <c r="B218" s="68" t="s">
        <v>87</v>
      </c>
      <c r="C218" s="69">
        <v>-20.0</v>
      </c>
      <c r="D218" s="68" t="s">
        <v>76</v>
      </c>
      <c r="E218" s="68" t="s">
        <v>83</v>
      </c>
      <c r="F218" s="68" t="s">
        <v>297</v>
      </c>
      <c r="G218" s="70"/>
      <c r="H218" s="70"/>
      <c r="I218" s="68">
        <v>3684.0</v>
      </c>
      <c r="J218" s="68" t="s">
        <v>42</v>
      </c>
      <c r="K218" s="68" t="s">
        <v>89</v>
      </c>
      <c r="L218" s="70"/>
      <c r="M218" s="70"/>
      <c r="N218" s="70"/>
      <c r="O218" s="70"/>
      <c r="P218" s="71" t="s">
        <v>79</v>
      </c>
      <c r="Q218" s="68" t="s">
        <v>91</v>
      </c>
      <c r="R218" s="72"/>
      <c r="S218" s="73"/>
      <c r="T218" s="68" t="s">
        <v>93</v>
      </c>
      <c r="U218" s="70"/>
      <c r="V218" s="70"/>
      <c r="W218" s="15"/>
      <c r="X218" s="27">
        <v>2026.0</v>
      </c>
      <c r="Y218" s="27">
        <v>2026.0</v>
      </c>
      <c r="Z218" s="27">
        <v>7.0</v>
      </c>
      <c r="AA218" s="28">
        <v>7.0</v>
      </c>
      <c r="AB218" s="74">
        <v>3.0</v>
      </c>
      <c r="AC218" s="27" t="str">
        <f>VLOOKUP($B218,Dictionary_v2!$B:$E,2,0)</f>
        <v>P&amp;L</v>
      </c>
      <c r="AD218" s="27" t="s">
        <v>48</v>
      </c>
      <c r="AE218" s="27" t="str">
        <f>VLOOKUP($B218,Dictionary_v2!$B:$E,3,0)</f>
        <v>3. Platform</v>
      </c>
      <c r="AF218" s="27" t="str">
        <f>VLOOKUP(AE218,Dictionary_v2!R:S,2,0)</f>
        <v>3. Platform</v>
      </c>
      <c r="AG218" s="27" t="str">
        <f>VLOOKUP($B218,Dictionary_v2!$B:$E,4,0)</f>
        <v>1. Variable</v>
      </c>
      <c r="AH218" s="27" t="str">
        <f t="shared" si="1"/>
        <v>Out</v>
      </c>
      <c r="AI218" s="27" t="str">
        <f t="shared" si="2"/>
        <v>Out</v>
      </c>
      <c r="AJ218" s="16"/>
      <c r="AK218" s="16"/>
      <c r="AL218" s="16"/>
      <c r="AM218" s="16"/>
      <c r="AN218" s="16"/>
    </row>
    <row r="219" ht="15.0" hidden="1" customHeight="1">
      <c r="A219" s="76">
        <v>46180.0</v>
      </c>
      <c r="B219" s="68" t="s">
        <v>95</v>
      </c>
      <c r="C219" s="69">
        <v>-388.18</v>
      </c>
      <c r="D219" s="68" t="s">
        <v>76</v>
      </c>
      <c r="E219" s="68" t="s">
        <v>83</v>
      </c>
      <c r="F219" s="68" t="s">
        <v>432</v>
      </c>
      <c r="G219" s="70"/>
      <c r="H219" s="70"/>
      <c r="I219" s="68">
        <v>3684.0</v>
      </c>
      <c r="J219" s="68" t="s">
        <v>42</v>
      </c>
      <c r="K219" s="68" t="s">
        <v>97</v>
      </c>
      <c r="L219" s="70"/>
      <c r="M219" s="70"/>
      <c r="N219" s="70"/>
      <c r="O219" s="70"/>
      <c r="P219" s="71" t="s">
        <v>79</v>
      </c>
      <c r="Q219" s="68" t="s">
        <v>91</v>
      </c>
      <c r="R219" s="72"/>
      <c r="S219" s="73"/>
      <c r="T219" s="68" t="s">
        <v>93</v>
      </c>
      <c r="U219" s="70"/>
      <c r="V219" s="70"/>
      <c r="W219" s="15"/>
      <c r="X219" s="27">
        <v>2026.0</v>
      </c>
      <c r="Y219" s="27">
        <v>2026.0</v>
      </c>
      <c r="Z219" s="27">
        <v>7.0</v>
      </c>
      <c r="AA219" s="28">
        <v>7.0</v>
      </c>
      <c r="AB219" s="74">
        <v>3.0</v>
      </c>
      <c r="AC219" s="27" t="str">
        <f>VLOOKUP($B219,Dictionary_v2!$B:$E,2,0)</f>
        <v>P&amp;L</v>
      </c>
      <c r="AD219" s="27" t="s">
        <v>48</v>
      </c>
      <c r="AE219" s="27" t="str">
        <f>VLOOKUP($B219,Dictionary_v2!$B:$E,3,0)</f>
        <v>2. Candidates Sourcing</v>
      </c>
      <c r="AF219" s="27" t="str">
        <f>VLOOKUP(AE219,Dictionary_v2!R:S,2,0)</f>
        <v>2. Candidates Sourcing</v>
      </c>
      <c r="AG219" s="27" t="str">
        <f>VLOOKUP($B219,Dictionary_v2!$B:$E,4,0)</f>
        <v>1. Social media</v>
      </c>
      <c r="AH219" s="27" t="str">
        <f t="shared" si="1"/>
        <v>Out</v>
      </c>
      <c r="AI219" s="27" t="str">
        <f t="shared" si="2"/>
        <v>Out</v>
      </c>
      <c r="AJ219" s="16"/>
      <c r="AK219" s="16"/>
      <c r="AL219" s="16"/>
      <c r="AM219" s="16"/>
      <c r="AN219" s="16"/>
    </row>
    <row r="220" ht="15.0" hidden="1" customHeight="1">
      <c r="A220" s="76">
        <v>46149.0</v>
      </c>
      <c r="B220" s="68" t="s">
        <v>433</v>
      </c>
      <c r="C220" s="69">
        <v>-11.73</v>
      </c>
      <c r="D220" s="68" t="s">
        <v>76</v>
      </c>
      <c r="E220" s="68" t="s">
        <v>229</v>
      </c>
      <c r="F220" s="68" t="s">
        <v>434</v>
      </c>
      <c r="G220" s="70"/>
      <c r="H220" s="70"/>
      <c r="I220" s="68">
        <v>8319.0</v>
      </c>
      <c r="J220" s="68" t="s">
        <v>42</v>
      </c>
      <c r="K220" s="68" t="s">
        <v>435</v>
      </c>
      <c r="L220" s="70"/>
      <c r="M220" s="70"/>
      <c r="N220" s="70"/>
      <c r="O220" s="70"/>
      <c r="P220" s="71" t="s">
        <v>79</v>
      </c>
      <c r="Q220" s="68" t="s">
        <v>44</v>
      </c>
      <c r="R220" s="72"/>
      <c r="S220" s="73"/>
      <c r="T220" s="68" t="s">
        <v>93</v>
      </c>
      <c r="U220" s="70"/>
      <c r="V220" s="70"/>
      <c r="W220" s="15"/>
      <c r="X220" s="27">
        <v>2026.0</v>
      </c>
      <c r="Y220" s="27">
        <v>2026.0</v>
      </c>
      <c r="Z220" s="27">
        <v>7.0</v>
      </c>
      <c r="AA220" s="28">
        <v>7.0</v>
      </c>
      <c r="AB220" s="74">
        <v>3.0</v>
      </c>
      <c r="AC220" s="27" t="str">
        <f>VLOOKUP($B220,Dictionary_v2!$B:$E,2,0)</f>
        <v>P&amp;L</v>
      </c>
      <c r="AD220" s="27" t="s">
        <v>48</v>
      </c>
      <c r="AE220" s="27" t="str">
        <f>VLOOKUP($B220,Dictionary_v2!$B:$E,3,0)</f>
        <v>5. Marketing</v>
      </c>
      <c r="AF220" s="27" t="str">
        <f>VLOOKUP(AE220,Dictionary_v2!R:S,2,0)</f>
        <v>5. Marketing</v>
      </c>
      <c r="AG220" s="27" t="str">
        <f>VLOOKUP($B220,Dictionary_v2!$B:$E,4,0)</f>
        <v>1. Variable</v>
      </c>
      <c r="AH220" s="27" t="str">
        <f t="shared" si="1"/>
        <v>Out</v>
      </c>
      <c r="AI220" s="27" t="str">
        <f t="shared" si="2"/>
        <v>Out</v>
      </c>
      <c r="AJ220" s="16"/>
      <c r="AK220" s="16"/>
      <c r="AL220" s="16"/>
      <c r="AM220" s="16"/>
      <c r="AN220" s="16"/>
    </row>
    <row r="221" ht="15.0" hidden="1" customHeight="1">
      <c r="A221" s="76">
        <v>46149.0</v>
      </c>
      <c r="B221" s="68" t="s">
        <v>149</v>
      </c>
      <c r="C221" s="69">
        <v>-0.35</v>
      </c>
      <c r="D221" s="68" t="s">
        <v>76</v>
      </c>
      <c r="E221" s="68" t="s">
        <v>229</v>
      </c>
      <c r="F221" s="70"/>
      <c r="G221" s="70"/>
      <c r="H221" s="70"/>
      <c r="I221" s="70"/>
      <c r="J221" s="70"/>
      <c r="K221" s="68" t="s">
        <v>148</v>
      </c>
      <c r="L221" s="70"/>
      <c r="M221" s="70"/>
      <c r="N221" s="70"/>
      <c r="O221" s="70"/>
      <c r="P221" s="71" t="s">
        <v>79</v>
      </c>
      <c r="Q221" s="70"/>
      <c r="R221" s="72"/>
      <c r="S221" s="73"/>
      <c r="T221" s="70"/>
      <c r="U221" s="70"/>
      <c r="V221" s="70"/>
      <c r="W221" s="15"/>
      <c r="X221" s="27">
        <v>2026.0</v>
      </c>
      <c r="Y221" s="27">
        <v>2026.0</v>
      </c>
      <c r="Z221" s="27">
        <v>7.0</v>
      </c>
      <c r="AA221" s="28">
        <v>7.0</v>
      </c>
      <c r="AB221" s="74">
        <v>3.0</v>
      </c>
      <c r="AC221" s="27" t="str">
        <f>VLOOKUP($B221,Dictionary_v2!$B:$E,2,0)</f>
        <v>P&amp;L</v>
      </c>
      <c r="AD221" s="27" t="s">
        <v>48</v>
      </c>
      <c r="AE221" s="27" t="str">
        <f>VLOOKUP($B221,Dictionary_v2!$B:$E,3,0)</f>
        <v>3. Platform</v>
      </c>
      <c r="AF221" s="27" t="str">
        <f>VLOOKUP(AE221,Dictionary_v2!R:S,2,0)</f>
        <v>3. Platform</v>
      </c>
      <c r="AG221" s="27" t="str">
        <f>VLOOKUP($B221,Dictionary_v2!$B:$E,4,0)</f>
        <v>2. Fixed</v>
      </c>
      <c r="AH221" s="27" t="str">
        <f t="shared" si="1"/>
        <v>Out</v>
      </c>
      <c r="AI221" s="27" t="str">
        <f t="shared" si="2"/>
        <v>Out</v>
      </c>
      <c r="AJ221" s="16"/>
      <c r="AK221" s="16"/>
      <c r="AL221" s="16"/>
      <c r="AM221" s="16"/>
      <c r="AN221" s="16"/>
    </row>
    <row r="222" ht="15.0" hidden="1" customHeight="1">
      <c r="A222" s="76">
        <v>46088.0</v>
      </c>
      <c r="B222" s="68" t="s">
        <v>95</v>
      </c>
      <c r="C222" s="69">
        <v>-344.69</v>
      </c>
      <c r="D222" s="68" t="s">
        <v>76</v>
      </c>
      <c r="E222" s="68" t="s">
        <v>83</v>
      </c>
      <c r="F222" s="68" t="s">
        <v>436</v>
      </c>
      <c r="G222" s="70"/>
      <c r="H222" s="70"/>
      <c r="I222" s="68">
        <v>3684.0</v>
      </c>
      <c r="J222" s="68" t="s">
        <v>42</v>
      </c>
      <c r="K222" s="68" t="s">
        <v>97</v>
      </c>
      <c r="L222" s="70"/>
      <c r="M222" s="70"/>
      <c r="N222" s="70"/>
      <c r="O222" s="70"/>
      <c r="P222" s="71" t="s">
        <v>79</v>
      </c>
      <c r="Q222" s="68" t="s">
        <v>91</v>
      </c>
      <c r="R222" s="72"/>
      <c r="S222" s="73"/>
      <c r="T222" s="68" t="s">
        <v>93</v>
      </c>
      <c r="U222" s="70"/>
      <c r="V222" s="70"/>
      <c r="W222" s="15"/>
      <c r="X222" s="27">
        <v>2026.0</v>
      </c>
      <c r="Y222" s="27">
        <v>2026.0</v>
      </c>
      <c r="Z222" s="27">
        <v>7.0</v>
      </c>
      <c r="AA222" s="28">
        <v>7.0</v>
      </c>
      <c r="AB222" s="74">
        <v>3.0</v>
      </c>
      <c r="AC222" s="27" t="str">
        <f>VLOOKUP($B222,Dictionary_v2!$B:$E,2,0)</f>
        <v>P&amp;L</v>
      </c>
      <c r="AD222" s="27" t="s">
        <v>48</v>
      </c>
      <c r="AE222" s="27" t="str">
        <f>VLOOKUP($B222,Dictionary_v2!$B:$E,3,0)</f>
        <v>2. Candidates Sourcing</v>
      </c>
      <c r="AF222" s="27" t="str">
        <f>VLOOKUP(AE222,Dictionary_v2!R:S,2,0)</f>
        <v>2. Candidates Sourcing</v>
      </c>
      <c r="AG222" s="27" t="str">
        <f>VLOOKUP($B222,Dictionary_v2!$B:$E,4,0)</f>
        <v>1. Social media</v>
      </c>
      <c r="AH222" s="27" t="str">
        <f t="shared" si="1"/>
        <v>Out</v>
      </c>
      <c r="AI222" s="27" t="str">
        <f t="shared" si="2"/>
        <v>Out</v>
      </c>
      <c r="AJ222" s="16"/>
      <c r="AK222" s="16"/>
      <c r="AL222" s="16"/>
      <c r="AM222" s="16"/>
      <c r="AN222" s="16"/>
    </row>
    <row r="223" ht="15.0" hidden="1" customHeight="1">
      <c r="A223" s="76">
        <v>46088.0</v>
      </c>
      <c r="B223" s="68" t="s">
        <v>149</v>
      </c>
      <c r="C223" s="69">
        <v>-5.38</v>
      </c>
      <c r="D223" s="68" t="s">
        <v>76</v>
      </c>
      <c r="E223" s="68" t="s">
        <v>83</v>
      </c>
      <c r="F223" s="70"/>
      <c r="G223" s="70"/>
      <c r="H223" s="70"/>
      <c r="I223" s="70"/>
      <c r="J223" s="70"/>
      <c r="K223" s="68" t="s">
        <v>148</v>
      </c>
      <c r="L223" s="70"/>
      <c r="M223" s="70"/>
      <c r="N223" s="70"/>
      <c r="O223" s="70"/>
      <c r="P223" s="71" t="s">
        <v>79</v>
      </c>
      <c r="Q223" s="70"/>
      <c r="R223" s="72"/>
      <c r="S223" s="73"/>
      <c r="T223" s="70"/>
      <c r="U223" s="70"/>
      <c r="V223" s="70"/>
      <c r="W223" s="15"/>
      <c r="X223" s="27">
        <v>2026.0</v>
      </c>
      <c r="Y223" s="27">
        <v>2026.0</v>
      </c>
      <c r="Z223" s="27">
        <v>7.0</v>
      </c>
      <c r="AA223" s="28">
        <v>7.0</v>
      </c>
      <c r="AB223" s="74">
        <v>3.0</v>
      </c>
      <c r="AC223" s="27" t="str">
        <f>VLOOKUP($B223,Dictionary_v2!$B:$E,2,0)</f>
        <v>P&amp;L</v>
      </c>
      <c r="AD223" s="27" t="s">
        <v>48</v>
      </c>
      <c r="AE223" s="27" t="str">
        <f>VLOOKUP($B223,Dictionary_v2!$B:$E,3,0)</f>
        <v>3. Platform</v>
      </c>
      <c r="AF223" s="27" t="str">
        <f>VLOOKUP(AE223,Dictionary_v2!R:S,2,0)</f>
        <v>3. Platform</v>
      </c>
      <c r="AG223" s="27" t="str">
        <f>VLOOKUP($B223,Dictionary_v2!$B:$E,4,0)</f>
        <v>2. Fixed</v>
      </c>
      <c r="AH223" s="27" t="str">
        <f t="shared" si="1"/>
        <v>Out</v>
      </c>
      <c r="AI223" s="27" t="str">
        <f t="shared" si="2"/>
        <v>Out</v>
      </c>
      <c r="AJ223" s="16"/>
      <c r="AK223" s="16"/>
      <c r="AL223" s="16"/>
      <c r="AM223" s="16"/>
      <c r="AN223" s="16"/>
    </row>
    <row r="224" ht="15.0" hidden="1" customHeight="1">
      <c r="A224" s="76">
        <v>46088.0</v>
      </c>
      <c r="B224" s="68" t="s">
        <v>437</v>
      </c>
      <c r="C224" s="69">
        <v>-179.24</v>
      </c>
      <c r="D224" s="68" t="s">
        <v>76</v>
      </c>
      <c r="E224" s="68" t="s">
        <v>83</v>
      </c>
      <c r="F224" s="68" t="s">
        <v>438</v>
      </c>
      <c r="G224" s="70"/>
      <c r="H224" s="70"/>
      <c r="I224" s="68">
        <v>3684.0</v>
      </c>
      <c r="J224" s="68" t="s">
        <v>42</v>
      </c>
      <c r="K224" s="68" t="s">
        <v>89</v>
      </c>
      <c r="L224" s="70"/>
      <c r="M224" s="70"/>
      <c r="N224" s="70"/>
      <c r="O224" s="70"/>
      <c r="P224" s="71" t="s">
        <v>79</v>
      </c>
      <c r="Q224" s="68" t="s">
        <v>44</v>
      </c>
      <c r="R224" s="72"/>
      <c r="S224" s="73"/>
      <c r="T224" s="68" t="s">
        <v>93</v>
      </c>
      <c r="U224" s="70"/>
      <c r="V224" s="70"/>
      <c r="W224" s="15"/>
      <c r="X224" s="27">
        <v>2026.0</v>
      </c>
      <c r="Y224" s="27">
        <v>2026.0</v>
      </c>
      <c r="Z224" s="27">
        <v>7.0</v>
      </c>
      <c r="AA224" s="28">
        <v>7.0</v>
      </c>
      <c r="AB224" s="74">
        <v>3.0</v>
      </c>
      <c r="AC224" s="27" t="str">
        <f>VLOOKUP($B224,Dictionary_v2!$B:$E,2,0)</f>
        <v>P&amp;L</v>
      </c>
      <c r="AD224" s="27" t="s">
        <v>48</v>
      </c>
      <c r="AE224" s="27" t="str">
        <f>VLOOKUP($B224,Dictionary_v2!$B:$E,3,0)</f>
        <v>3. Platform</v>
      </c>
      <c r="AF224" s="27" t="str">
        <f>VLOOKUP(AE224,Dictionary_v2!R:S,2,0)</f>
        <v>3. Platform</v>
      </c>
      <c r="AG224" s="27" t="str">
        <f>VLOOKUP($B224,Dictionary_v2!$B:$E,4,0)</f>
        <v>2. Fixed</v>
      </c>
      <c r="AH224" s="27" t="str">
        <f t="shared" si="1"/>
        <v>Out</v>
      </c>
      <c r="AI224" s="27" t="str">
        <f t="shared" si="2"/>
        <v>Out</v>
      </c>
      <c r="AJ224" s="16"/>
      <c r="AK224" s="16"/>
      <c r="AL224" s="16"/>
      <c r="AM224" s="16"/>
      <c r="AN224" s="16"/>
    </row>
    <row r="225" ht="15.0" hidden="1" customHeight="1">
      <c r="A225" s="76">
        <v>46088.0</v>
      </c>
      <c r="B225" s="68" t="s">
        <v>95</v>
      </c>
      <c r="C225" s="69">
        <v>-105.94</v>
      </c>
      <c r="D225" s="68" t="s">
        <v>76</v>
      </c>
      <c r="E225" s="68" t="s">
        <v>83</v>
      </c>
      <c r="F225" s="68" t="s">
        <v>439</v>
      </c>
      <c r="G225" s="70"/>
      <c r="H225" s="70"/>
      <c r="I225" s="68">
        <v>2354.0</v>
      </c>
      <c r="J225" s="68" t="s">
        <v>42</v>
      </c>
      <c r="K225" s="68" t="s">
        <v>97</v>
      </c>
      <c r="L225" s="70"/>
      <c r="M225" s="70"/>
      <c r="N225" s="70"/>
      <c r="O225" s="70"/>
      <c r="P225" s="71" t="s">
        <v>79</v>
      </c>
      <c r="Q225" s="68" t="s">
        <v>91</v>
      </c>
      <c r="R225" s="72"/>
      <c r="S225" s="73"/>
      <c r="T225" s="68" t="s">
        <v>93</v>
      </c>
      <c r="U225" s="70"/>
      <c r="V225" s="70"/>
      <c r="W225" s="15"/>
      <c r="X225" s="27">
        <v>2026.0</v>
      </c>
      <c r="Y225" s="27">
        <v>2026.0</v>
      </c>
      <c r="Z225" s="27">
        <v>7.0</v>
      </c>
      <c r="AA225" s="28">
        <v>7.0</v>
      </c>
      <c r="AB225" s="74">
        <v>3.0</v>
      </c>
      <c r="AC225" s="27" t="str">
        <f>VLOOKUP($B225,Dictionary_v2!$B:$E,2,0)</f>
        <v>P&amp;L</v>
      </c>
      <c r="AD225" s="27" t="s">
        <v>48</v>
      </c>
      <c r="AE225" s="27" t="s">
        <v>1</v>
      </c>
      <c r="AF225" s="27" t="str">
        <f>VLOOKUP(AE225,Dictionary_v2!R:S,2,0)</f>
        <v>3. Platform</v>
      </c>
      <c r="AG225" s="27" t="s">
        <v>2</v>
      </c>
      <c r="AH225" s="27" t="str">
        <f t="shared" si="1"/>
        <v>Out</v>
      </c>
      <c r="AI225" s="27" t="str">
        <f t="shared" si="2"/>
        <v>Out</v>
      </c>
      <c r="AJ225" s="16"/>
      <c r="AK225" s="16"/>
      <c r="AL225" s="16"/>
      <c r="AM225" s="16"/>
      <c r="AN225" s="16"/>
    </row>
    <row r="226" ht="15.0" hidden="1" customHeight="1">
      <c r="A226" s="76">
        <v>46060.0</v>
      </c>
      <c r="B226" s="68" t="s">
        <v>440</v>
      </c>
      <c r="C226" s="69">
        <v>644.0</v>
      </c>
      <c r="D226" s="68" t="s">
        <v>76</v>
      </c>
      <c r="E226" s="68" t="s">
        <v>122</v>
      </c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1" t="s">
        <v>79</v>
      </c>
      <c r="Q226" s="70"/>
      <c r="R226" s="72"/>
      <c r="S226" s="73"/>
      <c r="T226" s="70"/>
      <c r="U226" s="68" t="s">
        <v>441</v>
      </c>
      <c r="V226" s="70"/>
      <c r="W226" s="15"/>
      <c r="X226" s="27">
        <v>2026.0</v>
      </c>
      <c r="Y226" s="27">
        <v>2026.0</v>
      </c>
      <c r="Z226" s="27">
        <v>7.0</v>
      </c>
      <c r="AA226" s="28">
        <v>7.0</v>
      </c>
      <c r="AB226" s="74">
        <v>3.0</v>
      </c>
      <c r="AC226" s="27" t="str">
        <f>VLOOKUP($B226,Dictionary_v2!$B:$E,2,0)</f>
        <v>P&amp;L</v>
      </c>
      <c r="AD226" s="27" t="s">
        <v>48</v>
      </c>
      <c r="AE226" s="27" t="str">
        <f>VLOOKUP($B226,Dictionary_v2!$B:$E,3,0)</f>
        <v>1. Collections</v>
      </c>
      <c r="AF226" s="27" t="str">
        <f>VLOOKUP(AE226,Dictionary_v2!R:S,2,0)</f>
        <v>1. Collections</v>
      </c>
      <c r="AG226" s="27" t="str">
        <f>VLOOKUP($B226,Dictionary_v2!$B:$E,4,0)</f>
        <v>1. Full Stack</v>
      </c>
      <c r="AH226" s="27" t="str">
        <f t="shared" si="1"/>
        <v>In</v>
      </c>
      <c r="AI226" s="27" t="str">
        <f t="shared" si="2"/>
        <v>In</v>
      </c>
      <c r="AJ226" s="16"/>
      <c r="AK226" s="16"/>
      <c r="AL226" s="16"/>
      <c r="AM226" s="16"/>
      <c r="AN226" s="16"/>
    </row>
    <row r="227" ht="15.0" hidden="1" customHeight="1">
      <c r="A227" s="76">
        <v>46060.0</v>
      </c>
      <c r="B227" s="68" t="s">
        <v>355</v>
      </c>
      <c r="C227" s="69">
        <v>-31.93</v>
      </c>
      <c r="D227" s="68" t="s">
        <v>76</v>
      </c>
      <c r="E227" s="68" t="s">
        <v>83</v>
      </c>
      <c r="F227" s="68" t="s">
        <v>356</v>
      </c>
      <c r="G227" s="70"/>
      <c r="H227" s="70"/>
      <c r="I227" s="68">
        <v>3684.0</v>
      </c>
      <c r="J227" s="68" t="s">
        <v>42</v>
      </c>
      <c r="K227" s="68" t="s">
        <v>89</v>
      </c>
      <c r="L227" s="70"/>
      <c r="M227" s="70"/>
      <c r="N227" s="70"/>
      <c r="O227" s="70"/>
      <c r="P227" s="71" t="s">
        <v>79</v>
      </c>
      <c r="Q227" s="68" t="s">
        <v>91</v>
      </c>
      <c r="R227" s="72"/>
      <c r="S227" s="73"/>
      <c r="T227" s="68" t="s">
        <v>93</v>
      </c>
      <c r="U227" s="70"/>
      <c r="V227" s="70"/>
      <c r="W227" s="15"/>
      <c r="X227" s="27">
        <v>2026.0</v>
      </c>
      <c r="Y227" s="27">
        <v>2026.0</v>
      </c>
      <c r="Z227" s="27">
        <v>7.0</v>
      </c>
      <c r="AA227" s="28">
        <v>7.0</v>
      </c>
      <c r="AB227" s="74">
        <v>3.0</v>
      </c>
      <c r="AC227" s="27" t="str">
        <f>VLOOKUP($B227,Dictionary_v2!$B:$E,2,0)</f>
        <v>P&amp;L</v>
      </c>
      <c r="AD227" s="27" t="s">
        <v>48</v>
      </c>
      <c r="AE227" s="27" t="str">
        <f>VLOOKUP($B227,Dictionary_v2!$B:$E,3,0)</f>
        <v>3. Platform</v>
      </c>
      <c r="AF227" s="27" t="str">
        <f>VLOOKUP(AE227,Dictionary_v2!R:S,2,0)</f>
        <v>3. Platform</v>
      </c>
      <c r="AG227" s="27" t="str">
        <f>VLOOKUP($B227,Dictionary_v2!$B:$E,4,0)</f>
        <v>2. Fixed</v>
      </c>
      <c r="AH227" s="27" t="str">
        <f t="shared" si="1"/>
        <v>Out</v>
      </c>
      <c r="AI227" s="27" t="str">
        <f t="shared" si="2"/>
        <v>Out</v>
      </c>
      <c r="AJ227" s="16"/>
      <c r="AK227" s="16"/>
      <c r="AL227" s="16"/>
      <c r="AM227" s="16"/>
      <c r="AN227" s="16"/>
    </row>
    <row r="228" ht="15.0" hidden="1" customHeight="1">
      <c r="A228" s="76">
        <v>46060.0</v>
      </c>
      <c r="B228" s="68" t="s">
        <v>95</v>
      </c>
      <c r="C228" s="69">
        <v>-4.98</v>
      </c>
      <c r="D228" s="68" t="s">
        <v>76</v>
      </c>
      <c r="E228" s="68" t="s">
        <v>83</v>
      </c>
      <c r="F228" s="68" t="s">
        <v>442</v>
      </c>
      <c r="G228" s="70"/>
      <c r="H228" s="70"/>
      <c r="I228" s="68">
        <v>2354.0</v>
      </c>
      <c r="J228" s="68" t="s">
        <v>42</v>
      </c>
      <c r="K228" s="68" t="s">
        <v>97</v>
      </c>
      <c r="L228" s="70"/>
      <c r="M228" s="70"/>
      <c r="N228" s="70"/>
      <c r="O228" s="70"/>
      <c r="P228" s="71" t="s">
        <v>79</v>
      </c>
      <c r="Q228" s="68" t="s">
        <v>91</v>
      </c>
      <c r="R228" s="72"/>
      <c r="S228" s="73"/>
      <c r="T228" s="68" t="s">
        <v>93</v>
      </c>
      <c r="U228" s="70"/>
      <c r="V228" s="70"/>
      <c r="W228" s="15"/>
      <c r="X228" s="27">
        <v>2026.0</v>
      </c>
      <c r="Y228" s="27">
        <v>2026.0</v>
      </c>
      <c r="Z228" s="27">
        <v>7.0</v>
      </c>
      <c r="AA228" s="28">
        <v>7.0</v>
      </c>
      <c r="AB228" s="74">
        <v>3.0</v>
      </c>
      <c r="AC228" s="27" t="str">
        <f>VLOOKUP($B228,Dictionary_v2!$B:$E,2,0)</f>
        <v>P&amp;L</v>
      </c>
      <c r="AD228" s="27" t="s">
        <v>48</v>
      </c>
      <c r="AE228" s="27" t="s">
        <v>1</v>
      </c>
      <c r="AF228" s="27" t="str">
        <f>VLOOKUP(AE228,Dictionary_v2!R:S,2,0)</f>
        <v>3. Platform</v>
      </c>
      <c r="AG228" s="27" t="s">
        <v>2</v>
      </c>
      <c r="AH228" s="27" t="str">
        <f t="shared" si="1"/>
        <v>Out</v>
      </c>
      <c r="AI228" s="27" t="str">
        <f t="shared" si="2"/>
        <v>Out</v>
      </c>
      <c r="AJ228" s="16"/>
      <c r="AK228" s="16"/>
      <c r="AL228" s="16"/>
      <c r="AM228" s="16"/>
      <c r="AN228" s="16"/>
    </row>
    <row r="229" ht="15.0" hidden="1" customHeight="1">
      <c r="A229" s="76">
        <v>46060.0</v>
      </c>
      <c r="B229" s="68" t="s">
        <v>95</v>
      </c>
      <c r="C229" s="69">
        <v>-601.92</v>
      </c>
      <c r="D229" s="68" t="s">
        <v>76</v>
      </c>
      <c r="E229" s="68" t="s">
        <v>83</v>
      </c>
      <c r="F229" s="68" t="s">
        <v>443</v>
      </c>
      <c r="G229" s="70"/>
      <c r="H229" s="70"/>
      <c r="I229" s="68">
        <v>3684.0</v>
      </c>
      <c r="J229" s="68" t="s">
        <v>42</v>
      </c>
      <c r="K229" s="68" t="s">
        <v>97</v>
      </c>
      <c r="L229" s="70"/>
      <c r="M229" s="70"/>
      <c r="N229" s="70"/>
      <c r="O229" s="70"/>
      <c r="P229" s="71" t="s">
        <v>79</v>
      </c>
      <c r="Q229" s="68" t="s">
        <v>91</v>
      </c>
      <c r="R229" s="72"/>
      <c r="S229" s="73"/>
      <c r="T229" s="68" t="s">
        <v>93</v>
      </c>
      <c r="U229" s="70"/>
      <c r="V229" s="70"/>
      <c r="W229" s="15"/>
      <c r="X229" s="27">
        <v>2026.0</v>
      </c>
      <c r="Y229" s="27">
        <v>2026.0</v>
      </c>
      <c r="Z229" s="27">
        <v>7.0</v>
      </c>
      <c r="AA229" s="28">
        <v>7.0</v>
      </c>
      <c r="AB229" s="74">
        <v>3.0</v>
      </c>
      <c r="AC229" s="27" t="str">
        <f>VLOOKUP($B229,Dictionary_v2!$B:$E,2,0)</f>
        <v>P&amp;L</v>
      </c>
      <c r="AD229" s="27" t="s">
        <v>48</v>
      </c>
      <c r="AE229" s="43" t="s">
        <v>1</v>
      </c>
      <c r="AF229" s="43" t="str">
        <f>VLOOKUP(AE229,Dictionary_v2!R:S,2,0)</f>
        <v>3. Platform</v>
      </c>
      <c r="AG229" s="43" t="s">
        <v>445</v>
      </c>
      <c r="AH229" s="43" t="str">
        <f t="shared" si="1"/>
        <v>Out</v>
      </c>
      <c r="AI229" s="43" t="str">
        <f t="shared" si="2"/>
        <v>Out</v>
      </c>
      <c r="AJ229" s="16"/>
      <c r="AK229" s="16"/>
      <c r="AL229" s="16"/>
      <c r="AM229" s="16"/>
      <c r="AN229" s="16"/>
    </row>
    <row r="230" ht="15.0" hidden="1" customHeight="1">
      <c r="A230" s="76">
        <v>46060.0</v>
      </c>
      <c r="B230" s="68" t="s">
        <v>229</v>
      </c>
      <c r="C230" s="69">
        <v>12545.58</v>
      </c>
      <c r="D230" s="68" t="s">
        <v>76</v>
      </c>
      <c r="E230" s="68" t="s">
        <v>122</v>
      </c>
      <c r="F230" s="68" t="s">
        <v>446</v>
      </c>
      <c r="G230" s="70"/>
      <c r="H230" s="70"/>
      <c r="I230" s="70"/>
      <c r="J230" s="70"/>
      <c r="K230" s="70"/>
      <c r="L230" s="70"/>
      <c r="M230" s="70"/>
      <c r="N230" s="70"/>
      <c r="O230" s="70"/>
      <c r="P230" s="71" t="s">
        <v>79</v>
      </c>
      <c r="Q230" s="70"/>
      <c r="R230" s="72"/>
      <c r="S230" s="73"/>
      <c r="T230" s="70"/>
      <c r="U230" s="68">
        <v>9.1311220055239E13</v>
      </c>
      <c r="V230" s="70"/>
      <c r="W230" s="15"/>
      <c r="X230" s="27">
        <v>2026.0</v>
      </c>
      <c r="Y230" s="27">
        <v>2026.0</v>
      </c>
      <c r="Z230" s="27">
        <v>7.0</v>
      </c>
      <c r="AA230" s="28">
        <v>7.0</v>
      </c>
      <c r="AB230" s="74">
        <v>3.0</v>
      </c>
      <c r="AC230" s="27" t="str">
        <f>VLOOKUP($B230,Dictionary_v2!$B:$E,2,0)</f>
        <v>Intercompany</v>
      </c>
      <c r="AD230" s="27" t="s">
        <v>48</v>
      </c>
      <c r="AE230" s="27" t="str">
        <f>VLOOKUP($B230,Dictionary_v2!$B:$E,3,0)</f>
        <v/>
      </c>
      <c r="AF230" s="27"/>
      <c r="AG230" s="27" t="str">
        <f>VLOOKUP($B230,Dictionary_v2!$B:$E,4,0)</f>
        <v/>
      </c>
      <c r="AH230" s="27" t="str">
        <f t="shared" si="1"/>
        <v>In</v>
      </c>
      <c r="AI230" s="27" t="str">
        <f t="shared" si="2"/>
        <v>In</v>
      </c>
      <c r="AJ230" s="16"/>
      <c r="AK230" s="16"/>
      <c r="AL230" s="16"/>
      <c r="AM230" s="16"/>
      <c r="AN230" s="16"/>
    </row>
    <row r="231" ht="15.0" hidden="1" customHeight="1">
      <c r="A231" s="76">
        <v>46029.0</v>
      </c>
      <c r="B231" s="68" t="s">
        <v>122</v>
      </c>
      <c r="C231" s="69">
        <v>-12545.58</v>
      </c>
      <c r="D231" s="68" t="s">
        <v>76</v>
      </c>
      <c r="E231" s="68" t="s">
        <v>229</v>
      </c>
      <c r="F231" s="68" t="s">
        <v>446</v>
      </c>
      <c r="G231" s="70"/>
      <c r="H231" s="70"/>
      <c r="I231" s="70"/>
      <c r="J231" s="70"/>
      <c r="K231" s="70"/>
      <c r="L231" s="70"/>
      <c r="M231" s="70"/>
      <c r="N231" s="70"/>
      <c r="O231" s="70"/>
      <c r="P231" s="71" t="s">
        <v>79</v>
      </c>
      <c r="Q231" s="70"/>
      <c r="R231" s="72"/>
      <c r="S231" s="73"/>
      <c r="T231" s="70"/>
      <c r="U231" s="68">
        <v>9.1311220055239E13</v>
      </c>
      <c r="V231" s="70"/>
      <c r="W231" s="15"/>
      <c r="X231" s="27">
        <v>2026.0</v>
      </c>
      <c r="Y231" s="27">
        <v>2026.0</v>
      </c>
      <c r="Z231" s="27">
        <v>7.0</v>
      </c>
      <c r="AA231" s="28">
        <v>7.0</v>
      </c>
      <c r="AB231" s="74">
        <v>3.0</v>
      </c>
      <c r="AC231" s="27" t="str">
        <f>VLOOKUP($B231,Dictionary_v2!$B:$E,2,0)</f>
        <v>Intercompany</v>
      </c>
      <c r="AD231" s="27" t="s">
        <v>48</v>
      </c>
      <c r="AE231" s="27" t="str">
        <f>VLOOKUP($B231,Dictionary_v2!$B:$E,3,0)</f>
        <v/>
      </c>
      <c r="AF231" s="27"/>
      <c r="AG231" s="27" t="str">
        <f>VLOOKUP($B231,Dictionary_v2!$B:$E,4,0)</f>
        <v/>
      </c>
      <c r="AH231" s="27" t="str">
        <f t="shared" si="1"/>
        <v>Out</v>
      </c>
      <c r="AI231" s="27" t="str">
        <f t="shared" si="2"/>
        <v>Out</v>
      </c>
      <c r="AJ231" s="16"/>
      <c r="AK231" s="16"/>
      <c r="AL231" s="16"/>
      <c r="AM231" s="16"/>
      <c r="AN231" s="16"/>
    </row>
    <row r="232" ht="15.0" hidden="1" customHeight="1">
      <c r="A232" s="76">
        <v>46029.0</v>
      </c>
      <c r="B232" s="68" t="s">
        <v>117</v>
      </c>
      <c r="C232" s="69">
        <v>-5000.0</v>
      </c>
      <c r="D232" s="68" t="s">
        <v>76</v>
      </c>
      <c r="E232" s="68" t="s">
        <v>229</v>
      </c>
      <c r="F232" s="68" t="s">
        <v>103</v>
      </c>
      <c r="G232" s="68" t="s">
        <v>118</v>
      </c>
      <c r="H232" s="70"/>
      <c r="I232" s="70"/>
      <c r="J232" s="70"/>
      <c r="K232" s="70"/>
      <c r="L232" s="70"/>
      <c r="M232" s="70"/>
      <c r="N232" s="70"/>
      <c r="O232" s="70"/>
      <c r="P232" s="71" t="s">
        <v>79</v>
      </c>
      <c r="Q232" s="70"/>
      <c r="R232" s="72"/>
      <c r="S232" s="73"/>
      <c r="T232" s="70"/>
      <c r="U232" s="70"/>
      <c r="V232" s="70"/>
      <c r="W232" s="15"/>
      <c r="X232" s="27">
        <v>2026.0</v>
      </c>
      <c r="Y232" s="27">
        <v>2026.0</v>
      </c>
      <c r="Z232" s="27">
        <v>7.0</v>
      </c>
      <c r="AA232" s="28">
        <v>6.0</v>
      </c>
      <c r="AB232" s="74">
        <v>3.0</v>
      </c>
      <c r="AC232" s="27" t="str">
        <f>VLOOKUP($B232,Dictionary_v2!$B:$E,2,0)</f>
        <v>P&amp;L</v>
      </c>
      <c r="AD232" s="27" t="s">
        <v>48</v>
      </c>
      <c r="AE232" s="27" t="str">
        <f>VLOOKUP($B232,Dictionary_v2!$B:$E,3,0)</f>
        <v>7. Founders</v>
      </c>
      <c r="AF232" s="27" t="str">
        <f>VLOOKUP(AE232,Dictionary_v2!R:S,2,0)</f>
        <v>6. Other fixed and admin</v>
      </c>
      <c r="AG232" s="27" t="str">
        <f>VLOOKUP($B232,Dictionary_v2!$B:$E,4,0)</f>
        <v>1. Salaries</v>
      </c>
      <c r="AH232" s="27" t="str">
        <f t="shared" si="1"/>
        <v>Out</v>
      </c>
      <c r="AI232" s="27" t="str">
        <f t="shared" si="2"/>
        <v>Out</v>
      </c>
      <c r="AJ232" s="16"/>
      <c r="AK232" s="16"/>
      <c r="AL232" s="16"/>
      <c r="AM232" s="16"/>
      <c r="AN232" s="16"/>
    </row>
    <row r="233" ht="15.0" hidden="1" customHeight="1">
      <c r="A233" s="76">
        <v>46029.0</v>
      </c>
      <c r="B233" s="68" t="s">
        <v>110</v>
      </c>
      <c r="C233" s="69">
        <v>-15.0</v>
      </c>
      <c r="D233" s="68" t="s">
        <v>76</v>
      </c>
      <c r="E233" s="68" t="s">
        <v>229</v>
      </c>
      <c r="F233" s="68" t="s">
        <v>111</v>
      </c>
      <c r="G233" s="70"/>
      <c r="H233" s="70"/>
      <c r="I233" s="70"/>
      <c r="J233" s="70"/>
      <c r="K233" s="70"/>
      <c r="L233" s="70"/>
      <c r="M233" s="70"/>
      <c r="N233" s="70"/>
      <c r="O233" s="70"/>
      <c r="P233" s="71" t="s">
        <v>79</v>
      </c>
      <c r="Q233" s="70"/>
      <c r="R233" s="72"/>
      <c r="S233" s="73"/>
      <c r="T233" s="70"/>
      <c r="U233" s="70"/>
      <c r="V233" s="70"/>
      <c r="W233" s="15"/>
      <c r="X233" s="27">
        <v>2026.0</v>
      </c>
      <c r="Y233" s="27">
        <v>2026.0</v>
      </c>
      <c r="Z233" s="27">
        <v>7.0</v>
      </c>
      <c r="AA233" s="28">
        <v>6.0</v>
      </c>
      <c r="AB233" s="74">
        <v>3.0</v>
      </c>
      <c r="AC233" s="27" t="str">
        <f>VLOOKUP($B233,Dictionary_v2!$B:$E,2,0)</f>
        <v>P&amp;L</v>
      </c>
      <c r="AD233" s="27" t="s">
        <v>48</v>
      </c>
      <c r="AE233" s="27" t="str">
        <f>VLOOKUP($B233,Dictionary_v2!$B:$E,3,0)</f>
        <v>3. Platform</v>
      </c>
      <c r="AF233" s="27" t="str">
        <f>VLOOKUP(AE233,Dictionary_v2!R:S,2,0)</f>
        <v>3. Platform</v>
      </c>
      <c r="AG233" s="27" t="str">
        <f>VLOOKUP($B233,Dictionary_v2!$B:$E,4,0)</f>
        <v>2. Fixed</v>
      </c>
      <c r="AH233" s="27" t="str">
        <f t="shared" si="1"/>
        <v>Out</v>
      </c>
      <c r="AI233" s="27" t="str">
        <f t="shared" si="2"/>
        <v>Out</v>
      </c>
      <c r="AJ233" s="16"/>
      <c r="AK233" s="16"/>
      <c r="AL233" s="16"/>
      <c r="AM233" s="16"/>
      <c r="AN233" s="16"/>
    </row>
    <row r="234" ht="15.0" hidden="1" customHeight="1">
      <c r="A234" s="76">
        <v>46029.0</v>
      </c>
      <c r="B234" s="68" t="s">
        <v>102</v>
      </c>
      <c r="C234" s="69">
        <v>-4250.0</v>
      </c>
      <c r="D234" s="68" t="s">
        <v>76</v>
      </c>
      <c r="E234" s="68" t="s">
        <v>229</v>
      </c>
      <c r="F234" s="68" t="s">
        <v>103</v>
      </c>
      <c r="G234" s="68" t="s">
        <v>104</v>
      </c>
      <c r="H234" s="70"/>
      <c r="I234" s="70"/>
      <c r="J234" s="70"/>
      <c r="K234" s="70"/>
      <c r="L234" s="70"/>
      <c r="M234" s="70"/>
      <c r="N234" s="70"/>
      <c r="O234" s="70"/>
      <c r="P234" s="71" t="s">
        <v>79</v>
      </c>
      <c r="Q234" s="70"/>
      <c r="R234" s="72"/>
      <c r="S234" s="73"/>
      <c r="T234" s="70"/>
      <c r="U234" s="68">
        <v>9.1311220009159E13</v>
      </c>
      <c r="V234" s="70"/>
      <c r="W234" s="15"/>
      <c r="X234" s="27">
        <v>2026.0</v>
      </c>
      <c r="Y234" s="27">
        <v>2026.0</v>
      </c>
      <c r="Z234" s="27">
        <v>7.0</v>
      </c>
      <c r="AA234" s="28">
        <v>6.0</v>
      </c>
      <c r="AB234" s="74">
        <v>3.0</v>
      </c>
      <c r="AC234" s="27" t="str">
        <f>VLOOKUP($B234,Dictionary_v2!$B:$E,2,0)</f>
        <v>P&amp;L</v>
      </c>
      <c r="AD234" s="27" t="s">
        <v>48</v>
      </c>
      <c r="AE234" s="27" t="str">
        <f>VLOOKUP($B234,Dictionary_v2!$B:$E,3,0)</f>
        <v>7. Founders</v>
      </c>
      <c r="AF234" s="27" t="str">
        <f>VLOOKUP(AE234,Dictionary_v2!R:S,2,0)</f>
        <v>6. Other fixed and admin</v>
      </c>
      <c r="AG234" s="27" t="str">
        <f>VLOOKUP($B234,Dictionary_v2!$B:$E,4,0)</f>
        <v>1. Salaries</v>
      </c>
      <c r="AH234" s="27" t="str">
        <f t="shared" si="1"/>
        <v>Out</v>
      </c>
      <c r="AI234" s="27" t="str">
        <f t="shared" si="2"/>
        <v>Out</v>
      </c>
      <c r="AJ234" s="16"/>
      <c r="AK234" s="16"/>
      <c r="AL234" s="16"/>
      <c r="AM234" s="16"/>
      <c r="AN234" s="16"/>
    </row>
    <row r="235" ht="15.0" hidden="1" customHeight="1">
      <c r="A235" s="76">
        <v>46029.0</v>
      </c>
      <c r="B235" s="68" t="s">
        <v>106</v>
      </c>
      <c r="C235" s="69">
        <v>-4250.0</v>
      </c>
      <c r="D235" s="68" t="s">
        <v>76</v>
      </c>
      <c r="E235" s="68" t="s">
        <v>229</v>
      </c>
      <c r="F235" s="68" t="s">
        <v>103</v>
      </c>
      <c r="G235" s="68" t="s">
        <v>104</v>
      </c>
      <c r="H235" s="70"/>
      <c r="I235" s="70"/>
      <c r="J235" s="70"/>
      <c r="K235" s="70"/>
      <c r="L235" s="70"/>
      <c r="M235" s="70"/>
      <c r="N235" s="70"/>
      <c r="O235" s="70"/>
      <c r="P235" s="71" t="s">
        <v>79</v>
      </c>
      <c r="Q235" s="70"/>
      <c r="R235" s="72"/>
      <c r="S235" s="73"/>
      <c r="T235" s="70"/>
      <c r="U235" s="68">
        <v>9.1311220009158E13</v>
      </c>
      <c r="V235" s="70"/>
      <c r="W235" s="15"/>
      <c r="X235" s="27">
        <v>2026.0</v>
      </c>
      <c r="Y235" s="27">
        <v>2026.0</v>
      </c>
      <c r="Z235" s="27">
        <v>7.0</v>
      </c>
      <c r="AA235" s="28">
        <v>6.0</v>
      </c>
      <c r="AB235" s="74">
        <v>3.0</v>
      </c>
      <c r="AC235" s="27" t="str">
        <f>VLOOKUP($B235,Dictionary_v2!$B:$E,2,0)</f>
        <v>P&amp;L</v>
      </c>
      <c r="AD235" s="27" t="s">
        <v>48</v>
      </c>
      <c r="AE235" s="27" t="str">
        <f>VLOOKUP($B235,Dictionary_v2!$B:$E,3,0)</f>
        <v>7. Founders</v>
      </c>
      <c r="AF235" s="27" t="str">
        <f>VLOOKUP(AE235,Dictionary_v2!R:S,2,0)</f>
        <v>6. Other fixed and admin</v>
      </c>
      <c r="AG235" s="27" t="str">
        <f>VLOOKUP($B235,Dictionary_v2!$B:$E,4,0)</f>
        <v>1. Salaries</v>
      </c>
      <c r="AH235" s="27" t="str">
        <f t="shared" si="1"/>
        <v>Out</v>
      </c>
      <c r="AI235" s="27" t="str">
        <f t="shared" si="2"/>
        <v>Out</v>
      </c>
      <c r="AJ235" s="16"/>
      <c r="AK235" s="16"/>
      <c r="AL235" s="16"/>
      <c r="AM235" s="16"/>
      <c r="AN235" s="16"/>
    </row>
    <row r="236" ht="15.0" hidden="1" customHeight="1">
      <c r="A236" s="76">
        <v>46029.0</v>
      </c>
      <c r="B236" s="68" t="s">
        <v>95</v>
      </c>
      <c r="C236" s="69">
        <v>-90.0</v>
      </c>
      <c r="D236" s="68" t="s">
        <v>76</v>
      </c>
      <c r="E236" s="68" t="s">
        <v>83</v>
      </c>
      <c r="F236" s="68" t="s">
        <v>449</v>
      </c>
      <c r="G236" s="70"/>
      <c r="H236" s="70"/>
      <c r="I236" s="68">
        <v>3684.0</v>
      </c>
      <c r="J236" s="68" t="s">
        <v>42</v>
      </c>
      <c r="K236" s="68" t="s">
        <v>97</v>
      </c>
      <c r="L236" s="70"/>
      <c r="M236" s="70"/>
      <c r="N236" s="70"/>
      <c r="O236" s="70"/>
      <c r="P236" s="71" t="s">
        <v>79</v>
      </c>
      <c r="Q236" s="68" t="s">
        <v>91</v>
      </c>
      <c r="R236" s="72"/>
      <c r="S236" s="73"/>
      <c r="T236" s="68" t="s">
        <v>93</v>
      </c>
      <c r="U236" s="70"/>
      <c r="V236" s="70"/>
      <c r="W236" s="15"/>
      <c r="X236" s="27">
        <v>2026.0</v>
      </c>
      <c r="Y236" s="27">
        <v>2026.0</v>
      </c>
      <c r="Z236" s="27">
        <v>7.0</v>
      </c>
      <c r="AA236" s="28">
        <v>7.0</v>
      </c>
      <c r="AB236" s="74">
        <v>3.0</v>
      </c>
      <c r="AC236" s="27" t="str">
        <f>VLOOKUP($B236,Dictionary_v2!$B:$E,2,0)</f>
        <v>P&amp;L</v>
      </c>
      <c r="AD236" s="27" t="s">
        <v>48</v>
      </c>
      <c r="AE236" s="27" t="str">
        <f>VLOOKUP($B236,Dictionary_v2!$B:$E,3,0)</f>
        <v>2. Candidates Sourcing</v>
      </c>
      <c r="AF236" s="27" t="str">
        <f>VLOOKUP(AE236,Dictionary_v2!R:S,2,0)</f>
        <v>2. Candidates Sourcing</v>
      </c>
      <c r="AG236" s="27" t="str">
        <f>VLOOKUP($B236,Dictionary_v2!$B:$E,4,0)</f>
        <v>1. Social media</v>
      </c>
      <c r="AH236" s="27" t="str">
        <f t="shared" si="1"/>
        <v>Out</v>
      </c>
      <c r="AI236" s="27" t="str">
        <f t="shared" si="2"/>
        <v>Out</v>
      </c>
      <c r="AJ236" s="16"/>
      <c r="AK236" s="16"/>
      <c r="AL236" s="16"/>
      <c r="AM236" s="16"/>
      <c r="AN236" s="16"/>
    </row>
    <row r="237" ht="15.0" hidden="1" customHeight="1">
      <c r="A237" s="76">
        <v>46029.0</v>
      </c>
      <c r="B237" s="68" t="s">
        <v>95</v>
      </c>
      <c r="C237" s="69">
        <v>-654.0</v>
      </c>
      <c r="D237" s="68" t="s">
        <v>76</v>
      </c>
      <c r="E237" s="68" t="s">
        <v>83</v>
      </c>
      <c r="F237" s="68" t="s">
        <v>451</v>
      </c>
      <c r="G237" s="70"/>
      <c r="H237" s="70"/>
      <c r="I237" s="68">
        <v>3684.0</v>
      </c>
      <c r="J237" s="68" t="s">
        <v>42</v>
      </c>
      <c r="K237" s="68" t="s">
        <v>97</v>
      </c>
      <c r="L237" s="70"/>
      <c r="M237" s="70"/>
      <c r="N237" s="70"/>
      <c r="O237" s="70"/>
      <c r="P237" s="71" t="s">
        <v>79</v>
      </c>
      <c r="Q237" s="68" t="s">
        <v>91</v>
      </c>
      <c r="R237" s="72"/>
      <c r="S237" s="73"/>
      <c r="T237" s="68" t="s">
        <v>93</v>
      </c>
      <c r="U237" s="70"/>
      <c r="V237" s="70"/>
      <c r="W237" s="15"/>
      <c r="X237" s="27">
        <v>2026.0</v>
      </c>
      <c r="Y237" s="27">
        <v>2026.0</v>
      </c>
      <c r="Z237" s="27">
        <v>7.0</v>
      </c>
      <c r="AA237" s="28">
        <v>7.0</v>
      </c>
      <c r="AB237" s="74">
        <v>3.0</v>
      </c>
      <c r="AC237" s="27" t="str">
        <f>VLOOKUP($B237,Dictionary_v2!$B:$E,2,0)</f>
        <v>P&amp;L</v>
      </c>
      <c r="AD237" s="27" t="s">
        <v>48</v>
      </c>
      <c r="AE237" s="27" t="str">
        <f>VLOOKUP($B237,Dictionary_v2!$B:$E,3,0)</f>
        <v>2. Candidates Sourcing</v>
      </c>
      <c r="AF237" s="27" t="str">
        <f>VLOOKUP(AE237,Dictionary_v2!R:S,2,0)</f>
        <v>2. Candidates Sourcing</v>
      </c>
      <c r="AG237" s="27" t="str">
        <f>VLOOKUP($B237,Dictionary_v2!$B:$E,4,0)</f>
        <v>1. Social media</v>
      </c>
      <c r="AH237" s="27" t="str">
        <f t="shared" si="1"/>
        <v>Out</v>
      </c>
      <c r="AI237" s="27" t="str">
        <f t="shared" si="2"/>
        <v>Out</v>
      </c>
      <c r="AJ237" s="16"/>
      <c r="AK237" s="16"/>
      <c r="AL237" s="16"/>
      <c r="AM237" s="16"/>
      <c r="AN237" s="16"/>
    </row>
    <row r="238" ht="15.0" hidden="1" customHeight="1">
      <c r="A238" s="76">
        <v>46029.0</v>
      </c>
      <c r="B238" s="68" t="s">
        <v>95</v>
      </c>
      <c r="C238" s="69">
        <v>-600.0</v>
      </c>
      <c r="D238" s="68" t="s">
        <v>151</v>
      </c>
      <c r="E238" s="68" t="s">
        <v>83</v>
      </c>
      <c r="F238" s="68" t="s">
        <v>453</v>
      </c>
      <c r="G238" s="70"/>
      <c r="H238" s="70"/>
      <c r="I238" s="68">
        <v>2354.0</v>
      </c>
      <c r="J238" s="68" t="s">
        <v>42</v>
      </c>
      <c r="K238" s="68" t="s">
        <v>97</v>
      </c>
      <c r="L238" s="70"/>
      <c r="M238" s="70"/>
      <c r="N238" s="70"/>
      <c r="O238" s="70"/>
      <c r="P238" s="71" t="s">
        <v>79</v>
      </c>
      <c r="Q238" s="68" t="s">
        <v>91</v>
      </c>
      <c r="R238" s="72"/>
      <c r="S238" s="73"/>
      <c r="T238" s="68" t="s">
        <v>93</v>
      </c>
      <c r="U238" s="70"/>
      <c r="V238" s="68" t="s">
        <v>153</v>
      </c>
      <c r="W238" s="15"/>
      <c r="X238" s="27">
        <v>2026.0</v>
      </c>
      <c r="Y238" s="27">
        <v>2026.0</v>
      </c>
      <c r="Z238" s="27">
        <v>7.0</v>
      </c>
      <c r="AA238" s="28">
        <v>7.0</v>
      </c>
      <c r="AB238" s="74">
        <v>3.0</v>
      </c>
      <c r="AC238" s="27" t="str">
        <f>VLOOKUP($B238,Dictionary_v2!$B:$E,2,0)</f>
        <v>P&amp;L</v>
      </c>
      <c r="AD238" s="27" t="s">
        <v>48</v>
      </c>
      <c r="AE238" s="27" t="s">
        <v>1</v>
      </c>
      <c r="AF238" s="27" t="str">
        <f>VLOOKUP(AE238,Dictionary_v2!R:S,2,0)</f>
        <v>3. Platform</v>
      </c>
      <c r="AG238" s="27" t="s">
        <v>2</v>
      </c>
      <c r="AH238" s="27" t="str">
        <f t="shared" si="1"/>
        <v>Out</v>
      </c>
      <c r="AI238" s="27" t="str">
        <f t="shared" si="2"/>
        <v>Out</v>
      </c>
      <c r="AJ238" s="16"/>
      <c r="AK238" s="16"/>
      <c r="AL238" s="16"/>
      <c r="AM238" s="16"/>
      <c r="AN238" s="16"/>
    </row>
    <row r="239" ht="15.0" hidden="1" customHeight="1">
      <c r="A239" s="81" t="s">
        <v>454</v>
      </c>
      <c r="B239" s="83" t="s">
        <v>229</v>
      </c>
      <c r="C239" s="84">
        <v>-20000.0</v>
      </c>
      <c r="D239" s="83" t="s">
        <v>76</v>
      </c>
      <c r="E239" s="83" t="s">
        <v>128</v>
      </c>
      <c r="F239" s="83" t="s">
        <v>129</v>
      </c>
      <c r="G239" s="85"/>
      <c r="H239" s="85"/>
      <c r="I239" s="85"/>
      <c r="J239" s="85"/>
      <c r="K239" s="85"/>
      <c r="L239" s="85"/>
      <c r="M239" s="85"/>
      <c r="N239" s="85"/>
      <c r="O239" s="85"/>
      <c r="P239" s="87" t="s">
        <v>79</v>
      </c>
      <c r="Q239" s="85"/>
      <c r="R239" s="88"/>
      <c r="S239" s="89"/>
      <c r="T239" s="85"/>
      <c r="U239" s="83" t="s">
        <v>456</v>
      </c>
      <c r="V239" s="85"/>
      <c r="W239" s="15"/>
      <c r="X239" s="27">
        <v>2026.0</v>
      </c>
      <c r="Y239" s="27">
        <v>2026.0</v>
      </c>
      <c r="Z239" s="27">
        <v>6.0</v>
      </c>
      <c r="AA239" s="28">
        <v>6.0</v>
      </c>
      <c r="AB239" s="27">
        <f>VLOOKUP(Z239,Dictionary_v2!O:P,2,0)</f>
        <v>2</v>
      </c>
      <c r="AC239" s="27" t="str">
        <f>VLOOKUP($B239,Dictionary_v2!$B:$E,2,0)</f>
        <v>Intercompany</v>
      </c>
      <c r="AD239" s="27" t="s">
        <v>48</v>
      </c>
      <c r="AE239" s="27" t="str">
        <f>VLOOKUP($B239,Dictionary_v2!$B:$E,3,0)</f>
        <v/>
      </c>
      <c r="AF239" s="27"/>
      <c r="AG239" s="27" t="str">
        <f>VLOOKUP($B239,Dictionary_v2!$B:$E,4,0)</f>
        <v/>
      </c>
      <c r="AH239" s="27" t="str">
        <f t="shared" si="1"/>
        <v>Out</v>
      </c>
      <c r="AI239" s="27" t="str">
        <f t="shared" si="2"/>
        <v>Out</v>
      </c>
      <c r="AJ239" s="16"/>
      <c r="AK239" s="16"/>
      <c r="AL239" s="16"/>
      <c r="AM239" s="16"/>
      <c r="AN239" s="16"/>
    </row>
    <row r="240" ht="15.0" hidden="1" customHeight="1">
      <c r="A240" s="81" t="s">
        <v>454</v>
      </c>
      <c r="B240" s="83" t="s">
        <v>128</v>
      </c>
      <c r="C240" s="84">
        <v>20000.0</v>
      </c>
      <c r="D240" s="83" t="s">
        <v>76</v>
      </c>
      <c r="E240" s="83" t="s">
        <v>229</v>
      </c>
      <c r="F240" s="83" t="s">
        <v>129</v>
      </c>
      <c r="G240" s="85"/>
      <c r="H240" s="85"/>
      <c r="I240" s="85"/>
      <c r="J240" s="85"/>
      <c r="K240" s="85"/>
      <c r="L240" s="85"/>
      <c r="M240" s="85"/>
      <c r="N240" s="85"/>
      <c r="O240" s="85"/>
      <c r="P240" s="87" t="s">
        <v>79</v>
      </c>
      <c r="Q240" s="85"/>
      <c r="R240" s="88"/>
      <c r="S240" s="89"/>
      <c r="T240" s="85"/>
      <c r="U240" s="83" t="s">
        <v>456</v>
      </c>
      <c r="V240" s="85"/>
      <c r="W240" s="15"/>
      <c r="X240" s="27">
        <v>2026.0</v>
      </c>
      <c r="Y240" s="27">
        <v>2026.0</v>
      </c>
      <c r="Z240" s="27">
        <v>6.0</v>
      </c>
      <c r="AA240" s="28">
        <v>6.0</v>
      </c>
      <c r="AB240" s="27">
        <f>VLOOKUP(Z240,Dictionary_v2!O:P,2,0)</f>
        <v>2</v>
      </c>
      <c r="AC240" s="27" t="str">
        <f>VLOOKUP($B240,Dictionary_v2!$B:$E,2,0)</f>
        <v>Intercompany</v>
      </c>
      <c r="AD240" s="27" t="s">
        <v>48</v>
      </c>
      <c r="AE240" s="27" t="str">
        <f>VLOOKUP($B240,Dictionary_v2!$B:$E,3,0)</f>
        <v/>
      </c>
      <c r="AF240" s="27"/>
      <c r="AG240" s="27" t="str">
        <f>VLOOKUP($B240,Dictionary_v2!$B:$E,4,0)</f>
        <v/>
      </c>
      <c r="AH240" s="27" t="str">
        <f t="shared" si="1"/>
        <v>In</v>
      </c>
      <c r="AI240" s="27" t="str">
        <f t="shared" si="2"/>
        <v>In</v>
      </c>
      <c r="AJ240" s="16"/>
      <c r="AK240" s="16"/>
      <c r="AL240" s="16"/>
      <c r="AM240" s="16"/>
      <c r="AN240" s="16"/>
    </row>
    <row r="241" ht="15.0" hidden="1" customHeight="1">
      <c r="A241" s="81" t="s">
        <v>454</v>
      </c>
      <c r="B241" s="83" t="s">
        <v>75</v>
      </c>
      <c r="C241" s="84">
        <v>41.12</v>
      </c>
      <c r="D241" s="83" t="s">
        <v>76</v>
      </c>
      <c r="E241" s="83" t="s">
        <v>229</v>
      </c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7" t="s">
        <v>79</v>
      </c>
      <c r="Q241" s="85"/>
      <c r="R241" s="88"/>
      <c r="S241" s="89"/>
      <c r="T241" s="85"/>
      <c r="U241" s="85"/>
      <c r="V241" s="85"/>
      <c r="W241" s="15"/>
      <c r="X241" s="27">
        <v>2026.0</v>
      </c>
      <c r="Y241" s="27">
        <v>2026.0</v>
      </c>
      <c r="Z241" s="27">
        <v>6.0</v>
      </c>
      <c r="AA241" s="28">
        <v>6.0</v>
      </c>
      <c r="AB241" s="27">
        <f>VLOOKUP(Z241,Dictionary_v2!O:P,2,0)</f>
        <v>2</v>
      </c>
      <c r="AC241" s="27" t="str">
        <f>VLOOKUP($B241,Dictionary_v2!$B:$E,2,0)</f>
        <v>P&amp;L</v>
      </c>
      <c r="AD241" s="27" t="s">
        <v>48</v>
      </c>
      <c r="AE241" s="27" t="str">
        <f>VLOOKUP($B241,Dictionary_v2!$B:$E,3,0)</f>
        <v>2. Candidates Sourcing</v>
      </c>
      <c r="AF241" s="27" t="str">
        <f>VLOOKUP(AE241,Dictionary_v2!R:S,2,0)</f>
        <v>2. Candidates Sourcing</v>
      </c>
      <c r="AG241" s="27" t="str">
        <f>VLOOKUP($B241,Dictionary_v2!$B:$E,4,0)</f>
        <v>1. Social Media</v>
      </c>
      <c r="AH241" s="27" t="str">
        <f t="shared" si="1"/>
        <v>In</v>
      </c>
      <c r="AI241" s="27" t="str">
        <f t="shared" si="2"/>
        <v>In</v>
      </c>
      <c r="AJ241" s="16"/>
      <c r="AK241" s="16"/>
      <c r="AL241" s="16"/>
      <c r="AM241" s="16"/>
      <c r="AN241" s="16"/>
    </row>
    <row r="242" ht="15.0" hidden="1" customHeight="1">
      <c r="A242" s="81" t="s">
        <v>454</v>
      </c>
      <c r="B242" s="83" t="s">
        <v>229</v>
      </c>
      <c r="C242" s="84">
        <v>2750.72</v>
      </c>
      <c r="D242" s="83" t="s">
        <v>76</v>
      </c>
      <c r="E242" s="83" t="s">
        <v>83</v>
      </c>
      <c r="F242" s="83" t="s">
        <v>84</v>
      </c>
      <c r="G242" s="85"/>
      <c r="H242" s="85"/>
      <c r="I242" s="85"/>
      <c r="J242" s="85"/>
      <c r="K242" s="85"/>
      <c r="L242" s="85"/>
      <c r="M242" s="85"/>
      <c r="N242" s="85"/>
      <c r="O242" s="85"/>
      <c r="P242" s="87" t="s">
        <v>79</v>
      </c>
      <c r="Q242" s="85"/>
      <c r="R242" s="88"/>
      <c r="S242" s="89"/>
      <c r="T242" s="85"/>
      <c r="U242" s="85"/>
      <c r="V242" s="85"/>
      <c r="W242" s="15"/>
      <c r="X242" s="27">
        <v>2026.0</v>
      </c>
      <c r="Y242" s="27">
        <v>2026.0</v>
      </c>
      <c r="Z242" s="27">
        <v>6.0</v>
      </c>
      <c r="AA242" s="28">
        <v>6.0</v>
      </c>
      <c r="AB242" s="27">
        <f>VLOOKUP(Z242,Dictionary_v2!O:P,2,0)</f>
        <v>2</v>
      </c>
      <c r="AC242" s="27" t="str">
        <f>VLOOKUP($B242,Dictionary_v2!$B:$E,2,0)</f>
        <v>Intercompany</v>
      </c>
      <c r="AD242" s="27" t="s">
        <v>48</v>
      </c>
      <c r="AE242" s="27" t="str">
        <f>VLOOKUP($B242,Dictionary_v2!$B:$E,3,0)</f>
        <v/>
      </c>
      <c r="AF242" s="27"/>
      <c r="AG242" s="27" t="str">
        <f>VLOOKUP($B242,Dictionary_v2!$B:$E,4,0)</f>
        <v/>
      </c>
      <c r="AH242" s="27" t="str">
        <f t="shared" si="1"/>
        <v>In</v>
      </c>
      <c r="AI242" s="27" t="str">
        <f t="shared" si="2"/>
        <v>In</v>
      </c>
      <c r="AJ242" s="16"/>
      <c r="AK242" s="16"/>
      <c r="AL242" s="16"/>
      <c r="AM242" s="16"/>
      <c r="AN242" s="16"/>
    </row>
    <row r="243" ht="15.0" hidden="1" customHeight="1">
      <c r="A243" s="81" t="s">
        <v>454</v>
      </c>
      <c r="B243" s="83" t="s">
        <v>83</v>
      </c>
      <c r="C243" s="84">
        <v>-2750.72</v>
      </c>
      <c r="D243" s="83" t="s">
        <v>76</v>
      </c>
      <c r="E243" s="83" t="s">
        <v>229</v>
      </c>
      <c r="F243" s="83" t="s">
        <v>84</v>
      </c>
      <c r="G243" s="85"/>
      <c r="H243" s="85"/>
      <c r="I243" s="85"/>
      <c r="J243" s="85"/>
      <c r="K243" s="85"/>
      <c r="L243" s="85"/>
      <c r="M243" s="85"/>
      <c r="N243" s="85"/>
      <c r="O243" s="85"/>
      <c r="P243" s="87" t="s">
        <v>79</v>
      </c>
      <c r="Q243" s="85"/>
      <c r="R243" s="88"/>
      <c r="S243" s="89"/>
      <c r="T243" s="85"/>
      <c r="U243" s="85"/>
      <c r="V243" s="85"/>
      <c r="W243" s="15"/>
      <c r="X243" s="27">
        <v>2026.0</v>
      </c>
      <c r="Y243" s="27">
        <v>2026.0</v>
      </c>
      <c r="Z243" s="27">
        <v>6.0</v>
      </c>
      <c r="AA243" s="28">
        <v>6.0</v>
      </c>
      <c r="AB243" s="27">
        <f>VLOOKUP(Z243,Dictionary_v2!O:P,2,0)</f>
        <v>2</v>
      </c>
      <c r="AC243" s="27" t="str">
        <f>VLOOKUP($B243,Dictionary_v2!$B:$E,2,0)</f>
        <v>Intercompany</v>
      </c>
      <c r="AD243" s="27" t="s">
        <v>48</v>
      </c>
      <c r="AE243" s="27" t="str">
        <f>VLOOKUP($B243,Dictionary_v2!$B:$E,3,0)</f>
        <v/>
      </c>
      <c r="AF243" s="27"/>
      <c r="AG243" s="27" t="str">
        <f>VLOOKUP($B243,Dictionary_v2!$B:$E,4,0)</f>
        <v/>
      </c>
      <c r="AH243" s="27" t="str">
        <f t="shared" si="1"/>
        <v>Out</v>
      </c>
      <c r="AI243" s="27" t="str">
        <f t="shared" si="2"/>
        <v>Out</v>
      </c>
      <c r="AJ243" s="16"/>
      <c r="AK243" s="16"/>
      <c r="AL243" s="16"/>
      <c r="AM243" s="16"/>
      <c r="AN243" s="16"/>
    </row>
    <row r="244" ht="15.0" hidden="1" customHeight="1">
      <c r="A244" s="81" t="s">
        <v>461</v>
      </c>
      <c r="B244" s="83" t="s">
        <v>187</v>
      </c>
      <c r="C244" s="84">
        <v>-859.0</v>
      </c>
      <c r="D244" s="83" t="s">
        <v>76</v>
      </c>
      <c r="E244" s="83" t="s">
        <v>229</v>
      </c>
      <c r="F244" s="83" t="s">
        <v>103</v>
      </c>
      <c r="G244" s="83" t="s">
        <v>463</v>
      </c>
      <c r="H244" s="85"/>
      <c r="I244" s="85"/>
      <c r="J244" s="85"/>
      <c r="K244" s="85"/>
      <c r="L244" s="85"/>
      <c r="M244" s="85"/>
      <c r="N244" s="85"/>
      <c r="O244" s="85"/>
      <c r="P244" s="87" t="s">
        <v>79</v>
      </c>
      <c r="Q244" s="85"/>
      <c r="R244" s="88"/>
      <c r="S244" s="89"/>
      <c r="T244" s="85"/>
      <c r="U244" s="83">
        <v>9.1311220036334E13</v>
      </c>
      <c r="V244" s="85"/>
      <c r="W244" s="15"/>
      <c r="X244" s="27">
        <v>2026.0</v>
      </c>
      <c r="Y244" s="27">
        <v>2026.0</v>
      </c>
      <c r="Z244" s="27">
        <v>6.0</v>
      </c>
      <c r="AA244" s="28">
        <v>6.0</v>
      </c>
      <c r="AB244" s="27">
        <f>VLOOKUP(Z244,Dictionary_v2!O:P,2,0)</f>
        <v>2</v>
      </c>
      <c r="AC244" s="27" t="str">
        <f>VLOOKUP($B244,Dictionary_v2!$B:$E,2,0)</f>
        <v>P&amp;L</v>
      </c>
      <c r="AD244" s="27" t="s">
        <v>48</v>
      </c>
      <c r="AE244" s="27" t="str">
        <f>VLOOKUP($B244,Dictionary_v2!$B:$E,3,0)</f>
        <v>4. People</v>
      </c>
      <c r="AF244" s="27" t="str">
        <f>VLOOKUP(AE244,Dictionary_v2!R:S,2,0)</f>
        <v>4. People</v>
      </c>
      <c r="AG244" s="27" t="str">
        <f>VLOOKUP($B244,Dictionary_v2!$B:$E,4,0)</f>
        <v>1. Operations</v>
      </c>
      <c r="AH244" s="27" t="str">
        <f t="shared" si="1"/>
        <v>Out</v>
      </c>
      <c r="AI244" s="27" t="str">
        <f t="shared" si="2"/>
        <v>Out</v>
      </c>
      <c r="AJ244" s="16"/>
      <c r="AK244" s="16"/>
      <c r="AL244" s="16"/>
      <c r="AM244" s="16"/>
      <c r="AN244" s="16"/>
    </row>
    <row r="245" ht="15.0" hidden="1" customHeight="1">
      <c r="A245" s="81" t="s">
        <v>461</v>
      </c>
      <c r="B245" s="83" t="s">
        <v>194</v>
      </c>
      <c r="C245" s="84">
        <v>-900.0</v>
      </c>
      <c r="D245" s="83" t="s">
        <v>76</v>
      </c>
      <c r="E245" s="83" t="s">
        <v>229</v>
      </c>
      <c r="F245" s="83" t="s">
        <v>103</v>
      </c>
      <c r="G245" s="83" t="s">
        <v>464</v>
      </c>
      <c r="H245" s="85"/>
      <c r="I245" s="85"/>
      <c r="J245" s="85"/>
      <c r="K245" s="85"/>
      <c r="L245" s="85"/>
      <c r="M245" s="85"/>
      <c r="N245" s="85"/>
      <c r="O245" s="85"/>
      <c r="P245" s="87" t="s">
        <v>79</v>
      </c>
      <c r="Q245" s="85"/>
      <c r="R245" s="88"/>
      <c r="S245" s="89"/>
      <c r="T245" s="85"/>
      <c r="U245" s="83">
        <v>9.1311220036333E13</v>
      </c>
      <c r="V245" s="85"/>
      <c r="W245" s="15"/>
      <c r="X245" s="27">
        <v>2026.0</v>
      </c>
      <c r="Y245" s="27">
        <v>2026.0</v>
      </c>
      <c r="Z245" s="27">
        <v>6.0</v>
      </c>
      <c r="AA245" s="28">
        <v>6.0</v>
      </c>
      <c r="AB245" s="27">
        <f>VLOOKUP(Z245,Dictionary_v2!O:P,2,0)</f>
        <v>2</v>
      </c>
      <c r="AC245" s="27" t="str">
        <f>VLOOKUP($B245,Dictionary_v2!$B:$E,2,0)</f>
        <v>P&amp;L</v>
      </c>
      <c r="AD245" s="27" t="s">
        <v>48</v>
      </c>
      <c r="AE245" s="27" t="str">
        <f>VLOOKUP($B245,Dictionary_v2!$B:$E,3,0)</f>
        <v>5. Marketing</v>
      </c>
      <c r="AF245" s="27" t="str">
        <f>VLOOKUP(AE245,Dictionary_v2!R:S,2,0)</f>
        <v>5. Marketing</v>
      </c>
      <c r="AG245" s="27" t="str">
        <f>VLOOKUP($B245,Dictionary_v2!$B:$E,4,0)</f>
        <v>1. People</v>
      </c>
      <c r="AH245" s="27" t="str">
        <f t="shared" si="1"/>
        <v>Out</v>
      </c>
      <c r="AI245" s="27" t="str">
        <f t="shared" si="2"/>
        <v>Out</v>
      </c>
      <c r="AJ245" s="16"/>
      <c r="AK245" s="16"/>
      <c r="AL245" s="16"/>
      <c r="AM245" s="16"/>
      <c r="AN245" s="16"/>
    </row>
    <row r="246" ht="15.0" hidden="1" customHeight="1">
      <c r="A246" s="81" t="s">
        <v>461</v>
      </c>
      <c r="B246" s="83" t="s">
        <v>189</v>
      </c>
      <c r="C246" s="84">
        <v>-1500.0</v>
      </c>
      <c r="D246" s="83" t="s">
        <v>76</v>
      </c>
      <c r="E246" s="83" t="s">
        <v>229</v>
      </c>
      <c r="F246" s="83" t="s">
        <v>103</v>
      </c>
      <c r="G246" s="83" t="s">
        <v>467</v>
      </c>
      <c r="H246" s="85"/>
      <c r="I246" s="85"/>
      <c r="J246" s="85"/>
      <c r="K246" s="85"/>
      <c r="L246" s="85"/>
      <c r="M246" s="85"/>
      <c r="N246" s="85"/>
      <c r="O246" s="85"/>
      <c r="P246" s="87" t="s">
        <v>79</v>
      </c>
      <c r="Q246" s="85"/>
      <c r="R246" s="88"/>
      <c r="S246" s="89"/>
      <c r="T246" s="85"/>
      <c r="U246" s="85"/>
      <c r="V246" s="85"/>
      <c r="W246" s="15"/>
      <c r="X246" s="27">
        <v>2026.0</v>
      </c>
      <c r="Y246" s="27">
        <v>2026.0</v>
      </c>
      <c r="Z246" s="27">
        <v>6.0</v>
      </c>
      <c r="AA246" s="28">
        <v>6.0</v>
      </c>
      <c r="AB246" s="27">
        <f>VLOOKUP(Z246,Dictionary_v2!O:P,2,0)</f>
        <v>2</v>
      </c>
      <c r="AC246" s="27" t="str">
        <f>VLOOKUP($B246,Dictionary_v2!$B:$E,2,0)</f>
        <v>P&amp;L</v>
      </c>
      <c r="AD246" s="27" t="s">
        <v>48</v>
      </c>
      <c r="AE246" s="27" t="str">
        <f>VLOOKUP($B246,Dictionary_v2!$B:$E,3,0)</f>
        <v>5. Marketing</v>
      </c>
      <c r="AF246" s="27" t="str">
        <f>VLOOKUP(AE246,Dictionary_v2!R:S,2,0)</f>
        <v>5. Marketing</v>
      </c>
      <c r="AG246" s="27" t="str">
        <f>VLOOKUP($B246,Dictionary_v2!$B:$E,4,0)</f>
        <v>2. Agency</v>
      </c>
      <c r="AH246" s="27" t="str">
        <f t="shared" si="1"/>
        <v>Out</v>
      </c>
      <c r="AI246" s="27" t="str">
        <f t="shared" si="2"/>
        <v>Out</v>
      </c>
      <c r="AJ246" s="16"/>
      <c r="AK246" s="16"/>
      <c r="AL246" s="16"/>
      <c r="AM246" s="16"/>
      <c r="AN246" s="16"/>
    </row>
    <row r="247" ht="15.0" hidden="1" customHeight="1">
      <c r="A247" s="81" t="s">
        <v>461</v>
      </c>
      <c r="B247" s="83" t="s">
        <v>193</v>
      </c>
      <c r="C247" s="84">
        <v>-998.48</v>
      </c>
      <c r="D247" s="83" t="s">
        <v>76</v>
      </c>
      <c r="E247" s="83" t="s">
        <v>229</v>
      </c>
      <c r="F247" s="83" t="s">
        <v>103</v>
      </c>
      <c r="G247" s="83" t="s">
        <v>118</v>
      </c>
      <c r="H247" s="85"/>
      <c r="I247" s="85"/>
      <c r="J247" s="85"/>
      <c r="K247" s="85"/>
      <c r="L247" s="85"/>
      <c r="M247" s="85"/>
      <c r="N247" s="85"/>
      <c r="O247" s="85"/>
      <c r="P247" s="87" t="s">
        <v>79</v>
      </c>
      <c r="Q247" s="85"/>
      <c r="R247" s="88"/>
      <c r="S247" s="89"/>
      <c r="T247" s="85"/>
      <c r="U247" s="85"/>
      <c r="V247" s="85"/>
      <c r="W247" s="15"/>
      <c r="X247" s="27">
        <v>2026.0</v>
      </c>
      <c r="Y247" s="27">
        <v>2026.0</v>
      </c>
      <c r="Z247" s="27">
        <v>6.0</v>
      </c>
      <c r="AA247" s="28">
        <v>6.0</v>
      </c>
      <c r="AB247" s="27">
        <f>VLOOKUP(Z247,Dictionary_v2!O:P,2,0)</f>
        <v>2</v>
      </c>
      <c r="AC247" s="27" t="str">
        <f>VLOOKUP($B247,Dictionary_v2!$B:$E,2,0)</f>
        <v>P&amp;L</v>
      </c>
      <c r="AD247" s="27" t="s">
        <v>48</v>
      </c>
      <c r="AE247" s="27" t="str">
        <f>VLOOKUP($B247,Dictionary_v2!$B:$E,3,0)</f>
        <v>4. People</v>
      </c>
      <c r="AF247" s="27" t="str">
        <f>VLOOKUP(AE247,Dictionary_v2!R:S,2,0)</f>
        <v>4. People</v>
      </c>
      <c r="AG247" s="27" t="str">
        <f>VLOOKUP($B247,Dictionary_v2!$B:$E,4,0)</f>
        <v>1. Operations</v>
      </c>
      <c r="AH247" s="27" t="str">
        <f t="shared" si="1"/>
        <v>Out</v>
      </c>
      <c r="AI247" s="27" t="str">
        <f t="shared" si="2"/>
        <v>Out</v>
      </c>
      <c r="AJ247" s="16"/>
      <c r="AK247" s="16"/>
      <c r="AL247" s="16"/>
      <c r="AM247" s="16"/>
      <c r="AN247" s="16"/>
    </row>
    <row r="248" ht="15.0" hidden="1" customHeight="1">
      <c r="A248" s="81" t="s">
        <v>461</v>
      </c>
      <c r="B248" s="83" t="s">
        <v>191</v>
      </c>
      <c r="C248" s="84">
        <v>-9.98</v>
      </c>
      <c r="D248" s="83" t="s">
        <v>76</v>
      </c>
      <c r="E248" s="83" t="s">
        <v>229</v>
      </c>
      <c r="F248" s="83" t="s">
        <v>192</v>
      </c>
      <c r="G248" s="85"/>
      <c r="H248" s="85"/>
      <c r="I248" s="85"/>
      <c r="J248" s="85"/>
      <c r="K248" s="85"/>
      <c r="L248" s="85"/>
      <c r="M248" s="85"/>
      <c r="N248" s="85"/>
      <c r="O248" s="85"/>
      <c r="P248" s="87" t="s">
        <v>79</v>
      </c>
      <c r="Q248" s="85"/>
      <c r="R248" s="88"/>
      <c r="S248" s="89"/>
      <c r="T248" s="85"/>
      <c r="U248" s="85"/>
      <c r="V248" s="85"/>
      <c r="W248" s="15"/>
      <c r="X248" s="27">
        <v>2026.0</v>
      </c>
      <c r="Y248" s="27">
        <v>2026.0</v>
      </c>
      <c r="Z248" s="27">
        <v>6.0</v>
      </c>
      <c r="AA248" s="28">
        <v>6.0</v>
      </c>
      <c r="AB248" s="27">
        <f>VLOOKUP(Z248,Dictionary_v2!O:P,2,0)</f>
        <v>2</v>
      </c>
      <c r="AC248" s="27" t="str">
        <f>VLOOKUP($B248,Dictionary_v2!$B:$E,2,0)</f>
        <v>P&amp;L</v>
      </c>
      <c r="AD248" s="27" t="s">
        <v>48</v>
      </c>
      <c r="AE248" s="27" t="str">
        <f>VLOOKUP($B248,Dictionary_v2!$B:$E,3,0)</f>
        <v>3. Platform</v>
      </c>
      <c r="AF248" s="27" t="str">
        <f>VLOOKUP(AE248,Dictionary_v2!R:S,2,0)</f>
        <v>3. Platform</v>
      </c>
      <c r="AG248" s="27" t="str">
        <f>VLOOKUP($B248,Dictionary_v2!$B:$E,4,0)</f>
        <v>2. Fixed</v>
      </c>
      <c r="AH248" s="27" t="str">
        <f t="shared" si="1"/>
        <v>Out</v>
      </c>
      <c r="AI248" s="27" t="str">
        <f t="shared" si="2"/>
        <v>Out</v>
      </c>
      <c r="AJ248" s="16"/>
      <c r="AK248" s="16"/>
      <c r="AL248" s="16"/>
      <c r="AM248" s="16"/>
      <c r="AN248" s="16"/>
    </row>
    <row r="249" ht="15.0" hidden="1" customHeight="1">
      <c r="A249" s="81" t="s">
        <v>461</v>
      </c>
      <c r="B249" s="83" t="s">
        <v>95</v>
      </c>
      <c r="C249" s="84">
        <v>-26.08</v>
      </c>
      <c r="D249" s="83" t="s">
        <v>76</v>
      </c>
      <c r="E249" s="83" t="s">
        <v>83</v>
      </c>
      <c r="F249" s="83" t="s">
        <v>469</v>
      </c>
      <c r="G249" s="85"/>
      <c r="H249" s="85"/>
      <c r="I249" s="83">
        <v>3684.0</v>
      </c>
      <c r="J249" s="83" t="s">
        <v>42</v>
      </c>
      <c r="K249" s="83" t="s">
        <v>97</v>
      </c>
      <c r="L249" s="85"/>
      <c r="M249" s="85"/>
      <c r="N249" s="85"/>
      <c r="O249" s="85"/>
      <c r="P249" s="87" t="s">
        <v>79</v>
      </c>
      <c r="Q249" s="83" t="s">
        <v>91</v>
      </c>
      <c r="R249" s="88"/>
      <c r="S249" s="89"/>
      <c r="T249" s="83" t="s">
        <v>93</v>
      </c>
      <c r="U249" s="85"/>
      <c r="V249" s="85"/>
      <c r="W249" s="15"/>
      <c r="X249" s="27">
        <v>2026.0</v>
      </c>
      <c r="Y249" s="27">
        <v>2026.0</v>
      </c>
      <c r="Z249" s="27">
        <v>6.0</v>
      </c>
      <c r="AA249" s="28">
        <v>6.0</v>
      </c>
      <c r="AB249" s="27">
        <f>VLOOKUP(Z249,Dictionary_v2!O:P,2,0)</f>
        <v>2</v>
      </c>
      <c r="AC249" s="27" t="str">
        <f>VLOOKUP($B249,Dictionary_v2!$B:$E,2,0)</f>
        <v>P&amp;L</v>
      </c>
      <c r="AD249" s="27" t="s">
        <v>48</v>
      </c>
      <c r="AE249" s="27" t="str">
        <f>VLOOKUP($B249,Dictionary_v2!$B:$E,3,0)</f>
        <v>2. Candidates Sourcing</v>
      </c>
      <c r="AF249" s="27" t="str">
        <f>VLOOKUP(AE249,Dictionary_v2!R:S,2,0)</f>
        <v>2. Candidates Sourcing</v>
      </c>
      <c r="AG249" s="27" t="str">
        <f>VLOOKUP($B249,Dictionary_v2!$B:$E,4,0)</f>
        <v>1. Social media</v>
      </c>
      <c r="AH249" s="27" t="str">
        <f t="shared" si="1"/>
        <v>Out</v>
      </c>
      <c r="AI249" s="27" t="str">
        <f t="shared" si="2"/>
        <v>Out</v>
      </c>
      <c r="AJ249" s="16"/>
      <c r="AK249" s="16"/>
      <c r="AL249" s="16"/>
      <c r="AM249" s="16"/>
      <c r="AN249" s="16"/>
    </row>
    <row r="250" ht="15.0" hidden="1" customHeight="1">
      <c r="A250" s="81" t="s">
        <v>470</v>
      </c>
      <c r="B250" s="83" t="s">
        <v>95</v>
      </c>
      <c r="C250" s="84">
        <v>-654.0</v>
      </c>
      <c r="D250" s="83" t="s">
        <v>471</v>
      </c>
      <c r="E250" s="83" t="s">
        <v>229</v>
      </c>
      <c r="F250" s="83" t="s">
        <v>472</v>
      </c>
      <c r="G250" s="85"/>
      <c r="H250" s="85"/>
      <c r="I250" s="83">
        <v>9779.0</v>
      </c>
      <c r="J250" s="83" t="s">
        <v>42</v>
      </c>
      <c r="K250" s="83" t="s">
        <v>97</v>
      </c>
      <c r="L250" s="85"/>
      <c r="M250" s="85"/>
      <c r="N250" s="85"/>
      <c r="O250" s="85"/>
      <c r="P250" s="87" t="s">
        <v>79</v>
      </c>
      <c r="Q250" s="83" t="s">
        <v>91</v>
      </c>
      <c r="R250" s="88"/>
      <c r="S250" s="89"/>
      <c r="T250" s="83" t="s">
        <v>93</v>
      </c>
      <c r="U250" s="85"/>
      <c r="V250" s="85"/>
      <c r="W250" s="15"/>
      <c r="X250" s="27">
        <v>2026.0</v>
      </c>
      <c r="Y250" s="27">
        <v>2026.0</v>
      </c>
      <c r="Z250" s="27">
        <v>6.0</v>
      </c>
      <c r="AA250" s="28">
        <v>6.0</v>
      </c>
      <c r="AB250" s="27">
        <f>VLOOKUP(Z250,Dictionary_v2!O:P,2,0)</f>
        <v>2</v>
      </c>
      <c r="AC250" s="27" t="str">
        <f>VLOOKUP($B250,Dictionary_v2!$B:$E,2,0)</f>
        <v>P&amp;L</v>
      </c>
      <c r="AD250" s="27" t="s">
        <v>48</v>
      </c>
      <c r="AE250" s="27" t="str">
        <f>VLOOKUP($B250,Dictionary_v2!$B:$E,3,0)</f>
        <v>2. Candidates Sourcing</v>
      </c>
      <c r="AF250" s="27" t="str">
        <f>VLOOKUP(AE250,Dictionary_v2!R:S,2,0)</f>
        <v>2. Candidates Sourcing</v>
      </c>
      <c r="AG250" s="27" t="str">
        <f>VLOOKUP($B250,Dictionary_v2!$B:$E,4,0)</f>
        <v>1. Social media</v>
      </c>
      <c r="AH250" s="27" t="str">
        <f t="shared" si="1"/>
        <v>Out</v>
      </c>
      <c r="AI250" s="27" t="str">
        <f t="shared" si="2"/>
        <v>Out</v>
      </c>
      <c r="AJ250" s="16"/>
      <c r="AK250" s="16"/>
      <c r="AL250" s="16"/>
      <c r="AM250" s="16"/>
      <c r="AN250" s="16"/>
    </row>
    <row r="251" ht="15.0" hidden="1" customHeight="1">
      <c r="A251" s="81" t="s">
        <v>473</v>
      </c>
      <c r="B251" s="83" t="s">
        <v>95</v>
      </c>
      <c r="C251" s="84">
        <v>-1.09</v>
      </c>
      <c r="D251" s="83" t="s">
        <v>76</v>
      </c>
      <c r="E251" s="83" t="s">
        <v>229</v>
      </c>
      <c r="F251" s="83" t="s">
        <v>474</v>
      </c>
      <c r="G251" s="85"/>
      <c r="H251" s="85"/>
      <c r="I251" s="83">
        <v>9779.0</v>
      </c>
      <c r="J251" s="83" t="s">
        <v>42</v>
      </c>
      <c r="K251" s="83" t="s">
        <v>97</v>
      </c>
      <c r="L251" s="85"/>
      <c r="M251" s="85"/>
      <c r="N251" s="85"/>
      <c r="O251" s="85"/>
      <c r="P251" s="87" t="s">
        <v>79</v>
      </c>
      <c r="Q251" s="83" t="s">
        <v>91</v>
      </c>
      <c r="R251" s="88"/>
      <c r="S251" s="89"/>
      <c r="T251" s="83" t="s">
        <v>93</v>
      </c>
      <c r="U251" s="85"/>
      <c r="V251" s="85"/>
      <c r="W251" s="15"/>
      <c r="X251" s="27">
        <v>2026.0</v>
      </c>
      <c r="Y251" s="27">
        <v>2026.0</v>
      </c>
      <c r="Z251" s="27">
        <v>6.0</v>
      </c>
      <c r="AA251" s="28">
        <v>6.0</v>
      </c>
      <c r="AB251" s="27">
        <f>VLOOKUP(Z251,Dictionary_v2!O:P,2,0)</f>
        <v>2</v>
      </c>
      <c r="AC251" s="27" t="str">
        <f>VLOOKUP($B251,Dictionary_v2!$B:$E,2,0)</f>
        <v>P&amp;L</v>
      </c>
      <c r="AD251" s="27" t="s">
        <v>48</v>
      </c>
      <c r="AE251" s="27" t="str">
        <f>VLOOKUP($B251,Dictionary_v2!$B:$E,3,0)</f>
        <v>2. Candidates Sourcing</v>
      </c>
      <c r="AF251" s="27" t="str">
        <f>VLOOKUP(AE251,Dictionary_v2!R:S,2,0)</f>
        <v>2. Candidates Sourcing</v>
      </c>
      <c r="AG251" s="27" t="str">
        <f>VLOOKUP($B251,Dictionary_v2!$B:$E,4,0)</f>
        <v>1. Social media</v>
      </c>
      <c r="AH251" s="27" t="str">
        <f t="shared" si="1"/>
        <v>Out</v>
      </c>
      <c r="AI251" s="27" t="str">
        <f t="shared" si="2"/>
        <v>Out</v>
      </c>
      <c r="AJ251" s="16"/>
      <c r="AK251" s="16"/>
      <c r="AL251" s="16"/>
      <c r="AM251" s="16"/>
      <c r="AN251" s="16"/>
    </row>
    <row r="252" ht="15.0" hidden="1" customHeight="1">
      <c r="A252" s="81" t="s">
        <v>473</v>
      </c>
      <c r="B252" s="83" t="s">
        <v>95</v>
      </c>
      <c r="C252" s="84">
        <v>-420.76</v>
      </c>
      <c r="D252" s="83" t="s">
        <v>76</v>
      </c>
      <c r="E252" s="83" t="s">
        <v>229</v>
      </c>
      <c r="F252" s="83" t="s">
        <v>475</v>
      </c>
      <c r="G252" s="85"/>
      <c r="H252" s="85"/>
      <c r="I252" s="83">
        <v>9779.0</v>
      </c>
      <c r="J252" s="83" t="s">
        <v>42</v>
      </c>
      <c r="K252" s="83" t="s">
        <v>97</v>
      </c>
      <c r="L252" s="85"/>
      <c r="M252" s="85"/>
      <c r="N252" s="85"/>
      <c r="O252" s="85"/>
      <c r="P252" s="87" t="s">
        <v>79</v>
      </c>
      <c r="Q252" s="83" t="s">
        <v>91</v>
      </c>
      <c r="R252" s="88"/>
      <c r="S252" s="89"/>
      <c r="T252" s="83" t="s">
        <v>93</v>
      </c>
      <c r="U252" s="85"/>
      <c r="V252" s="85"/>
      <c r="W252" s="15"/>
      <c r="X252" s="27">
        <v>2026.0</v>
      </c>
      <c r="Y252" s="27">
        <v>2026.0</v>
      </c>
      <c r="Z252" s="27">
        <v>6.0</v>
      </c>
      <c r="AA252" s="28">
        <v>6.0</v>
      </c>
      <c r="AB252" s="27">
        <f>VLOOKUP(Z252,Dictionary_v2!O:P,2,0)</f>
        <v>2</v>
      </c>
      <c r="AC252" s="27" t="str">
        <f>VLOOKUP($B252,Dictionary_v2!$B:$E,2,0)</f>
        <v>P&amp;L</v>
      </c>
      <c r="AD252" s="27" t="s">
        <v>48</v>
      </c>
      <c r="AE252" s="27" t="str">
        <f>VLOOKUP($B252,Dictionary_v2!$B:$E,3,0)</f>
        <v>2. Candidates Sourcing</v>
      </c>
      <c r="AF252" s="27" t="str">
        <f>VLOOKUP(AE252,Dictionary_v2!R:S,2,0)</f>
        <v>2. Candidates Sourcing</v>
      </c>
      <c r="AG252" s="27" t="str">
        <f>VLOOKUP($B252,Dictionary_v2!$B:$E,4,0)</f>
        <v>1. Social media</v>
      </c>
      <c r="AH252" s="27" t="str">
        <f t="shared" si="1"/>
        <v>Out</v>
      </c>
      <c r="AI252" s="27" t="str">
        <f t="shared" si="2"/>
        <v>Out</v>
      </c>
      <c r="AJ252" s="16"/>
      <c r="AK252" s="16"/>
      <c r="AL252" s="16"/>
      <c r="AM252" s="16"/>
      <c r="AN252" s="16"/>
    </row>
    <row r="253" ht="15.0" hidden="1" customHeight="1">
      <c r="A253" s="81" t="s">
        <v>476</v>
      </c>
      <c r="B253" s="83" t="s">
        <v>203</v>
      </c>
      <c r="C253" s="84">
        <v>-40.0</v>
      </c>
      <c r="D253" s="83" t="s">
        <v>76</v>
      </c>
      <c r="E253" s="83" t="s">
        <v>83</v>
      </c>
      <c r="F253" s="83" t="s">
        <v>204</v>
      </c>
      <c r="G253" s="85"/>
      <c r="H253" s="85"/>
      <c r="I253" s="83">
        <v>3684.0</v>
      </c>
      <c r="J253" s="83" t="s">
        <v>42</v>
      </c>
      <c r="K253" s="83" t="s">
        <v>89</v>
      </c>
      <c r="L253" s="85"/>
      <c r="M253" s="85"/>
      <c r="N253" s="85"/>
      <c r="O253" s="85"/>
      <c r="P253" s="87" t="s">
        <v>79</v>
      </c>
      <c r="Q253" s="83" t="s">
        <v>91</v>
      </c>
      <c r="R253" s="88"/>
      <c r="S253" s="89"/>
      <c r="T253" s="83" t="s">
        <v>93</v>
      </c>
      <c r="U253" s="85"/>
      <c r="V253" s="85"/>
      <c r="W253" s="15"/>
      <c r="X253" s="27">
        <v>2026.0</v>
      </c>
      <c r="Y253" s="27">
        <v>2026.0</v>
      </c>
      <c r="Z253" s="27">
        <v>6.0</v>
      </c>
      <c r="AA253" s="28">
        <v>6.0</v>
      </c>
      <c r="AB253" s="27">
        <f>VLOOKUP(Z253,Dictionary_v2!O:P,2,0)</f>
        <v>2</v>
      </c>
      <c r="AC253" s="27" t="str">
        <f>VLOOKUP($B253,Dictionary_v2!$B:$E,2,0)</f>
        <v>P&amp;L</v>
      </c>
      <c r="AD253" s="27" t="s">
        <v>48</v>
      </c>
      <c r="AE253" s="27" t="str">
        <f>VLOOKUP($B253,Dictionary_v2!$B:$E,3,0)</f>
        <v>3. Platform</v>
      </c>
      <c r="AF253" s="27" t="str">
        <f>VLOOKUP(AE253,Dictionary_v2!R:S,2,0)</f>
        <v>3. Platform</v>
      </c>
      <c r="AG253" s="27" t="str">
        <f>VLOOKUP($B253,Dictionary_v2!$B:$E,4,0)</f>
        <v>2. Fixed</v>
      </c>
      <c r="AH253" s="27" t="str">
        <f t="shared" si="1"/>
        <v>Out</v>
      </c>
      <c r="AI253" s="27" t="str">
        <f t="shared" si="2"/>
        <v>Out</v>
      </c>
      <c r="AJ253" s="16"/>
      <c r="AK253" s="16"/>
      <c r="AL253" s="16"/>
      <c r="AM253" s="16"/>
      <c r="AN253" s="16"/>
    </row>
    <row r="254" ht="15.0" hidden="1" customHeight="1">
      <c r="A254" s="81" t="s">
        <v>477</v>
      </c>
      <c r="B254" s="83" t="s">
        <v>95</v>
      </c>
      <c r="C254" s="84">
        <v>-163.54</v>
      </c>
      <c r="D254" s="83" t="s">
        <v>76</v>
      </c>
      <c r="E254" s="83" t="s">
        <v>229</v>
      </c>
      <c r="F254" s="83" t="s">
        <v>478</v>
      </c>
      <c r="G254" s="85"/>
      <c r="H254" s="85"/>
      <c r="I254" s="83">
        <v>9779.0</v>
      </c>
      <c r="J254" s="83" t="s">
        <v>42</v>
      </c>
      <c r="K254" s="83" t="s">
        <v>97</v>
      </c>
      <c r="L254" s="85"/>
      <c r="M254" s="85"/>
      <c r="N254" s="85"/>
      <c r="O254" s="85"/>
      <c r="P254" s="87" t="s">
        <v>79</v>
      </c>
      <c r="Q254" s="83" t="s">
        <v>91</v>
      </c>
      <c r="R254" s="88"/>
      <c r="S254" s="89"/>
      <c r="T254" s="83" t="s">
        <v>93</v>
      </c>
      <c r="U254" s="85"/>
      <c r="V254" s="85"/>
      <c r="W254" s="15"/>
      <c r="X254" s="27">
        <v>2026.0</v>
      </c>
      <c r="Y254" s="27">
        <v>2026.0</v>
      </c>
      <c r="Z254" s="27">
        <v>6.0</v>
      </c>
      <c r="AA254" s="28">
        <v>6.0</v>
      </c>
      <c r="AB254" s="27">
        <f>VLOOKUP(Z254,Dictionary_v2!O:P,2,0)</f>
        <v>2</v>
      </c>
      <c r="AC254" s="27" t="str">
        <f>VLOOKUP($B254,Dictionary_v2!$B:$E,2,0)</f>
        <v>P&amp;L</v>
      </c>
      <c r="AD254" s="27" t="s">
        <v>48</v>
      </c>
      <c r="AE254" s="27" t="str">
        <f>VLOOKUP($B254,Dictionary_v2!$B:$E,3,0)</f>
        <v>2. Candidates Sourcing</v>
      </c>
      <c r="AF254" s="27" t="str">
        <f>VLOOKUP(AE254,Dictionary_v2!R:S,2,0)</f>
        <v>2. Candidates Sourcing</v>
      </c>
      <c r="AG254" s="27" t="str">
        <f>VLOOKUP($B254,Dictionary_v2!$B:$E,4,0)</f>
        <v>1. Social media</v>
      </c>
      <c r="AH254" s="27" t="str">
        <f t="shared" si="1"/>
        <v>Out</v>
      </c>
      <c r="AI254" s="27" t="str">
        <f t="shared" si="2"/>
        <v>Out</v>
      </c>
      <c r="AJ254" s="16"/>
      <c r="AK254" s="16"/>
      <c r="AL254" s="16"/>
      <c r="AM254" s="16"/>
      <c r="AN254" s="16"/>
    </row>
    <row r="255" ht="15.0" hidden="1" customHeight="1">
      <c r="A255" s="81" t="s">
        <v>477</v>
      </c>
      <c r="B255" s="83" t="s">
        <v>95</v>
      </c>
      <c r="C255" s="84">
        <v>-394.1</v>
      </c>
      <c r="D255" s="83" t="s">
        <v>76</v>
      </c>
      <c r="E255" s="83" t="s">
        <v>229</v>
      </c>
      <c r="F255" s="83" t="s">
        <v>479</v>
      </c>
      <c r="G255" s="85"/>
      <c r="H255" s="85"/>
      <c r="I255" s="83">
        <v>9779.0</v>
      </c>
      <c r="J255" s="83" t="s">
        <v>42</v>
      </c>
      <c r="K255" s="83" t="s">
        <v>97</v>
      </c>
      <c r="L255" s="85"/>
      <c r="M255" s="85"/>
      <c r="N255" s="85"/>
      <c r="O255" s="85"/>
      <c r="P255" s="87" t="s">
        <v>79</v>
      </c>
      <c r="Q255" s="83" t="s">
        <v>91</v>
      </c>
      <c r="R255" s="88"/>
      <c r="S255" s="89"/>
      <c r="T255" s="83" t="s">
        <v>93</v>
      </c>
      <c r="U255" s="85"/>
      <c r="V255" s="85"/>
      <c r="W255" s="15"/>
      <c r="X255" s="27">
        <v>2026.0</v>
      </c>
      <c r="Y255" s="27">
        <v>2026.0</v>
      </c>
      <c r="Z255" s="27">
        <v>6.0</v>
      </c>
      <c r="AA255" s="28">
        <v>6.0</v>
      </c>
      <c r="AB255" s="27">
        <f>VLOOKUP(Z255,Dictionary_v2!O:P,2,0)</f>
        <v>2</v>
      </c>
      <c r="AC255" s="27" t="str">
        <f>VLOOKUP($B255,Dictionary_v2!$B:$E,2,0)</f>
        <v>P&amp;L</v>
      </c>
      <c r="AD255" s="27" t="s">
        <v>48</v>
      </c>
      <c r="AE255" s="27" t="str">
        <f>VLOOKUP($B255,Dictionary_v2!$B:$E,3,0)</f>
        <v>2. Candidates Sourcing</v>
      </c>
      <c r="AF255" s="27" t="str">
        <f>VLOOKUP(AE255,Dictionary_v2!R:S,2,0)</f>
        <v>2. Candidates Sourcing</v>
      </c>
      <c r="AG255" s="27" t="str">
        <f>VLOOKUP($B255,Dictionary_v2!$B:$E,4,0)</f>
        <v>1. Social media</v>
      </c>
      <c r="AH255" s="27" t="str">
        <f t="shared" si="1"/>
        <v>Out</v>
      </c>
      <c r="AI255" s="27" t="str">
        <f t="shared" si="2"/>
        <v>Out</v>
      </c>
      <c r="AJ255" s="16"/>
      <c r="AK255" s="16"/>
      <c r="AL255" s="16"/>
      <c r="AM255" s="16"/>
      <c r="AN255" s="16"/>
    </row>
    <row r="256" ht="15.0" hidden="1" customHeight="1">
      <c r="A256" s="81" t="s">
        <v>477</v>
      </c>
      <c r="B256" s="83" t="s">
        <v>206</v>
      </c>
      <c r="C256" s="84">
        <v>-49.0</v>
      </c>
      <c r="D256" s="83" t="s">
        <v>76</v>
      </c>
      <c r="E256" s="83" t="s">
        <v>83</v>
      </c>
      <c r="F256" s="83" t="s">
        <v>207</v>
      </c>
      <c r="G256" s="85"/>
      <c r="H256" s="85"/>
      <c r="I256" s="83">
        <v>3684.0</v>
      </c>
      <c r="J256" s="83" t="s">
        <v>42</v>
      </c>
      <c r="K256" s="83" t="s">
        <v>89</v>
      </c>
      <c r="L256" s="85"/>
      <c r="M256" s="85"/>
      <c r="N256" s="85"/>
      <c r="O256" s="85"/>
      <c r="P256" s="87" t="s">
        <v>79</v>
      </c>
      <c r="Q256" s="83" t="s">
        <v>91</v>
      </c>
      <c r="R256" s="88"/>
      <c r="S256" s="89"/>
      <c r="T256" s="83" t="s">
        <v>93</v>
      </c>
      <c r="U256" s="85"/>
      <c r="V256" s="85"/>
      <c r="W256" s="15"/>
      <c r="X256" s="27">
        <v>2026.0</v>
      </c>
      <c r="Y256" s="27">
        <v>2026.0</v>
      </c>
      <c r="Z256" s="27">
        <v>6.0</v>
      </c>
      <c r="AA256" s="28">
        <v>6.0</v>
      </c>
      <c r="AB256" s="27">
        <f>VLOOKUP(Z256,Dictionary_v2!O:P,2,0)</f>
        <v>2</v>
      </c>
      <c r="AC256" s="27" t="str">
        <f>VLOOKUP($B256,Dictionary_v2!$B:$E,2,0)</f>
        <v>P&amp;L</v>
      </c>
      <c r="AD256" s="27" t="s">
        <v>48</v>
      </c>
      <c r="AE256" s="27" t="str">
        <f>VLOOKUP($B256,Dictionary_v2!$B:$E,3,0)</f>
        <v>3. Platform</v>
      </c>
      <c r="AF256" s="27" t="str">
        <f>VLOOKUP(AE256,Dictionary_v2!R:S,2,0)</f>
        <v>3. Platform</v>
      </c>
      <c r="AG256" s="27" t="str">
        <f>VLOOKUP($B256,Dictionary_v2!$B:$E,4,0)</f>
        <v>1. Variable</v>
      </c>
      <c r="AH256" s="27" t="str">
        <f t="shared" si="1"/>
        <v>Out</v>
      </c>
      <c r="AI256" s="27" t="str">
        <f t="shared" si="2"/>
        <v>Out</v>
      </c>
      <c r="AJ256" s="16"/>
      <c r="AK256" s="16"/>
      <c r="AL256" s="16"/>
      <c r="AM256" s="16"/>
      <c r="AN256" s="16"/>
    </row>
    <row r="257" ht="15.0" hidden="1" customHeight="1">
      <c r="A257" s="81" t="s">
        <v>480</v>
      </c>
      <c r="B257" s="83" t="s">
        <v>145</v>
      </c>
      <c r="C257" s="84">
        <v>-19.99</v>
      </c>
      <c r="D257" s="83" t="s">
        <v>76</v>
      </c>
      <c r="E257" s="83" t="s">
        <v>83</v>
      </c>
      <c r="F257" s="83" t="s">
        <v>147</v>
      </c>
      <c r="G257" s="85"/>
      <c r="H257" s="85"/>
      <c r="I257" s="83">
        <v>3684.0</v>
      </c>
      <c r="J257" s="83" t="s">
        <v>42</v>
      </c>
      <c r="K257" s="83" t="s">
        <v>148</v>
      </c>
      <c r="L257" s="85"/>
      <c r="M257" s="85"/>
      <c r="N257" s="85"/>
      <c r="O257" s="85"/>
      <c r="P257" s="87" t="s">
        <v>79</v>
      </c>
      <c r="Q257" s="83" t="s">
        <v>91</v>
      </c>
      <c r="R257" s="88"/>
      <c r="S257" s="89"/>
      <c r="T257" s="83" t="s">
        <v>93</v>
      </c>
      <c r="U257" s="85"/>
      <c r="V257" s="85"/>
      <c r="W257" s="15"/>
      <c r="X257" s="27">
        <v>2026.0</v>
      </c>
      <c r="Y257" s="27">
        <v>2026.0</v>
      </c>
      <c r="Z257" s="27">
        <v>6.0</v>
      </c>
      <c r="AA257" s="28">
        <v>6.0</v>
      </c>
      <c r="AB257" s="27">
        <f>VLOOKUP(Z257,Dictionary_v2!O:P,2,0)</f>
        <v>2</v>
      </c>
      <c r="AC257" s="27" t="str">
        <f>VLOOKUP($B257,Dictionary_v2!$B:$E,2,0)</f>
        <v>P&amp;L</v>
      </c>
      <c r="AD257" s="27" t="s">
        <v>48</v>
      </c>
      <c r="AE257" s="27" t="str">
        <f>VLOOKUP($B257,Dictionary_v2!$B:$E,3,0)</f>
        <v>3. Platform</v>
      </c>
      <c r="AF257" s="27" t="str">
        <f>VLOOKUP(AE257,Dictionary_v2!R:S,2,0)</f>
        <v>3. Platform</v>
      </c>
      <c r="AG257" s="27" t="str">
        <f>VLOOKUP($B257,Dictionary_v2!$B:$E,4,0)</f>
        <v>2. Fixed</v>
      </c>
      <c r="AH257" s="27" t="str">
        <f t="shared" si="1"/>
        <v>Out</v>
      </c>
      <c r="AI257" s="27" t="str">
        <f t="shared" si="2"/>
        <v>Out</v>
      </c>
      <c r="AJ257" s="16"/>
      <c r="AK257" s="16"/>
      <c r="AL257" s="16"/>
      <c r="AM257" s="16"/>
      <c r="AN257" s="16"/>
    </row>
    <row r="258" ht="15.0" hidden="1" customHeight="1">
      <c r="A258" s="81" t="s">
        <v>481</v>
      </c>
      <c r="B258" s="83" t="s">
        <v>482</v>
      </c>
      <c r="C258" s="84">
        <v>-63.2</v>
      </c>
      <c r="D258" s="83" t="s">
        <v>76</v>
      </c>
      <c r="E258" s="83" t="s">
        <v>83</v>
      </c>
      <c r="F258" s="83" t="s">
        <v>483</v>
      </c>
      <c r="G258" s="85"/>
      <c r="H258" s="85"/>
      <c r="I258" s="83">
        <v>3684.0</v>
      </c>
      <c r="J258" s="83" t="s">
        <v>42</v>
      </c>
      <c r="K258" s="83" t="s">
        <v>89</v>
      </c>
      <c r="L258" s="85"/>
      <c r="M258" s="85"/>
      <c r="N258" s="85"/>
      <c r="O258" s="85"/>
      <c r="P258" s="87" t="s">
        <v>79</v>
      </c>
      <c r="Q258" s="83" t="s">
        <v>91</v>
      </c>
      <c r="R258" s="88"/>
      <c r="S258" s="89"/>
      <c r="T258" s="83" t="s">
        <v>93</v>
      </c>
      <c r="U258" s="85"/>
      <c r="V258" s="85"/>
      <c r="W258" s="15"/>
      <c r="X258" s="27">
        <v>2026.0</v>
      </c>
      <c r="Y258" s="27">
        <v>2026.0</v>
      </c>
      <c r="Z258" s="27">
        <v>6.0</v>
      </c>
      <c r="AA258" s="28">
        <v>6.0</v>
      </c>
      <c r="AB258" s="27">
        <f>VLOOKUP(Z258,Dictionary_v2!O:P,2,0)</f>
        <v>2</v>
      </c>
      <c r="AC258" s="27" t="str">
        <f>VLOOKUP($B258,Dictionary_v2!$B:$E,2,0)</f>
        <v>P&amp;L</v>
      </c>
      <c r="AD258" s="27" t="s">
        <v>48</v>
      </c>
      <c r="AE258" s="27" t="str">
        <f>VLOOKUP($B258,Dictionary_v2!$B:$E,3,0)</f>
        <v>2. Candidates Sourcing</v>
      </c>
      <c r="AF258" s="27" t="str">
        <f>VLOOKUP(AE258,Dictionary_v2!R:S,2,0)</f>
        <v>2. Candidates Sourcing</v>
      </c>
      <c r="AG258" s="27" t="str">
        <f>VLOOKUP($B258,Dictionary_v2!$B:$E,4,0)</f>
        <v>4. Others</v>
      </c>
      <c r="AH258" s="27" t="str">
        <f t="shared" si="1"/>
        <v>Out</v>
      </c>
      <c r="AI258" s="27" t="str">
        <f t="shared" si="2"/>
        <v>Out</v>
      </c>
      <c r="AJ258" s="16"/>
      <c r="AK258" s="16"/>
      <c r="AL258" s="16"/>
      <c r="AM258" s="16"/>
      <c r="AN258" s="16"/>
    </row>
    <row r="259" ht="15.0" hidden="1" customHeight="1">
      <c r="A259" s="81" t="s">
        <v>484</v>
      </c>
      <c r="B259" s="83" t="s">
        <v>95</v>
      </c>
      <c r="C259" s="84">
        <v>-692.19</v>
      </c>
      <c r="D259" s="83" t="s">
        <v>76</v>
      </c>
      <c r="E259" s="83" t="s">
        <v>229</v>
      </c>
      <c r="F259" s="83" t="s">
        <v>485</v>
      </c>
      <c r="G259" s="85"/>
      <c r="H259" s="85"/>
      <c r="I259" s="83">
        <v>9779.0</v>
      </c>
      <c r="J259" s="83" t="s">
        <v>42</v>
      </c>
      <c r="K259" s="83" t="s">
        <v>97</v>
      </c>
      <c r="L259" s="85"/>
      <c r="M259" s="85"/>
      <c r="N259" s="85"/>
      <c r="O259" s="85"/>
      <c r="P259" s="87" t="s">
        <v>79</v>
      </c>
      <c r="Q259" s="83" t="s">
        <v>91</v>
      </c>
      <c r="R259" s="88"/>
      <c r="S259" s="89"/>
      <c r="T259" s="83" t="s">
        <v>93</v>
      </c>
      <c r="U259" s="85"/>
      <c r="V259" s="85"/>
      <c r="W259" s="15"/>
      <c r="X259" s="27">
        <v>2026.0</v>
      </c>
      <c r="Y259" s="27">
        <v>2026.0</v>
      </c>
      <c r="Z259" s="27">
        <v>6.0</v>
      </c>
      <c r="AA259" s="28">
        <v>6.0</v>
      </c>
      <c r="AB259" s="27">
        <f>VLOOKUP(Z259,Dictionary_v2!O:P,2,0)</f>
        <v>2</v>
      </c>
      <c r="AC259" s="27" t="str">
        <f>VLOOKUP($B259,Dictionary_v2!$B:$E,2,0)</f>
        <v>P&amp;L</v>
      </c>
      <c r="AD259" s="27" t="s">
        <v>48</v>
      </c>
      <c r="AE259" s="27" t="str">
        <f>VLOOKUP($B259,Dictionary_v2!$B:$E,3,0)</f>
        <v>2. Candidates Sourcing</v>
      </c>
      <c r="AF259" s="27" t="str">
        <f>VLOOKUP(AE259,Dictionary_v2!R:S,2,0)</f>
        <v>2. Candidates Sourcing</v>
      </c>
      <c r="AG259" s="27" t="str">
        <f>VLOOKUP($B259,Dictionary_v2!$B:$E,4,0)</f>
        <v>1. Social media</v>
      </c>
      <c r="AH259" s="27" t="str">
        <f t="shared" si="1"/>
        <v>Out</v>
      </c>
      <c r="AI259" s="27" t="str">
        <f t="shared" si="2"/>
        <v>Out</v>
      </c>
      <c r="AJ259" s="16"/>
      <c r="AK259" s="16"/>
      <c r="AL259" s="16"/>
      <c r="AM259" s="16"/>
      <c r="AN259" s="16"/>
    </row>
    <row r="260" ht="15.0" hidden="1" customHeight="1">
      <c r="A260" s="81" t="s">
        <v>486</v>
      </c>
      <c r="B260" s="83" t="s">
        <v>95</v>
      </c>
      <c r="C260" s="84">
        <v>-400.0</v>
      </c>
      <c r="D260" s="83" t="s">
        <v>76</v>
      </c>
      <c r="E260" s="83" t="s">
        <v>83</v>
      </c>
      <c r="F260" s="83" t="s">
        <v>487</v>
      </c>
      <c r="G260" s="85"/>
      <c r="H260" s="85"/>
      <c r="I260" s="83">
        <v>2354.0</v>
      </c>
      <c r="J260" s="83" t="s">
        <v>42</v>
      </c>
      <c r="K260" s="83" t="s">
        <v>97</v>
      </c>
      <c r="L260" s="85"/>
      <c r="M260" s="85"/>
      <c r="N260" s="85"/>
      <c r="O260" s="85"/>
      <c r="P260" s="87" t="s">
        <v>79</v>
      </c>
      <c r="Q260" s="83" t="s">
        <v>91</v>
      </c>
      <c r="R260" s="88"/>
      <c r="S260" s="89"/>
      <c r="T260" s="83" t="s">
        <v>93</v>
      </c>
      <c r="U260" s="85"/>
      <c r="V260" s="85"/>
      <c r="W260" s="15"/>
      <c r="X260" s="27">
        <v>2026.0</v>
      </c>
      <c r="Y260" s="27">
        <v>2026.0</v>
      </c>
      <c r="Z260" s="27">
        <v>6.0</v>
      </c>
      <c r="AA260" s="28">
        <v>6.0</v>
      </c>
      <c r="AB260" s="27">
        <f>VLOOKUP(Z260,Dictionary_v2!O:P,2,0)</f>
        <v>2</v>
      </c>
      <c r="AC260" s="27" t="str">
        <f>VLOOKUP($B260,Dictionary_v2!$B:$E,2,0)</f>
        <v>P&amp;L</v>
      </c>
      <c r="AD260" s="27" t="s">
        <v>48</v>
      </c>
      <c r="AE260" s="27" t="s">
        <v>1</v>
      </c>
      <c r="AF260" s="27" t="str">
        <f>VLOOKUP(AE260,Dictionary_v2!R:S,2,0)</f>
        <v>3. Platform</v>
      </c>
      <c r="AG260" s="27" t="s">
        <v>2</v>
      </c>
      <c r="AH260" s="27" t="str">
        <f t="shared" si="1"/>
        <v>Out</v>
      </c>
      <c r="AI260" s="27" t="str">
        <f t="shared" si="2"/>
        <v>Out</v>
      </c>
      <c r="AJ260" s="16"/>
      <c r="AK260" s="16"/>
      <c r="AL260" s="16"/>
      <c r="AM260" s="16"/>
      <c r="AN260" s="16"/>
    </row>
    <row r="261" ht="15.0" hidden="1" customHeight="1">
      <c r="A261" s="81" t="s">
        <v>486</v>
      </c>
      <c r="B261" s="83" t="s">
        <v>250</v>
      </c>
      <c r="C261" s="84">
        <v>-34.0</v>
      </c>
      <c r="D261" s="83" t="s">
        <v>76</v>
      </c>
      <c r="E261" s="83" t="s">
        <v>83</v>
      </c>
      <c r="F261" s="83" t="s">
        <v>251</v>
      </c>
      <c r="G261" s="85"/>
      <c r="H261" s="85"/>
      <c r="I261" s="83">
        <v>3684.0</v>
      </c>
      <c r="J261" s="83" t="s">
        <v>42</v>
      </c>
      <c r="K261" s="83" t="s">
        <v>89</v>
      </c>
      <c r="L261" s="85"/>
      <c r="M261" s="85"/>
      <c r="N261" s="85"/>
      <c r="O261" s="85"/>
      <c r="P261" s="87" t="s">
        <v>79</v>
      </c>
      <c r="Q261" s="83" t="s">
        <v>91</v>
      </c>
      <c r="R261" s="88"/>
      <c r="S261" s="89"/>
      <c r="T261" s="83" t="s">
        <v>93</v>
      </c>
      <c r="U261" s="85"/>
      <c r="V261" s="85"/>
      <c r="W261" s="15"/>
      <c r="X261" s="27">
        <v>2026.0</v>
      </c>
      <c r="Y261" s="27">
        <v>2026.0</v>
      </c>
      <c r="Z261" s="27">
        <v>6.0</v>
      </c>
      <c r="AA261" s="28">
        <v>6.0</v>
      </c>
      <c r="AB261" s="27">
        <f>VLOOKUP(Z261,Dictionary_v2!O:P,2,0)</f>
        <v>2</v>
      </c>
      <c r="AC261" s="27" t="str">
        <f>VLOOKUP($B261,Dictionary_v2!$B:$E,2,0)</f>
        <v>P&amp;L</v>
      </c>
      <c r="AD261" s="27" t="s">
        <v>48</v>
      </c>
      <c r="AE261" s="27" t="str">
        <f>VLOOKUP($B261,Dictionary_v2!$B:$E,3,0)</f>
        <v>3. Platform</v>
      </c>
      <c r="AF261" s="27" t="str">
        <f>VLOOKUP(AE261,Dictionary_v2!R:S,2,0)</f>
        <v>3. Platform</v>
      </c>
      <c r="AG261" s="27" t="str">
        <f>VLOOKUP($B261,Dictionary_v2!$B:$E,4,0)</f>
        <v>2. Fixed</v>
      </c>
      <c r="AH261" s="27" t="str">
        <f t="shared" si="1"/>
        <v>Out</v>
      </c>
      <c r="AI261" s="27" t="str">
        <f t="shared" si="2"/>
        <v>Out</v>
      </c>
      <c r="AJ261" s="16"/>
      <c r="AK261" s="16"/>
      <c r="AL261" s="16"/>
      <c r="AM261" s="16"/>
      <c r="AN261" s="16"/>
    </row>
    <row r="262" ht="15.0" hidden="1" customHeight="1">
      <c r="A262" s="81" t="s">
        <v>486</v>
      </c>
      <c r="B262" s="83" t="s">
        <v>149</v>
      </c>
      <c r="C262" s="84">
        <v>-2.76</v>
      </c>
      <c r="D262" s="83" t="s">
        <v>76</v>
      </c>
      <c r="E262" s="83" t="s">
        <v>83</v>
      </c>
      <c r="F262" s="85"/>
      <c r="G262" s="85"/>
      <c r="H262" s="85"/>
      <c r="I262" s="85"/>
      <c r="J262" s="85"/>
      <c r="K262" s="83" t="s">
        <v>148</v>
      </c>
      <c r="L262" s="85"/>
      <c r="M262" s="85"/>
      <c r="N262" s="85"/>
      <c r="O262" s="85"/>
      <c r="P262" s="87" t="s">
        <v>79</v>
      </c>
      <c r="Q262" s="85"/>
      <c r="R262" s="88"/>
      <c r="S262" s="89"/>
      <c r="T262" s="85"/>
      <c r="U262" s="85"/>
      <c r="V262" s="85"/>
      <c r="W262" s="15"/>
      <c r="X262" s="27">
        <v>2026.0</v>
      </c>
      <c r="Y262" s="27">
        <v>2026.0</v>
      </c>
      <c r="Z262" s="27">
        <v>6.0</v>
      </c>
      <c r="AA262" s="28">
        <v>6.0</v>
      </c>
      <c r="AB262" s="27">
        <f>VLOOKUP(Z262,Dictionary_v2!O:P,2,0)</f>
        <v>2</v>
      </c>
      <c r="AC262" s="27" t="str">
        <f>VLOOKUP($B262,Dictionary_v2!$B:$E,2,0)</f>
        <v>P&amp;L</v>
      </c>
      <c r="AD262" s="27" t="s">
        <v>48</v>
      </c>
      <c r="AE262" s="27" t="str">
        <f>VLOOKUP($B262,Dictionary_v2!$B:$E,3,0)</f>
        <v>3. Platform</v>
      </c>
      <c r="AF262" s="27" t="str">
        <f>VLOOKUP(AE262,Dictionary_v2!R:S,2,0)</f>
        <v>3. Platform</v>
      </c>
      <c r="AG262" s="27" t="str">
        <f>VLOOKUP($B262,Dictionary_v2!$B:$E,4,0)</f>
        <v>2. Fixed</v>
      </c>
      <c r="AH262" s="27" t="str">
        <f t="shared" si="1"/>
        <v>Out</v>
      </c>
      <c r="AI262" s="27" t="str">
        <f t="shared" si="2"/>
        <v>Out</v>
      </c>
      <c r="AJ262" s="16"/>
      <c r="AK262" s="16"/>
      <c r="AL262" s="16"/>
      <c r="AM262" s="16"/>
      <c r="AN262" s="16"/>
    </row>
    <row r="263" ht="15.0" hidden="1" customHeight="1">
      <c r="A263" s="81" t="s">
        <v>486</v>
      </c>
      <c r="B263" s="83" t="s">
        <v>259</v>
      </c>
      <c r="C263" s="84">
        <v>-91.99</v>
      </c>
      <c r="D263" s="83" t="s">
        <v>76</v>
      </c>
      <c r="E263" s="83" t="s">
        <v>83</v>
      </c>
      <c r="F263" s="83" t="s">
        <v>488</v>
      </c>
      <c r="G263" s="85"/>
      <c r="H263" s="85"/>
      <c r="I263" s="83">
        <v>3684.0</v>
      </c>
      <c r="J263" s="83" t="s">
        <v>42</v>
      </c>
      <c r="K263" s="83" t="s">
        <v>89</v>
      </c>
      <c r="L263" s="85"/>
      <c r="M263" s="85"/>
      <c r="N263" s="85"/>
      <c r="O263" s="85"/>
      <c r="P263" s="87" t="s">
        <v>79</v>
      </c>
      <c r="Q263" s="83" t="s">
        <v>44</v>
      </c>
      <c r="R263" s="88"/>
      <c r="S263" s="89"/>
      <c r="T263" s="83" t="s">
        <v>93</v>
      </c>
      <c r="U263" s="85"/>
      <c r="V263" s="85"/>
      <c r="W263" s="15"/>
      <c r="X263" s="27">
        <v>2026.0</v>
      </c>
      <c r="Y263" s="27">
        <v>2026.0</v>
      </c>
      <c r="Z263" s="27">
        <v>6.0</v>
      </c>
      <c r="AA263" s="28">
        <v>6.0</v>
      </c>
      <c r="AB263" s="27">
        <f>VLOOKUP(Z263,Dictionary_v2!O:P,2,0)</f>
        <v>2</v>
      </c>
      <c r="AC263" s="27" t="str">
        <f>VLOOKUP($B263,Dictionary_v2!$B:$E,2,0)</f>
        <v>P&amp;L</v>
      </c>
      <c r="AD263" s="27" t="s">
        <v>48</v>
      </c>
      <c r="AE263" s="27" t="str">
        <f>VLOOKUP($B263,Dictionary_v2!$B:$E,3,0)</f>
        <v>2. Candidates Sourcing</v>
      </c>
      <c r="AF263" s="27" t="str">
        <f>VLOOKUP(AE263,Dictionary_v2!R:S,2,0)</f>
        <v>2. Candidates Sourcing</v>
      </c>
      <c r="AG263" s="27" t="str">
        <f>VLOOKUP($B263,Dictionary_v2!$B:$E,4,0)</f>
        <v>3. Linkedin</v>
      </c>
      <c r="AH263" s="27" t="str">
        <f t="shared" si="1"/>
        <v>Out</v>
      </c>
      <c r="AI263" s="27" t="str">
        <f t="shared" si="2"/>
        <v>Out</v>
      </c>
      <c r="AJ263" s="16"/>
      <c r="AK263" s="16"/>
      <c r="AL263" s="16"/>
      <c r="AM263" s="16"/>
      <c r="AN263" s="16"/>
    </row>
    <row r="264" ht="15.0" hidden="1" customHeight="1">
      <c r="A264" s="81" t="s">
        <v>490</v>
      </c>
      <c r="B264" s="83" t="s">
        <v>263</v>
      </c>
      <c r="C264" s="84">
        <v>-25.0</v>
      </c>
      <c r="D264" s="83" t="s">
        <v>76</v>
      </c>
      <c r="E264" s="83" t="s">
        <v>83</v>
      </c>
      <c r="F264" s="83" t="s">
        <v>264</v>
      </c>
      <c r="G264" s="85"/>
      <c r="H264" s="85"/>
      <c r="I264" s="83">
        <v>3684.0</v>
      </c>
      <c r="J264" s="83" t="s">
        <v>42</v>
      </c>
      <c r="K264" s="83" t="s">
        <v>89</v>
      </c>
      <c r="L264" s="85"/>
      <c r="M264" s="85"/>
      <c r="N264" s="85"/>
      <c r="O264" s="85"/>
      <c r="P264" s="87" t="s">
        <v>79</v>
      </c>
      <c r="Q264" s="83" t="s">
        <v>91</v>
      </c>
      <c r="R264" s="88"/>
      <c r="S264" s="89"/>
      <c r="T264" s="83" t="s">
        <v>93</v>
      </c>
      <c r="U264" s="85"/>
      <c r="V264" s="85"/>
      <c r="W264" s="15"/>
      <c r="X264" s="27">
        <v>2026.0</v>
      </c>
      <c r="Y264" s="27">
        <v>2026.0</v>
      </c>
      <c r="Z264" s="27">
        <v>6.0</v>
      </c>
      <c r="AA264" s="28">
        <v>6.0</v>
      </c>
      <c r="AB264" s="27">
        <f>VLOOKUP(Z264,Dictionary_v2!O:P,2,0)</f>
        <v>2</v>
      </c>
      <c r="AC264" s="27" t="str">
        <f>VLOOKUP($B264,Dictionary_v2!$B:$E,2,0)</f>
        <v>P&amp;L</v>
      </c>
      <c r="AD264" s="27" t="s">
        <v>48</v>
      </c>
      <c r="AE264" s="27" t="str">
        <f>VLOOKUP($B264,Dictionary_v2!$B:$E,3,0)</f>
        <v>3. Platform</v>
      </c>
      <c r="AF264" s="27" t="str">
        <f>VLOOKUP(AE264,Dictionary_v2!R:S,2,0)</f>
        <v>3. Platform</v>
      </c>
      <c r="AG264" s="27" t="str">
        <f>VLOOKUP($B264,Dictionary_v2!$B:$E,4,0)</f>
        <v>2. Fixed</v>
      </c>
      <c r="AH264" s="27" t="str">
        <f t="shared" si="1"/>
        <v>Out</v>
      </c>
      <c r="AI264" s="27" t="str">
        <f t="shared" si="2"/>
        <v>Out</v>
      </c>
      <c r="AJ264" s="16"/>
      <c r="AK264" s="16"/>
      <c r="AL264" s="16"/>
      <c r="AM264" s="16"/>
      <c r="AN264" s="16"/>
    </row>
    <row r="265" ht="15.0" hidden="1" customHeight="1">
      <c r="A265" s="81" t="s">
        <v>494</v>
      </c>
      <c r="B265" s="83" t="s">
        <v>95</v>
      </c>
      <c r="C265" s="84">
        <v>-153.52</v>
      </c>
      <c r="D265" s="83" t="s">
        <v>76</v>
      </c>
      <c r="E265" s="83" t="s">
        <v>229</v>
      </c>
      <c r="F265" s="83" t="s">
        <v>495</v>
      </c>
      <c r="G265" s="85"/>
      <c r="H265" s="85"/>
      <c r="I265" s="83">
        <v>9779.0</v>
      </c>
      <c r="J265" s="83" t="s">
        <v>42</v>
      </c>
      <c r="K265" s="83" t="s">
        <v>97</v>
      </c>
      <c r="L265" s="85"/>
      <c r="M265" s="85"/>
      <c r="N265" s="85"/>
      <c r="O265" s="85"/>
      <c r="P265" s="87" t="s">
        <v>79</v>
      </c>
      <c r="Q265" s="83" t="s">
        <v>91</v>
      </c>
      <c r="R265" s="88"/>
      <c r="S265" s="89"/>
      <c r="T265" s="83" t="s">
        <v>93</v>
      </c>
      <c r="U265" s="85"/>
      <c r="V265" s="85"/>
      <c r="W265" s="15"/>
      <c r="X265" s="27">
        <v>2026.0</v>
      </c>
      <c r="Y265" s="27">
        <v>2026.0</v>
      </c>
      <c r="Z265" s="27">
        <v>6.0</v>
      </c>
      <c r="AA265" s="28">
        <v>6.0</v>
      </c>
      <c r="AB265" s="27">
        <f>VLOOKUP(Z265,Dictionary_v2!O:P,2,0)</f>
        <v>2</v>
      </c>
      <c r="AC265" s="27" t="str">
        <f>VLOOKUP($B265,Dictionary_v2!$B:$E,2,0)</f>
        <v>P&amp;L</v>
      </c>
      <c r="AD265" s="27" t="s">
        <v>48</v>
      </c>
      <c r="AE265" s="27" t="str">
        <f>VLOOKUP($B265,Dictionary_v2!$B:$E,3,0)</f>
        <v>2. Candidates Sourcing</v>
      </c>
      <c r="AF265" s="27" t="str">
        <f>VLOOKUP(AE265,Dictionary_v2!R:S,2,0)</f>
        <v>2. Candidates Sourcing</v>
      </c>
      <c r="AG265" s="27" t="str">
        <f>VLOOKUP($B265,Dictionary_v2!$B:$E,4,0)</f>
        <v>1. Social media</v>
      </c>
      <c r="AH265" s="27" t="str">
        <f t="shared" si="1"/>
        <v>Out</v>
      </c>
      <c r="AI265" s="27" t="str">
        <f t="shared" si="2"/>
        <v>Out</v>
      </c>
      <c r="AJ265" s="16"/>
      <c r="AK265" s="16"/>
      <c r="AL265" s="16"/>
      <c r="AM265" s="16"/>
      <c r="AN265" s="16"/>
    </row>
    <row r="266" ht="15.0" hidden="1" customHeight="1">
      <c r="A266" s="81" t="s">
        <v>494</v>
      </c>
      <c r="B266" s="83" t="s">
        <v>95</v>
      </c>
      <c r="C266" s="84">
        <v>-590.48</v>
      </c>
      <c r="D266" s="83" t="s">
        <v>76</v>
      </c>
      <c r="E266" s="83" t="s">
        <v>229</v>
      </c>
      <c r="F266" s="83" t="s">
        <v>498</v>
      </c>
      <c r="G266" s="85"/>
      <c r="H266" s="85"/>
      <c r="I266" s="83">
        <v>9779.0</v>
      </c>
      <c r="J266" s="83" t="s">
        <v>42</v>
      </c>
      <c r="K266" s="83" t="s">
        <v>97</v>
      </c>
      <c r="L266" s="85"/>
      <c r="M266" s="85"/>
      <c r="N266" s="85"/>
      <c r="O266" s="85"/>
      <c r="P266" s="87" t="s">
        <v>79</v>
      </c>
      <c r="Q266" s="83" t="s">
        <v>91</v>
      </c>
      <c r="R266" s="88"/>
      <c r="S266" s="89"/>
      <c r="T266" s="83" t="s">
        <v>93</v>
      </c>
      <c r="U266" s="85"/>
      <c r="V266" s="85"/>
      <c r="W266" s="15"/>
      <c r="X266" s="27">
        <v>2026.0</v>
      </c>
      <c r="Y266" s="27">
        <v>2026.0</v>
      </c>
      <c r="Z266" s="27">
        <v>6.0</v>
      </c>
      <c r="AA266" s="28">
        <v>6.0</v>
      </c>
      <c r="AB266" s="27">
        <f>VLOOKUP(Z266,Dictionary_v2!O:P,2,0)</f>
        <v>2</v>
      </c>
      <c r="AC266" s="27" t="str">
        <f>VLOOKUP($B266,Dictionary_v2!$B:$E,2,0)</f>
        <v>P&amp;L</v>
      </c>
      <c r="AD266" s="27" t="s">
        <v>48</v>
      </c>
      <c r="AE266" s="27" t="str">
        <f>VLOOKUP($B266,Dictionary_v2!$B:$E,3,0)</f>
        <v>2. Candidates Sourcing</v>
      </c>
      <c r="AF266" s="27" t="str">
        <f>VLOOKUP(AE266,Dictionary_v2!R:S,2,0)</f>
        <v>2. Candidates Sourcing</v>
      </c>
      <c r="AG266" s="27" t="str">
        <f>VLOOKUP($B266,Dictionary_v2!$B:$E,4,0)</f>
        <v>1. Social media</v>
      </c>
      <c r="AH266" s="27" t="str">
        <f t="shared" si="1"/>
        <v>Out</v>
      </c>
      <c r="AI266" s="27" t="str">
        <f t="shared" si="2"/>
        <v>Out</v>
      </c>
      <c r="AJ266" s="16"/>
      <c r="AK266" s="16"/>
      <c r="AL266" s="16"/>
      <c r="AM266" s="16"/>
      <c r="AN266" s="16"/>
    </row>
    <row r="267" ht="15.0" hidden="1" customHeight="1">
      <c r="A267" s="81" t="s">
        <v>502</v>
      </c>
      <c r="B267" s="83" t="s">
        <v>95</v>
      </c>
      <c r="C267" s="84">
        <v>-400.0</v>
      </c>
      <c r="D267" s="83" t="s">
        <v>76</v>
      </c>
      <c r="E267" s="83" t="s">
        <v>83</v>
      </c>
      <c r="F267" s="83" t="s">
        <v>503</v>
      </c>
      <c r="G267" s="85"/>
      <c r="H267" s="85"/>
      <c r="I267" s="83">
        <v>2354.0</v>
      </c>
      <c r="J267" s="83" t="s">
        <v>42</v>
      </c>
      <c r="K267" s="83" t="s">
        <v>97</v>
      </c>
      <c r="L267" s="85"/>
      <c r="M267" s="85"/>
      <c r="N267" s="85"/>
      <c r="O267" s="85"/>
      <c r="P267" s="87" t="s">
        <v>79</v>
      </c>
      <c r="Q267" s="83" t="s">
        <v>91</v>
      </c>
      <c r="R267" s="88"/>
      <c r="S267" s="89"/>
      <c r="T267" s="83" t="s">
        <v>93</v>
      </c>
      <c r="U267" s="85"/>
      <c r="V267" s="85"/>
      <c r="W267" s="15"/>
      <c r="X267" s="27">
        <v>2026.0</v>
      </c>
      <c r="Y267" s="27">
        <v>2026.0</v>
      </c>
      <c r="Z267" s="27">
        <v>6.0</v>
      </c>
      <c r="AA267" s="28">
        <v>6.0</v>
      </c>
      <c r="AB267" s="27">
        <f>VLOOKUP(Z267,Dictionary_v2!O:P,2,0)</f>
        <v>2</v>
      </c>
      <c r="AC267" s="27" t="str">
        <f>VLOOKUP($B267,Dictionary_v2!$B:$E,2,0)</f>
        <v>P&amp;L</v>
      </c>
      <c r="AD267" s="27" t="s">
        <v>48</v>
      </c>
      <c r="AE267" s="27" t="s">
        <v>1</v>
      </c>
      <c r="AF267" s="27" t="str">
        <f>VLOOKUP(AE267,Dictionary_v2!R:S,2,0)</f>
        <v>3. Platform</v>
      </c>
      <c r="AG267" s="27" t="s">
        <v>2</v>
      </c>
      <c r="AH267" s="27" t="str">
        <f t="shared" si="1"/>
        <v>Out</v>
      </c>
      <c r="AI267" s="27" t="str">
        <f t="shared" si="2"/>
        <v>Out</v>
      </c>
      <c r="AJ267" s="16"/>
      <c r="AK267" s="16"/>
      <c r="AL267" s="16"/>
      <c r="AM267" s="16"/>
      <c r="AN267" s="16"/>
    </row>
    <row r="268" ht="15.0" hidden="1" customHeight="1">
      <c r="A268" s="81" t="s">
        <v>502</v>
      </c>
      <c r="B268" s="83" t="s">
        <v>95</v>
      </c>
      <c r="C268" s="84">
        <v>-84.64</v>
      </c>
      <c r="D268" s="83" t="s">
        <v>76</v>
      </c>
      <c r="E268" s="83" t="s">
        <v>229</v>
      </c>
      <c r="F268" s="83" t="s">
        <v>507</v>
      </c>
      <c r="G268" s="85"/>
      <c r="H268" s="85"/>
      <c r="I268" s="83">
        <v>9779.0</v>
      </c>
      <c r="J268" s="83" t="s">
        <v>42</v>
      </c>
      <c r="K268" s="83" t="s">
        <v>97</v>
      </c>
      <c r="L268" s="85"/>
      <c r="M268" s="85"/>
      <c r="N268" s="85"/>
      <c r="O268" s="85"/>
      <c r="P268" s="87" t="s">
        <v>79</v>
      </c>
      <c r="Q268" s="83" t="s">
        <v>91</v>
      </c>
      <c r="R268" s="88"/>
      <c r="S268" s="89"/>
      <c r="T268" s="83" t="s">
        <v>93</v>
      </c>
      <c r="U268" s="85"/>
      <c r="V268" s="85"/>
      <c r="W268" s="15"/>
      <c r="X268" s="27">
        <v>2026.0</v>
      </c>
      <c r="Y268" s="27">
        <v>2026.0</v>
      </c>
      <c r="Z268" s="27">
        <v>6.0</v>
      </c>
      <c r="AA268" s="28">
        <v>6.0</v>
      </c>
      <c r="AB268" s="27">
        <f>VLOOKUP(Z268,Dictionary_v2!O:P,2,0)</f>
        <v>2</v>
      </c>
      <c r="AC268" s="27" t="str">
        <f>VLOOKUP($B268,Dictionary_v2!$B:$E,2,0)</f>
        <v>P&amp;L</v>
      </c>
      <c r="AD268" s="27" t="s">
        <v>48</v>
      </c>
      <c r="AE268" s="27" t="str">
        <f>VLOOKUP($B268,Dictionary_v2!$B:$E,3,0)</f>
        <v>2. Candidates Sourcing</v>
      </c>
      <c r="AF268" s="27" t="str">
        <f>VLOOKUP(AE268,Dictionary_v2!R:S,2,0)</f>
        <v>2. Candidates Sourcing</v>
      </c>
      <c r="AG268" s="27" t="str">
        <f>VLOOKUP($B268,Dictionary_v2!$B:$E,4,0)</f>
        <v>1. Social media</v>
      </c>
      <c r="AH268" s="27" t="str">
        <f t="shared" si="1"/>
        <v>Out</v>
      </c>
      <c r="AI268" s="27" t="str">
        <f t="shared" si="2"/>
        <v>Out</v>
      </c>
      <c r="AJ268" s="16"/>
      <c r="AK268" s="16"/>
      <c r="AL268" s="16"/>
      <c r="AM268" s="16"/>
      <c r="AN268" s="16"/>
    </row>
    <row r="269" ht="15.0" hidden="1" customHeight="1">
      <c r="A269" s="94">
        <v>46362.0</v>
      </c>
      <c r="B269" s="83" t="s">
        <v>189</v>
      </c>
      <c r="C269" s="84">
        <v>-1500.0</v>
      </c>
      <c r="D269" s="83" t="s">
        <v>76</v>
      </c>
      <c r="E269" s="83" t="s">
        <v>229</v>
      </c>
      <c r="F269" s="83" t="s">
        <v>103</v>
      </c>
      <c r="G269" s="83" t="s">
        <v>104</v>
      </c>
      <c r="H269" s="85"/>
      <c r="I269" s="85"/>
      <c r="J269" s="85"/>
      <c r="K269" s="85"/>
      <c r="L269" s="85"/>
      <c r="M269" s="85"/>
      <c r="N269" s="85"/>
      <c r="O269" s="85"/>
      <c r="P269" s="87" t="s">
        <v>79</v>
      </c>
      <c r="Q269" s="85"/>
      <c r="R269" s="88"/>
      <c r="S269" s="89"/>
      <c r="T269" s="85"/>
      <c r="U269" s="85"/>
      <c r="V269" s="85"/>
      <c r="W269" s="15"/>
      <c r="X269" s="27">
        <v>2026.0</v>
      </c>
      <c r="Y269" s="27">
        <v>2026.0</v>
      </c>
      <c r="Z269" s="27">
        <v>6.0</v>
      </c>
      <c r="AA269" s="28">
        <v>5.0</v>
      </c>
      <c r="AB269" s="27">
        <f>VLOOKUP(Z269,Dictionary_v2!O:P,2,0)</f>
        <v>2</v>
      </c>
      <c r="AC269" s="27" t="str">
        <f>VLOOKUP($B269,Dictionary_v2!$B:$E,2,0)</f>
        <v>P&amp;L</v>
      </c>
      <c r="AD269" s="27" t="s">
        <v>48</v>
      </c>
      <c r="AE269" s="27" t="str">
        <f>VLOOKUP($B269,Dictionary_v2!$B:$E,3,0)</f>
        <v>5. Marketing</v>
      </c>
      <c r="AF269" s="27" t="str">
        <f>VLOOKUP(AE269,Dictionary_v2!R:S,2,0)</f>
        <v>5. Marketing</v>
      </c>
      <c r="AG269" s="27" t="str">
        <f>VLOOKUP($B269,Dictionary_v2!$B:$E,4,0)</f>
        <v>2. Agency</v>
      </c>
      <c r="AH269" s="27" t="str">
        <f t="shared" si="1"/>
        <v>Out</v>
      </c>
      <c r="AI269" s="27" t="str">
        <f t="shared" si="2"/>
        <v>Out</v>
      </c>
      <c r="AJ269" s="16"/>
      <c r="AK269" s="16"/>
      <c r="AL269" s="16"/>
      <c r="AM269" s="16"/>
      <c r="AN269" s="16"/>
    </row>
    <row r="270" ht="15.0" hidden="1" customHeight="1">
      <c r="A270" s="94">
        <v>46362.0</v>
      </c>
      <c r="B270" s="83" t="s">
        <v>95</v>
      </c>
      <c r="C270" s="84">
        <v>-182.54</v>
      </c>
      <c r="D270" s="83" t="s">
        <v>76</v>
      </c>
      <c r="E270" s="83" t="s">
        <v>229</v>
      </c>
      <c r="F270" s="83" t="s">
        <v>509</v>
      </c>
      <c r="G270" s="85"/>
      <c r="H270" s="85"/>
      <c r="I270" s="83">
        <v>9779.0</v>
      </c>
      <c r="J270" s="83" t="s">
        <v>42</v>
      </c>
      <c r="K270" s="83" t="s">
        <v>97</v>
      </c>
      <c r="L270" s="85"/>
      <c r="M270" s="85"/>
      <c r="N270" s="85"/>
      <c r="O270" s="85"/>
      <c r="P270" s="87" t="s">
        <v>79</v>
      </c>
      <c r="Q270" s="83" t="s">
        <v>91</v>
      </c>
      <c r="R270" s="88"/>
      <c r="S270" s="89"/>
      <c r="T270" s="83" t="s">
        <v>93</v>
      </c>
      <c r="U270" s="85"/>
      <c r="V270" s="85"/>
      <c r="W270" s="15"/>
      <c r="X270" s="27">
        <v>2026.0</v>
      </c>
      <c r="Y270" s="27">
        <v>2026.0</v>
      </c>
      <c r="Z270" s="27">
        <v>6.0</v>
      </c>
      <c r="AA270" s="28">
        <v>6.0</v>
      </c>
      <c r="AB270" s="27">
        <f>VLOOKUP(Z270,Dictionary_v2!O:P,2,0)</f>
        <v>2</v>
      </c>
      <c r="AC270" s="27" t="str">
        <f>VLOOKUP($B270,Dictionary_v2!$B:$E,2,0)</f>
        <v>P&amp;L</v>
      </c>
      <c r="AD270" s="27" t="s">
        <v>48</v>
      </c>
      <c r="AE270" s="27" t="str">
        <f>VLOOKUP($B270,Dictionary_v2!$B:$E,3,0)</f>
        <v>2. Candidates Sourcing</v>
      </c>
      <c r="AF270" s="27" t="str">
        <f>VLOOKUP(AE270,Dictionary_v2!R:S,2,0)</f>
        <v>2. Candidates Sourcing</v>
      </c>
      <c r="AG270" s="27" t="str">
        <f>VLOOKUP($B270,Dictionary_v2!$B:$E,4,0)</f>
        <v>1. Social media</v>
      </c>
      <c r="AH270" s="27" t="str">
        <f t="shared" si="1"/>
        <v>Out</v>
      </c>
      <c r="AI270" s="27" t="str">
        <f t="shared" si="2"/>
        <v>Out</v>
      </c>
      <c r="AJ270" s="16"/>
      <c r="AK270" s="16"/>
      <c r="AL270" s="16"/>
      <c r="AM270" s="16"/>
      <c r="AN270" s="16"/>
    </row>
    <row r="271" ht="15.0" hidden="1" customHeight="1">
      <c r="A271" s="94">
        <v>46332.0</v>
      </c>
      <c r="B271" s="83" t="s">
        <v>95</v>
      </c>
      <c r="C271" s="84">
        <v>-744.0</v>
      </c>
      <c r="D271" s="83" t="s">
        <v>76</v>
      </c>
      <c r="E271" s="83" t="s">
        <v>229</v>
      </c>
      <c r="F271" s="83" t="s">
        <v>510</v>
      </c>
      <c r="G271" s="85"/>
      <c r="H271" s="85"/>
      <c r="I271" s="83">
        <v>9779.0</v>
      </c>
      <c r="J271" s="83" t="s">
        <v>42</v>
      </c>
      <c r="K271" s="83" t="s">
        <v>97</v>
      </c>
      <c r="L271" s="85"/>
      <c r="M271" s="85"/>
      <c r="N271" s="85"/>
      <c r="O271" s="85"/>
      <c r="P271" s="87" t="s">
        <v>79</v>
      </c>
      <c r="Q271" s="83" t="s">
        <v>91</v>
      </c>
      <c r="R271" s="88"/>
      <c r="S271" s="89"/>
      <c r="T271" s="83" t="s">
        <v>93</v>
      </c>
      <c r="U271" s="85"/>
      <c r="V271" s="85"/>
      <c r="W271" s="15"/>
      <c r="X271" s="27">
        <v>2026.0</v>
      </c>
      <c r="Y271" s="27">
        <v>2026.0</v>
      </c>
      <c r="Z271" s="27">
        <v>6.0</v>
      </c>
      <c r="AA271" s="28">
        <v>6.0</v>
      </c>
      <c r="AB271" s="27">
        <f>VLOOKUP(Z271,Dictionary_v2!O:P,2,0)</f>
        <v>2</v>
      </c>
      <c r="AC271" s="27" t="str">
        <f>VLOOKUP($B271,Dictionary_v2!$B:$E,2,0)</f>
        <v>P&amp;L</v>
      </c>
      <c r="AD271" s="27" t="s">
        <v>48</v>
      </c>
      <c r="AE271" s="27" t="str">
        <f>VLOOKUP($B271,Dictionary_v2!$B:$E,3,0)</f>
        <v>2. Candidates Sourcing</v>
      </c>
      <c r="AF271" s="27" t="str">
        <f>VLOOKUP(AE271,Dictionary_v2!R:S,2,0)</f>
        <v>2. Candidates Sourcing</v>
      </c>
      <c r="AG271" s="27" t="str">
        <f>VLOOKUP($B271,Dictionary_v2!$B:$E,4,0)</f>
        <v>1. Social media</v>
      </c>
      <c r="AH271" s="27" t="str">
        <f t="shared" si="1"/>
        <v>Out</v>
      </c>
      <c r="AI271" s="27" t="str">
        <f t="shared" si="2"/>
        <v>Out</v>
      </c>
      <c r="AJ271" s="16"/>
      <c r="AK271" s="16"/>
      <c r="AL271" s="16"/>
      <c r="AM271" s="16"/>
      <c r="AN271" s="16"/>
    </row>
    <row r="272" ht="15.0" hidden="1" customHeight="1">
      <c r="A272" s="94">
        <v>46301.0</v>
      </c>
      <c r="B272" s="83" t="s">
        <v>511</v>
      </c>
      <c r="C272" s="84">
        <v>-15.19</v>
      </c>
      <c r="D272" s="83" t="s">
        <v>76</v>
      </c>
      <c r="E272" s="83" t="s">
        <v>229</v>
      </c>
      <c r="F272" s="83" t="s">
        <v>512</v>
      </c>
      <c r="G272" s="85"/>
      <c r="H272" s="85"/>
      <c r="I272" s="83">
        <v>9779.0</v>
      </c>
      <c r="J272" s="83" t="s">
        <v>42</v>
      </c>
      <c r="K272" s="83" t="s">
        <v>89</v>
      </c>
      <c r="L272" s="85"/>
      <c r="M272" s="85"/>
      <c r="N272" s="85"/>
      <c r="O272" s="85"/>
      <c r="P272" s="87" t="s">
        <v>79</v>
      </c>
      <c r="Q272" s="83" t="s">
        <v>91</v>
      </c>
      <c r="R272" s="88"/>
      <c r="S272" s="89"/>
      <c r="T272" s="83" t="s">
        <v>93</v>
      </c>
      <c r="U272" s="85"/>
      <c r="V272" s="85"/>
      <c r="W272" s="15"/>
      <c r="X272" s="27">
        <v>2026.0</v>
      </c>
      <c r="Y272" s="27">
        <v>2026.0</v>
      </c>
      <c r="Z272" s="27">
        <v>6.0</v>
      </c>
      <c r="AA272" s="28">
        <v>6.0</v>
      </c>
      <c r="AB272" s="27">
        <f>VLOOKUP(Z272,Dictionary_v2!O:P,2,0)</f>
        <v>2</v>
      </c>
      <c r="AC272" s="27" t="str">
        <f>VLOOKUP($B272,Dictionary_v2!$B:$E,2,0)</f>
        <v>P&amp;L</v>
      </c>
      <c r="AD272" s="27" t="s">
        <v>48</v>
      </c>
      <c r="AE272" s="27" t="str">
        <f>VLOOKUP($B272,Dictionary_v2!$B:$E,3,0)</f>
        <v>8. Other fixed costs</v>
      </c>
      <c r="AF272" s="27" t="str">
        <f>VLOOKUP(AE272,Dictionary_v2!R:S,2,0)</f>
        <v>6. Other fixed and admin</v>
      </c>
      <c r="AG272" s="27" t="str">
        <f>VLOOKUP($B272,Dictionary_v2!$B:$E,4,0)</f>
        <v>2. Admin</v>
      </c>
      <c r="AH272" s="27" t="str">
        <f t="shared" si="1"/>
        <v>Out</v>
      </c>
      <c r="AI272" s="27" t="str">
        <f t="shared" si="2"/>
        <v>Out</v>
      </c>
      <c r="AJ272" s="16"/>
      <c r="AK272" s="16"/>
      <c r="AL272" s="16"/>
      <c r="AM272" s="16"/>
      <c r="AN272" s="16"/>
    </row>
    <row r="273" ht="15.0" customHeight="1">
      <c r="A273" s="94">
        <v>46271.0</v>
      </c>
      <c r="B273" s="83" t="s">
        <v>231</v>
      </c>
      <c r="C273" s="84">
        <v>8580.0</v>
      </c>
      <c r="D273" s="83" t="s">
        <v>76</v>
      </c>
      <c r="E273" s="83" t="s">
        <v>229</v>
      </c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7" t="s">
        <v>79</v>
      </c>
      <c r="Q273" s="85"/>
      <c r="R273" s="88"/>
      <c r="S273" s="89"/>
      <c r="T273" s="85"/>
      <c r="U273" s="85"/>
      <c r="V273" s="85"/>
      <c r="W273" s="15"/>
      <c r="X273" s="27">
        <v>2026.0</v>
      </c>
      <c r="Y273" s="27">
        <v>2026.0</v>
      </c>
      <c r="Z273" s="27">
        <v>6.0</v>
      </c>
      <c r="AA273" s="28">
        <v>6.0</v>
      </c>
      <c r="AB273" s="27">
        <f>VLOOKUP(Z273,Dictionary_v2!O:P,2,0)</f>
        <v>2</v>
      </c>
      <c r="AC273" s="27" t="str">
        <f>VLOOKUP($B273,Dictionary_v2!$B:$E,2,0)</f>
        <v>P&amp;L</v>
      </c>
      <c r="AD273" s="27" t="s">
        <v>48</v>
      </c>
      <c r="AE273" s="27" t="str">
        <f>VLOOKUP($B273,Dictionary_v2!$B:$E,3,0)</f>
        <v>1. Collections</v>
      </c>
      <c r="AF273" s="27" t="str">
        <f>VLOOKUP(AE273,Dictionary_v2!R:S,2,0)</f>
        <v>1. Collections</v>
      </c>
      <c r="AG273" s="27" t="str">
        <f>VLOOKUP($B273,Dictionary_v2!$B:$E,4,0)</f>
        <v>1. Full Stack</v>
      </c>
      <c r="AH273" s="27" t="str">
        <f t="shared" si="1"/>
        <v>In</v>
      </c>
      <c r="AI273" s="27" t="str">
        <f t="shared" si="2"/>
        <v>In</v>
      </c>
      <c r="AJ273" s="16"/>
      <c r="AK273" s="16"/>
      <c r="AL273" s="16"/>
      <c r="AM273" s="16"/>
      <c r="AN273" s="16"/>
    </row>
    <row r="274" ht="15.0" hidden="1" customHeight="1">
      <c r="A274" s="94">
        <v>46271.0</v>
      </c>
      <c r="B274" s="83" t="s">
        <v>87</v>
      </c>
      <c r="C274" s="84">
        <v>-135.48</v>
      </c>
      <c r="D274" s="83" t="s">
        <v>76</v>
      </c>
      <c r="E274" s="83" t="s">
        <v>83</v>
      </c>
      <c r="F274" s="83" t="s">
        <v>297</v>
      </c>
      <c r="G274" s="85"/>
      <c r="H274" s="85"/>
      <c r="I274" s="83">
        <v>3684.0</v>
      </c>
      <c r="J274" s="83" t="s">
        <v>42</v>
      </c>
      <c r="K274" s="83" t="s">
        <v>89</v>
      </c>
      <c r="L274" s="85"/>
      <c r="M274" s="85"/>
      <c r="N274" s="85"/>
      <c r="O274" s="85"/>
      <c r="P274" s="87" t="s">
        <v>79</v>
      </c>
      <c r="Q274" s="83" t="s">
        <v>91</v>
      </c>
      <c r="R274" s="88"/>
      <c r="S274" s="89"/>
      <c r="T274" s="83" t="s">
        <v>93</v>
      </c>
      <c r="U274" s="85"/>
      <c r="V274" s="85"/>
      <c r="W274" s="15"/>
      <c r="X274" s="27">
        <v>2026.0</v>
      </c>
      <c r="Y274" s="27">
        <v>2026.0</v>
      </c>
      <c r="Z274" s="27">
        <v>6.0</v>
      </c>
      <c r="AA274" s="28">
        <v>6.0</v>
      </c>
      <c r="AB274" s="27">
        <f>VLOOKUP(Z274,Dictionary_v2!O:P,2,0)</f>
        <v>2</v>
      </c>
      <c r="AC274" s="27" t="str">
        <f>VLOOKUP($B274,Dictionary_v2!$B:$E,2,0)</f>
        <v>P&amp;L</v>
      </c>
      <c r="AD274" s="27" t="s">
        <v>48</v>
      </c>
      <c r="AE274" s="27" t="str">
        <f>VLOOKUP($B274,Dictionary_v2!$B:$E,3,0)</f>
        <v>3. Platform</v>
      </c>
      <c r="AF274" s="27" t="str">
        <f>VLOOKUP(AE274,Dictionary_v2!R:S,2,0)</f>
        <v>3. Platform</v>
      </c>
      <c r="AG274" s="27" t="str">
        <f>VLOOKUP($B274,Dictionary_v2!$B:$E,4,0)</f>
        <v>1. Variable</v>
      </c>
      <c r="AH274" s="27" t="str">
        <f t="shared" si="1"/>
        <v>Out</v>
      </c>
      <c r="AI274" s="27" t="str">
        <f t="shared" si="2"/>
        <v>Out</v>
      </c>
      <c r="AJ274" s="16"/>
      <c r="AK274" s="16"/>
      <c r="AL274" s="16"/>
      <c r="AM274" s="16"/>
      <c r="AN274" s="16"/>
    </row>
    <row r="275" ht="15.0" hidden="1" customHeight="1">
      <c r="A275" s="94">
        <v>46271.0</v>
      </c>
      <c r="B275" s="83" t="s">
        <v>95</v>
      </c>
      <c r="C275" s="84">
        <v>-14.0</v>
      </c>
      <c r="D275" s="83" t="s">
        <v>76</v>
      </c>
      <c r="E275" s="83" t="s">
        <v>229</v>
      </c>
      <c r="F275" s="83" t="s">
        <v>513</v>
      </c>
      <c r="G275" s="85"/>
      <c r="H275" s="85"/>
      <c r="I275" s="83">
        <v>9779.0</v>
      </c>
      <c r="J275" s="83" t="s">
        <v>42</v>
      </c>
      <c r="K275" s="83" t="s">
        <v>97</v>
      </c>
      <c r="L275" s="85"/>
      <c r="M275" s="85"/>
      <c r="N275" s="85"/>
      <c r="O275" s="85"/>
      <c r="P275" s="87" t="s">
        <v>79</v>
      </c>
      <c r="Q275" s="83" t="s">
        <v>91</v>
      </c>
      <c r="R275" s="88"/>
      <c r="S275" s="89"/>
      <c r="T275" s="83" t="s">
        <v>93</v>
      </c>
      <c r="U275" s="85"/>
      <c r="V275" s="85"/>
      <c r="W275" s="15"/>
      <c r="X275" s="27">
        <v>2026.0</v>
      </c>
      <c r="Y275" s="27">
        <v>2026.0</v>
      </c>
      <c r="Z275" s="27">
        <v>6.0</v>
      </c>
      <c r="AA275" s="28">
        <v>6.0</v>
      </c>
      <c r="AB275" s="27">
        <f>VLOOKUP(Z275,Dictionary_v2!O:P,2,0)</f>
        <v>2</v>
      </c>
      <c r="AC275" s="27" t="str">
        <f>VLOOKUP($B275,Dictionary_v2!$B:$E,2,0)</f>
        <v>P&amp;L</v>
      </c>
      <c r="AD275" s="27" t="s">
        <v>48</v>
      </c>
      <c r="AE275" s="27" t="str">
        <f>VLOOKUP($B275,Dictionary_v2!$B:$E,3,0)</f>
        <v>2. Candidates Sourcing</v>
      </c>
      <c r="AF275" s="27" t="str">
        <f>VLOOKUP(AE275,Dictionary_v2!R:S,2,0)</f>
        <v>2. Candidates Sourcing</v>
      </c>
      <c r="AG275" s="27" t="str">
        <f>VLOOKUP($B275,Dictionary_v2!$B:$E,4,0)</f>
        <v>1. Social media</v>
      </c>
      <c r="AH275" s="27" t="str">
        <f t="shared" si="1"/>
        <v>Out</v>
      </c>
      <c r="AI275" s="27" t="str">
        <f t="shared" si="2"/>
        <v>Out</v>
      </c>
      <c r="AJ275" s="16"/>
      <c r="AK275" s="16"/>
      <c r="AL275" s="16"/>
      <c r="AM275" s="16"/>
      <c r="AN275" s="16"/>
    </row>
    <row r="276" ht="15.0" hidden="1" customHeight="1">
      <c r="A276" s="94">
        <v>46240.0</v>
      </c>
      <c r="B276" s="83" t="s">
        <v>95</v>
      </c>
      <c r="C276" s="84">
        <v>-721.54</v>
      </c>
      <c r="D276" s="83" t="s">
        <v>76</v>
      </c>
      <c r="E276" s="83" t="s">
        <v>83</v>
      </c>
      <c r="F276" s="83" t="s">
        <v>514</v>
      </c>
      <c r="G276" s="85"/>
      <c r="H276" s="85"/>
      <c r="I276" s="83">
        <v>3684.0</v>
      </c>
      <c r="J276" s="83" t="s">
        <v>42</v>
      </c>
      <c r="K276" s="83" t="s">
        <v>97</v>
      </c>
      <c r="L276" s="85"/>
      <c r="M276" s="85"/>
      <c r="N276" s="85"/>
      <c r="O276" s="85"/>
      <c r="P276" s="87" t="s">
        <v>79</v>
      </c>
      <c r="Q276" s="83" t="s">
        <v>91</v>
      </c>
      <c r="R276" s="88"/>
      <c r="S276" s="89"/>
      <c r="T276" s="83" t="s">
        <v>93</v>
      </c>
      <c r="U276" s="85"/>
      <c r="V276" s="85"/>
      <c r="W276" s="15"/>
      <c r="X276" s="27">
        <v>2026.0</v>
      </c>
      <c r="Y276" s="27">
        <v>2026.0</v>
      </c>
      <c r="Z276" s="27">
        <v>6.0</v>
      </c>
      <c r="AA276" s="28">
        <v>6.0</v>
      </c>
      <c r="AB276" s="27">
        <f>VLOOKUP(Z276,Dictionary_v2!O:P,2,0)</f>
        <v>2</v>
      </c>
      <c r="AC276" s="27" t="str">
        <f>VLOOKUP($B276,Dictionary_v2!$B:$E,2,0)</f>
        <v>P&amp;L</v>
      </c>
      <c r="AD276" s="27" t="s">
        <v>48</v>
      </c>
      <c r="AE276" s="27" t="str">
        <f>VLOOKUP($B276,Dictionary_v2!$B:$E,3,0)</f>
        <v>2. Candidates Sourcing</v>
      </c>
      <c r="AF276" s="27" t="str">
        <f>VLOOKUP(AE276,Dictionary_v2!R:S,2,0)</f>
        <v>2. Candidates Sourcing</v>
      </c>
      <c r="AG276" s="27" t="str">
        <f>VLOOKUP($B276,Dictionary_v2!$B:$E,4,0)</f>
        <v>1. Social media</v>
      </c>
      <c r="AH276" s="27" t="str">
        <f t="shared" si="1"/>
        <v>Out</v>
      </c>
      <c r="AI276" s="27" t="str">
        <f t="shared" si="2"/>
        <v>Out</v>
      </c>
      <c r="AJ276" s="16"/>
      <c r="AK276" s="16"/>
      <c r="AL276" s="16"/>
      <c r="AM276" s="16"/>
      <c r="AN276" s="16"/>
    </row>
    <row r="277" ht="15.0" hidden="1" customHeight="1">
      <c r="A277" s="94">
        <v>46179.0</v>
      </c>
      <c r="B277" s="83" t="s">
        <v>87</v>
      </c>
      <c r="C277" s="84">
        <v>-20.0</v>
      </c>
      <c r="D277" s="83" t="s">
        <v>76</v>
      </c>
      <c r="E277" s="83" t="s">
        <v>83</v>
      </c>
      <c r="F277" s="83" t="s">
        <v>297</v>
      </c>
      <c r="G277" s="85"/>
      <c r="H277" s="85"/>
      <c r="I277" s="83">
        <v>3684.0</v>
      </c>
      <c r="J277" s="83" t="s">
        <v>42</v>
      </c>
      <c r="K277" s="83" t="s">
        <v>89</v>
      </c>
      <c r="L277" s="85"/>
      <c r="M277" s="85"/>
      <c r="N277" s="85"/>
      <c r="O277" s="85"/>
      <c r="P277" s="87" t="s">
        <v>79</v>
      </c>
      <c r="Q277" s="83" t="s">
        <v>91</v>
      </c>
      <c r="R277" s="88"/>
      <c r="S277" s="89"/>
      <c r="T277" s="83" t="s">
        <v>93</v>
      </c>
      <c r="U277" s="85"/>
      <c r="V277" s="85"/>
      <c r="W277" s="15"/>
      <c r="X277" s="27">
        <v>2026.0</v>
      </c>
      <c r="Y277" s="27">
        <v>2026.0</v>
      </c>
      <c r="Z277" s="27">
        <v>6.0</v>
      </c>
      <c r="AA277" s="28">
        <v>6.0</v>
      </c>
      <c r="AB277" s="27">
        <f>VLOOKUP(Z277,Dictionary_v2!O:P,2,0)</f>
        <v>2</v>
      </c>
      <c r="AC277" s="27" t="str">
        <f>VLOOKUP($B277,Dictionary_v2!$B:$E,2,0)</f>
        <v>P&amp;L</v>
      </c>
      <c r="AD277" s="27" t="s">
        <v>48</v>
      </c>
      <c r="AE277" s="27" t="str">
        <f>VLOOKUP($B277,Dictionary_v2!$B:$E,3,0)</f>
        <v>3. Platform</v>
      </c>
      <c r="AF277" s="27" t="str">
        <f>VLOOKUP(AE277,Dictionary_v2!R:S,2,0)</f>
        <v>3. Platform</v>
      </c>
      <c r="AG277" s="27" t="str">
        <f>VLOOKUP($B277,Dictionary_v2!$B:$E,4,0)</f>
        <v>1. Variable</v>
      </c>
      <c r="AH277" s="27" t="str">
        <f t="shared" si="1"/>
        <v>Out</v>
      </c>
      <c r="AI277" s="27" t="str">
        <f t="shared" si="2"/>
        <v>Out</v>
      </c>
      <c r="AJ277" s="16"/>
      <c r="AK277" s="16"/>
      <c r="AL277" s="16"/>
      <c r="AM277" s="16"/>
      <c r="AN277" s="16"/>
    </row>
    <row r="278" ht="15.0" hidden="1" customHeight="1">
      <c r="A278" s="94">
        <v>46179.0</v>
      </c>
      <c r="B278" s="83" t="s">
        <v>95</v>
      </c>
      <c r="C278" s="84">
        <v>-191.58</v>
      </c>
      <c r="D278" s="83" t="s">
        <v>76</v>
      </c>
      <c r="E278" s="83" t="s">
        <v>83</v>
      </c>
      <c r="F278" s="83" t="s">
        <v>515</v>
      </c>
      <c r="G278" s="85"/>
      <c r="H278" s="85"/>
      <c r="I278" s="83">
        <v>3684.0</v>
      </c>
      <c r="J278" s="83" t="s">
        <v>42</v>
      </c>
      <c r="K278" s="83" t="s">
        <v>97</v>
      </c>
      <c r="L278" s="85"/>
      <c r="M278" s="85"/>
      <c r="N278" s="85"/>
      <c r="O278" s="85"/>
      <c r="P278" s="87" t="s">
        <v>79</v>
      </c>
      <c r="Q278" s="83" t="s">
        <v>91</v>
      </c>
      <c r="R278" s="88"/>
      <c r="S278" s="89"/>
      <c r="T278" s="83" t="s">
        <v>93</v>
      </c>
      <c r="U278" s="85"/>
      <c r="V278" s="85"/>
      <c r="W278" s="15"/>
      <c r="X278" s="27">
        <v>2026.0</v>
      </c>
      <c r="Y278" s="27">
        <v>2026.0</v>
      </c>
      <c r="Z278" s="27">
        <v>6.0</v>
      </c>
      <c r="AA278" s="28">
        <v>6.0</v>
      </c>
      <c r="AB278" s="27">
        <f>VLOOKUP(Z278,Dictionary_v2!O:P,2,0)</f>
        <v>2</v>
      </c>
      <c r="AC278" s="27" t="str">
        <f>VLOOKUP($B278,Dictionary_v2!$B:$E,2,0)</f>
        <v>P&amp;L</v>
      </c>
      <c r="AD278" s="27" t="s">
        <v>48</v>
      </c>
      <c r="AE278" s="27" t="str">
        <f>VLOOKUP($B278,Dictionary_v2!$B:$E,3,0)</f>
        <v>2. Candidates Sourcing</v>
      </c>
      <c r="AF278" s="27" t="str">
        <f>VLOOKUP(AE278,Dictionary_v2!R:S,2,0)</f>
        <v>2. Candidates Sourcing</v>
      </c>
      <c r="AG278" s="27" t="str">
        <f>VLOOKUP($B278,Dictionary_v2!$B:$E,4,0)</f>
        <v>1. Social media</v>
      </c>
      <c r="AH278" s="27" t="str">
        <f t="shared" si="1"/>
        <v>Out</v>
      </c>
      <c r="AI278" s="27" t="str">
        <f t="shared" si="2"/>
        <v>Out</v>
      </c>
      <c r="AJ278" s="16"/>
      <c r="AK278" s="16"/>
      <c r="AL278" s="16"/>
      <c r="AM278" s="16"/>
      <c r="AN278" s="16"/>
    </row>
    <row r="279" ht="15.0" hidden="1" customHeight="1">
      <c r="A279" s="94">
        <v>46148.0</v>
      </c>
      <c r="B279" s="83" t="s">
        <v>229</v>
      </c>
      <c r="C279" s="84">
        <v>-10000.0</v>
      </c>
      <c r="D279" s="83" t="s">
        <v>76</v>
      </c>
      <c r="E279" s="83" t="s">
        <v>128</v>
      </c>
      <c r="F279" s="83" t="s">
        <v>129</v>
      </c>
      <c r="G279" s="85"/>
      <c r="H279" s="85"/>
      <c r="I279" s="85"/>
      <c r="J279" s="85"/>
      <c r="K279" s="85"/>
      <c r="L279" s="85"/>
      <c r="M279" s="85"/>
      <c r="N279" s="85"/>
      <c r="O279" s="85"/>
      <c r="P279" s="87" t="s">
        <v>79</v>
      </c>
      <c r="Q279" s="85"/>
      <c r="R279" s="88"/>
      <c r="S279" s="89"/>
      <c r="T279" s="85"/>
      <c r="U279" s="83" t="s">
        <v>516</v>
      </c>
      <c r="V279" s="85"/>
      <c r="W279" s="15"/>
      <c r="X279" s="27">
        <v>2026.0</v>
      </c>
      <c r="Y279" s="27">
        <v>2026.0</v>
      </c>
      <c r="Z279" s="27">
        <v>6.0</v>
      </c>
      <c r="AA279" s="28">
        <v>6.0</v>
      </c>
      <c r="AB279" s="27">
        <f>VLOOKUP(Z279,Dictionary_v2!O:P,2,0)</f>
        <v>2</v>
      </c>
      <c r="AC279" s="27" t="str">
        <f>VLOOKUP($B279,Dictionary_v2!$B:$E,2,0)</f>
        <v>Intercompany</v>
      </c>
      <c r="AD279" s="27" t="s">
        <v>48</v>
      </c>
      <c r="AE279" s="27" t="str">
        <f>VLOOKUP($B279,Dictionary_v2!$B:$E,3,0)</f>
        <v/>
      </c>
      <c r="AF279" s="27"/>
      <c r="AG279" s="27" t="str">
        <f>VLOOKUP($B279,Dictionary_v2!$B:$E,4,0)</f>
        <v/>
      </c>
      <c r="AH279" s="27" t="str">
        <f t="shared" si="1"/>
        <v>Out</v>
      </c>
      <c r="AI279" s="27" t="str">
        <f t="shared" si="2"/>
        <v>Out</v>
      </c>
      <c r="AJ279" s="16"/>
      <c r="AK279" s="16"/>
      <c r="AL279" s="16"/>
      <c r="AM279" s="16"/>
      <c r="AN279" s="16"/>
    </row>
    <row r="280" ht="15.0" hidden="1" customHeight="1">
      <c r="A280" s="94">
        <v>46148.0</v>
      </c>
      <c r="B280" s="83" t="s">
        <v>128</v>
      </c>
      <c r="C280" s="84">
        <v>10000.0</v>
      </c>
      <c r="D280" s="83" t="s">
        <v>76</v>
      </c>
      <c r="E280" s="83" t="s">
        <v>229</v>
      </c>
      <c r="F280" s="83" t="s">
        <v>129</v>
      </c>
      <c r="G280" s="85"/>
      <c r="H280" s="85"/>
      <c r="I280" s="85"/>
      <c r="J280" s="85"/>
      <c r="K280" s="85"/>
      <c r="L280" s="85"/>
      <c r="M280" s="85"/>
      <c r="N280" s="85"/>
      <c r="O280" s="85"/>
      <c r="P280" s="87" t="s">
        <v>79</v>
      </c>
      <c r="Q280" s="85"/>
      <c r="R280" s="88"/>
      <c r="S280" s="89"/>
      <c r="T280" s="85"/>
      <c r="U280" s="83" t="s">
        <v>516</v>
      </c>
      <c r="V280" s="85"/>
      <c r="W280" s="15"/>
      <c r="X280" s="27">
        <v>2026.0</v>
      </c>
      <c r="Y280" s="27">
        <v>2026.0</v>
      </c>
      <c r="Z280" s="27">
        <v>6.0</v>
      </c>
      <c r="AA280" s="28">
        <v>6.0</v>
      </c>
      <c r="AB280" s="27">
        <f>VLOOKUP(Z280,Dictionary_v2!O:P,2,0)</f>
        <v>2</v>
      </c>
      <c r="AC280" s="27" t="str">
        <f>VLOOKUP($B280,Dictionary_v2!$B:$E,2,0)</f>
        <v>Intercompany</v>
      </c>
      <c r="AD280" s="27" t="s">
        <v>48</v>
      </c>
      <c r="AE280" s="27" t="str">
        <f>VLOOKUP($B280,Dictionary_v2!$B:$E,3,0)</f>
        <v/>
      </c>
      <c r="AF280" s="27"/>
      <c r="AG280" s="27" t="str">
        <f>VLOOKUP($B280,Dictionary_v2!$B:$E,4,0)</f>
        <v/>
      </c>
      <c r="AH280" s="27" t="str">
        <f t="shared" si="1"/>
        <v>In</v>
      </c>
      <c r="AI280" s="27" t="str">
        <f t="shared" si="2"/>
        <v>In</v>
      </c>
      <c r="AJ280" s="16"/>
      <c r="AK280" s="16"/>
      <c r="AL280" s="16"/>
      <c r="AM280" s="16"/>
      <c r="AN280" s="16"/>
    </row>
    <row r="281" ht="15.0" hidden="1" customHeight="1">
      <c r="A281" s="94">
        <v>46148.0</v>
      </c>
      <c r="B281" s="83" t="s">
        <v>95</v>
      </c>
      <c r="C281" s="84">
        <v>-34.66</v>
      </c>
      <c r="D281" s="83" t="s">
        <v>76</v>
      </c>
      <c r="E281" s="83" t="s">
        <v>83</v>
      </c>
      <c r="F281" s="83" t="s">
        <v>517</v>
      </c>
      <c r="G281" s="85"/>
      <c r="H281" s="85"/>
      <c r="I281" s="83">
        <v>3684.0</v>
      </c>
      <c r="J281" s="83" t="s">
        <v>42</v>
      </c>
      <c r="K281" s="83" t="s">
        <v>97</v>
      </c>
      <c r="L281" s="85"/>
      <c r="M281" s="85"/>
      <c r="N281" s="85"/>
      <c r="O281" s="85"/>
      <c r="P281" s="87" t="s">
        <v>79</v>
      </c>
      <c r="Q281" s="83" t="s">
        <v>91</v>
      </c>
      <c r="R281" s="88"/>
      <c r="S281" s="89"/>
      <c r="T281" s="83" t="s">
        <v>93</v>
      </c>
      <c r="U281" s="85"/>
      <c r="V281" s="85"/>
      <c r="W281" s="15"/>
      <c r="X281" s="27">
        <v>2026.0</v>
      </c>
      <c r="Y281" s="27">
        <v>2026.0</v>
      </c>
      <c r="Z281" s="27">
        <v>6.0</v>
      </c>
      <c r="AA281" s="28">
        <v>6.0</v>
      </c>
      <c r="AB281" s="27">
        <f>VLOOKUP(Z281,Dictionary_v2!O:P,2,0)</f>
        <v>2</v>
      </c>
      <c r="AC281" s="27" t="str">
        <f>VLOOKUP($B281,Dictionary_v2!$B:$E,2,0)</f>
        <v>P&amp;L</v>
      </c>
      <c r="AD281" s="27" t="s">
        <v>48</v>
      </c>
      <c r="AE281" s="27" t="str">
        <f>VLOOKUP($B281,Dictionary_v2!$B:$E,3,0)</f>
        <v>2. Candidates Sourcing</v>
      </c>
      <c r="AF281" s="27" t="str">
        <f>VLOOKUP(AE281,Dictionary_v2!R:S,2,0)</f>
        <v>2. Candidates Sourcing</v>
      </c>
      <c r="AG281" s="27" t="str">
        <f>VLOOKUP($B281,Dictionary_v2!$B:$E,4,0)</f>
        <v>1. Social media</v>
      </c>
      <c r="AH281" s="27" t="str">
        <f t="shared" si="1"/>
        <v>Out</v>
      </c>
      <c r="AI281" s="27" t="str">
        <f t="shared" si="2"/>
        <v>Out</v>
      </c>
      <c r="AJ281" s="16"/>
      <c r="AK281" s="16"/>
      <c r="AL281" s="16"/>
      <c r="AM281" s="16"/>
      <c r="AN281" s="16"/>
    </row>
    <row r="282" ht="15.0" hidden="1" customHeight="1">
      <c r="A282" s="94">
        <v>46118.0</v>
      </c>
      <c r="B282" s="83" t="s">
        <v>95</v>
      </c>
      <c r="C282" s="84">
        <v>-498.48</v>
      </c>
      <c r="D282" s="83" t="s">
        <v>151</v>
      </c>
      <c r="E282" s="83" t="s">
        <v>229</v>
      </c>
      <c r="F282" s="83" t="s">
        <v>518</v>
      </c>
      <c r="G282" s="85"/>
      <c r="H282" s="85"/>
      <c r="I282" s="83">
        <v>9779.0</v>
      </c>
      <c r="J282" s="83" t="s">
        <v>42</v>
      </c>
      <c r="K282" s="83" t="s">
        <v>97</v>
      </c>
      <c r="L282" s="85"/>
      <c r="M282" s="85"/>
      <c r="N282" s="85"/>
      <c r="O282" s="85"/>
      <c r="P282" s="87" t="s">
        <v>79</v>
      </c>
      <c r="Q282" s="83" t="s">
        <v>91</v>
      </c>
      <c r="R282" s="88"/>
      <c r="S282" s="89"/>
      <c r="T282" s="83" t="s">
        <v>93</v>
      </c>
      <c r="U282" s="85"/>
      <c r="V282" s="83" t="s">
        <v>346</v>
      </c>
      <c r="W282" s="15"/>
      <c r="X282" s="27">
        <v>2026.0</v>
      </c>
      <c r="Y282" s="27">
        <v>2026.0</v>
      </c>
      <c r="Z282" s="27">
        <v>6.0</v>
      </c>
      <c r="AA282" s="28">
        <v>6.0</v>
      </c>
      <c r="AB282" s="27">
        <f>VLOOKUP(Z282,Dictionary_v2!O:P,2,0)</f>
        <v>2</v>
      </c>
      <c r="AC282" s="27" t="str">
        <f>VLOOKUP($B282,Dictionary_v2!$B:$E,2,0)</f>
        <v>P&amp;L</v>
      </c>
      <c r="AD282" s="27" t="s">
        <v>48</v>
      </c>
      <c r="AE282" s="27" t="str">
        <f>VLOOKUP($B282,Dictionary_v2!$B:$E,3,0)</f>
        <v>2. Candidates Sourcing</v>
      </c>
      <c r="AF282" s="27" t="str">
        <f>VLOOKUP(AE282,Dictionary_v2!R:S,2,0)</f>
        <v>2. Candidates Sourcing</v>
      </c>
      <c r="AG282" s="27" t="str">
        <f>VLOOKUP($B282,Dictionary_v2!$B:$E,4,0)</f>
        <v>1. Social media</v>
      </c>
      <c r="AH282" s="27" t="str">
        <f t="shared" si="1"/>
        <v>Out</v>
      </c>
      <c r="AI282" s="27" t="str">
        <f t="shared" si="2"/>
        <v>Out</v>
      </c>
      <c r="AJ282" s="16"/>
      <c r="AK282" s="16"/>
      <c r="AL282" s="16"/>
      <c r="AM282" s="16"/>
      <c r="AN282" s="16"/>
    </row>
    <row r="283" ht="15.0" hidden="1" customHeight="1">
      <c r="A283" s="94">
        <v>46118.0</v>
      </c>
      <c r="B283" s="83" t="s">
        <v>95</v>
      </c>
      <c r="C283" s="84">
        <v>-744.0</v>
      </c>
      <c r="D283" s="83" t="s">
        <v>151</v>
      </c>
      <c r="E283" s="83" t="s">
        <v>229</v>
      </c>
      <c r="F283" s="83" t="s">
        <v>519</v>
      </c>
      <c r="G283" s="85"/>
      <c r="H283" s="85"/>
      <c r="I283" s="83">
        <v>9779.0</v>
      </c>
      <c r="J283" s="83" t="s">
        <v>42</v>
      </c>
      <c r="K283" s="83" t="s">
        <v>97</v>
      </c>
      <c r="L283" s="85"/>
      <c r="M283" s="85"/>
      <c r="N283" s="85"/>
      <c r="O283" s="85"/>
      <c r="P283" s="87" t="s">
        <v>79</v>
      </c>
      <c r="Q283" s="83" t="s">
        <v>91</v>
      </c>
      <c r="R283" s="88"/>
      <c r="S283" s="89"/>
      <c r="T283" s="83" t="s">
        <v>93</v>
      </c>
      <c r="U283" s="85"/>
      <c r="V283" s="83" t="s">
        <v>346</v>
      </c>
      <c r="W283" s="15"/>
      <c r="X283" s="27">
        <v>2026.0</v>
      </c>
      <c r="Y283" s="27">
        <v>2026.0</v>
      </c>
      <c r="Z283" s="27">
        <v>6.0</v>
      </c>
      <c r="AA283" s="28">
        <v>6.0</v>
      </c>
      <c r="AB283" s="27">
        <f>VLOOKUP(Z283,Dictionary_v2!O:P,2,0)</f>
        <v>2</v>
      </c>
      <c r="AC283" s="27" t="str">
        <f>VLOOKUP($B283,Dictionary_v2!$B:$E,2,0)</f>
        <v>P&amp;L</v>
      </c>
      <c r="AD283" s="27" t="s">
        <v>48</v>
      </c>
      <c r="AE283" s="27" t="str">
        <f>VLOOKUP($B283,Dictionary_v2!$B:$E,3,0)</f>
        <v>2. Candidates Sourcing</v>
      </c>
      <c r="AF283" s="27" t="str">
        <f>VLOOKUP(AE283,Dictionary_v2!R:S,2,0)</f>
        <v>2. Candidates Sourcing</v>
      </c>
      <c r="AG283" s="27" t="str">
        <f>VLOOKUP($B283,Dictionary_v2!$B:$E,4,0)</f>
        <v>1. Social media</v>
      </c>
      <c r="AH283" s="27" t="str">
        <f t="shared" si="1"/>
        <v>Out</v>
      </c>
      <c r="AI283" s="27" t="str">
        <f t="shared" si="2"/>
        <v>Out</v>
      </c>
      <c r="AJ283" s="16"/>
      <c r="AK283" s="16"/>
      <c r="AL283" s="16"/>
      <c r="AM283" s="16"/>
      <c r="AN283" s="16"/>
    </row>
    <row r="284" ht="15.0" hidden="1" customHeight="1">
      <c r="A284" s="94">
        <v>46118.0</v>
      </c>
      <c r="B284" s="83" t="s">
        <v>95</v>
      </c>
      <c r="C284" s="84">
        <v>-498.48</v>
      </c>
      <c r="D284" s="83" t="s">
        <v>151</v>
      </c>
      <c r="E284" s="83" t="s">
        <v>229</v>
      </c>
      <c r="F284" s="83" t="s">
        <v>520</v>
      </c>
      <c r="G284" s="85"/>
      <c r="H284" s="85"/>
      <c r="I284" s="83">
        <v>9779.0</v>
      </c>
      <c r="J284" s="83" t="s">
        <v>42</v>
      </c>
      <c r="K284" s="83" t="s">
        <v>97</v>
      </c>
      <c r="L284" s="85"/>
      <c r="M284" s="85"/>
      <c r="N284" s="85"/>
      <c r="O284" s="85"/>
      <c r="P284" s="87" t="s">
        <v>79</v>
      </c>
      <c r="Q284" s="83" t="s">
        <v>91</v>
      </c>
      <c r="R284" s="88"/>
      <c r="S284" s="89"/>
      <c r="T284" s="83" t="s">
        <v>93</v>
      </c>
      <c r="U284" s="85"/>
      <c r="V284" s="83" t="s">
        <v>346</v>
      </c>
      <c r="W284" s="15"/>
      <c r="X284" s="27">
        <v>2026.0</v>
      </c>
      <c r="Y284" s="27">
        <v>2026.0</v>
      </c>
      <c r="Z284" s="27">
        <v>6.0</v>
      </c>
      <c r="AA284" s="28">
        <v>6.0</v>
      </c>
      <c r="AB284" s="27">
        <f>VLOOKUP(Z284,Dictionary_v2!O:P,2,0)</f>
        <v>2</v>
      </c>
      <c r="AC284" s="27" t="str">
        <f>VLOOKUP($B284,Dictionary_v2!$B:$E,2,0)</f>
        <v>P&amp;L</v>
      </c>
      <c r="AD284" s="27" t="s">
        <v>48</v>
      </c>
      <c r="AE284" s="27" t="str">
        <f>VLOOKUP($B284,Dictionary_v2!$B:$E,3,0)</f>
        <v>2. Candidates Sourcing</v>
      </c>
      <c r="AF284" s="27" t="str">
        <f>VLOOKUP(AE284,Dictionary_v2!R:S,2,0)</f>
        <v>2. Candidates Sourcing</v>
      </c>
      <c r="AG284" s="27" t="str">
        <f>VLOOKUP($B284,Dictionary_v2!$B:$E,4,0)</f>
        <v>1. Social media</v>
      </c>
      <c r="AH284" s="27" t="str">
        <f t="shared" si="1"/>
        <v>Out</v>
      </c>
      <c r="AI284" s="27" t="str">
        <f t="shared" si="2"/>
        <v>Out</v>
      </c>
      <c r="AJ284" s="16"/>
      <c r="AK284" s="16"/>
      <c r="AL284" s="16"/>
      <c r="AM284" s="16"/>
      <c r="AN284" s="16"/>
    </row>
    <row r="285" ht="15.0" hidden="1" customHeight="1">
      <c r="A285" s="94">
        <v>46118.0</v>
      </c>
      <c r="B285" s="83" t="s">
        <v>95</v>
      </c>
      <c r="C285" s="84">
        <v>-744.0</v>
      </c>
      <c r="D285" s="83" t="s">
        <v>151</v>
      </c>
      <c r="E285" s="83" t="s">
        <v>229</v>
      </c>
      <c r="F285" s="83" t="s">
        <v>521</v>
      </c>
      <c r="G285" s="85"/>
      <c r="H285" s="85"/>
      <c r="I285" s="83">
        <v>9779.0</v>
      </c>
      <c r="J285" s="83" t="s">
        <v>42</v>
      </c>
      <c r="K285" s="83" t="s">
        <v>97</v>
      </c>
      <c r="L285" s="85"/>
      <c r="M285" s="85"/>
      <c r="N285" s="85"/>
      <c r="O285" s="85"/>
      <c r="P285" s="87" t="s">
        <v>79</v>
      </c>
      <c r="Q285" s="83" t="s">
        <v>91</v>
      </c>
      <c r="R285" s="88"/>
      <c r="S285" s="89"/>
      <c r="T285" s="83" t="s">
        <v>93</v>
      </c>
      <c r="U285" s="85"/>
      <c r="V285" s="83" t="s">
        <v>346</v>
      </c>
      <c r="W285" s="15"/>
      <c r="X285" s="27">
        <v>2026.0</v>
      </c>
      <c r="Y285" s="27">
        <v>2026.0</v>
      </c>
      <c r="Z285" s="27">
        <v>6.0</v>
      </c>
      <c r="AA285" s="28">
        <v>6.0</v>
      </c>
      <c r="AB285" s="27">
        <f>VLOOKUP(Z285,Dictionary_v2!O:P,2,0)</f>
        <v>2</v>
      </c>
      <c r="AC285" s="27" t="str">
        <f>VLOOKUP($B285,Dictionary_v2!$B:$E,2,0)</f>
        <v>P&amp;L</v>
      </c>
      <c r="AD285" s="27" t="s">
        <v>48</v>
      </c>
      <c r="AE285" s="27" t="str">
        <f>VLOOKUP($B285,Dictionary_v2!$B:$E,3,0)</f>
        <v>2. Candidates Sourcing</v>
      </c>
      <c r="AF285" s="27" t="str">
        <f>VLOOKUP(AE285,Dictionary_v2!R:S,2,0)</f>
        <v>2. Candidates Sourcing</v>
      </c>
      <c r="AG285" s="27" t="str">
        <f>VLOOKUP($B285,Dictionary_v2!$B:$E,4,0)</f>
        <v>1. Social media</v>
      </c>
      <c r="AH285" s="27" t="str">
        <f t="shared" si="1"/>
        <v>Out</v>
      </c>
      <c r="AI285" s="27" t="str">
        <f t="shared" si="2"/>
        <v>Out</v>
      </c>
      <c r="AJ285" s="16"/>
      <c r="AK285" s="16"/>
      <c r="AL285" s="16"/>
      <c r="AM285" s="16"/>
      <c r="AN285" s="16"/>
    </row>
    <row r="286" ht="15.0" hidden="1" customHeight="1">
      <c r="A286" s="94">
        <v>46118.0</v>
      </c>
      <c r="B286" s="83" t="s">
        <v>95</v>
      </c>
      <c r="C286" s="84">
        <v>-14.86</v>
      </c>
      <c r="D286" s="83" t="s">
        <v>76</v>
      </c>
      <c r="E286" s="83" t="s">
        <v>83</v>
      </c>
      <c r="F286" s="83" t="s">
        <v>522</v>
      </c>
      <c r="G286" s="85"/>
      <c r="H286" s="85"/>
      <c r="I286" s="83">
        <v>3684.0</v>
      </c>
      <c r="J286" s="83" t="s">
        <v>42</v>
      </c>
      <c r="K286" s="83" t="s">
        <v>97</v>
      </c>
      <c r="L286" s="85"/>
      <c r="M286" s="85"/>
      <c r="N286" s="85"/>
      <c r="O286" s="85"/>
      <c r="P286" s="87" t="s">
        <v>79</v>
      </c>
      <c r="Q286" s="83" t="s">
        <v>91</v>
      </c>
      <c r="R286" s="88"/>
      <c r="S286" s="89"/>
      <c r="T286" s="83" t="s">
        <v>93</v>
      </c>
      <c r="U286" s="85"/>
      <c r="V286" s="85"/>
      <c r="W286" s="15"/>
      <c r="X286" s="27">
        <v>2026.0</v>
      </c>
      <c r="Y286" s="27">
        <v>2026.0</v>
      </c>
      <c r="Z286" s="27">
        <v>6.0</v>
      </c>
      <c r="AA286" s="28">
        <v>6.0</v>
      </c>
      <c r="AB286" s="27">
        <f>VLOOKUP(Z286,Dictionary_v2!O:P,2,0)</f>
        <v>2</v>
      </c>
      <c r="AC286" s="27" t="str">
        <f>VLOOKUP($B286,Dictionary_v2!$B:$E,2,0)</f>
        <v>P&amp;L</v>
      </c>
      <c r="AD286" s="27" t="s">
        <v>48</v>
      </c>
      <c r="AE286" s="27" t="str">
        <f>VLOOKUP($B286,Dictionary_v2!$B:$E,3,0)</f>
        <v>2. Candidates Sourcing</v>
      </c>
      <c r="AF286" s="27" t="str">
        <f>VLOOKUP(AE286,Dictionary_v2!R:S,2,0)</f>
        <v>2. Candidates Sourcing</v>
      </c>
      <c r="AG286" s="27" t="str">
        <f>VLOOKUP($B286,Dictionary_v2!$B:$E,4,0)</f>
        <v>1. Social media</v>
      </c>
      <c r="AH286" s="27" t="str">
        <f t="shared" si="1"/>
        <v>Out</v>
      </c>
      <c r="AI286" s="27" t="str">
        <f t="shared" si="2"/>
        <v>Out</v>
      </c>
      <c r="AJ286" s="16"/>
      <c r="AK286" s="16"/>
      <c r="AL286" s="16"/>
      <c r="AM286" s="16"/>
      <c r="AN286" s="16"/>
    </row>
    <row r="287" ht="15.0" hidden="1" customHeight="1">
      <c r="A287" s="94">
        <v>46118.0</v>
      </c>
      <c r="B287" s="83" t="s">
        <v>95</v>
      </c>
      <c r="C287" s="84">
        <v>-744.0</v>
      </c>
      <c r="D287" s="83" t="s">
        <v>76</v>
      </c>
      <c r="E287" s="83" t="s">
        <v>229</v>
      </c>
      <c r="F287" s="83" t="s">
        <v>523</v>
      </c>
      <c r="G287" s="85"/>
      <c r="H287" s="85"/>
      <c r="I287" s="83">
        <v>9779.0</v>
      </c>
      <c r="J287" s="83" t="s">
        <v>42</v>
      </c>
      <c r="K287" s="83" t="s">
        <v>97</v>
      </c>
      <c r="L287" s="85"/>
      <c r="M287" s="85"/>
      <c r="N287" s="85"/>
      <c r="O287" s="85"/>
      <c r="P287" s="87" t="s">
        <v>79</v>
      </c>
      <c r="Q287" s="83" t="s">
        <v>91</v>
      </c>
      <c r="R287" s="88"/>
      <c r="S287" s="89"/>
      <c r="T287" s="83" t="s">
        <v>93</v>
      </c>
      <c r="U287" s="85"/>
      <c r="V287" s="85"/>
      <c r="W287" s="15"/>
      <c r="X287" s="27">
        <v>2026.0</v>
      </c>
      <c r="Y287" s="27">
        <v>2026.0</v>
      </c>
      <c r="Z287" s="27">
        <v>6.0</v>
      </c>
      <c r="AA287" s="28">
        <v>6.0</v>
      </c>
      <c r="AB287" s="27">
        <f>VLOOKUP(Z287,Dictionary_v2!O:P,2,0)</f>
        <v>2</v>
      </c>
      <c r="AC287" s="27" t="str">
        <f>VLOOKUP($B287,Dictionary_v2!$B:$E,2,0)</f>
        <v>P&amp;L</v>
      </c>
      <c r="AD287" s="27" t="s">
        <v>48</v>
      </c>
      <c r="AE287" s="27" t="str">
        <f>VLOOKUP($B287,Dictionary_v2!$B:$E,3,0)</f>
        <v>2. Candidates Sourcing</v>
      </c>
      <c r="AF287" s="27" t="str">
        <f>VLOOKUP(AE287,Dictionary_v2!R:S,2,0)</f>
        <v>2. Candidates Sourcing</v>
      </c>
      <c r="AG287" s="27" t="str">
        <f>VLOOKUP($B287,Dictionary_v2!$B:$E,4,0)</f>
        <v>1. Social media</v>
      </c>
      <c r="AH287" s="27" t="str">
        <f t="shared" si="1"/>
        <v>Out</v>
      </c>
      <c r="AI287" s="27" t="str">
        <f t="shared" si="2"/>
        <v>Out</v>
      </c>
      <c r="AJ287" s="16"/>
      <c r="AK287" s="16"/>
      <c r="AL287" s="16"/>
      <c r="AM287" s="16"/>
      <c r="AN287" s="16"/>
    </row>
    <row r="288" ht="15.0" hidden="1" customHeight="1">
      <c r="A288" s="94">
        <v>46118.0</v>
      </c>
      <c r="B288" s="83" t="s">
        <v>95</v>
      </c>
      <c r="C288" s="84">
        <v>-498.48</v>
      </c>
      <c r="D288" s="83" t="s">
        <v>151</v>
      </c>
      <c r="E288" s="83" t="s">
        <v>229</v>
      </c>
      <c r="F288" s="83" t="s">
        <v>524</v>
      </c>
      <c r="G288" s="85"/>
      <c r="H288" s="85"/>
      <c r="I288" s="83">
        <v>9779.0</v>
      </c>
      <c r="J288" s="83" t="s">
        <v>42</v>
      </c>
      <c r="K288" s="83" t="s">
        <v>97</v>
      </c>
      <c r="L288" s="85"/>
      <c r="M288" s="85"/>
      <c r="N288" s="85"/>
      <c r="O288" s="85"/>
      <c r="P288" s="87" t="s">
        <v>79</v>
      </c>
      <c r="Q288" s="83" t="s">
        <v>91</v>
      </c>
      <c r="R288" s="88"/>
      <c r="S288" s="89"/>
      <c r="T288" s="83" t="s">
        <v>93</v>
      </c>
      <c r="U288" s="85"/>
      <c r="V288" s="83" t="s">
        <v>346</v>
      </c>
      <c r="W288" s="15"/>
      <c r="X288" s="27">
        <v>2026.0</v>
      </c>
      <c r="Y288" s="27">
        <v>2026.0</v>
      </c>
      <c r="Z288" s="27">
        <v>6.0</v>
      </c>
      <c r="AA288" s="28">
        <v>6.0</v>
      </c>
      <c r="AB288" s="27">
        <f>VLOOKUP(Z288,Dictionary_v2!O:P,2,0)</f>
        <v>2</v>
      </c>
      <c r="AC288" s="27" t="str">
        <f>VLOOKUP($B288,Dictionary_v2!$B:$E,2,0)</f>
        <v>P&amp;L</v>
      </c>
      <c r="AD288" s="27" t="s">
        <v>48</v>
      </c>
      <c r="AE288" s="27" t="str">
        <f>VLOOKUP($B288,Dictionary_v2!$B:$E,3,0)</f>
        <v>2. Candidates Sourcing</v>
      </c>
      <c r="AF288" s="27" t="str">
        <f>VLOOKUP(AE288,Dictionary_v2!R:S,2,0)</f>
        <v>2. Candidates Sourcing</v>
      </c>
      <c r="AG288" s="27" t="str">
        <f>VLOOKUP($B288,Dictionary_v2!$B:$E,4,0)</f>
        <v>1. Social media</v>
      </c>
      <c r="AH288" s="27" t="str">
        <f t="shared" si="1"/>
        <v>Out</v>
      </c>
      <c r="AI288" s="27" t="str">
        <f t="shared" si="2"/>
        <v>Out</v>
      </c>
      <c r="AJ288" s="16"/>
      <c r="AK288" s="16"/>
      <c r="AL288" s="16"/>
      <c r="AM288" s="16"/>
      <c r="AN288" s="16"/>
    </row>
    <row r="289" ht="15.0" hidden="1" customHeight="1">
      <c r="A289" s="94">
        <v>46118.0</v>
      </c>
      <c r="B289" s="83" t="s">
        <v>95</v>
      </c>
      <c r="C289" s="84">
        <v>-744.0</v>
      </c>
      <c r="D289" s="83" t="s">
        <v>151</v>
      </c>
      <c r="E289" s="83" t="s">
        <v>229</v>
      </c>
      <c r="F289" s="83" t="s">
        <v>525</v>
      </c>
      <c r="G289" s="85"/>
      <c r="H289" s="85"/>
      <c r="I289" s="83">
        <v>9779.0</v>
      </c>
      <c r="J289" s="83" t="s">
        <v>42</v>
      </c>
      <c r="K289" s="83" t="s">
        <v>97</v>
      </c>
      <c r="L289" s="85"/>
      <c r="M289" s="85"/>
      <c r="N289" s="85"/>
      <c r="O289" s="85"/>
      <c r="P289" s="87" t="s">
        <v>79</v>
      </c>
      <c r="Q289" s="83" t="s">
        <v>91</v>
      </c>
      <c r="R289" s="88"/>
      <c r="S289" s="89"/>
      <c r="T289" s="83" t="s">
        <v>93</v>
      </c>
      <c r="U289" s="85"/>
      <c r="V289" s="83" t="s">
        <v>346</v>
      </c>
      <c r="W289" s="15"/>
      <c r="X289" s="27">
        <v>2026.0</v>
      </c>
      <c r="Y289" s="27">
        <v>2026.0</v>
      </c>
      <c r="Z289" s="27">
        <v>6.0</v>
      </c>
      <c r="AA289" s="28">
        <v>6.0</v>
      </c>
      <c r="AB289" s="27">
        <f>VLOOKUP(Z289,Dictionary_v2!O:P,2,0)</f>
        <v>2</v>
      </c>
      <c r="AC289" s="27" t="str">
        <f>VLOOKUP($B289,Dictionary_v2!$B:$E,2,0)</f>
        <v>P&amp;L</v>
      </c>
      <c r="AD289" s="27" t="s">
        <v>48</v>
      </c>
      <c r="AE289" s="27" t="str">
        <f>VLOOKUP($B289,Dictionary_v2!$B:$E,3,0)</f>
        <v>2. Candidates Sourcing</v>
      </c>
      <c r="AF289" s="27" t="str">
        <f>VLOOKUP(AE289,Dictionary_v2!R:S,2,0)</f>
        <v>2. Candidates Sourcing</v>
      </c>
      <c r="AG289" s="27" t="str">
        <f>VLOOKUP($B289,Dictionary_v2!$B:$E,4,0)</f>
        <v>1. Social media</v>
      </c>
      <c r="AH289" s="27" t="str">
        <f t="shared" si="1"/>
        <v>Out</v>
      </c>
      <c r="AI289" s="27" t="str">
        <f t="shared" si="2"/>
        <v>Out</v>
      </c>
      <c r="AJ289" s="16"/>
      <c r="AK289" s="16"/>
      <c r="AL289" s="16"/>
      <c r="AM289" s="16"/>
      <c r="AN289" s="16"/>
    </row>
    <row r="290" ht="15.0" hidden="1" customHeight="1">
      <c r="A290" s="94">
        <v>46118.0</v>
      </c>
      <c r="B290" s="83" t="s">
        <v>95</v>
      </c>
      <c r="C290" s="84">
        <v>-744.0</v>
      </c>
      <c r="D290" s="83" t="s">
        <v>151</v>
      </c>
      <c r="E290" s="83" t="s">
        <v>229</v>
      </c>
      <c r="F290" s="83" t="s">
        <v>528</v>
      </c>
      <c r="G290" s="85"/>
      <c r="H290" s="85"/>
      <c r="I290" s="83">
        <v>9779.0</v>
      </c>
      <c r="J290" s="83" t="s">
        <v>42</v>
      </c>
      <c r="K290" s="83" t="s">
        <v>97</v>
      </c>
      <c r="L290" s="85"/>
      <c r="M290" s="85"/>
      <c r="N290" s="85"/>
      <c r="O290" s="85"/>
      <c r="P290" s="87" t="s">
        <v>79</v>
      </c>
      <c r="Q290" s="83" t="s">
        <v>91</v>
      </c>
      <c r="R290" s="88"/>
      <c r="S290" s="89"/>
      <c r="T290" s="83" t="s">
        <v>93</v>
      </c>
      <c r="U290" s="85"/>
      <c r="V290" s="83" t="s">
        <v>346</v>
      </c>
      <c r="W290" s="15"/>
      <c r="X290" s="27">
        <v>2026.0</v>
      </c>
      <c r="Y290" s="27">
        <v>2026.0</v>
      </c>
      <c r="Z290" s="27">
        <v>6.0</v>
      </c>
      <c r="AA290" s="28">
        <v>6.0</v>
      </c>
      <c r="AB290" s="27">
        <f>VLOOKUP(Z290,Dictionary_v2!O:P,2,0)</f>
        <v>2</v>
      </c>
      <c r="AC290" s="27" t="str">
        <f>VLOOKUP($B290,Dictionary_v2!$B:$E,2,0)</f>
        <v>P&amp;L</v>
      </c>
      <c r="AD290" s="27" t="s">
        <v>48</v>
      </c>
      <c r="AE290" s="27" t="str">
        <f>VLOOKUP($B290,Dictionary_v2!$B:$E,3,0)</f>
        <v>2. Candidates Sourcing</v>
      </c>
      <c r="AF290" s="27" t="str">
        <f>VLOOKUP(AE290,Dictionary_v2!R:S,2,0)</f>
        <v>2. Candidates Sourcing</v>
      </c>
      <c r="AG290" s="27" t="str">
        <f>VLOOKUP($B290,Dictionary_v2!$B:$E,4,0)</f>
        <v>1. Social media</v>
      </c>
      <c r="AH290" s="27" t="str">
        <f t="shared" si="1"/>
        <v>Out</v>
      </c>
      <c r="AI290" s="27" t="str">
        <f t="shared" si="2"/>
        <v>Out</v>
      </c>
      <c r="AJ290" s="16"/>
      <c r="AK290" s="16"/>
      <c r="AL290" s="16"/>
      <c r="AM290" s="16"/>
      <c r="AN290" s="16"/>
    </row>
    <row r="291" ht="15.0" hidden="1" customHeight="1">
      <c r="A291" s="94">
        <v>46118.0</v>
      </c>
      <c r="B291" s="83" t="s">
        <v>95</v>
      </c>
      <c r="C291" s="84">
        <v>-744.0</v>
      </c>
      <c r="D291" s="83" t="s">
        <v>151</v>
      </c>
      <c r="E291" s="83" t="s">
        <v>229</v>
      </c>
      <c r="F291" s="83" t="s">
        <v>532</v>
      </c>
      <c r="G291" s="85"/>
      <c r="H291" s="85"/>
      <c r="I291" s="83">
        <v>9779.0</v>
      </c>
      <c r="J291" s="83" t="s">
        <v>42</v>
      </c>
      <c r="K291" s="83" t="s">
        <v>97</v>
      </c>
      <c r="L291" s="85"/>
      <c r="M291" s="85"/>
      <c r="N291" s="85"/>
      <c r="O291" s="85"/>
      <c r="P291" s="87" t="s">
        <v>79</v>
      </c>
      <c r="Q291" s="83" t="s">
        <v>91</v>
      </c>
      <c r="R291" s="88"/>
      <c r="S291" s="89"/>
      <c r="T291" s="83" t="s">
        <v>93</v>
      </c>
      <c r="U291" s="85"/>
      <c r="V291" s="83" t="s">
        <v>346</v>
      </c>
      <c r="W291" s="15"/>
      <c r="X291" s="27">
        <v>2026.0</v>
      </c>
      <c r="Y291" s="27">
        <v>2026.0</v>
      </c>
      <c r="Z291" s="27">
        <v>6.0</v>
      </c>
      <c r="AA291" s="28">
        <v>6.0</v>
      </c>
      <c r="AB291" s="27">
        <f>VLOOKUP(Z291,Dictionary_v2!O:P,2,0)</f>
        <v>2</v>
      </c>
      <c r="AC291" s="27" t="str">
        <f>VLOOKUP($B291,Dictionary_v2!$B:$E,2,0)</f>
        <v>P&amp;L</v>
      </c>
      <c r="AD291" s="27" t="s">
        <v>48</v>
      </c>
      <c r="AE291" s="27" t="str">
        <f>VLOOKUP($B291,Dictionary_v2!$B:$E,3,0)</f>
        <v>2. Candidates Sourcing</v>
      </c>
      <c r="AF291" s="27" t="str">
        <f>VLOOKUP(AE291,Dictionary_v2!R:S,2,0)</f>
        <v>2. Candidates Sourcing</v>
      </c>
      <c r="AG291" s="27" t="str">
        <f>VLOOKUP($B291,Dictionary_v2!$B:$E,4,0)</f>
        <v>1. Social media</v>
      </c>
      <c r="AH291" s="27" t="str">
        <f t="shared" si="1"/>
        <v>Out</v>
      </c>
      <c r="AI291" s="27" t="str">
        <f t="shared" si="2"/>
        <v>Out</v>
      </c>
      <c r="AJ291" s="16"/>
      <c r="AK291" s="16"/>
      <c r="AL291" s="16"/>
      <c r="AM291" s="16"/>
      <c r="AN291" s="16"/>
    </row>
    <row r="292" ht="15.0" hidden="1" customHeight="1">
      <c r="A292" s="94">
        <v>46118.0</v>
      </c>
      <c r="B292" s="83" t="s">
        <v>95</v>
      </c>
      <c r="C292" s="84">
        <v>-744.0</v>
      </c>
      <c r="D292" s="83" t="s">
        <v>151</v>
      </c>
      <c r="E292" s="83" t="s">
        <v>229</v>
      </c>
      <c r="F292" s="83" t="s">
        <v>535</v>
      </c>
      <c r="G292" s="85"/>
      <c r="H292" s="85"/>
      <c r="I292" s="83">
        <v>9779.0</v>
      </c>
      <c r="J292" s="83" t="s">
        <v>42</v>
      </c>
      <c r="K292" s="83" t="s">
        <v>97</v>
      </c>
      <c r="L292" s="85"/>
      <c r="M292" s="85"/>
      <c r="N292" s="85"/>
      <c r="O292" s="85"/>
      <c r="P292" s="87" t="s">
        <v>79</v>
      </c>
      <c r="Q292" s="83" t="s">
        <v>91</v>
      </c>
      <c r="R292" s="88"/>
      <c r="S292" s="89"/>
      <c r="T292" s="83" t="s">
        <v>93</v>
      </c>
      <c r="U292" s="85"/>
      <c r="V292" s="83" t="s">
        <v>346</v>
      </c>
      <c r="W292" s="15"/>
      <c r="X292" s="27">
        <v>2026.0</v>
      </c>
      <c r="Y292" s="27">
        <v>2026.0</v>
      </c>
      <c r="Z292" s="27">
        <v>6.0</v>
      </c>
      <c r="AA292" s="28">
        <v>6.0</v>
      </c>
      <c r="AB292" s="27">
        <f>VLOOKUP(Z292,Dictionary_v2!O:P,2,0)</f>
        <v>2</v>
      </c>
      <c r="AC292" s="27" t="str">
        <f>VLOOKUP($B292,Dictionary_v2!$B:$E,2,0)</f>
        <v>P&amp;L</v>
      </c>
      <c r="AD292" s="27" t="s">
        <v>48</v>
      </c>
      <c r="AE292" s="27" t="str">
        <f>VLOOKUP($B292,Dictionary_v2!$B:$E,3,0)</f>
        <v>2. Candidates Sourcing</v>
      </c>
      <c r="AF292" s="27" t="str">
        <f>VLOOKUP(AE292,Dictionary_v2!R:S,2,0)</f>
        <v>2. Candidates Sourcing</v>
      </c>
      <c r="AG292" s="27" t="str">
        <f>VLOOKUP($B292,Dictionary_v2!$B:$E,4,0)</f>
        <v>1. Social media</v>
      </c>
      <c r="AH292" s="27" t="str">
        <f t="shared" si="1"/>
        <v>Out</v>
      </c>
      <c r="AI292" s="27" t="str">
        <f t="shared" si="2"/>
        <v>Out</v>
      </c>
      <c r="AJ292" s="16"/>
      <c r="AK292" s="16"/>
      <c r="AL292" s="16"/>
      <c r="AM292" s="16"/>
      <c r="AN292" s="16"/>
    </row>
    <row r="293" ht="15.0" hidden="1" customHeight="1">
      <c r="A293" s="94">
        <v>46118.0</v>
      </c>
      <c r="B293" s="83" t="s">
        <v>95</v>
      </c>
      <c r="C293" s="84">
        <v>-498.48</v>
      </c>
      <c r="D293" s="83" t="s">
        <v>151</v>
      </c>
      <c r="E293" s="83" t="s">
        <v>229</v>
      </c>
      <c r="F293" s="83" t="s">
        <v>536</v>
      </c>
      <c r="G293" s="85"/>
      <c r="H293" s="85"/>
      <c r="I293" s="83">
        <v>9779.0</v>
      </c>
      <c r="J293" s="83" t="s">
        <v>42</v>
      </c>
      <c r="K293" s="83" t="s">
        <v>97</v>
      </c>
      <c r="L293" s="85"/>
      <c r="M293" s="85"/>
      <c r="N293" s="85"/>
      <c r="O293" s="85"/>
      <c r="P293" s="87" t="s">
        <v>79</v>
      </c>
      <c r="Q293" s="83" t="s">
        <v>91</v>
      </c>
      <c r="R293" s="88"/>
      <c r="S293" s="89"/>
      <c r="T293" s="83" t="s">
        <v>93</v>
      </c>
      <c r="U293" s="85"/>
      <c r="V293" s="83" t="s">
        <v>346</v>
      </c>
      <c r="W293" s="15"/>
      <c r="X293" s="27">
        <v>2026.0</v>
      </c>
      <c r="Y293" s="27">
        <v>2026.0</v>
      </c>
      <c r="Z293" s="27">
        <v>6.0</v>
      </c>
      <c r="AA293" s="28">
        <v>6.0</v>
      </c>
      <c r="AB293" s="27">
        <f>VLOOKUP(Z293,Dictionary_v2!O:P,2,0)</f>
        <v>2</v>
      </c>
      <c r="AC293" s="27" t="str">
        <f>VLOOKUP($B293,Dictionary_v2!$B:$E,2,0)</f>
        <v>P&amp;L</v>
      </c>
      <c r="AD293" s="27" t="s">
        <v>48</v>
      </c>
      <c r="AE293" s="27" t="str">
        <f>VLOOKUP($B293,Dictionary_v2!$B:$E,3,0)</f>
        <v>2. Candidates Sourcing</v>
      </c>
      <c r="AF293" s="27" t="str">
        <f>VLOOKUP(AE293,Dictionary_v2!R:S,2,0)</f>
        <v>2. Candidates Sourcing</v>
      </c>
      <c r="AG293" s="27" t="str">
        <f>VLOOKUP($B293,Dictionary_v2!$B:$E,4,0)</f>
        <v>1. Social media</v>
      </c>
      <c r="AH293" s="27" t="str">
        <f t="shared" si="1"/>
        <v>Out</v>
      </c>
      <c r="AI293" s="27" t="str">
        <f t="shared" si="2"/>
        <v>Out</v>
      </c>
      <c r="AJ293" s="16"/>
      <c r="AK293" s="16"/>
      <c r="AL293" s="16"/>
      <c r="AM293" s="16"/>
      <c r="AN293" s="16"/>
    </row>
    <row r="294" ht="15.0" hidden="1" customHeight="1">
      <c r="A294" s="94">
        <v>46118.0</v>
      </c>
      <c r="B294" s="83" t="s">
        <v>95</v>
      </c>
      <c r="C294" s="84">
        <v>-744.0</v>
      </c>
      <c r="D294" s="83" t="s">
        <v>151</v>
      </c>
      <c r="E294" s="83" t="s">
        <v>229</v>
      </c>
      <c r="F294" s="83" t="s">
        <v>537</v>
      </c>
      <c r="G294" s="85"/>
      <c r="H294" s="85"/>
      <c r="I294" s="83">
        <v>9779.0</v>
      </c>
      <c r="J294" s="83" t="s">
        <v>42</v>
      </c>
      <c r="K294" s="83" t="s">
        <v>97</v>
      </c>
      <c r="L294" s="85"/>
      <c r="M294" s="85"/>
      <c r="N294" s="85"/>
      <c r="O294" s="85"/>
      <c r="P294" s="87" t="s">
        <v>79</v>
      </c>
      <c r="Q294" s="83" t="s">
        <v>91</v>
      </c>
      <c r="R294" s="88"/>
      <c r="S294" s="89"/>
      <c r="T294" s="83" t="s">
        <v>93</v>
      </c>
      <c r="U294" s="85"/>
      <c r="V294" s="83" t="s">
        <v>346</v>
      </c>
      <c r="W294" s="15"/>
      <c r="X294" s="27">
        <v>2026.0</v>
      </c>
      <c r="Y294" s="27">
        <v>2026.0</v>
      </c>
      <c r="Z294" s="27">
        <v>6.0</v>
      </c>
      <c r="AA294" s="28">
        <v>6.0</v>
      </c>
      <c r="AB294" s="27">
        <f>VLOOKUP(Z294,Dictionary_v2!O:P,2,0)</f>
        <v>2</v>
      </c>
      <c r="AC294" s="27" t="str">
        <f>VLOOKUP($B294,Dictionary_v2!$B:$E,2,0)</f>
        <v>P&amp;L</v>
      </c>
      <c r="AD294" s="27" t="s">
        <v>48</v>
      </c>
      <c r="AE294" s="27" t="str">
        <f>VLOOKUP($B294,Dictionary_v2!$B:$E,3,0)</f>
        <v>2. Candidates Sourcing</v>
      </c>
      <c r="AF294" s="27" t="str">
        <f>VLOOKUP(AE294,Dictionary_v2!R:S,2,0)</f>
        <v>2. Candidates Sourcing</v>
      </c>
      <c r="AG294" s="27" t="str">
        <f>VLOOKUP($B294,Dictionary_v2!$B:$E,4,0)</f>
        <v>1. Social media</v>
      </c>
      <c r="AH294" s="27" t="str">
        <f t="shared" si="1"/>
        <v>Out</v>
      </c>
      <c r="AI294" s="27" t="str">
        <f t="shared" si="2"/>
        <v>Out</v>
      </c>
      <c r="AJ294" s="16"/>
      <c r="AK294" s="16"/>
      <c r="AL294" s="16"/>
      <c r="AM294" s="16"/>
      <c r="AN294" s="16"/>
    </row>
    <row r="295" ht="15.0" hidden="1" customHeight="1">
      <c r="A295" s="94">
        <v>46118.0</v>
      </c>
      <c r="B295" s="83" t="s">
        <v>95</v>
      </c>
      <c r="C295" s="84">
        <v>-498.48</v>
      </c>
      <c r="D295" s="83" t="s">
        <v>151</v>
      </c>
      <c r="E295" s="83" t="s">
        <v>229</v>
      </c>
      <c r="F295" s="83" t="s">
        <v>538</v>
      </c>
      <c r="G295" s="85"/>
      <c r="H295" s="85"/>
      <c r="I295" s="83">
        <v>9779.0</v>
      </c>
      <c r="J295" s="83" t="s">
        <v>42</v>
      </c>
      <c r="K295" s="83" t="s">
        <v>97</v>
      </c>
      <c r="L295" s="85"/>
      <c r="M295" s="85"/>
      <c r="N295" s="85"/>
      <c r="O295" s="85"/>
      <c r="P295" s="87" t="s">
        <v>79</v>
      </c>
      <c r="Q295" s="83" t="s">
        <v>91</v>
      </c>
      <c r="R295" s="88"/>
      <c r="S295" s="89"/>
      <c r="T295" s="83" t="s">
        <v>93</v>
      </c>
      <c r="U295" s="85"/>
      <c r="V295" s="83" t="s">
        <v>346</v>
      </c>
      <c r="W295" s="15"/>
      <c r="X295" s="27">
        <v>2026.0</v>
      </c>
      <c r="Y295" s="27">
        <v>2026.0</v>
      </c>
      <c r="Z295" s="27">
        <v>6.0</v>
      </c>
      <c r="AA295" s="28">
        <v>6.0</v>
      </c>
      <c r="AB295" s="27">
        <f>VLOOKUP(Z295,Dictionary_v2!O:P,2,0)</f>
        <v>2</v>
      </c>
      <c r="AC295" s="27" t="str">
        <f>VLOOKUP($B295,Dictionary_v2!$B:$E,2,0)</f>
        <v>P&amp;L</v>
      </c>
      <c r="AD295" s="27" t="s">
        <v>48</v>
      </c>
      <c r="AE295" s="27" t="str">
        <f>VLOOKUP($B295,Dictionary_v2!$B:$E,3,0)</f>
        <v>2. Candidates Sourcing</v>
      </c>
      <c r="AF295" s="27" t="str">
        <f>VLOOKUP(AE295,Dictionary_v2!R:S,2,0)</f>
        <v>2. Candidates Sourcing</v>
      </c>
      <c r="AG295" s="27" t="str">
        <f>VLOOKUP($B295,Dictionary_v2!$B:$E,4,0)</f>
        <v>1. Social media</v>
      </c>
      <c r="AH295" s="27" t="str">
        <f t="shared" si="1"/>
        <v>Out</v>
      </c>
      <c r="AI295" s="27" t="str">
        <f t="shared" si="2"/>
        <v>Out</v>
      </c>
      <c r="AJ295" s="16"/>
      <c r="AK295" s="16"/>
      <c r="AL295" s="16"/>
      <c r="AM295" s="16"/>
      <c r="AN295" s="16"/>
    </row>
    <row r="296" ht="15.0" hidden="1" customHeight="1">
      <c r="A296" s="94">
        <v>46118.0</v>
      </c>
      <c r="B296" s="83" t="s">
        <v>95</v>
      </c>
      <c r="C296" s="84">
        <v>-744.0</v>
      </c>
      <c r="D296" s="83" t="s">
        <v>151</v>
      </c>
      <c r="E296" s="83" t="s">
        <v>229</v>
      </c>
      <c r="F296" s="83" t="s">
        <v>539</v>
      </c>
      <c r="G296" s="85"/>
      <c r="H296" s="85"/>
      <c r="I296" s="83">
        <v>9779.0</v>
      </c>
      <c r="J296" s="83" t="s">
        <v>42</v>
      </c>
      <c r="K296" s="83" t="s">
        <v>97</v>
      </c>
      <c r="L296" s="85"/>
      <c r="M296" s="85"/>
      <c r="N296" s="85"/>
      <c r="O296" s="85"/>
      <c r="P296" s="87" t="s">
        <v>79</v>
      </c>
      <c r="Q296" s="83" t="s">
        <v>91</v>
      </c>
      <c r="R296" s="88"/>
      <c r="S296" s="89"/>
      <c r="T296" s="83" t="s">
        <v>93</v>
      </c>
      <c r="U296" s="85"/>
      <c r="V296" s="83" t="s">
        <v>346</v>
      </c>
      <c r="W296" s="15"/>
      <c r="X296" s="27">
        <v>2026.0</v>
      </c>
      <c r="Y296" s="27">
        <v>2026.0</v>
      </c>
      <c r="Z296" s="27">
        <v>6.0</v>
      </c>
      <c r="AA296" s="28">
        <v>6.0</v>
      </c>
      <c r="AB296" s="27">
        <f>VLOOKUP(Z296,Dictionary_v2!O:P,2,0)</f>
        <v>2</v>
      </c>
      <c r="AC296" s="27" t="str">
        <f>VLOOKUP($B296,Dictionary_v2!$B:$E,2,0)</f>
        <v>P&amp;L</v>
      </c>
      <c r="AD296" s="27" t="s">
        <v>48</v>
      </c>
      <c r="AE296" s="27" t="str">
        <f>VLOOKUP($B296,Dictionary_v2!$B:$E,3,0)</f>
        <v>2. Candidates Sourcing</v>
      </c>
      <c r="AF296" s="27" t="str">
        <f>VLOOKUP(AE296,Dictionary_v2!R:S,2,0)</f>
        <v>2. Candidates Sourcing</v>
      </c>
      <c r="AG296" s="27" t="str">
        <f>VLOOKUP($B296,Dictionary_v2!$B:$E,4,0)</f>
        <v>1. Social media</v>
      </c>
      <c r="AH296" s="27" t="str">
        <f t="shared" si="1"/>
        <v>Out</v>
      </c>
      <c r="AI296" s="27" t="str">
        <f t="shared" si="2"/>
        <v>Out</v>
      </c>
      <c r="AJ296" s="16"/>
      <c r="AK296" s="16"/>
      <c r="AL296" s="16"/>
      <c r="AM296" s="16"/>
      <c r="AN296" s="16"/>
    </row>
    <row r="297" ht="15.0" hidden="1" customHeight="1">
      <c r="A297" s="94">
        <v>46059.0</v>
      </c>
      <c r="B297" s="83" t="s">
        <v>149</v>
      </c>
      <c r="C297" s="84">
        <v>-0.69</v>
      </c>
      <c r="D297" s="83" t="s">
        <v>76</v>
      </c>
      <c r="E297" s="83" t="s">
        <v>83</v>
      </c>
      <c r="F297" s="85"/>
      <c r="G297" s="85"/>
      <c r="H297" s="85"/>
      <c r="I297" s="85"/>
      <c r="J297" s="85"/>
      <c r="K297" s="83" t="s">
        <v>148</v>
      </c>
      <c r="L297" s="85"/>
      <c r="M297" s="85"/>
      <c r="N297" s="85"/>
      <c r="O297" s="85"/>
      <c r="P297" s="87" t="s">
        <v>79</v>
      </c>
      <c r="Q297" s="85"/>
      <c r="R297" s="88"/>
      <c r="S297" s="89"/>
      <c r="T297" s="85"/>
      <c r="U297" s="85"/>
      <c r="V297" s="85"/>
      <c r="W297" s="15"/>
      <c r="X297" s="27">
        <v>2026.0</v>
      </c>
      <c r="Y297" s="27">
        <v>2026.0</v>
      </c>
      <c r="Z297" s="27">
        <v>6.0</v>
      </c>
      <c r="AA297" s="28">
        <v>6.0</v>
      </c>
      <c r="AB297" s="27">
        <f>VLOOKUP(Z297,Dictionary_v2!O:P,2,0)</f>
        <v>2</v>
      </c>
      <c r="AC297" s="27" t="str">
        <f>VLOOKUP($B297,Dictionary_v2!$B:$E,2,0)</f>
        <v>P&amp;L</v>
      </c>
      <c r="AD297" s="27" t="s">
        <v>48</v>
      </c>
      <c r="AE297" s="27" t="str">
        <f>VLOOKUP($B297,Dictionary_v2!$B:$E,3,0)</f>
        <v>3. Platform</v>
      </c>
      <c r="AF297" s="27" t="str">
        <f>VLOOKUP(AE297,Dictionary_v2!R:S,2,0)</f>
        <v>3. Platform</v>
      </c>
      <c r="AG297" s="27" t="str">
        <f>VLOOKUP($B297,Dictionary_v2!$B:$E,4,0)</f>
        <v>2. Fixed</v>
      </c>
      <c r="AH297" s="27" t="str">
        <f t="shared" si="1"/>
        <v>Out</v>
      </c>
      <c r="AI297" s="27" t="str">
        <f t="shared" si="2"/>
        <v>Out</v>
      </c>
      <c r="AJ297" s="16"/>
      <c r="AK297" s="16"/>
      <c r="AL297" s="16"/>
      <c r="AM297" s="16"/>
      <c r="AN297" s="16"/>
    </row>
    <row r="298" ht="15.0" hidden="1" customHeight="1">
      <c r="A298" s="94">
        <v>46059.0</v>
      </c>
      <c r="B298" s="83" t="s">
        <v>540</v>
      </c>
      <c r="C298" s="84">
        <v>-22.84</v>
      </c>
      <c r="D298" s="83" t="s">
        <v>76</v>
      </c>
      <c r="E298" s="83" t="s">
        <v>83</v>
      </c>
      <c r="F298" s="83" t="s">
        <v>541</v>
      </c>
      <c r="G298" s="85"/>
      <c r="H298" s="85"/>
      <c r="I298" s="83">
        <v>3684.0</v>
      </c>
      <c r="J298" s="83" t="s">
        <v>42</v>
      </c>
      <c r="K298" s="83" t="s">
        <v>97</v>
      </c>
      <c r="L298" s="85"/>
      <c r="M298" s="85"/>
      <c r="N298" s="85"/>
      <c r="O298" s="85"/>
      <c r="P298" s="87" t="s">
        <v>79</v>
      </c>
      <c r="Q298" s="83" t="s">
        <v>44</v>
      </c>
      <c r="R298" s="88"/>
      <c r="S298" s="89"/>
      <c r="T298" s="83" t="s">
        <v>93</v>
      </c>
      <c r="U298" s="85"/>
      <c r="V298" s="85"/>
      <c r="W298" s="15"/>
      <c r="X298" s="27">
        <v>2026.0</v>
      </c>
      <c r="Y298" s="27">
        <v>2026.0</v>
      </c>
      <c r="Z298" s="27">
        <v>6.0</v>
      </c>
      <c r="AA298" s="28">
        <v>6.0</v>
      </c>
      <c r="AB298" s="27">
        <f>VLOOKUP(Z298,Dictionary_v2!O:P,2,0)</f>
        <v>2</v>
      </c>
      <c r="AC298" s="27" t="str">
        <f>VLOOKUP($B298,Dictionary_v2!$B:$E,2,0)</f>
        <v>P&amp;L</v>
      </c>
      <c r="AD298" s="27" t="s">
        <v>48</v>
      </c>
      <c r="AE298" s="27" t="str">
        <f>VLOOKUP($B298,Dictionary_v2!$B:$E,3,0)</f>
        <v>2. Candidates Sourcing</v>
      </c>
      <c r="AF298" s="27" t="str">
        <f>VLOOKUP(AE298,Dictionary_v2!R:S,2,0)</f>
        <v>2. Candidates Sourcing</v>
      </c>
      <c r="AG298" s="27" t="str">
        <f>VLOOKUP($B298,Dictionary_v2!$B:$E,4,0)</f>
        <v>1. Social Media</v>
      </c>
      <c r="AH298" s="27" t="str">
        <f t="shared" si="1"/>
        <v>Out</v>
      </c>
      <c r="AI298" s="27" t="str">
        <f t="shared" si="2"/>
        <v>Out</v>
      </c>
      <c r="AJ298" s="16"/>
      <c r="AK298" s="16"/>
      <c r="AL298" s="16"/>
      <c r="AM298" s="16"/>
      <c r="AN298" s="16"/>
    </row>
    <row r="299" ht="15.0" hidden="1" customHeight="1">
      <c r="A299" s="94">
        <v>46059.0</v>
      </c>
      <c r="B299" s="83" t="s">
        <v>355</v>
      </c>
      <c r="C299" s="84">
        <v>-44.24</v>
      </c>
      <c r="D299" s="83" t="s">
        <v>76</v>
      </c>
      <c r="E299" s="83" t="s">
        <v>83</v>
      </c>
      <c r="F299" s="83" t="s">
        <v>356</v>
      </c>
      <c r="G299" s="85"/>
      <c r="H299" s="85"/>
      <c r="I299" s="83">
        <v>3684.0</v>
      </c>
      <c r="J299" s="83" t="s">
        <v>42</v>
      </c>
      <c r="K299" s="83" t="s">
        <v>89</v>
      </c>
      <c r="L299" s="85"/>
      <c r="M299" s="85"/>
      <c r="N299" s="85"/>
      <c r="O299" s="85"/>
      <c r="P299" s="87" t="s">
        <v>79</v>
      </c>
      <c r="Q299" s="83" t="s">
        <v>91</v>
      </c>
      <c r="R299" s="88"/>
      <c r="S299" s="89"/>
      <c r="T299" s="83" t="s">
        <v>93</v>
      </c>
      <c r="U299" s="85"/>
      <c r="V299" s="85"/>
      <c r="W299" s="15"/>
      <c r="X299" s="27">
        <v>2026.0</v>
      </c>
      <c r="Y299" s="27">
        <v>2026.0</v>
      </c>
      <c r="Z299" s="27">
        <v>6.0</v>
      </c>
      <c r="AA299" s="28">
        <v>6.0</v>
      </c>
      <c r="AB299" s="27">
        <f>VLOOKUP(Z299,Dictionary_v2!O:P,2,0)</f>
        <v>2</v>
      </c>
      <c r="AC299" s="27" t="str">
        <f>VLOOKUP($B299,Dictionary_v2!$B:$E,2,0)</f>
        <v>P&amp;L</v>
      </c>
      <c r="AD299" s="27" t="s">
        <v>48</v>
      </c>
      <c r="AE299" s="27" t="str">
        <f>VLOOKUP($B299,Dictionary_v2!$B:$E,3,0)</f>
        <v>3. Platform</v>
      </c>
      <c r="AF299" s="27" t="str">
        <f>VLOOKUP(AE299,Dictionary_v2!R:S,2,0)</f>
        <v>3. Platform</v>
      </c>
      <c r="AG299" s="27" t="str">
        <f>VLOOKUP($B299,Dictionary_v2!$B:$E,4,0)</f>
        <v>2. Fixed</v>
      </c>
      <c r="AH299" s="27" t="str">
        <f t="shared" si="1"/>
        <v>Out</v>
      </c>
      <c r="AI299" s="27" t="str">
        <f t="shared" si="2"/>
        <v>Out</v>
      </c>
      <c r="AJ299" s="16"/>
      <c r="AK299" s="16"/>
      <c r="AL299" s="16"/>
      <c r="AM299" s="16"/>
      <c r="AN299" s="16"/>
    </row>
    <row r="300" ht="15.0" hidden="1" customHeight="1">
      <c r="A300" s="94">
        <v>46059.0</v>
      </c>
      <c r="B300" s="83" t="s">
        <v>437</v>
      </c>
      <c r="C300" s="84">
        <v>-180.53</v>
      </c>
      <c r="D300" s="83" t="s">
        <v>76</v>
      </c>
      <c r="E300" s="83" t="s">
        <v>83</v>
      </c>
      <c r="F300" s="83" t="s">
        <v>542</v>
      </c>
      <c r="G300" s="85"/>
      <c r="H300" s="85"/>
      <c r="I300" s="83">
        <v>3684.0</v>
      </c>
      <c r="J300" s="83" t="s">
        <v>42</v>
      </c>
      <c r="K300" s="83" t="s">
        <v>89</v>
      </c>
      <c r="L300" s="85"/>
      <c r="M300" s="85"/>
      <c r="N300" s="85"/>
      <c r="O300" s="85"/>
      <c r="P300" s="87" t="s">
        <v>79</v>
      </c>
      <c r="Q300" s="83" t="s">
        <v>44</v>
      </c>
      <c r="R300" s="88"/>
      <c r="S300" s="89"/>
      <c r="T300" s="83" t="s">
        <v>93</v>
      </c>
      <c r="U300" s="85"/>
      <c r="V300" s="85"/>
      <c r="W300" s="15"/>
      <c r="X300" s="27">
        <v>2026.0</v>
      </c>
      <c r="Y300" s="27">
        <v>2026.0</v>
      </c>
      <c r="Z300" s="27">
        <v>6.0</v>
      </c>
      <c r="AA300" s="28">
        <v>6.0</v>
      </c>
      <c r="AB300" s="27">
        <f>VLOOKUP(Z300,Dictionary_v2!O:P,2,0)</f>
        <v>2</v>
      </c>
      <c r="AC300" s="27" t="str">
        <f>VLOOKUP($B300,Dictionary_v2!$B:$E,2,0)</f>
        <v>P&amp;L</v>
      </c>
      <c r="AD300" s="27" t="s">
        <v>48</v>
      </c>
      <c r="AE300" s="27" t="str">
        <f>VLOOKUP($B300,Dictionary_v2!$B:$E,3,0)</f>
        <v>3. Platform</v>
      </c>
      <c r="AF300" s="27" t="str">
        <f>VLOOKUP(AE300,Dictionary_v2!R:S,2,0)</f>
        <v>3. Platform</v>
      </c>
      <c r="AG300" s="27" t="str">
        <f>VLOOKUP($B300,Dictionary_v2!$B:$E,4,0)</f>
        <v>2. Fixed</v>
      </c>
      <c r="AH300" s="27" t="str">
        <f t="shared" si="1"/>
        <v>Out</v>
      </c>
      <c r="AI300" s="27" t="str">
        <f t="shared" si="2"/>
        <v>Out</v>
      </c>
      <c r="AJ300" s="16"/>
      <c r="AK300" s="16"/>
      <c r="AL300" s="16"/>
      <c r="AM300" s="16"/>
      <c r="AN300" s="16"/>
    </row>
    <row r="301" ht="15.0" hidden="1" customHeight="1">
      <c r="A301" s="94">
        <v>46059.0</v>
      </c>
      <c r="B301" s="83" t="s">
        <v>149</v>
      </c>
      <c r="C301" s="84">
        <v>-5.42</v>
      </c>
      <c r="D301" s="83" t="s">
        <v>76</v>
      </c>
      <c r="E301" s="83" t="s">
        <v>83</v>
      </c>
      <c r="F301" s="85"/>
      <c r="G301" s="85"/>
      <c r="H301" s="85"/>
      <c r="I301" s="85"/>
      <c r="J301" s="85"/>
      <c r="K301" s="83" t="s">
        <v>148</v>
      </c>
      <c r="L301" s="85"/>
      <c r="M301" s="85"/>
      <c r="N301" s="85"/>
      <c r="O301" s="85"/>
      <c r="P301" s="87" t="s">
        <v>79</v>
      </c>
      <c r="Q301" s="85"/>
      <c r="R301" s="88"/>
      <c r="S301" s="89"/>
      <c r="T301" s="85"/>
      <c r="U301" s="85"/>
      <c r="V301" s="85"/>
      <c r="W301" s="15"/>
      <c r="X301" s="27">
        <v>2026.0</v>
      </c>
      <c r="Y301" s="27">
        <v>2026.0</v>
      </c>
      <c r="Z301" s="27">
        <v>6.0</v>
      </c>
      <c r="AA301" s="28">
        <v>6.0</v>
      </c>
      <c r="AB301" s="27">
        <f>VLOOKUP(Z301,Dictionary_v2!O:P,2,0)</f>
        <v>2</v>
      </c>
      <c r="AC301" s="27" t="str">
        <f>VLOOKUP($B301,Dictionary_v2!$B:$E,2,0)</f>
        <v>P&amp;L</v>
      </c>
      <c r="AD301" s="27" t="s">
        <v>48</v>
      </c>
      <c r="AE301" s="27" t="str">
        <f>VLOOKUP($B301,Dictionary_v2!$B:$E,3,0)</f>
        <v>3. Platform</v>
      </c>
      <c r="AF301" s="27" t="str">
        <f>VLOOKUP(AE301,Dictionary_v2!R:S,2,0)</f>
        <v>3. Platform</v>
      </c>
      <c r="AG301" s="27" t="str">
        <f>VLOOKUP($B301,Dictionary_v2!$B:$E,4,0)</f>
        <v>2. Fixed</v>
      </c>
      <c r="AH301" s="27" t="str">
        <f t="shared" si="1"/>
        <v>Out</v>
      </c>
      <c r="AI301" s="27" t="str">
        <f t="shared" si="2"/>
        <v>Out</v>
      </c>
      <c r="AJ301" s="16"/>
      <c r="AK301" s="16"/>
      <c r="AL301" s="16"/>
      <c r="AM301" s="16"/>
      <c r="AN301" s="16"/>
    </row>
    <row r="302" ht="15.0" hidden="1" customHeight="1">
      <c r="A302" s="94">
        <v>46059.0</v>
      </c>
      <c r="B302" s="83" t="s">
        <v>95</v>
      </c>
      <c r="C302" s="84">
        <v>-193.59</v>
      </c>
      <c r="D302" s="83" t="s">
        <v>76</v>
      </c>
      <c r="E302" s="83" t="s">
        <v>83</v>
      </c>
      <c r="F302" s="83" t="s">
        <v>543</v>
      </c>
      <c r="G302" s="85"/>
      <c r="H302" s="85"/>
      <c r="I302" s="83">
        <v>2354.0</v>
      </c>
      <c r="J302" s="83" t="s">
        <v>42</v>
      </c>
      <c r="K302" s="83" t="s">
        <v>97</v>
      </c>
      <c r="L302" s="85"/>
      <c r="M302" s="85"/>
      <c r="N302" s="85"/>
      <c r="O302" s="85"/>
      <c r="P302" s="87" t="s">
        <v>79</v>
      </c>
      <c r="Q302" s="83" t="s">
        <v>91</v>
      </c>
      <c r="R302" s="88"/>
      <c r="S302" s="89"/>
      <c r="T302" s="83" t="s">
        <v>93</v>
      </c>
      <c r="U302" s="85"/>
      <c r="V302" s="85"/>
      <c r="W302" s="15"/>
      <c r="X302" s="27">
        <v>2026.0</v>
      </c>
      <c r="Y302" s="27">
        <v>2026.0</v>
      </c>
      <c r="Z302" s="27">
        <v>6.0</v>
      </c>
      <c r="AA302" s="28">
        <v>6.0</v>
      </c>
      <c r="AB302" s="27">
        <f>VLOOKUP(Z302,Dictionary_v2!O:P,2,0)</f>
        <v>2</v>
      </c>
      <c r="AC302" s="27" t="str">
        <f>VLOOKUP($B302,Dictionary_v2!$B:$E,2,0)</f>
        <v>P&amp;L</v>
      </c>
      <c r="AD302" s="27" t="s">
        <v>48</v>
      </c>
      <c r="AE302" s="27" t="s">
        <v>1</v>
      </c>
      <c r="AF302" s="27" t="str">
        <f>VLOOKUP(AE302,Dictionary_v2!R:S,2,0)</f>
        <v>3. Platform</v>
      </c>
      <c r="AG302" s="27" t="s">
        <v>2</v>
      </c>
      <c r="AH302" s="27" t="str">
        <f t="shared" si="1"/>
        <v>Out</v>
      </c>
      <c r="AI302" s="27" t="str">
        <f t="shared" si="2"/>
        <v>Out</v>
      </c>
      <c r="AJ302" s="16"/>
      <c r="AK302" s="16"/>
      <c r="AL302" s="16"/>
      <c r="AM302" s="16"/>
      <c r="AN302" s="16"/>
    </row>
    <row r="303" ht="15.0" hidden="1" customHeight="1">
      <c r="A303" s="94">
        <v>46059.0</v>
      </c>
      <c r="B303" s="83" t="s">
        <v>95</v>
      </c>
      <c r="C303" s="84">
        <v>-33.27</v>
      </c>
      <c r="D303" s="83" t="s">
        <v>76</v>
      </c>
      <c r="E303" s="83" t="s">
        <v>83</v>
      </c>
      <c r="F303" s="83" t="s">
        <v>544</v>
      </c>
      <c r="G303" s="85"/>
      <c r="H303" s="85"/>
      <c r="I303" s="83">
        <v>2354.0</v>
      </c>
      <c r="J303" s="83" t="s">
        <v>42</v>
      </c>
      <c r="K303" s="83" t="s">
        <v>97</v>
      </c>
      <c r="L303" s="85"/>
      <c r="M303" s="85"/>
      <c r="N303" s="85"/>
      <c r="O303" s="85"/>
      <c r="P303" s="87" t="s">
        <v>79</v>
      </c>
      <c r="Q303" s="83" t="s">
        <v>91</v>
      </c>
      <c r="R303" s="88"/>
      <c r="S303" s="89"/>
      <c r="T303" s="83" t="s">
        <v>93</v>
      </c>
      <c r="U303" s="85"/>
      <c r="V303" s="85"/>
      <c r="W303" s="15"/>
      <c r="X303" s="27">
        <v>2026.0</v>
      </c>
      <c r="Y303" s="27">
        <v>2026.0</v>
      </c>
      <c r="Z303" s="27">
        <v>6.0</v>
      </c>
      <c r="AA303" s="28">
        <v>6.0</v>
      </c>
      <c r="AB303" s="27">
        <f>VLOOKUP(Z303,Dictionary_v2!O:P,2,0)</f>
        <v>2</v>
      </c>
      <c r="AC303" s="27" t="str">
        <f>VLOOKUP($B303,Dictionary_v2!$B:$E,2,0)</f>
        <v>P&amp;L</v>
      </c>
      <c r="AD303" s="27" t="s">
        <v>48</v>
      </c>
      <c r="AE303" s="27" t="s">
        <v>1</v>
      </c>
      <c r="AF303" s="27" t="str">
        <f>VLOOKUP(AE303,Dictionary_v2!R:S,2,0)</f>
        <v>3. Platform</v>
      </c>
      <c r="AG303" s="27" t="s">
        <v>2</v>
      </c>
      <c r="AH303" s="27" t="str">
        <f t="shared" si="1"/>
        <v>Out</v>
      </c>
      <c r="AI303" s="27" t="str">
        <f t="shared" si="2"/>
        <v>Out</v>
      </c>
      <c r="AJ303" s="16"/>
      <c r="AK303" s="16"/>
      <c r="AL303" s="16"/>
      <c r="AM303" s="16"/>
      <c r="AN303" s="16"/>
    </row>
    <row r="304" ht="15.0" hidden="1" customHeight="1">
      <c r="A304" s="94">
        <v>46059.0</v>
      </c>
      <c r="B304" s="83" t="s">
        <v>95</v>
      </c>
      <c r="C304" s="84">
        <v>-744.0</v>
      </c>
      <c r="D304" s="83" t="s">
        <v>76</v>
      </c>
      <c r="E304" s="83" t="s">
        <v>229</v>
      </c>
      <c r="F304" s="83" t="s">
        <v>545</v>
      </c>
      <c r="G304" s="85"/>
      <c r="H304" s="85"/>
      <c r="I304" s="83">
        <v>9779.0</v>
      </c>
      <c r="J304" s="83" t="s">
        <v>42</v>
      </c>
      <c r="K304" s="83" t="s">
        <v>97</v>
      </c>
      <c r="L304" s="85"/>
      <c r="M304" s="85"/>
      <c r="N304" s="85"/>
      <c r="O304" s="85"/>
      <c r="P304" s="87" t="s">
        <v>79</v>
      </c>
      <c r="Q304" s="83" t="s">
        <v>91</v>
      </c>
      <c r="R304" s="88"/>
      <c r="S304" s="89"/>
      <c r="T304" s="83" t="s">
        <v>93</v>
      </c>
      <c r="U304" s="85"/>
      <c r="V304" s="85"/>
      <c r="W304" s="15"/>
      <c r="X304" s="27">
        <v>2026.0</v>
      </c>
      <c r="Y304" s="27">
        <v>2026.0</v>
      </c>
      <c r="Z304" s="27">
        <v>6.0</v>
      </c>
      <c r="AA304" s="28">
        <v>6.0</v>
      </c>
      <c r="AB304" s="27">
        <f>VLOOKUP(Z304,Dictionary_v2!O:P,2,0)</f>
        <v>2</v>
      </c>
      <c r="AC304" s="27" t="str">
        <f>VLOOKUP($B304,Dictionary_v2!$B:$E,2,0)</f>
        <v>P&amp;L</v>
      </c>
      <c r="AD304" s="27" t="s">
        <v>48</v>
      </c>
      <c r="AE304" s="27" t="str">
        <f>VLOOKUP($B304,Dictionary_v2!$B:$E,3,0)</f>
        <v>2. Candidates Sourcing</v>
      </c>
      <c r="AF304" s="27" t="str">
        <f>VLOOKUP(AE304,Dictionary_v2!R:S,2,0)</f>
        <v>2. Candidates Sourcing</v>
      </c>
      <c r="AG304" s="27" t="str">
        <f>VLOOKUP($B304,Dictionary_v2!$B:$E,4,0)</f>
        <v>1. Social media</v>
      </c>
      <c r="AH304" s="27" t="str">
        <f t="shared" si="1"/>
        <v>Out</v>
      </c>
      <c r="AI304" s="27" t="str">
        <f t="shared" si="2"/>
        <v>Out</v>
      </c>
      <c r="AJ304" s="16"/>
      <c r="AK304" s="16"/>
      <c r="AL304" s="16"/>
      <c r="AM304" s="16"/>
      <c r="AN304" s="16"/>
    </row>
    <row r="305" ht="15.0" hidden="1" customHeight="1">
      <c r="A305" s="95" t="s">
        <v>546</v>
      </c>
      <c r="B305" s="18" t="s">
        <v>75</v>
      </c>
      <c r="C305" s="96">
        <v>79.34</v>
      </c>
      <c r="D305" s="18" t="s">
        <v>76</v>
      </c>
      <c r="E305" s="18" t="s">
        <v>229</v>
      </c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8" t="s">
        <v>79</v>
      </c>
      <c r="Q305" s="97"/>
      <c r="R305" s="99"/>
      <c r="S305" s="100"/>
      <c r="T305" s="97"/>
      <c r="U305" s="97"/>
      <c r="V305" s="97"/>
      <c r="W305" s="27"/>
      <c r="X305" s="27">
        <v>2026.0</v>
      </c>
      <c r="Y305" s="27">
        <v>2026.0</v>
      </c>
      <c r="Z305" s="28">
        <v>5.0</v>
      </c>
      <c r="AA305" s="28">
        <v>5.0</v>
      </c>
      <c r="AB305" s="27">
        <f>VLOOKUP(Z305,Dictionary_v2!O:P,2,0)</f>
        <v>2</v>
      </c>
      <c r="AC305" s="27" t="str">
        <f>VLOOKUP($B305,Dictionary_v2!$B:$E,2,0)</f>
        <v>P&amp;L</v>
      </c>
      <c r="AD305" s="27" t="s">
        <v>48</v>
      </c>
      <c r="AE305" s="27" t="str">
        <f>VLOOKUP($B305,Dictionary_v2!$B:$E,3,0)</f>
        <v>2. Candidates Sourcing</v>
      </c>
      <c r="AF305" s="27" t="str">
        <f>VLOOKUP(AE305,Dictionary_v2!R:S,2,0)</f>
        <v>2. Candidates Sourcing</v>
      </c>
      <c r="AG305" s="27" t="str">
        <f>VLOOKUP($B305,Dictionary_v2!$B:$E,4,0)</f>
        <v>1. Social Media</v>
      </c>
      <c r="AH305" s="27" t="str">
        <f t="shared" si="1"/>
        <v>In</v>
      </c>
      <c r="AI305" s="27" t="str">
        <f t="shared" si="2"/>
        <v>In</v>
      </c>
      <c r="AJ305" s="16"/>
      <c r="AK305" s="16"/>
      <c r="AL305" s="16"/>
      <c r="AM305" s="16"/>
      <c r="AN305" s="16"/>
    </row>
    <row r="306" ht="15.0" hidden="1" customHeight="1">
      <c r="A306" s="95" t="s">
        <v>546</v>
      </c>
      <c r="B306" s="18" t="s">
        <v>83</v>
      </c>
      <c r="C306" s="96">
        <v>-5330.85</v>
      </c>
      <c r="D306" s="18" t="s">
        <v>76</v>
      </c>
      <c r="E306" s="18" t="s">
        <v>229</v>
      </c>
      <c r="F306" s="18" t="s">
        <v>84</v>
      </c>
      <c r="G306" s="97"/>
      <c r="H306" s="97"/>
      <c r="I306" s="97"/>
      <c r="J306" s="97"/>
      <c r="K306" s="97"/>
      <c r="L306" s="97"/>
      <c r="M306" s="97"/>
      <c r="N306" s="97"/>
      <c r="O306" s="97"/>
      <c r="P306" s="98" t="s">
        <v>79</v>
      </c>
      <c r="Q306" s="97"/>
      <c r="R306" s="99"/>
      <c r="S306" s="100"/>
      <c r="T306" s="97"/>
      <c r="U306" s="97"/>
      <c r="V306" s="97"/>
      <c r="W306" s="27"/>
      <c r="X306" s="27">
        <v>2026.0</v>
      </c>
      <c r="Y306" s="27">
        <v>2026.0</v>
      </c>
      <c r="Z306" s="28">
        <v>5.0</v>
      </c>
      <c r="AA306" s="28">
        <v>5.0</v>
      </c>
      <c r="AB306" s="27">
        <f>VLOOKUP(Z306,Dictionary_v2!O:P,2,0)</f>
        <v>2</v>
      </c>
      <c r="AC306" s="74" t="s">
        <v>547</v>
      </c>
      <c r="AD306" s="27"/>
      <c r="AE306" s="27"/>
      <c r="AF306" s="27"/>
      <c r="AG306" s="27" t="str">
        <f>VLOOKUP($B306,Dictionary_v2!$B:$E,4,0)</f>
        <v/>
      </c>
      <c r="AH306" s="27" t="str">
        <f t="shared" si="1"/>
        <v>Out</v>
      </c>
      <c r="AI306" s="27" t="str">
        <f t="shared" si="2"/>
        <v>Out</v>
      </c>
      <c r="AJ306" s="16"/>
      <c r="AK306" s="16"/>
      <c r="AL306" s="16"/>
      <c r="AM306" s="16"/>
      <c r="AN306" s="16"/>
    </row>
    <row r="307" ht="15.0" hidden="1" customHeight="1">
      <c r="A307" s="95" t="s">
        <v>546</v>
      </c>
      <c r="B307" s="18" t="s">
        <v>229</v>
      </c>
      <c r="C307" s="96">
        <v>5330.85</v>
      </c>
      <c r="D307" s="18" t="s">
        <v>76</v>
      </c>
      <c r="E307" s="18" t="s">
        <v>83</v>
      </c>
      <c r="F307" s="18" t="s">
        <v>84</v>
      </c>
      <c r="G307" s="97"/>
      <c r="H307" s="97"/>
      <c r="I307" s="97"/>
      <c r="J307" s="97"/>
      <c r="K307" s="97"/>
      <c r="L307" s="97"/>
      <c r="M307" s="97"/>
      <c r="N307" s="97"/>
      <c r="O307" s="97"/>
      <c r="P307" s="98" t="s">
        <v>79</v>
      </c>
      <c r="Q307" s="97"/>
      <c r="R307" s="99"/>
      <c r="S307" s="100"/>
      <c r="T307" s="97"/>
      <c r="U307" s="97"/>
      <c r="V307" s="97"/>
      <c r="W307" s="27"/>
      <c r="X307" s="27">
        <v>2026.0</v>
      </c>
      <c r="Y307" s="27">
        <v>2026.0</v>
      </c>
      <c r="Z307" s="28">
        <v>5.0</v>
      </c>
      <c r="AA307" s="28">
        <v>5.0</v>
      </c>
      <c r="AB307" s="27">
        <f>VLOOKUP(Z307,Dictionary_v2!O:P,2,0)</f>
        <v>2</v>
      </c>
      <c r="AC307" s="74" t="s">
        <v>547</v>
      </c>
      <c r="AD307" s="27"/>
      <c r="AE307" s="27"/>
      <c r="AF307" s="27"/>
      <c r="AG307" s="27" t="str">
        <f>VLOOKUP($B307,Dictionary_v2!$B:$E,4,0)</f>
        <v/>
      </c>
      <c r="AH307" s="27" t="str">
        <f t="shared" si="1"/>
        <v>In</v>
      </c>
      <c r="AI307" s="27" t="str">
        <f t="shared" si="2"/>
        <v>In</v>
      </c>
      <c r="AJ307" s="16"/>
      <c r="AK307" s="16"/>
      <c r="AL307" s="16"/>
      <c r="AM307" s="16"/>
      <c r="AN307" s="16"/>
    </row>
    <row r="308" ht="15.0" hidden="1" customHeight="1">
      <c r="A308" s="95" t="s">
        <v>548</v>
      </c>
      <c r="B308" s="18" t="s">
        <v>149</v>
      </c>
      <c r="C308" s="96">
        <v>-17.35</v>
      </c>
      <c r="D308" s="18" t="s">
        <v>76</v>
      </c>
      <c r="E308" s="18" t="s">
        <v>83</v>
      </c>
      <c r="F308" s="97"/>
      <c r="G308" s="97"/>
      <c r="H308" s="97"/>
      <c r="I308" s="97"/>
      <c r="J308" s="97"/>
      <c r="K308" s="18" t="s">
        <v>148</v>
      </c>
      <c r="L308" s="97"/>
      <c r="M308" s="97"/>
      <c r="N308" s="97"/>
      <c r="O308" s="97"/>
      <c r="P308" s="98" t="s">
        <v>79</v>
      </c>
      <c r="Q308" s="97"/>
      <c r="R308" s="99"/>
      <c r="S308" s="100"/>
      <c r="T308" s="97"/>
      <c r="U308" s="97"/>
      <c r="V308" s="97"/>
      <c r="W308" s="27"/>
      <c r="X308" s="27">
        <v>2026.0</v>
      </c>
      <c r="Y308" s="27">
        <v>2026.0</v>
      </c>
      <c r="Z308" s="28">
        <v>5.0</v>
      </c>
      <c r="AA308" s="28">
        <v>5.0</v>
      </c>
      <c r="AB308" s="27">
        <f>VLOOKUP(Z308,Dictionary_v2!O:P,2,0)</f>
        <v>2</v>
      </c>
      <c r="AC308" s="27" t="str">
        <f>VLOOKUP($B308,Dictionary_v2!$B:$E,2,0)</f>
        <v>P&amp;L</v>
      </c>
      <c r="AD308" s="27" t="s">
        <v>48</v>
      </c>
      <c r="AE308" s="27" t="str">
        <f>VLOOKUP($B308,Dictionary_v2!$B:$E,3,0)</f>
        <v>3. Platform</v>
      </c>
      <c r="AF308" s="27" t="str">
        <f>VLOOKUP(AE308,Dictionary_v2!R:S,2,0)</f>
        <v>3. Platform</v>
      </c>
      <c r="AG308" s="27" t="str">
        <f>VLOOKUP($B308,Dictionary_v2!$B:$E,4,0)</f>
        <v>2. Fixed</v>
      </c>
      <c r="AH308" s="27" t="str">
        <f t="shared" si="1"/>
        <v>Out</v>
      </c>
      <c r="AI308" s="27" t="str">
        <f t="shared" si="2"/>
        <v>Out</v>
      </c>
      <c r="AJ308" s="16"/>
      <c r="AK308" s="16"/>
      <c r="AL308" s="16"/>
      <c r="AM308" s="16"/>
      <c r="AN308" s="16"/>
    </row>
    <row r="309" ht="15.0" hidden="1" customHeight="1">
      <c r="A309" s="95" t="s">
        <v>548</v>
      </c>
      <c r="B309" s="18" t="s">
        <v>540</v>
      </c>
      <c r="C309" s="96">
        <v>-578.28</v>
      </c>
      <c r="D309" s="18" t="s">
        <v>76</v>
      </c>
      <c r="E309" s="18" t="s">
        <v>83</v>
      </c>
      <c r="F309" s="18" t="s">
        <v>541</v>
      </c>
      <c r="G309" s="97"/>
      <c r="H309" s="97"/>
      <c r="I309" s="18">
        <v>3684.0</v>
      </c>
      <c r="J309" s="18" t="s">
        <v>42</v>
      </c>
      <c r="K309" s="18" t="s">
        <v>97</v>
      </c>
      <c r="L309" s="97"/>
      <c r="M309" s="97"/>
      <c r="N309" s="97"/>
      <c r="O309" s="97"/>
      <c r="P309" s="98" t="s">
        <v>79</v>
      </c>
      <c r="Q309" s="18" t="s">
        <v>44</v>
      </c>
      <c r="R309" s="99"/>
      <c r="S309" s="100"/>
      <c r="T309" s="18" t="s">
        <v>93</v>
      </c>
      <c r="U309" s="97"/>
      <c r="V309" s="97"/>
      <c r="W309" s="27"/>
      <c r="X309" s="27">
        <v>2026.0</v>
      </c>
      <c r="Y309" s="27">
        <v>2026.0</v>
      </c>
      <c r="Z309" s="28">
        <v>5.0</v>
      </c>
      <c r="AA309" s="28">
        <v>5.0</v>
      </c>
      <c r="AB309" s="27">
        <f>VLOOKUP(Z309,Dictionary_v2!O:P,2,0)</f>
        <v>2</v>
      </c>
      <c r="AC309" s="27" t="str">
        <f>VLOOKUP($B309,Dictionary_v2!$B:$E,2,0)</f>
        <v>P&amp;L</v>
      </c>
      <c r="AD309" s="27" t="s">
        <v>48</v>
      </c>
      <c r="AE309" s="27" t="str">
        <f>VLOOKUP($B309,Dictionary_v2!$B:$E,3,0)</f>
        <v>2. Candidates Sourcing</v>
      </c>
      <c r="AF309" s="27" t="str">
        <f>VLOOKUP(AE309,Dictionary_v2!R:S,2,0)</f>
        <v>2. Candidates Sourcing</v>
      </c>
      <c r="AG309" s="27" t="str">
        <f>VLOOKUP($B309,Dictionary_v2!$B:$E,4,0)</f>
        <v>1. Social Media</v>
      </c>
      <c r="AH309" s="27" t="str">
        <f t="shared" si="1"/>
        <v>Out</v>
      </c>
      <c r="AI309" s="27" t="str">
        <f t="shared" si="2"/>
        <v>Out</v>
      </c>
      <c r="AJ309" s="16"/>
      <c r="AK309" s="16"/>
      <c r="AL309" s="16"/>
      <c r="AM309" s="16"/>
      <c r="AN309" s="16"/>
    </row>
    <row r="310" ht="15.0" hidden="1" customHeight="1">
      <c r="A310" s="95" t="s">
        <v>548</v>
      </c>
      <c r="B310" s="18" t="s">
        <v>95</v>
      </c>
      <c r="C310" s="96">
        <v>-400.0</v>
      </c>
      <c r="D310" s="18" t="s">
        <v>76</v>
      </c>
      <c r="E310" s="18" t="s">
        <v>83</v>
      </c>
      <c r="F310" s="18" t="s">
        <v>549</v>
      </c>
      <c r="G310" s="97"/>
      <c r="H310" s="97"/>
      <c r="I310" s="18">
        <v>2354.0</v>
      </c>
      <c r="J310" s="18" t="s">
        <v>42</v>
      </c>
      <c r="K310" s="18" t="s">
        <v>97</v>
      </c>
      <c r="L310" s="97"/>
      <c r="M310" s="97"/>
      <c r="N310" s="97"/>
      <c r="O310" s="97"/>
      <c r="P310" s="98" t="s">
        <v>79</v>
      </c>
      <c r="Q310" s="18" t="s">
        <v>91</v>
      </c>
      <c r="R310" s="99"/>
      <c r="S310" s="100"/>
      <c r="T310" s="18" t="s">
        <v>93</v>
      </c>
      <c r="U310" s="97"/>
      <c r="V310" s="97"/>
      <c r="W310" s="27"/>
      <c r="X310" s="27">
        <v>2026.0</v>
      </c>
      <c r="Y310" s="27">
        <v>2026.0</v>
      </c>
      <c r="Z310" s="28">
        <v>5.0</v>
      </c>
      <c r="AA310" s="28">
        <v>5.0</v>
      </c>
      <c r="AB310" s="27">
        <f>VLOOKUP(Z310,Dictionary_v2!O:P,2,0)</f>
        <v>2</v>
      </c>
      <c r="AC310" s="27" t="str">
        <f>VLOOKUP($B310,Dictionary_v2!$B:$E,2,0)</f>
        <v>P&amp;L</v>
      </c>
      <c r="AD310" s="27" t="s">
        <v>48</v>
      </c>
      <c r="AE310" s="27" t="s">
        <v>1</v>
      </c>
      <c r="AF310" s="27" t="str">
        <f>VLOOKUP(AE310,Dictionary_v2!R:S,2,0)</f>
        <v>3. Platform</v>
      </c>
      <c r="AG310" s="27" t="s">
        <v>2</v>
      </c>
      <c r="AH310" s="27" t="str">
        <f t="shared" si="1"/>
        <v>Out</v>
      </c>
      <c r="AI310" s="27" t="str">
        <f t="shared" si="2"/>
        <v>Out</v>
      </c>
      <c r="AJ310" s="16"/>
      <c r="AK310" s="16"/>
      <c r="AL310" s="16"/>
      <c r="AM310" s="16"/>
      <c r="AN310" s="16"/>
    </row>
    <row r="311" ht="15.0" hidden="1" customHeight="1">
      <c r="A311" s="95" t="s">
        <v>548</v>
      </c>
      <c r="B311" s="18" t="s">
        <v>95</v>
      </c>
      <c r="C311" s="96">
        <v>-744.0</v>
      </c>
      <c r="D311" s="18" t="s">
        <v>76</v>
      </c>
      <c r="E311" s="18" t="s">
        <v>229</v>
      </c>
      <c r="F311" s="18" t="s">
        <v>550</v>
      </c>
      <c r="G311" s="97"/>
      <c r="H311" s="97"/>
      <c r="I311" s="18">
        <v>9779.0</v>
      </c>
      <c r="J311" s="18" t="s">
        <v>42</v>
      </c>
      <c r="K311" s="18" t="s">
        <v>97</v>
      </c>
      <c r="L311" s="97"/>
      <c r="M311" s="97"/>
      <c r="N311" s="97"/>
      <c r="O311" s="97"/>
      <c r="P311" s="98" t="s">
        <v>79</v>
      </c>
      <c r="Q311" s="18" t="s">
        <v>91</v>
      </c>
      <c r="R311" s="99"/>
      <c r="S311" s="100"/>
      <c r="T311" s="18" t="s">
        <v>93</v>
      </c>
      <c r="U311" s="97"/>
      <c r="V311" s="97"/>
      <c r="W311" s="27"/>
      <c r="X311" s="27">
        <v>2026.0</v>
      </c>
      <c r="Y311" s="27">
        <v>2026.0</v>
      </c>
      <c r="Z311" s="28">
        <v>5.0</v>
      </c>
      <c r="AA311" s="28">
        <v>5.0</v>
      </c>
      <c r="AB311" s="27">
        <f>VLOOKUP(Z311,Dictionary_v2!O:P,2,0)</f>
        <v>2</v>
      </c>
      <c r="AC311" s="27" t="str">
        <f>VLOOKUP($B311,Dictionary_v2!$B:$E,2,0)</f>
        <v>P&amp;L</v>
      </c>
      <c r="AD311" s="27" t="s">
        <v>48</v>
      </c>
      <c r="AE311" s="27" t="str">
        <f>VLOOKUP($B311,Dictionary_v2!$B:$E,3,0)</f>
        <v>2. Candidates Sourcing</v>
      </c>
      <c r="AF311" s="27" t="str">
        <f>VLOOKUP(AE311,Dictionary_v2!R:S,2,0)</f>
        <v>2. Candidates Sourcing</v>
      </c>
      <c r="AG311" s="27" t="str">
        <f>VLOOKUP($B311,Dictionary_v2!$B:$E,4,0)</f>
        <v>1. Social media</v>
      </c>
      <c r="AH311" s="27" t="str">
        <f t="shared" si="1"/>
        <v>Out</v>
      </c>
      <c r="AI311" s="27" t="str">
        <f t="shared" si="2"/>
        <v>Out</v>
      </c>
      <c r="AJ311" s="16"/>
      <c r="AK311" s="16"/>
      <c r="AL311" s="16"/>
      <c r="AM311" s="16"/>
      <c r="AN311" s="16"/>
    </row>
    <row r="312" ht="15.0" hidden="1" customHeight="1">
      <c r="A312" s="95" t="s">
        <v>551</v>
      </c>
      <c r="B312" s="18" t="s">
        <v>106</v>
      </c>
      <c r="C312" s="96">
        <v>-6250.0</v>
      </c>
      <c r="D312" s="18" t="s">
        <v>76</v>
      </c>
      <c r="E312" s="18" t="s">
        <v>229</v>
      </c>
      <c r="F312" s="18" t="s">
        <v>103</v>
      </c>
      <c r="G312" s="18" t="s">
        <v>104</v>
      </c>
      <c r="H312" s="97"/>
      <c r="I312" s="97"/>
      <c r="J312" s="97"/>
      <c r="K312" s="97"/>
      <c r="L312" s="97"/>
      <c r="M312" s="97"/>
      <c r="N312" s="97"/>
      <c r="O312" s="97"/>
      <c r="P312" s="98" t="s">
        <v>79</v>
      </c>
      <c r="Q312" s="97"/>
      <c r="R312" s="99"/>
      <c r="S312" s="100"/>
      <c r="T312" s="97"/>
      <c r="U312" s="18">
        <v>9.1311220054344E13</v>
      </c>
      <c r="V312" s="97"/>
      <c r="W312" s="27"/>
      <c r="X312" s="27">
        <v>2026.0</v>
      </c>
      <c r="Y312" s="27">
        <v>2026.0</v>
      </c>
      <c r="Z312" s="28">
        <v>5.0</v>
      </c>
      <c r="AA312" s="28">
        <v>5.0</v>
      </c>
      <c r="AB312" s="27">
        <f>VLOOKUP(Z312,Dictionary_v2!O:P,2,0)</f>
        <v>2</v>
      </c>
      <c r="AC312" s="27" t="str">
        <f>VLOOKUP($B312,Dictionary_v2!$B:$E,2,0)</f>
        <v>P&amp;L</v>
      </c>
      <c r="AD312" s="27" t="s">
        <v>48</v>
      </c>
      <c r="AE312" s="27" t="str">
        <f>VLOOKUP($B312,Dictionary_v2!$B:$E,3,0)</f>
        <v>7. Founders</v>
      </c>
      <c r="AF312" s="27" t="str">
        <f>VLOOKUP(AE312,Dictionary_v2!R:S,2,0)</f>
        <v>6. Other fixed and admin</v>
      </c>
      <c r="AG312" s="27" t="str">
        <f>VLOOKUP($B312,Dictionary_v2!$B:$E,4,0)</f>
        <v>1. Salaries</v>
      </c>
      <c r="AH312" s="27" t="str">
        <f t="shared" si="1"/>
        <v>Out</v>
      </c>
      <c r="AI312" s="27" t="str">
        <f t="shared" si="2"/>
        <v>Out</v>
      </c>
      <c r="AJ312" s="16"/>
      <c r="AK312" s="16"/>
      <c r="AL312" s="16"/>
      <c r="AM312" s="16"/>
      <c r="AN312" s="16"/>
    </row>
    <row r="313" ht="15.0" hidden="1" customHeight="1">
      <c r="A313" s="95" t="s">
        <v>551</v>
      </c>
      <c r="B313" s="18" t="s">
        <v>102</v>
      </c>
      <c r="C313" s="96">
        <v>-6250.0</v>
      </c>
      <c r="D313" s="18" t="s">
        <v>76</v>
      </c>
      <c r="E313" s="18" t="s">
        <v>229</v>
      </c>
      <c r="F313" s="18" t="s">
        <v>103</v>
      </c>
      <c r="G313" s="18" t="s">
        <v>104</v>
      </c>
      <c r="H313" s="97"/>
      <c r="I313" s="97"/>
      <c r="J313" s="97"/>
      <c r="K313" s="97"/>
      <c r="L313" s="97"/>
      <c r="M313" s="97"/>
      <c r="N313" s="97"/>
      <c r="O313" s="97"/>
      <c r="P313" s="98" t="s">
        <v>79</v>
      </c>
      <c r="Q313" s="97"/>
      <c r="R313" s="99"/>
      <c r="S313" s="100"/>
      <c r="T313" s="97"/>
      <c r="U313" s="18">
        <v>9.1311220054345E13</v>
      </c>
      <c r="V313" s="97"/>
      <c r="W313" s="27"/>
      <c r="X313" s="27">
        <v>2026.0</v>
      </c>
      <c r="Y313" s="27">
        <v>2026.0</v>
      </c>
      <c r="Z313" s="28">
        <v>5.0</v>
      </c>
      <c r="AA313" s="28">
        <v>5.0</v>
      </c>
      <c r="AB313" s="27">
        <f>VLOOKUP(Z313,Dictionary_v2!O:P,2,0)</f>
        <v>2</v>
      </c>
      <c r="AC313" s="27" t="str">
        <f>VLOOKUP($B313,Dictionary_v2!$B:$E,2,0)</f>
        <v>P&amp;L</v>
      </c>
      <c r="AD313" s="27" t="s">
        <v>48</v>
      </c>
      <c r="AE313" s="27" t="str">
        <f>VLOOKUP($B313,Dictionary_v2!$B:$E,3,0)</f>
        <v>7. Founders</v>
      </c>
      <c r="AF313" s="27" t="str">
        <f>VLOOKUP(AE313,Dictionary_v2!R:S,2,0)</f>
        <v>6. Other fixed and admin</v>
      </c>
      <c r="AG313" s="27" t="str">
        <f>VLOOKUP($B313,Dictionary_v2!$B:$E,4,0)</f>
        <v>1. Salaries</v>
      </c>
      <c r="AH313" s="27" t="str">
        <f t="shared" si="1"/>
        <v>Out</v>
      </c>
      <c r="AI313" s="27" t="str">
        <f t="shared" si="2"/>
        <v>Out</v>
      </c>
      <c r="AJ313" s="16"/>
      <c r="AK313" s="16"/>
      <c r="AL313" s="16"/>
      <c r="AM313" s="16"/>
      <c r="AN313" s="16"/>
    </row>
    <row r="314" ht="15.0" hidden="1" customHeight="1">
      <c r="A314" s="95" t="s">
        <v>551</v>
      </c>
      <c r="B314" s="18" t="s">
        <v>229</v>
      </c>
      <c r="C314" s="96">
        <v>-15000.0</v>
      </c>
      <c r="D314" s="18" t="s">
        <v>76</v>
      </c>
      <c r="E314" s="18" t="s">
        <v>128</v>
      </c>
      <c r="F314" s="18" t="s">
        <v>129</v>
      </c>
      <c r="G314" s="97"/>
      <c r="H314" s="97"/>
      <c r="I314" s="97"/>
      <c r="J314" s="97"/>
      <c r="K314" s="97"/>
      <c r="L314" s="97"/>
      <c r="M314" s="97"/>
      <c r="N314" s="97"/>
      <c r="O314" s="97"/>
      <c r="P314" s="98" t="s">
        <v>79</v>
      </c>
      <c r="Q314" s="97"/>
      <c r="R314" s="99"/>
      <c r="S314" s="100"/>
      <c r="T314" s="97"/>
      <c r="U314" s="18" t="s">
        <v>552</v>
      </c>
      <c r="V314" s="97"/>
      <c r="W314" s="27"/>
      <c r="X314" s="27">
        <v>2026.0</v>
      </c>
      <c r="Y314" s="27">
        <v>2026.0</v>
      </c>
      <c r="Z314" s="28">
        <v>5.0</v>
      </c>
      <c r="AA314" s="28">
        <v>5.0</v>
      </c>
      <c r="AB314" s="27">
        <f>VLOOKUP(Z314,Dictionary_v2!O:P,2,0)</f>
        <v>2</v>
      </c>
      <c r="AC314" s="74" t="s">
        <v>547</v>
      </c>
      <c r="AD314" s="27"/>
      <c r="AE314" s="27"/>
      <c r="AF314" s="27"/>
      <c r="AG314" s="27" t="str">
        <f>VLOOKUP($B314,Dictionary_v2!$B:$E,4,0)</f>
        <v/>
      </c>
      <c r="AH314" s="27" t="str">
        <f t="shared" si="1"/>
        <v>Out</v>
      </c>
      <c r="AI314" s="27" t="str">
        <f t="shared" si="2"/>
        <v>Out</v>
      </c>
      <c r="AJ314" s="16"/>
      <c r="AK314" s="16"/>
      <c r="AL314" s="16"/>
      <c r="AM314" s="16"/>
      <c r="AN314" s="16"/>
    </row>
    <row r="315" ht="15.0" hidden="1" customHeight="1">
      <c r="A315" s="95" t="s">
        <v>551</v>
      </c>
      <c r="B315" s="18" t="s">
        <v>128</v>
      </c>
      <c r="C315" s="96">
        <v>15000.0</v>
      </c>
      <c r="D315" s="18" t="s">
        <v>76</v>
      </c>
      <c r="E315" s="18" t="s">
        <v>229</v>
      </c>
      <c r="F315" s="18" t="s">
        <v>129</v>
      </c>
      <c r="G315" s="97"/>
      <c r="H315" s="97"/>
      <c r="I315" s="97"/>
      <c r="J315" s="97"/>
      <c r="K315" s="97"/>
      <c r="L315" s="97"/>
      <c r="M315" s="97"/>
      <c r="N315" s="97"/>
      <c r="O315" s="97"/>
      <c r="P315" s="98" t="s">
        <v>79</v>
      </c>
      <c r="Q315" s="97"/>
      <c r="R315" s="99"/>
      <c r="S315" s="100"/>
      <c r="T315" s="97"/>
      <c r="U315" s="18" t="s">
        <v>552</v>
      </c>
      <c r="V315" s="97"/>
      <c r="W315" s="27"/>
      <c r="X315" s="27">
        <v>2026.0</v>
      </c>
      <c r="Y315" s="27">
        <v>2026.0</v>
      </c>
      <c r="Z315" s="28">
        <v>5.0</v>
      </c>
      <c r="AA315" s="28">
        <v>5.0</v>
      </c>
      <c r="AB315" s="27">
        <f>VLOOKUP(Z315,Dictionary_v2!O:P,2,0)</f>
        <v>2</v>
      </c>
      <c r="AC315" s="74" t="s">
        <v>547</v>
      </c>
      <c r="AD315" s="27"/>
      <c r="AE315" s="27"/>
      <c r="AF315" s="27"/>
      <c r="AG315" s="27" t="str">
        <f>VLOOKUP($B315,Dictionary_v2!$B:$E,4,0)</f>
        <v/>
      </c>
      <c r="AH315" s="27" t="str">
        <f t="shared" si="1"/>
        <v>In</v>
      </c>
      <c r="AI315" s="27" t="str">
        <f t="shared" si="2"/>
        <v>In</v>
      </c>
      <c r="AJ315" s="16"/>
      <c r="AK315" s="16"/>
      <c r="AL315" s="16"/>
      <c r="AM315" s="16"/>
      <c r="AN315" s="16"/>
    </row>
    <row r="316" ht="15.0" hidden="1" customHeight="1">
      <c r="A316" s="95" t="s">
        <v>551</v>
      </c>
      <c r="B316" s="18" t="s">
        <v>95</v>
      </c>
      <c r="C316" s="96">
        <v>-744.0</v>
      </c>
      <c r="D316" s="18" t="s">
        <v>471</v>
      </c>
      <c r="E316" s="18" t="s">
        <v>229</v>
      </c>
      <c r="F316" s="18" t="s">
        <v>545</v>
      </c>
      <c r="G316" s="97"/>
      <c r="H316" s="97"/>
      <c r="I316" s="18">
        <v>9779.0</v>
      </c>
      <c r="J316" s="18" t="s">
        <v>42</v>
      </c>
      <c r="K316" s="18" t="s">
        <v>97</v>
      </c>
      <c r="L316" s="97"/>
      <c r="M316" s="97"/>
      <c r="N316" s="97"/>
      <c r="O316" s="97"/>
      <c r="P316" s="98" t="s">
        <v>79</v>
      </c>
      <c r="Q316" s="18" t="s">
        <v>91</v>
      </c>
      <c r="R316" s="99"/>
      <c r="S316" s="100"/>
      <c r="T316" s="18" t="s">
        <v>93</v>
      </c>
      <c r="U316" s="97"/>
      <c r="V316" s="97"/>
      <c r="W316" s="27"/>
      <c r="X316" s="27">
        <v>2026.0</v>
      </c>
      <c r="Y316" s="27">
        <v>2026.0</v>
      </c>
      <c r="Z316" s="28">
        <v>5.0</v>
      </c>
      <c r="AA316" s="28">
        <v>5.0</v>
      </c>
      <c r="AB316" s="27">
        <f>VLOOKUP(Z316,Dictionary_v2!O:P,2,0)</f>
        <v>2</v>
      </c>
      <c r="AC316" s="27" t="str">
        <f>VLOOKUP($B316,Dictionary_v2!$B:$E,2,0)</f>
        <v>P&amp;L</v>
      </c>
      <c r="AD316" s="27" t="s">
        <v>48</v>
      </c>
      <c r="AE316" s="27" t="str">
        <f>VLOOKUP($B316,Dictionary_v2!$B:$E,3,0)</f>
        <v>2. Candidates Sourcing</v>
      </c>
      <c r="AF316" s="27" t="str">
        <f>VLOOKUP(AE316,Dictionary_v2!R:S,2,0)</f>
        <v>2. Candidates Sourcing</v>
      </c>
      <c r="AG316" s="27" t="str">
        <f>VLOOKUP($B316,Dictionary_v2!$B:$E,4,0)</f>
        <v>1. Social media</v>
      </c>
      <c r="AH316" s="27" t="str">
        <f t="shared" si="1"/>
        <v>Out</v>
      </c>
      <c r="AI316" s="27" t="str">
        <f t="shared" si="2"/>
        <v>Out</v>
      </c>
      <c r="AJ316" s="16"/>
      <c r="AK316" s="16"/>
      <c r="AL316" s="16"/>
      <c r="AM316" s="16"/>
      <c r="AN316" s="16"/>
    </row>
    <row r="317" ht="15.0" hidden="1" customHeight="1">
      <c r="A317" s="95" t="s">
        <v>554</v>
      </c>
      <c r="B317" s="18" t="s">
        <v>117</v>
      </c>
      <c r="C317" s="96">
        <v>-5000.0</v>
      </c>
      <c r="D317" s="18" t="s">
        <v>76</v>
      </c>
      <c r="E317" s="18" t="s">
        <v>229</v>
      </c>
      <c r="F317" s="18" t="s">
        <v>103</v>
      </c>
      <c r="G317" s="18" t="s">
        <v>118</v>
      </c>
      <c r="H317" s="97"/>
      <c r="I317" s="97"/>
      <c r="J317" s="97"/>
      <c r="K317" s="97"/>
      <c r="L317" s="97"/>
      <c r="M317" s="97"/>
      <c r="N317" s="97"/>
      <c r="O317" s="97"/>
      <c r="P317" s="98" t="s">
        <v>79</v>
      </c>
      <c r="Q317" s="97"/>
      <c r="R317" s="99"/>
      <c r="S317" s="100"/>
      <c r="T317" s="97"/>
      <c r="U317" s="97"/>
      <c r="V317" s="97"/>
      <c r="W317" s="27"/>
      <c r="X317" s="27">
        <v>2026.0</v>
      </c>
      <c r="Y317" s="27">
        <v>2026.0</v>
      </c>
      <c r="Z317" s="28">
        <v>5.0</v>
      </c>
      <c r="AA317" s="28">
        <v>5.0</v>
      </c>
      <c r="AB317" s="27">
        <f>VLOOKUP(Z317,Dictionary_v2!O:P,2,0)</f>
        <v>2</v>
      </c>
      <c r="AC317" s="27" t="str">
        <f>VLOOKUP($B317,Dictionary_v2!$B:$E,2,0)</f>
        <v>P&amp;L</v>
      </c>
      <c r="AD317" s="27" t="s">
        <v>48</v>
      </c>
      <c r="AE317" s="27" t="str">
        <f>VLOOKUP($B317,Dictionary_v2!$B:$E,3,0)</f>
        <v>7. Founders</v>
      </c>
      <c r="AF317" s="27" t="str">
        <f>VLOOKUP(AE317,Dictionary_v2!R:S,2,0)</f>
        <v>6. Other fixed and admin</v>
      </c>
      <c r="AG317" s="27" t="str">
        <f>VLOOKUP($B317,Dictionary_v2!$B:$E,4,0)</f>
        <v>1. Salaries</v>
      </c>
      <c r="AH317" s="27" t="str">
        <f t="shared" si="1"/>
        <v>Out</v>
      </c>
      <c r="AI317" s="27" t="str">
        <f t="shared" si="2"/>
        <v>Out</v>
      </c>
      <c r="AJ317" s="16"/>
      <c r="AK317" s="16"/>
      <c r="AL317" s="16"/>
      <c r="AM317" s="16"/>
      <c r="AN317" s="16"/>
    </row>
    <row r="318" ht="15.0" hidden="1" customHeight="1">
      <c r="A318" s="95" t="s">
        <v>554</v>
      </c>
      <c r="B318" s="18" t="s">
        <v>110</v>
      </c>
      <c r="C318" s="96">
        <v>-15.0</v>
      </c>
      <c r="D318" s="18" t="s">
        <v>76</v>
      </c>
      <c r="E318" s="18" t="s">
        <v>229</v>
      </c>
      <c r="F318" s="18" t="s">
        <v>111</v>
      </c>
      <c r="G318" s="97"/>
      <c r="H318" s="97"/>
      <c r="I318" s="97"/>
      <c r="J318" s="97"/>
      <c r="K318" s="97"/>
      <c r="L318" s="97"/>
      <c r="M318" s="97"/>
      <c r="N318" s="97"/>
      <c r="O318" s="97"/>
      <c r="P318" s="98" t="s">
        <v>79</v>
      </c>
      <c r="Q318" s="97"/>
      <c r="R318" s="99"/>
      <c r="S318" s="100"/>
      <c r="T318" s="97"/>
      <c r="U318" s="97"/>
      <c r="V318" s="97"/>
      <c r="W318" s="27"/>
      <c r="X318" s="27">
        <v>2026.0</v>
      </c>
      <c r="Y318" s="27">
        <v>2026.0</v>
      </c>
      <c r="Z318" s="28">
        <v>5.0</v>
      </c>
      <c r="AA318" s="28">
        <v>5.0</v>
      </c>
      <c r="AB318" s="27">
        <f>VLOOKUP(Z318,Dictionary_v2!O:P,2,0)</f>
        <v>2</v>
      </c>
      <c r="AC318" s="27" t="str">
        <f>VLOOKUP($B318,Dictionary_v2!$B:$E,2,0)</f>
        <v>P&amp;L</v>
      </c>
      <c r="AD318" s="27" t="s">
        <v>48</v>
      </c>
      <c r="AE318" s="27" t="str">
        <f>VLOOKUP($B318,Dictionary_v2!$B:$E,3,0)</f>
        <v>3. Platform</v>
      </c>
      <c r="AF318" s="27" t="str">
        <f>VLOOKUP(AE318,Dictionary_v2!R:S,2,0)</f>
        <v>3. Platform</v>
      </c>
      <c r="AG318" s="27" t="str">
        <f>VLOOKUP($B318,Dictionary_v2!$B:$E,4,0)</f>
        <v>2. Fixed</v>
      </c>
      <c r="AH318" s="27" t="str">
        <f t="shared" si="1"/>
        <v>Out</v>
      </c>
      <c r="AI318" s="27" t="str">
        <f t="shared" si="2"/>
        <v>Out</v>
      </c>
      <c r="AJ318" s="16"/>
      <c r="AK318" s="16"/>
      <c r="AL318" s="16"/>
      <c r="AM318" s="16"/>
      <c r="AN318" s="16"/>
    </row>
    <row r="319" ht="15.0" hidden="1" customHeight="1">
      <c r="A319" s="95" t="s">
        <v>554</v>
      </c>
      <c r="B319" s="18" t="s">
        <v>194</v>
      </c>
      <c r="C319" s="96">
        <v>-900.0</v>
      </c>
      <c r="D319" s="18" t="s">
        <v>76</v>
      </c>
      <c r="E319" s="18" t="s">
        <v>229</v>
      </c>
      <c r="F319" s="18" t="s">
        <v>103</v>
      </c>
      <c r="G319" s="18" t="s">
        <v>555</v>
      </c>
      <c r="H319" s="97"/>
      <c r="I319" s="97"/>
      <c r="J319" s="97"/>
      <c r="K319" s="97"/>
      <c r="L319" s="97"/>
      <c r="M319" s="97"/>
      <c r="N319" s="97"/>
      <c r="O319" s="97"/>
      <c r="P319" s="98" t="s">
        <v>79</v>
      </c>
      <c r="Q319" s="97"/>
      <c r="R319" s="99"/>
      <c r="S319" s="100"/>
      <c r="T319" s="97"/>
      <c r="U319" s="18">
        <v>9.131122000835E13</v>
      </c>
      <c r="V319" s="97"/>
      <c r="W319" s="27"/>
      <c r="X319" s="27">
        <v>2026.0</v>
      </c>
      <c r="Y319" s="27">
        <v>2026.0</v>
      </c>
      <c r="Z319" s="28">
        <v>5.0</v>
      </c>
      <c r="AA319" s="28">
        <v>5.0</v>
      </c>
      <c r="AB319" s="27">
        <f>VLOOKUP(Z319,Dictionary_v2!O:P,2,0)</f>
        <v>2</v>
      </c>
      <c r="AC319" s="27" t="str">
        <f>VLOOKUP($B319,Dictionary_v2!$B:$E,2,0)</f>
        <v>P&amp;L</v>
      </c>
      <c r="AD319" s="27" t="s">
        <v>48</v>
      </c>
      <c r="AE319" s="27" t="str">
        <f>VLOOKUP($B319,Dictionary_v2!$B:$E,3,0)</f>
        <v>5. Marketing</v>
      </c>
      <c r="AF319" s="27" t="str">
        <f>VLOOKUP(AE319,Dictionary_v2!R:S,2,0)</f>
        <v>5. Marketing</v>
      </c>
      <c r="AG319" s="27" t="str">
        <f>VLOOKUP($B319,Dictionary_v2!$B:$E,4,0)</f>
        <v>1. People</v>
      </c>
      <c r="AH319" s="27" t="str">
        <f t="shared" si="1"/>
        <v>Out</v>
      </c>
      <c r="AI319" s="27" t="str">
        <f t="shared" si="2"/>
        <v>Out</v>
      </c>
      <c r="AJ319" s="16"/>
      <c r="AK319" s="16"/>
      <c r="AL319" s="16"/>
      <c r="AM319" s="16"/>
      <c r="AN319" s="16"/>
    </row>
    <row r="320" ht="15.0" hidden="1" customHeight="1">
      <c r="A320" s="95" t="s">
        <v>554</v>
      </c>
      <c r="B320" s="18" t="s">
        <v>187</v>
      </c>
      <c r="C320" s="96">
        <v>-864.0</v>
      </c>
      <c r="D320" s="18" t="s">
        <v>76</v>
      </c>
      <c r="E320" s="18" t="s">
        <v>229</v>
      </c>
      <c r="F320" s="18" t="s">
        <v>103</v>
      </c>
      <c r="G320" s="18" t="s">
        <v>104</v>
      </c>
      <c r="H320" s="97"/>
      <c r="I320" s="97"/>
      <c r="J320" s="97"/>
      <c r="K320" s="97"/>
      <c r="L320" s="97"/>
      <c r="M320" s="97"/>
      <c r="N320" s="97"/>
      <c r="O320" s="97"/>
      <c r="P320" s="98" t="s">
        <v>79</v>
      </c>
      <c r="Q320" s="97"/>
      <c r="R320" s="99"/>
      <c r="S320" s="100"/>
      <c r="T320" s="97"/>
      <c r="U320" s="18">
        <v>9.1311220008351E13</v>
      </c>
      <c r="V320" s="97"/>
      <c r="W320" s="27"/>
      <c r="X320" s="27">
        <v>2026.0</v>
      </c>
      <c r="Y320" s="27">
        <v>2026.0</v>
      </c>
      <c r="Z320" s="28">
        <v>5.0</v>
      </c>
      <c r="AA320" s="28">
        <v>5.0</v>
      </c>
      <c r="AB320" s="27">
        <f>VLOOKUP(Z320,Dictionary_v2!O:P,2,0)</f>
        <v>2</v>
      </c>
      <c r="AC320" s="27" t="str">
        <f>VLOOKUP($B320,Dictionary_v2!$B:$E,2,0)</f>
        <v>P&amp;L</v>
      </c>
      <c r="AD320" s="27" t="s">
        <v>48</v>
      </c>
      <c r="AE320" s="27" t="str">
        <f>VLOOKUP($B320,Dictionary_v2!$B:$E,3,0)</f>
        <v>4. People</v>
      </c>
      <c r="AF320" s="27" t="str">
        <f>VLOOKUP(AE320,Dictionary_v2!R:S,2,0)</f>
        <v>4. People</v>
      </c>
      <c r="AG320" s="27" t="str">
        <f>VLOOKUP($B320,Dictionary_v2!$B:$E,4,0)</f>
        <v>1. Operations</v>
      </c>
      <c r="AH320" s="27" t="str">
        <f t="shared" si="1"/>
        <v>Out</v>
      </c>
      <c r="AI320" s="27" t="str">
        <f t="shared" si="2"/>
        <v>Out</v>
      </c>
      <c r="AJ320" s="16"/>
      <c r="AK320" s="16"/>
      <c r="AL320" s="16"/>
      <c r="AM320" s="16"/>
      <c r="AN320" s="16"/>
    </row>
    <row r="321" ht="15.0" hidden="1" customHeight="1">
      <c r="A321" s="95" t="s">
        <v>554</v>
      </c>
      <c r="B321" s="18" t="s">
        <v>203</v>
      </c>
      <c r="C321" s="96">
        <v>-20.0</v>
      </c>
      <c r="D321" s="18" t="s">
        <v>76</v>
      </c>
      <c r="E321" s="18" t="s">
        <v>83</v>
      </c>
      <c r="F321" s="18" t="s">
        <v>204</v>
      </c>
      <c r="G321" s="97"/>
      <c r="H321" s="97"/>
      <c r="I321" s="18">
        <v>3684.0</v>
      </c>
      <c r="J321" s="18" t="s">
        <v>42</v>
      </c>
      <c r="K321" s="18" t="s">
        <v>89</v>
      </c>
      <c r="L321" s="97"/>
      <c r="M321" s="97"/>
      <c r="N321" s="97"/>
      <c r="O321" s="97"/>
      <c r="P321" s="98" t="s">
        <v>79</v>
      </c>
      <c r="Q321" s="18" t="s">
        <v>91</v>
      </c>
      <c r="R321" s="99"/>
      <c r="S321" s="100"/>
      <c r="T321" s="18" t="s">
        <v>93</v>
      </c>
      <c r="U321" s="97"/>
      <c r="V321" s="97"/>
      <c r="W321" s="27"/>
      <c r="X321" s="27">
        <v>2026.0</v>
      </c>
      <c r="Y321" s="27">
        <v>2026.0</v>
      </c>
      <c r="Z321" s="28">
        <v>5.0</v>
      </c>
      <c r="AA321" s="28">
        <v>5.0</v>
      </c>
      <c r="AB321" s="27">
        <f>VLOOKUP(Z321,Dictionary_v2!O:P,2,0)</f>
        <v>2</v>
      </c>
      <c r="AC321" s="27" t="str">
        <f>VLOOKUP($B321,Dictionary_v2!$B:$E,2,0)</f>
        <v>P&amp;L</v>
      </c>
      <c r="AD321" s="27" t="s">
        <v>48</v>
      </c>
      <c r="AE321" s="27" t="str">
        <f>VLOOKUP($B321,Dictionary_v2!$B:$E,3,0)</f>
        <v>3. Platform</v>
      </c>
      <c r="AF321" s="27" t="str">
        <f>VLOOKUP(AE321,Dictionary_v2!R:S,2,0)</f>
        <v>3. Platform</v>
      </c>
      <c r="AG321" s="27" t="str">
        <f>VLOOKUP($B321,Dictionary_v2!$B:$E,4,0)</f>
        <v>2. Fixed</v>
      </c>
      <c r="AH321" s="27" t="str">
        <f t="shared" si="1"/>
        <v>Out</v>
      </c>
      <c r="AI321" s="27" t="str">
        <f t="shared" si="2"/>
        <v>Out</v>
      </c>
      <c r="AJ321" s="16"/>
      <c r="AK321" s="16"/>
      <c r="AL321" s="16"/>
      <c r="AM321" s="16"/>
      <c r="AN321" s="16"/>
    </row>
    <row r="322" ht="15.0" hidden="1" customHeight="1">
      <c r="A322" s="95" t="s">
        <v>554</v>
      </c>
      <c r="B322" s="18" t="s">
        <v>193</v>
      </c>
      <c r="C322" s="96">
        <v>-1008.11</v>
      </c>
      <c r="D322" s="18" t="s">
        <v>76</v>
      </c>
      <c r="E322" s="18" t="s">
        <v>229</v>
      </c>
      <c r="F322" s="18" t="s">
        <v>103</v>
      </c>
      <c r="G322" s="18" t="s">
        <v>118</v>
      </c>
      <c r="H322" s="97"/>
      <c r="I322" s="97"/>
      <c r="J322" s="97"/>
      <c r="K322" s="97"/>
      <c r="L322" s="97"/>
      <c r="M322" s="97"/>
      <c r="N322" s="97"/>
      <c r="O322" s="97"/>
      <c r="P322" s="98" t="s">
        <v>79</v>
      </c>
      <c r="Q322" s="97"/>
      <c r="R322" s="99"/>
      <c r="S322" s="100"/>
      <c r="T322" s="97"/>
      <c r="U322" s="97"/>
      <c r="V322" s="97"/>
      <c r="W322" s="27"/>
      <c r="X322" s="27">
        <v>2026.0</v>
      </c>
      <c r="Y322" s="27">
        <v>2026.0</v>
      </c>
      <c r="Z322" s="28">
        <v>5.0</v>
      </c>
      <c r="AA322" s="28">
        <v>5.0</v>
      </c>
      <c r="AB322" s="27">
        <f>VLOOKUP(Z322,Dictionary_v2!O:P,2,0)</f>
        <v>2</v>
      </c>
      <c r="AC322" s="27" t="str">
        <f>VLOOKUP($B322,Dictionary_v2!$B:$E,2,0)</f>
        <v>P&amp;L</v>
      </c>
      <c r="AD322" s="27" t="s">
        <v>48</v>
      </c>
      <c r="AE322" s="27" t="str">
        <f>VLOOKUP($B322,Dictionary_v2!$B:$E,3,0)</f>
        <v>4. People</v>
      </c>
      <c r="AF322" s="27" t="str">
        <f>VLOOKUP(AE322,Dictionary_v2!R:S,2,0)</f>
        <v>4. People</v>
      </c>
      <c r="AG322" s="27" t="str">
        <f>VLOOKUP($B322,Dictionary_v2!$B:$E,4,0)</f>
        <v>1. Operations</v>
      </c>
      <c r="AH322" s="27" t="str">
        <f t="shared" si="1"/>
        <v>Out</v>
      </c>
      <c r="AI322" s="27" t="str">
        <f t="shared" si="2"/>
        <v>Out</v>
      </c>
      <c r="AJ322" s="16"/>
      <c r="AK322" s="16"/>
      <c r="AL322" s="16"/>
      <c r="AM322" s="16"/>
      <c r="AN322" s="16"/>
    </row>
    <row r="323" ht="15.0" hidden="1" customHeight="1">
      <c r="A323" s="95" t="s">
        <v>554</v>
      </c>
      <c r="B323" s="18" t="s">
        <v>191</v>
      </c>
      <c r="C323" s="96">
        <v>-10.08</v>
      </c>
      <c r="D323" s="18" t="s">
        <v>76</v>
      </c>
      <c r="E323" s="18" t="s">
        <v>229</v>
      </c>
      <c r="F323" s="18" t="s">
        <v>192</v>
      </c>
      <c r="G323" s="97"/>
      <c r="H323" s="97"/>
      <c r="I323" s="97"/>
      <c r="J323" s="97"/>
      <c r="K323" s="97"/>
      <c r="L323" s="97"/>
      <c r="M323" s="97"/>
      <c r="N323" s="97"/>
      <c r="O323" s="97"/>
      <c r="P323" s="98" t="s">
        <v>79</v>
      </c>
      <c r="Q323" s="97"/>
      <c r="R323" s="99"/>
      <c r="S323" s="100"/>
      <c r="T323" s="97"/>
      <c r="U323" s="97"/>
      <c r="V323" s="97"/>
      <c r="W323" s="27"/>
      <c r="X323" s="27">
        <v>2026.0</v>
      </c>
      <c r="Y323" s="27">
        <v>2026.0</v>
      </c>
      <c r="Z323" s="28">
        <v>5.0</v>
      </c>
      <c r="AA323" s="28">
        <v>5.0</v>
      </c>
      <c r="AB323" s="27">
        <f>VLOOKUP(Z323,Dictionary_v2!O:P,2,0)</f>
        <v>2</v>
      </c>
      <c r="AC323" s="27" t="str">
        <f>VLOOKUP($B323,Dictionary_v2!$B:$E,2,0)</f>
        <v>P&amp;L</v>
      </c>
      <c r="AD323" s="27" t="s">
        <v>48</v>
      </c>
      <c r="AE323" s="27" t="str">
        <f>VLOOKUP($B323,Dictionary_v2!$B:$E,3,0)</f>
        <v>3. Platform</v>
      </c>
      <c r="AF323" s="27" t="str">
        <f>VLOOKUP(AE323,Dictionary_v2!R:S,2,0)</f>
        <v>3. Platform</v>
      </c>
      <c r="AG323" s="27" t="str">
        <f>VLOOKUP($B323,Dictionary_v2!$B:$E,4,0)</f>
        <v>2. Fixed</v>
      </c>
      <c r="AH323" s="27" t="str">
        <f t="shared" si="1"/>
        <v>Out</v>
      </c>
      <c r="AI323" s="27" t="str">
        <f t="shared" si="2"/>
        <v>Out</v>
      </c>
      <c r="AJ323" s="16"/>
      <c r="AK323" s="16"/>
      <c r="AL323" s="16"/>
      <c r="AM323" s="16"/>
      <c r="AN323" s="16"/>
    </row>
    <row r="324" ht="15.0" hidden="1" customHeight="1">
      <c r="A324" s="95" t="s">
        <v>556</v>
      </c>
      <c r="B324" s="18" t="s">
        <v>95</v>
      </c>
      <c r="C324" s="96">
        <v>-744.0</v>
      </c>
      <c r="D324" s="18" t="s">
        <v>76</v>
      </c>
      <c r="E324" s="18" t="s">
        <v>229</v>
      </c>
      <c r="F324" s="18" t="s">
        <v>557</v>
      </c>
      <c r="G324" s="97"/>
      <c r="H324" s="97"/>
      <c r="I324" s="18">
        <v>9779.0</v>
      </c>
      <c r="J324" s="18" t="s">
        <v>42</v>
      </c>
      <c r="K324" s="18" t="s">
        <v>97</v>
      </c>
      <c r="L324" s="97"/>
      <c r="M324" s="97"/>
      <c r="N324" s="97"/>
      <c r="O324" s="97"/>
      <c r="P324" s="98" t="s">
        <v>79</v>
      </c>
      <c r="Q324" s="18" t="s">
        <v>91</v>
      </c>
      <c r="R324" s="99"/>
      <c r="S324" s="100"/>
      <c r="T324" s="18" t="s">
        <v>93</v>
      </c>
      <c r="U324" s="97"/>
      <c r="V324" s="97"/>
      <c r="W324" s="27"/>
      <c r="X324" s="27">
        <v>2026.0</v>
      </c>
      <c r="Y324" s="27">
        <v>2026.0</v>
      </c>
      <c r="Z324" s="28">
        <v>5.0</v>
      </c>
      <c r="AA324" s="28">
        <v>5.0</v>
      </c>
      <c r="AB324" s="27">
        <f>VLOOKUP(Z324,Dictionary_v2!O:P,2,0)</f>
        <v>2</v>
      </c>
      <c r="AC324" s="27" t="str">
        <f>VLOOKUP($B324,Dictionary_v2!$B:$E,2,0)</f>
        <v>P&amp;L</v>
      </c>
      <c r="AD324" s="27" t="s">
        <v>48</v>
      </c>
      <c r="AE324" s="27" t="str">
        <f>VLOOKUP($B324,Dictionary_v2!$B:$E,3,0)</f>
        <v>2. Candidates Sourcing</v>
      </c>
      <c r="AF324" s="27" t="str">
        <f>VLOOKUP(AE324,Dictionary_v2!R:S,2,0)</f>
        <v>2. Candidates Sourcing</v>
      </c>
      <c r="AG324" s="27" t="str">
        <f>VLOOKUP($B324,Dictionary_v2!$B:$E,4,0)</f>
        <v>1. Social media</v>
      </c>
      <c r="AH324" s="27" t="str">
        <f t="shared" si="1"/>
        <v>Out</v>
      </c>
      <c r="AI324" s="27" t="str">
        <f t="shared" si="2"/>
        <v>Out</v>
      </c>
      <c r="AJ324" s="16"/>
      <c r="AK324" s="16"/>
      <c r="AL324" s="16"/>
      <c r="AM324" s="16"/>
      <c r="AN324" s="16"/>
    </row>
    <row r="325" ht="15.0" hidden="1" customHeight="1">
      <c r="A325" s="95" t="s">
        <v>558</v>
      </c>
      <c r="B325" s="18" t="s">
        <v>149</v>
      </c>
      <c r="C325" s="96">
        <v>-0.58</v>
      </c>
      <c r="D325" s="18" t="s">
        <v>76</v>
      </c>
      <c r="E325" s="18" t="s">
        <v>229</v>
      </c>
      <c r="F325" s="97"/>
      <c r="G325" s="97"/>
      <c r="H325" s="97"/>
      <c r="I325" s="97"/>
      <c r="J325" s="97"/>
      <c r="K325" s="18" t="s">
        <v>148</v>
      </c>
      <c r="L325" s="97"/>
      <c r="M325" s="97"/>
      <c r="N325" s="97"/>
      <c r="O325" s="97"/>
      <c r="P325" s="98" t="s">
        <v>79</v>
      </c>
      <c r="Q325" s="97"/>
      <c r="R325" s="99"/>
      <c r="S325" s="100"/>
      <c r="T325" s="97"/>
      <c r="U325" s="97"/>
      <c r="V325" s="97"/>
      <c r="W325" s="27"/>
      <c r="X325" s="27">
        <v>2026.0</v>
      </c>
      <c r="Y325" s="27">
        <v>2026.0</v>
      </c>
      <c r="Z325" s="28">
        <v>5.0</v>
      </c>
      <c r="AA325" s="28">
        <v>5.0</v>
      </c>
      <c r="AB325" s="27">
        <f>VLOOKUP(Z325,Dictionary_v2!O:P,2,0)</f>
        <v>2</v>
      </c>
      <c r="AC325" s="27" t="str">
        <f>VLOOKUP($B325,Dictionary_v2!$B:$E,2,0)</f>
        <v>P&amp;L</v>
      </c>
      <c r="AD325" s="27" t="s">
        <v>48</v>
      </c>
      <c r="AE325" s="27" t="str">
        <f>VLOOKUP($B325,Dictionary_v2!$B:$E,3,0)</f>
        <v>3. Platform</v>
      </c>
      <c r="AF325" s="27" t="str">
        <f>VLOOKUP(AE325,Dictionary_v2!R:S,2,0)</f>
        <v>3. Platform</v>
      </c>
      <c r="AG325" s="27" t="str">
        <f>VLOOKUP($B325,Dictionary_v2!$B:$E,4,0)</f>
        <v>2. Fixed</v>
      </c>
      <c r="AH325" s="27" t="str">
        <f t="shared" si="1"/>
        <v>Out</v>
      </c>
      <c r="AI325" s="27" t="str">
        <f t="shared" si="2"/>
        <v>Out</v>
      </c>
      <c r="AJ325" s="16"/>
      <c r="AK325" s="16"/>
      <c r="AL325" s="16"/>
      <c r="AM325" s="16"/>
      <c r="AN325" s="16"/>
    </row>
    <row r="326" ht="15.0" hidden="1" customHeight="1">
      <c r="A326" s="95" t="s">
        <v>558</v>
      </c>
      <c r="B326" s="18" t="s">
        <v>511</v>
      </c>
      <c r="C326" s="96">
        <v>-19.17</v>
      </c>
      <c r="D326" s="18" t="s">
        <v>76</v>
      </c>
      <c r="E326" s="18" t="s">
        <v>229</v>
      </c>
      <c r="F326" s="18" t="s">
        <v>559</v>
      </c>
      <c r="G326" s="97"/>
      <c r="H326" s="97"/>
      <c r="I326" s="18">
        <v>9779.0</v>
      </c>
      <c r="J326" s="18" t="s">
        <v>42</v>
      </c>
      <c r="K326" s="18" t="s">
        <v>97</v>
      </c>
      <c r="L326" s="97"/>
      <c r="M326" s="97"/>
      <c r="N326" s="97"/>
      <c r="O326" s="97"/>
      <c r="P326" s="98" t="s">
        <v>79</v>
      </c>
      <c r="Q326" s="18" t="s">
        <v>44</v>
      </c>
      <c r="R326" s="99"/>
      <c r="S326" s="100"/>
      <c r="T326" s="18" t="s">
        <v>93</v>
      </c>
      <c r="U326" s="97"/>
      <c r="V326" s="97"/>
      <c r="W326" s="27"/>
      <c r="X326" s="27">
        <v>2026.0</v>
      </c>
      <c r="Y326" s="27">
        <v>2026.0</v>
      </c>
      <c r="Z326" s="28">
        <v>5.0</v>
      </c>
      <c r="AA326" s="28">
        <v>5.0</v>
      </c>
      <c r="AB326" s="27">
        <f>VLOOKUP(Z326,Dictionary_v2!O:P,2,0)</f>
        <v>2</v>
      </c>
      <c r="AC326" s="27" t="str">
        <f>VLOOKUP($B326,Dictionary_v2!$B:$E,2,0)</f>
        <v>P&amp;L</v>
      </c>
      <c r="AD326" s="27" t="s">
        <v>48</v>
      </c>
      <c r="AE326" s="27" t="str">
        <f>VLOOKUP($B326,Dictionary_v2!$B:$E,3,0)</f>
        <v>8. Other fixed costs</v>
      </c>
      <c r="AF326" s="27" t="str">
        <f>VLOOKUP(AE326,Dictionary_v2!R:S,2,0)</f>
        <v>6. Other fixed and admin</v>
      </c>
      <c r="AG326" s="27" t="str">
        <f>VLOOKUP($B326,Dictionary_v2!$B:$E,4,0)</f>
        <v>2. Admin</v>
      </c>
      <c r="AH326" s="27" t="str">
        <f t="shared" si="1"/>
        <v>Out</v>
      </c>
      <c r="AI326" s="27" t="str">
        <f t="shared" si="2"/>
        <v>Out</v>
      </c>
      <c r="AJ326" s="16"/>
      <c r="AK326" s="16"/>
      <c r="AL326" s="16"/>
      <c r="AM326" s="16"/>
      <c r="AN326" s="16"/>
    </row>
    <row r="327" ht="15.0" hidden="1" customHeight="1">
      <c r="A327" s="95" t="s">
        <v>560</v>
      </c>
      <c r="B327" s="18" t="s">
        <v>95</v>
      </c>
      <c r="C327" s="96">
        <v>-744.0</v>
      </c>
      <c r="D327" s="18" t="s">
        <v>76</v>
      </c>
      <c r="E327" s="18" t="s">
        <v>229</v>
      </c>
      <c r="F327" s="18" t="s">
        <v>561</v>
      </c>
      <c r="G327" s="97"/>
      <c r="H327" s="97"/>
      <c r="I327" s="18">
        <v>9779.0</v>
      </c>
      <c r="J327" s="18" t="s">
        <v>42</v>
      </c>
      <c r="K327" s="18" t="s">
        <v>97</v>
      </c>
      <c r="L327" s="97"/>
      <c r="M327" s="97"/>
      <c r="N327" s="97"/>
      <c r="O327" s="97"/>
      <c r="P327" s="98" t="s">
        <v>79</v>
      </c>
      <c r="Q327" s="18" t="s">
        <v>91</v>
      </c>
      <c r="R327" s="99"/>
      <c r="S327" s="100"/>
      <c r="T327" s="18" t="s">
        <v>93</v>
      </c>
      <c r="U327" s="97"/>
      <c r="V327" s="97"/>
      <c r="W327" s="27"/>
      <c r="X327" s="27">
        <v>2026.0</v>
      </c>
      <c r="Y327" s="27">
        <v>2026.0</v>
      </c>
      <c r="Z327" s="28">
        <v>5.0</v>
      </c>
      <c r="AA327" s="28">
        <v>5.0</v>
      </c>
      <c r="AB327" s="27">
        <f>VLOOKUP(Z327,Dictionary_v2!O:P,2,0)</f>
        <v>2</v>
      </c>
      <c r="AC327" s="27" t="str">
        <f>VLOOKUP($B327,Dictionary_v2!$B:$E,2,0)</f>
        <v>P&amp;L</v>
      </c>
      <c r="AD327" s="27" t="s">
        <v>48</v>
      </c>
      <c r="AE327" s="27" t="str">
        <f>VLOOKUP($B327,Dictionary_v2!$B:$E,3,0)</f>
        <v>2. Candidates Sourcing</v>
      </c>
      <c r="AF327" s="27" t="str">
        <f>VLOOKUP(AE327,Dictionary_v2!R:S,2,0)</f>
        <v>2. Candidates Sourcing</v>
      </c>
      <c r="AG327" s="27" t="str">
        <f>VLOOKUP($B327,Dictionary_v2!$B:$E,4,0)</f>
        <v>1. Social media</v>
      </c>
      <c r="AH327" s="27" t="str">
        <f t="shared" si="1"/>
        <v>Out</v>
      </c>
      <c r="AI327" s="27" t="str">
        <f t="shared" si="2"/>
        <v>Out</v>
      </c>
      <c r="AJ327" s="16"/>
      <c r="AK327" s="16"/>
      <c r="AL327" s="16"/>
      <c r="AM327" s="16"/>
      <c r="AN327" s="16"/>
    </row>
    <row r="328" ht="15.0" hidden="1" customHeight="1">
      <c r="A328" s="95" t="s">
        <v>562</v>
      </c>
      <c r="B328" s="18" t="s">
        <v>206</v>
      </c>
      <c r="C328" s="96">
        <v>-49.0</v>
      </c>
      <c r="D328" s="18" t="s">
        <v>76</v>
      </c>
      <c r="E328" s="18" t="s">
        <v>83</v>
      </c>
      <c r="F328" s="18" t="s">
        <v>207</v>
      </c>
      <c r="G328" s="97"/>
      <c r="H328" s="97"/>
      <c r="I328" s="18">
        <v>3684.0</v>
      </c>
      <c r="J328" s="18" t="s">
        <v>42</v>
      </c>
      <c r="K328" s="18" t="s">
        <v>89</v>
      </c>
      <c r="L328" s="97"/>
      <c r="M328" s="97"/>
      <c r="N328" s="97"/>
      <c r="O328" s="97"/>
      <c r="P328" s="98" t="s">
        <v>79</v>
      </c>
      <c r="Q328" s="18" t="s">
        <v>91</v>
      </c>
      <c r="R328" s="99"/>
      <c r="S328" s="100"/>
      <c r="T328" s="18" t="s">
        <v>93</v>
      </c>
      <c r="U328" s="97"/>
      <c r="V328" s="97"/>
      <c r="W328" s="27"/>
      <c r="X328" s="27">
        <v>2026.0</v>
      </c>
      <c r="Y328" s="27">
        <v>2026.0</v>
      </c>
      <c r="Z328" s="28">
        <v>5.0</v>
      </c>
      <c r="AA328" s="28">
        <v>5.0</v>
      </c>
      <c r="AB328" s="27">
        <f>VLOOKUP(Z328,Dictionary_v2!O:P,2,0)</f>
        <v>2</v>
      </c>
      <c r="AC328" s="27" t="str">
        <f>VLOOKUP($B328,Dictionary_v2!$B:$E,2,0)</f>
        <v>P&amp;L</v>
      </c>
      <c r="AD328" s="27" t="s">
        <v>48</v>
      </c>
      <c r="AE328" s="27" t="str">
        <f>VLOOKUP($B328,Dictionary_v2!$B:$E,3,0)</f>
        <v>3. Platform</v>
      </c>
      <c r="AF328" s="27" t="str">
        <f>VLOOKUP(AE328,Dictionary_v2!R:S,2,0)</f>
        <v>3. Platform</v>
      </c>
      <c r="AG328" s="27" t="str">
        <f>VLOOKUP($B328,Dictionary_v2!$B:$E,4,0)</f>
        <v>1. Variable</v>
      </c>
      <c r="AH328" s="27" t="str">
        <f t="shared" si="1"/>
        <v>Out</v>
      </c>
      <c r="AI328" s="27" t="str">
        <f t="shared" si="2"/>
        <v>Out</v>
      </c>
      <c r="AJ328" s="16"/>
      <c r="AK328" s="16"/>
      <c r="AL328" s="16"/>
      <c r="AM328" s="16"/>
      <c r="AN328" s="16"/>
    </row>
    <row r="329" ht="15.0" hidden="1" customHeight="1">
      <c r="A329" s="95" t="s">
        <v>563</v>
      </c>
      <c r="B329" s="18" t="s">
        <v>95</v>
      </c>
      <c r="C329" s="96">
        <v>-734.1</v>
      </c>
      <c r="D329" s="18" t="s">
        <v>76</v>
      </c>
      <c r="E329" s="18" t="s">
        <v>229</v>
      </c>
      <c r="F329" s="18" t="s">
        <v>564</v>
      </c>
      <c r="G329" s="97"/>
      <c r="H329" s="97"/>
      <c r="I329" s="18">
        <v>9779.0</v>
      </c>
      <c r="J329" s="18" t="s">
        <v>42</v>
      </c>
      <c r="K329" s="18" t="s">
        <v>97</v>
      </c>
      <c r="L329" s="97"/>
      <c r="M329" s="97"/>
      <c r="N329" s="97"/>
      <c r="O329" s="97"/>
      <c r="P329" s="98" t="s">
        <v>79</v>
      </c>
      <c r="Q329" s="18" t="s">
        <v>91</v>
      </c>
      <c r="R329" s="99"/>
      <c r="S329" s="100"/>
      <c r="T329" s="18" t="s">
        <v>93</v>
      </c>
      <c r="U329" s="97"/>
      <c r="V329" s="97"/>
      <c r="W329" s="27"/>
      <c r="X329" s="27">
        <v>2026.0</v>
      </c>
      <c r="Y329" s="27">
        <v>2026.0</v>
      </c>
      <c r="Z329" s="28">
        <v>5.0</v>
      </c>
      <c r="AA329" s="28">
        <v>5.0</v>
      </c>
      <c r="AB329" s="27">
        <f>VLOOKUP(Z329,Dictionary_v2!O:P,2,0)</f>
        <v>2</v>
      </c>
      <c r="AC329" s="27" t="str">
        <f>VLOOKUP($B329,Dictionary_v2!$B:$E,2,0)</f>
        <v>P&amp;L</v>
      </c>
      <c r="AD329" s="27" t="s">
        <v>48</v>
      </c>
      <c r="AE329" s="27" t="str">
        <f>VLOOKUP($B329,Dictionary_v2!$B:$E,3,0)</f>
        <v>2. Candidates Sourcing</v>
      </c>
      <c r="AF329" s="27" t="str">
        <f>VLOOKUP(AE329,Dictionary_v2!R:S,2,0)</f>
        <v>2. Candidates Sourcing</v>
      </c>
      <c r="AG329" s="27" t="str">
        <f>VLOOKUP($B329,Dictionary_v2!$B:$E,4,0)</f>
        <v>1. Social media</v>
      </c>
      <c r="AH329" s="27" t="str">
        <f t="shared" si="1"/>
        <v>Out</v>
      </c>
      <c r="AI329" s="27" t="str">
        <f t="shared" si="2"/>
        <v>Out</v>
      </c>
      <c r="AJ329" s="16"/>
      <c r="AK329" s="16"/>
      <c r="AL329" s="16"/>
      <c r="AM329" s="16"/>
      <c r="AN329" s="16"/>
    </row>
    <row r="330" ht="15.0" hidden="1" customHeight="1">
      <c r="A330" s="95" t="s">
        <v>565</v>
      </c>
      <c r="B330" s="18" t="s">
        <v>187</v>
      </c>
      <c r="C330" s="96">
        <v>-290.0</v>
      </c>
      <c r="D330" s="18" t="s">
        <v>76</v>
      </c>
      <c r="E330" s="18" t="s">
        <v>229</v>
      </c>
      <c r="F330" s="18" t="s">
        <v>103</v>
      </c>
      <c r="G330" s="18" t="s">
        <v>566</v>
      </c>
      <c r="H330" s="97"/>
      <c r="I330" s="97"/>
      <c r="J330" s="97"/>
      <c r="K330" s="97"/>
      <c r="L330" s="97"/>
      <c r="M330" s="97"/>
      <c r="N330" s="97"/>
      <c r="O330" s="97"/>
      <c r="P330" s="98" t="s">
        <v>79</v>
      </c>
      <c r="Q330" s="97"/>
      <c r="R330" s="99"/>
      <c r="S330" s="100"/>
      <c r="T330" s="97"/>
      <c r="U330" s="18">
        <v>9.1311220006203E13</v>
      </c>
      <c r="V330" s="97"/>
      <c r="W330" s="27"/>
      <c r="X330" s="27">
        <v>2026.0</v>
      </c>
      <c r="Y330" s="27">
        <v>2026.0</v>
      </c>
      <c r="Z330" s="28">
        <v>5.0</v>
      </c>
      <c r="AA330" s="28">
        <v>5.0</v>
      </c>
      <c r="AB330" s="27">
        <f>VLOOKUP(Z330,Dictionary_v2!O:P,2,0)</f>
        <v>2</v>
      </c>
      <c r="AC330" s="27" t="str">
        <f>VLOOKUP($B330,Dictionary_v2!$B:$E,2,0)</f>
        <v>P&amp;L</v>
      </c>
      <c r="AD330" s="27" t="s">
        <v>48</v>
      </c>
      <c r="AE330" s="27" t="s">
        <v>115</v>
      </c>
      <c r="AF330" s="27" t="str">
        <f>VLOOKUP(AE330,Dictionary_v2!R:S,2,0)</f>
        <v>2. Candidates Sourcing</v>
      </c>
      <c r="AG330" s="27" t="s">
        <v>493</v>
      </c>
      <c r="AH330" s="27" t="str">
        <f t="shared" si="1"/>
        <v>Out</v>
      </c>
      <c r="AI330" s="27" t="str">
        <f t="shared" si="2"/>
        <v>Out</v>
      </c>
      <c r="AJ330" s="16"/>
      <c r="AK330" s="16"/>
      <c r="AL330" s="16"/>
      <c r="AM330" s="16"/>
      <c r="AN330" s="16"/>
    </row>
    <row r="331" ht="15.0" hidden="1" customHeight="1">
      <c r="A331" s="95" t="s">
        <v>565</v>
      </c>
      <c r="B331" s="18" t="s">
        <v>482</v>
      </c>
      <c r="C331" s="96">
        <v>-63.2</v>
      </c>
      <c r="D331" s="18" t="s">
        <v>76</v>
      </c>
      <c r="E331" s="18" t="s">
        <v>83</v>
      </c>
      <c r="F331" s="18" t="s">
        <v>483</v>
      </c>
      <c r="G331" s="97"/>
      <c r="H331" s="97"/>
      <c r="I331" s="18">
        <v>3684.0</v>
      </c>
      <c r="J331" s="18" t="s">
        <v>42</v>
      </c>
      <c r="K331" s="18" t="s">
        <v>89</v>
      </c>
      <c r="L331" s="97"/>
      <c r="M331" s="97"/>
      <c r="N331" s="97"/>
      <c r="O331" s="97"/>
      <c r="P331" s="98" t="s">
        <v>79</v>
      </c>
      <c r="Q331" s="18" t="s">
        <v>91</v>
      </c>
      <c r="R331" s="99"/>
      <c r="S331" s="100"/>
      <c r="T331" s="18" t="s">
        <v>93</v>
      </c>
      <c r="U331" s="97"/>
      <c r="V331" s="97"/>
      <c r="W331" s="27"/>
      <c r="X331" s="27">
        <v>2026.0</v>
      </c>
      <c r="Y331" s="27">
        <v>2026.0</v>
      </c>
      <c r="Z331" s="28">
        <v>5.0</v>
      </c>
      <c r="AA331" s="28">
        <v>5.0</v>
      </c>
      <c r="AB331" s="27">
        <f>VLOOKUP(Z331,Dictionary_v2!O:P,2,0)</f>
        <v>2</v>
      </c>
      <c r="AC331" s="27" t="str">
        <f>VLOOKUP($B331,Dictionary_v2!$B:$E,2,0)</f>
        <v>P&amp;L</v>
      </c>
      <c r="AD331" s="27" t="s">
        <v>48</v>
      </c>
      <c r="AE331" s="27" t="str">
        <f>VLOOKUP($B331,Dictionary_v2!$B:$E,3,0)</f>
        <v>2. Candidates Sourcing</v>
      </c>
      <c r="AF331" s="27" t="str">
        <f>VLOOKUP(AE331,Dictionary_v2!R:S,2,0)</f>
        <v>2. Candidates Sourcing</v>
      </c>
      <c r="AG331" s="27" t="str">
        <f>VLOOKUP($B331,Dictionary_v2!$B:$E,4,0)</f>
        <v>4. Others</v>
      </c>
      <c r="AH331" s="27" t="str">
        <f t="shared" si="1"/>
        <v>Out</v>
      </c>
      <c r="AI331" s="27" t="str">
        <f t="shared" si="2"/>
        <v>Out</v>
      </c>
      <c r="AJ331" s="16"/>
      <c r="AK331" s="16"/>
      <c r="AL331" s="16"/>
      <c r="AM331" s="16"/>
      <c r="AN331" s="16"/>
    </row>
    <row r="332" ht="15.0" hidden="1" customHeight="1">
      <c r="A332" s="95" t="s">
        <v>567</v>
      </c>
      <c r="B332" s="18" t="s">
        <v>95</v>
      </c>
      <c r="C332" s="96">
        <v>-400.0</v>
      </c>
      <c r="D332" s="18" t="s">
        <v>76</v>
      </c>
      <c r="E332" s="18" t="s">
        <v>83</v>
      </c>
      <c r="F332" s="18" t="s">
        <v>568</v>
      </c>
      <c r="G332" s="97"/>
      <c r="H332" s="97"/>
      <c r="I332" s="18">
        <v>2354.0</v>
      </c>
      <c r="J332" s="18" t="s">
        <v>42</v>
      </c>
      <c r="K332" s="18" t="s">
        <v>97</v>
      </c>
      <c r="L332" s="97"/>
      <c r="M332" s="97"/>
      <c r="N332" s="97"/>
      <c r="O332" s="97"/>
      <c r="P332" s="98" t="s">
        <v>79</v>
      </c>
      <c r="Q332" s="18" t="s">
        <v>91</v>
      </c>
      <c r="R332" s="99"/>
      <c r="S332" s="100"/>
      <c r="T332" s="18" t="s">
        <v>93</v>
      </c>
      <c r="U332" s="97"/>
      <c r="V332" s="97"/>
      <c r="W332" s="27"/>
      <c r="X332" s="27">
        <v>2026.0</v>
      </c>
      <c r="Y332" s="27">
        <v>2026.0</v>
      </c>
      <c r="Z332" s="28">
        <v>5.0</v>
      </c>
      <c r="AA332" s="28">
        <v>5.0</v>
      </c>
      <c r="AB332" s="27">
        <f>VLOOKUP(Z332,Dictionary_v2!O:P,2,0)</f>
        <v>2</v>
      </c>
      <c r="AC332" s="27" t="str">
        <f>VLOOKUP($B332,Dictionary_v2!$B:$E,2,0)</f>
        <v>P&amp;L</v>
      </c>
      <c r="AD332" s="27" t="s">
        <v>48</v>
      </c>
      <c r="AE332" s="27" t="s">
        <v>1</v>
      </c>
      <c r="AF332" s="27" t="str">
        <f>VLOOKUP(AE332,Dictionary_v2!R:S,2,0)</f>
        <v>3. Platform</v>
      </c>
      <c r="AG332" s="27" t="s">
        <v>2</v>
      </c>
      <c r="AH332" s="27" t="str">
        <f t="shared" si="1"/>
        <v>Out</v>
      </c>
      <c r="AI332" s="27" t="str">
        <f t="shared" si="2"/>
        <v>Out</v>
      </c>
      <c r="AJ332" s="16"/>
      <c r="AK332" s="16"/>
      <c r="AL332" s="16"/>
      <c r="AM332" s="16"/>
      <c r="AN332" s="16"/>
    </row>
    <row r="333" ht="15.0" hidden="1" customHeight="1">
      <c r="A333" s="95" t="s">
        <v>569</v>
      </c>
      <c r="B333" s="18" t="s">
        <v>95</v>
      </c>
      <c r="C333" s="96">
        <v>-294.63</v>
      </c>
      <c r="D333" s="18" t="s">
        <v>76</v>
      </c>
      <c r="E333" s="18" t="s">
        <v>229</v>
      </c>
      <c r="F333" s="18" t="s">
        <v>570</v>
      </c>
      <c r="G333" s="97"/>
      <c r="H333" s="97"/>
      <c r="I333" s="18">
        <v>9779.0</v>
      </c>
      <c r="J333" s="18" t="s">
        <v>42</v>
      </c>
      <c r="K333" s="18" t="s">
        <v>97</v>
      </c>
      <c r="L333" s="97"/>
      <c r="M333" s="97"/>
      <c r="N333" s="97"/>
      <c r="O333" s="97"/>
      <c r="P333" s="98" t="s">
        <v>79</v>
      </c>
      <c r="Q333" s="18" t="s">
        <v>91</v>
      </c>
      <c r="R333" s="99"/>
      <c r="S333" s="100"/>
      <c r="T333" s="18" t="s">
        <v>93</v>
      </c>
      <c r="U333" s="97"/>
      <c r="V333" s="97"/>
      <c r="W333" s="27"/>
      <c r="X333" s="27">
        <v>2026.0</v>
      </c>
      <c r="Y333" s="27">
        <v>2026.0</v>
      </c>
      <c r="Z333" s="28">
        <v>5.0</v>
      </c>
      <c r="AA333" s="28">
        <v>5.0</v>
      </c>
      <c r="AB333" s="27">
        <f>VLOOKUP(Z333,Dictionary_v2!O:P,2,0)</f>
        <v>2</v>
      </c>
      <c r="AC333" s="27" t="str">
        <f>VLOOKUP($B333,Dictionary_v2!$B:$E,2,0)</f>
        <v>P&amp;L</v>
      </c>
      <c r="AD333" s="27" t="s">
        <v>48</v>
      </c>
      <c r="AE333" s="27" t="str">
        <f>VLOOKUP($B333,Dictionary_v2!$B:$E,3,0)</f>
        <v>2. Candidates Sourcing</v>
      </c>
      <c r="AF333" s="27" t="str">
        <f>VLOOKUP(AE333,Dictionary_v2!R:S,2,0)</f>
        <v>2. Candidates Sourcing</v>
      </c>
      <c r="AG333" s="27" t="str">
        <f>VLOOKUP($B333,Dictionary_v2!$B:$E,4,0)</f>
        <v>1. Social media</v>
      </c>
      <c r="AH333" s="27" t="str">
        <f t="shared" si="1"/>
        <v>Out</v>
      </c>
      <c r="AI333" s="27" t="str">
        <f t="shared" si="2"/>
        <v>Out</v>
      </c>
      <c r="AJ333" s="16"/>
      <c r="AK333" s="16"/>
      <c r="AL333" s="16"/>
      <c r="AM333" s="16"/>
      <c r="AN333" s="16"/>
    </row>
    <row r="334" ht="15.0" hidden="1" customHeight="1">
      <c r="A334" s="95" t="s">
        <v>571</v>
      </c>
      <c r="B334" s="18" t="s">
        <v>95</v>
      </c>
      <c r="C334" s="96">
        <v>-6.31</v>
      </c>
      <c r="D334" s="18" t="s">
        <v>76</v>
      </c>
      <c r="E334" s="18" t="s">
        <v>83</v>
      </c>
      <c r="F334" s="18" t="s">
        <v>572</v>
      </c>
      <c r="G334" s="97"/>
      <c r="H334" s="97"/>
      <c r="I334" s="18">
        <v>3684.0</v>
      </c>
      <c r="J334" s="18" t="s">
        <v>42</v>
      </c>
      <c r="K334" s="18" t="s">
        <v>97</v>
      </c>
      <c r="L334" s="97"/>
      <c r="M334" s="97"/>
      <c r="N334" s="97"/>
      <c r="O334" s="97"/>
      <c r="P334" s="98" t="s">
        <v>79</v>
      </c>
      <c r="Q334" s="18" t="s">
        <v>91</v>
      </c>
      <c r="R334" s="99"/>
      <c r="S334" s="100"/>
      <c r="T334" s="18" t="s">
        <v>93</v>
      </c>
      <c r="U334" s="97"/>
      <c r="V334" s="97"/>
      <c r="W334" s="27"/>
      <c r="X334" s="27">
        <v>2026.0</v>
      </c>
      <c r="Y334" s="27">
        <v>2026.0</v>
      </c>
      <c r="Z334" s="28">
        <v>5.0</v>
      </c>
      <c r="AA334" s="28">
        <v>5.0</v>
      </c>
      <c r="AB334" s="27">
        <f>VLOOKUP(Z334,Dictionary_v2!O:P,2,0)</f>
        <v>2</v>
      </c>
      <c r="AC334" s="27" t="str">
        <f>VLOOKUP($B334,Dictionary_v2!$B:$E,2,0)</f>
        <v>P&amp;L</v>
      </c>
      <c r="AD334" s="27" t="s">
        <v>48</v>
      </c>
      <c r="AE334" s="27" t="str">
        <f>VLOOKUP($B334,Dictionary_v2!$B:$E,3,0)</f>
        <v>2. Candidates Sourcing</v>
      </c>
      <c r="AF334" s="27" t="str">
        <f>VLOOKUP(AE334,Dictionary_v2!R:S,2,0)</f>
        <v>2. Candidates Sourcing</v>
      </c>
      <c r="AG334" s="27" t="str">
        <f>VLOOKUP($B334,Dictionary_v2!$B:$E,4,0)</f>
        <v>1. Social media</v>
      </c>
      <c r="AH334" s="27" t="str">
        <f t="shared" si="1"/>
        <v>Out</v>
      </c>
      <c r="AI334" s="27" t="str">
        <f t="shared" si="2"/>
        <v>Out</v>
      </c>
      <c r="AJ334" s="16"/>
      <c r="AK334" s="16"/>
      <c r="AL334" s="16"/>
      <c r="AM334" s="16"/>
      <c r="AN334" s="16"/>
    </row>
    <row r="335" ht="15.0" hidden="1" customHeight="1">
      <c r="A335" s="95" t="s">
        <v>571</v>
      </c>
      <c r="B335" s="18" t="s">
        <v>95</v>
      </c>
      <c r="C335" s="96">
        <v>-0.16</v>
      </c>
      <c r="D335" s="18" t="s">
        <v>76</v>
      </c>
      <c r="E335" s="18" t="s">
        <v>229</v>
      </c>
      <c r="F335" s="18" t="s">
        <v>573</v>
      </c>
      <c r="G335" s="97"/>
      <c r="H335" s="97"/>
      <c r="I335" s="18">
        <v>9779.0</v>
      </c>
      <c r="J335" s="18" t="s">
        <v>42</v>
      </c>
      <c r="K335" s="18" t="s">
        <v>97</v>
      </c>
      <c r="L335" s="97"/>
      <c r="M335" s="97"/>
      <c r="N335" s="97"/>
      <c r="O335" s="97"/>
      <c r="P335" s="98" t="s">
        <v>79</v>
      </c>
      <c r="Q335" s="18" t="s">
        <v>91</v>
      </c>
      <c r="R335" s="99"/>
      <c r="S335" s="100"/>
      <c r="T335" s="18" t="s">
        <v>93</v>
      </c>
      <c r="U335" s="97"/>
      <c r="V335" s="97"/>
      <c r="W335" s="27"/>
      <c r="X335" s="27">
        <v>2026.0</v>
      </c>
      <c r="Y335" s="27">
        <v>2026.0</v>
      </c>
      <c r="Z335" s="28">
        <v>5.0</v>
      </c>
      <c r="AA335" s="28">
        <v>5.0</v>
      </c>
      <c r="AB335" s="27">
        <f>VLOOKUP(Z335,Dictionary_v2!O:P,2,0)</f>
        <v>2</v>
      </c>
      <c r="AC335" s="27" t="str">
        <f>VLOOKUP($B335,Dictionary_v2!$B:$E,2,0)</f>
        <v>P&amp;L</v>
      </c>
      <c r="AD335" s="27" t="s">
        <v>48</v>
      </c>
      <c r="AE335" s="27" t="str">
        <f>VLOOKUP($B335,Dictionary_v2!$B:$E,3,0)</f>
        <v>2. Candidates Sourcing</v>
      </c>
      <c r="AF335" s="27" t="str">
        <f>VLOOKUP(AE335,Dictionary_v2!R:S,2,0)</f>
        <v>2. Candidates Sourcing</v>
      </c>
      <c r="AG335" s="27" t="str">
        <f>VLOOKUP($B335,Dictionary_v2!$B:$E,4,0)</f>
        <v>1. Social media</v>
      </c>
      <c r="AH335" s="27" t="str">
        <f t="shared" si="1"/>
        <v>Out</v>
      </c>
      <c r="AI335" s="27" t="str">
        <f t="shared" si="2"/>
        <v>Out</v>
      </c>
      <c r="AJ335" s="16"/>
      <c r="AK335" s="16"/>
      <c r="AL335" s="16"/>
      <c r="AM335" s="16"/>
      <c r="AN335" s="16"/>
    </row>
    <row r="336" ht="15.0" hidden="1" customHeight="1">
      <c r="A336" s="95" t="s">
        <v>574</v>
      </c>
      <c r="B336" s="18" t="s">
        <v>95</v>
      </c>
      <c r="C336" s="96">
        <v>-154.41</v>
      </c>
      <c r="D336" s="18" t="s">
        <v>76</v>
      </c>
      <c r="E336" s="18" t="s">
        <v>229</v>
      </c>
      <c r="F336" s="18" t="s">
        <v>575</v>
      </c>
      <c r="G336" s="97"/>
      <c r="H336" s="97"/>
      <c r="I336" s="18">
        <v>9779.0</v>
      </c>
      <c r="J336" s="18" t="s">
        <v>42</v>
      </c>
      <c r="K336" s="18" t="s">
        <v>97</v>
      </c>
      <c r="L336" s="97"/>
      <c r="M336" s="97"/>
      <c r="N336" s="97"/>
      <c r="O336" s="97"/>
      <c r="P336" s="98" t="s">
        <v>79</v>
      </c>
      <c r="Q336" s="18" t="s">
        <v>91</v>
      </c>
      <c r="R336" s="99"/>
      <c r="S336" s="100"/>
      <c r="T336" s="18" t="s">
        <v>93</v>
      </c>
      <c r="U336" s="97"/>
      <c r="V336" s="97"/>
      <c r="W336" s="27"/>
      <c r="X336" s="27">
        <v>2026.0</v>
      </c>
      <c r="Y336" s="27">
        <v>2026.0</v>
      </c>
      <c r="Z336" s="28">
        <v>5.0</v>
      </c>
      <c r="AA336" s="28">
        <v>5.0</v>
      </c>
      <c r="AB336" s="27">
        <f>VLOOKUP(Z336,Dictionary_v2!O:P,2,0)</f>
        <v>2</v>
      </c>
      <c r="AC336" s="27" t="str">
        <f>VLOOKUP($B336,Dictionary_v2!$B:$E,2,0)</f>
        <v>P&amp;L</v>
      </c>
      <c r="AD336" s="27" t="s">
        <v>48</v>
      </c>
      <c r="AE336" s="27" t="str">
        <f>VLOOKUP($B336,Dictionary_v2!$B:$E,3,0)</f>
        <v>2. Candidates Sourcing</v>
      </c>
      <c r="AF336" s="27" t="str">
        <f>VLOOKUP(AE336,Dictionary_v2!R:S,2,0)</f>
        <v>2. Candidates Sourcing</v>
      </c>
      <c r="AG336" s="27" t="str">
        <f>VLOOKUP($B336,Dictionary_v2!$B:$E,4,0)</f>
        <v>1. Social media</v>
      </c>
      <c r="AH336" s="27" t="str">
        <f t="shared" si="1"/>
        <v>Out</v>
      </c>
      <c r="AI336" s="27" t="str">
        <f t="shared" si="2"/>
        <v>Out</v>
      </c>
      <c r="AJ336" s="16"/>
      <c r="AK336" s="16"/>
      <c r="AL336" s="16"/>
      <c r="AM336" s="16"/>
      <c r="AN336" s="16"/>
    </row>
    <row r="337" ht="15.0" hidden="1" customHeight="1">
      <c r="A337" s="95" t="s">
        <v>574</v>
      </c>
      <c r="B337" s="18" t="s">
        <v>95</v>
      </c>
      <c r="C337" s="96">
        <v>-401.02</v>
      </c>
      <c r="D337" s="18" t="s">
        <v>76</v>
      </c>
      <c r="E337" s="18" t="s">
        <v>229</v>
      </c>
      <c r="F337" s="18" t="s">
        <v>576</v>
      </c>
      <c r="G337" s="97"/>
      <c r="H337" s="97"/>
      <c r="I337" s="18">
        <v>9779.0</v>
      </c>
      <c r="J337" s="18" t="s">
        <v>42</v>
      </c>
      <c r="K337" s="18" t="s">
        <v>97</v>
      </c>
      <c r="L337" s="97"/>
      <c r="M337" s="97"/>
      <c r="N337" s="97"/>
      <c r="O337" s="97"/>
      <c r="P337" s="98" t="s">
        <v>79</v>
      </c>
      <c r="Q337" s="18" t="s">
        <v>91</v>
      </c>
      <c r="R337" s="99"/>
      <c r="S337" s="100"/>
      <c r="T337" s="18" t="s">
        <v>93</v>
      </c>
      <c r="U337" s="97"/>
      <c r="V337" s="97"/>
      <c r="W337" s="27"/>
      <c r="X337" s="27">
        <v>2026.0</v>
      </c>
      <c r="Y337" s="27">
        <v>2026.0</v>
      </c>
      <c r="Z337" s="28">
        <v>5.0</v>
      </c>
      <c r="AA337" s="28">
        <v>5.0</v>
      </c>
      <c r="AB337" s="27">
        <f>VLOOKUP(Z337,Dictionary_v2!O:P,2,0)</f>
        <v>2</v>
      </c>
      <c r="AC337" s="27" t="str">
        <f>VLOOKUP($B337,Dictionary_v2!$B:$E,2,0)</f>
        <v>P&amp;L</v>
      </c>
      <c r="AD337" s="27" t="s">
        <v>48</v>
      </c>
      <c r="AE337" s="27" t="str">
        <f>VLOOKUP($B337,Dictionary_v2!$B:$E,3,0)</f>
        <v>2. Candidates Sourcing</v>
      </c>
      <c r="AF337" s="27" t="str">
        <f>VLOOKUP(AE337,Dictionary_v2!R:S,2,0)</f>
        <v>2. Candidates Sourcing</v>
      </c>
      <c r="AG337" s="27" t="str">
        <f>VLOOKUP($B337,Dictionary_v2!$B:$E,4,0)</f>
        <v>1. Social media</v>
      </c>
      <c r="AH337" s="27" t="str">
        <f t="shared" si="1"/>
        <v>Out</v>
      </c>
      <c r="AI337" s="27" t="str">
        <f t="shared" si="2"/>
        <v>Out</v>
      </c>
      <c r="AJ337" s="16"/>
      <c r="AK337" s="16"/>
      <c r="AL337" s="16"/>
      <c r="AM337" s="16"/>
      <c r="AN337" s="16"/>
    </row>
    <row r="338" ht="15.0" hidden="1" customHeight="1">
      <c r="A338" s="95" t="s">
        <v>574</v>
      </c>
      <c r="B338" s="18" t="s">
        <v>250</v>
      </c>
      <c r="C338" s="96">
        <v>-34.0</v>
      </c>
      <c r="D338" s="18" t="s">
        <v>76</v>
      </c>
      <c r="E338" s="18" t="s">
        <v>83</v>
      </c>
      <c r="F338" s="18" t="s">
        <v>251</v>
      </c>
      <c r="G338" s="97"/>
      <c r="H338" s="97"/>
      <c r="I338" s="18">
        <v>3684.0</v>
      </c>
      <c r="J338" s="18" t="s">
        <v>42</v>
      </c>
      <c r="K338" s="18" t="s">
        <v>89</v>
      </c>
      <c r="L338" s="97"/>
      <c r="M338" s="97"/>
      <c r="N338" s="97"/>
      <c r="O338" s="97"/>
      <c r="P338" s="98" t="s">
        <v>79</v>
      </c>
      <c r="Q338" s="18" t="s">
        <v>91</v>
      </c>
      <c r="R338" s="99"/>
      <c r="S338" s="100"/>
      <c r="T338" s="18" t="s">
        <v>93</v>
      </c>
      <c r="U338" s="97"/>
      <c r="V338" s="97"/>
      <c r="W338" s="27"/>
      <c r="X338" s="27">
        <v>2026.0</v>
      </c>
      <c r="Y338" s="27">
        <v>2026.0</v>
      </c>
      <c r="Z338" s="28">
        <v>5.0</v>
      </c>
      <c r="AA338" s="28">
        <v>5.0</v>
      </c>
      <c r="AB338" s="27">
        <f>VLOOKUP(Z338,Dictionary_v2!O:P,2,0)</f>
        <v>2</v>
      </c>
      <c r="AC338" s="27" t="str">
        <f>VLOOKUP($B338,Dictionary_v2!$B:$E,2,0)</f>
        <v>P&amp;L</v>
      </c>
      <c r="AD338" s="27" t="s">
        <v>48</v>
      </c>
      <c r="AE338" s="27" t="str">
        <f>VLOOKUP($B338,Dictionary_v2!$B:$E,3,0)</f>
        <v>3. Platform</v>
      </c>
      <c r="AF338" s="27" t="str">
        <f>VLOOKUP(AE338,Dictionary_v2!R:S,2,0)</f>
        <v>3. Platform</v>
      </c>
      <c r="AG338" s="27" t="str">
        <f>VLOOKUP($B338,Dictionary_v2!$B:$E,4,0)</f>
        <v>2. Fixed</v>
      </c>
      <c r="AH338" s="27" t="str">
        <f t="shared" si="1"/>
        <v>Out</v>
      </c>
      <c r="AI338" s="27" t="str">
        <f t="shared" si="2"/>
        <v>Out</v>
      </c>
      <c r="AJ338" s="16"/>
      <c r="AK338" s="16"/>
      <c r="AL338" s="16"/>
      <c r="AM338" s="16"/>
      <c r="AN338" s="16"/>
    </row>
    <row r="339" ht="15.0" hidden="1" customHeight="1">
      <c r="A339" s="95" t="s">
        <v>574</v>
      </c>
      <c r="B339" s="18" t="s">
        <v>149</v>
      </c>
      <c r="C339" s="96">
        <v>-2.76</v>
      </c>
      <c r="D339" s="18" t="s">
        <v>76</v>
      </c>
      <c r="E339" s="18" t="s">
        <v>83</v>
      </c>
      <c r="F339" s="97"/>
      <c r="G339" s="97"/>
      <c r="H339" s="97"/>
      <c r="I339" s="97"/>
      <c r="J339" s="97"/>
      <c r="K339" s="18" t="s">
        <v>148</v>
      </c>
      <c r="L339" s="97"/>
      <c r="M339" s="97"/>
      <c r="N339" s="97"/>
      <c r="O339" s="97"/>
      <c r="P339" s="98" t="s">
        <v>79</v>
      </c>
      <c r="Q339" s="97"/>
      <c r="R339" s="99"/>
      <c r="S339" s="100"/>
      <c r="T339" s="97"/>
      <c r="U339" s="97"/>
      <c r="V339" s="97"/>
      <c r="W339" s="27"/>
      <c r="X339" s="27">
        <v>2026.0</v>
      </c>
      <c r="Y339" s="27">
        <v>2026.0</v>
      </c>
      <c r="Z339" s="28">
        <v>5.0</v>
      </c>
      <c r="AA339" s="28">
        <v>5.0</v>
      </c>
      <c r="AB339" s="27">
        <f>VLOOKUP(Z339,Dictionary_v2!O:P,2,0)</f>
        <v>2</v>
      </c>
      <c r="AC339" s="27" t="str">
        <f>VLOOKUP($B339,Dictionary_v2!$B:$E,2,0)</f>
        <v>P&amp;L</v>
      </c>
      <c r="AD339" s="27" t="s">
        <v>48</v>
      </c>
      <c r="AE339" s="27" t="str">
        <f>VLOOKUP($B339,Dictionary_v2!$B:$E,3,0)</f>
        <v>3. Platform</v>
      </c>
      <c r="AF339" s="27" t="str">
        <f>VLOOKUP(AE339,Dictionary_v2!R:S,2,0)</f>
        <v>3. Platform</v>
      </c>
      <c r="AG339" s="27" t="str">
        <f>VLOOKUP($B339,Dictionary_v2!$B:$E,4,0)</f>
        <v>2. Fixed</v>
      </c>
      <c r="AH339" s="27" t="str">
        <f t="shared" si="1"/>
        <v>Out</v>
      </c>
      <c r="AI339" s="27" t="str">
        <f t="shared" si="2"/>
        <v>Out</v>
      </c>
      <c r="AJ339" s="16"/>
      <c r="AK339" s="16"/>
      <c r="AL339" s="16"/>
      <c r="AM339" s="16"/>
      <c r="AN339" s="16"/>
    </row>
    <row r="340" ht="15.0" hidden="1" customHeight="1">
      <c r="A340" s="95" t="s">
        <v>574</v>
      </c>
      <c r="B340" s="18" t="s">
        <v>259</v>
      </c>
      <c r="C340" s="96">
        <v>-91.86</v>
      </c>
      <c r="D340" s="18" t="s">
        <v>76</v>
      </c>
      <c r="E340" s="18" t="s">
        <v>83</v>
      </c>
      <c r="F340" s="18" t="s">
        <v>577</v>
      </c>
      <c r="G340" s="97"/>
      <c r="H340" s="97"/>
      <c r="I340" s="18">
        <v>3684.0</v>
      </c>
      <c r="J340" s="18" t="s">
        <v>42</v>
      </c>
      <c r="K340" s="18" t="s">
        <v>89</v>
      </c>
      <c r="L340" s="97"/>
      <c r="M340" s="97"/>
      <c r="N340" s="97"/>
      <c r="O340" s="97"/>
      <c r="P340" s="98" t="s">
        <v>79</v>
      </c>
      <c r="Q340" s="18" t="s">
        <v>44</v>
      </c>
      <c r="R340" s="99"/>
      <c r="S340" s="100"/>
      <c r="T340" s="18" t="s">
        <v>93</v>
      </c>
      <c r="U340" s="97"/>
      <c r="V340" s="97"/>
      <c r="W340" s="27"/>
      <c r="X340" s="27">
        <v>2026.0</v>
      </c>
      <c r="Y340" s="27">
        <v>2026.0</v>
      </c>
      <c r="Z340" s="28">
        <v>5.0</v>
      </c>
      <c r="AA340" s="28">
        <v>5.0</v>
      </c>
      <c r="AB340" s="27">
        <f>VLOOKUP(Z340,Dictionary_v2!O:P,2,0)</f>
        <v>2</v>
      </c>
      <c r="AC340" s="27" t="str">
        <f>VLOOKUP($B340,Dictionary_v2!$B:$E,2,0)</f>
        <v>P&amp;L</v>
      </c>
      <c r="AD340" s="27" t="s">
        <v>48</v>
      </c>
      <c r="AE340" s="27" t="str">
        <f>VLOOKUP($B340,Dictionary_v2!$B:$E,3,0)</f>
        <v>2. Candidates Sourcing</v>
      </c>
      <c r="AF340" s="27" t="str">
        <f>VLOOKUP(AE340,Dictionary_v2!R:S,2,0)</f>
        <v>2. Candidates Sourcing</v>
      </c>
      <c r="AG340" s="27" t="str">
        <f>VLOOKUP($B340,Dictionary_v2!$B:$E,4,0)</f>
        <v>3. Linkedin</v>
      </c>
      <c r="AH340" s="27" t="str">
        <f t="shared" si="1"/>
        <v>Out</v>
      </c>
      <c r="AI340" s="27" t="str">
        <f t="shared" si="2"/>
        <v>Out</v>
      </c>
      <c r="AJ340" s="16"/>
      <c r="AK340" s="16"/>
      <c r="AL340" s="16"/>
      <c r="AM340" s="16"/>
      <c r="AN340" s="16"/>
    </row>
    <row r="341" ht="15.0" hidden="1" customHeight="1">
      <c r="A341" s="95" t="s">
        <v>578</v>
      </c>
      <c r="B341" s="18" t="s">
        <v>263</v>
      </c>
      <c r="C341" s="96">
        <v>-25.0</v>
      </c>
      <c r="D341" s="18" t="s">
        <v>76</v>
      </c>
      <c r="E341" s="18" t="s">
        <v>83</v>
      </c>
      <c r="F341" s="18" t="s">
        <v>264</v>
      </c>
      <c r="G341" s="97"/>
      <c r="H341" s="97"/>
      <c r="I341" s="18">
        <v>3684.0</v>
      </c>
      <c r="J341" s="18" t="s">
        <v>42</v>
      </c>
      <c r="K341" s="18" t="s">
        <v>89</v>
      </c>
      <c r="L341" s="97"/>
      <c r="M341" s="97"/>
      <c r="N341" s="97"/>
      <c r="O341" s="97"/>
      <c r="P341" s="98" t="s">
        <v>79</v>
      </c>
      <c r="Q341" s="18" t="s">
        <v>91</v>
      </c>
      <c r="R341" s="99"/>
      <c r="S341" s="100"/>
      <c r="T341" s="18" t="s">
        <v>93</v>
      </c>
      <c r="U341" s="97"/>
      <c r="V341" s="97"/>
      <c r="W341" s="27"/>
      <c r="X341" s="27">
        <v>2026.0</v>
      </c>
      <c r="Y341" s="27">
        <v>2026.0</v>
      </c>
      <c r="Z341" s="28">
        <v>5.0</v>
      </c>
      <c r="AA341" s="28">
        <v>5.0</v>
      </c>
      <c r="AB341" s="27">
        <f>VLOOKUP(Z341,Dictionary_v2!O:P,2,0)</f>
        <v>2</v>
      </c>
      <c r="AC341" s="27" t="str">
        <f>VLOOKUP($B341,Dictionary_v2!$B:$E,2,0)</f>
        <v>P&amp;L</v>
      </c>
      <c r="AD341" s="27" t="s">
        <v>48</v>
      </c>
      <c r="AE341" s="27" t="str">
        <f>VLOOKUP($B341,Dictionary_v2!$B:$E,3,0)</f>
        <v>3. Platform</v>
      </c>
      <c r="AF341" s="27" t="str">
        <f>VLOOKUP(AE341,Dictionary_v2!R:S,2,0)</f>
        <v>3. Platform</v>
      </c>
      <c r="AG341" s="27" t="str">
        <f>VLOOKUP($B341,Dictionary_v2!$B:$E,4,0)</f>
        <v>2. Fixed</v>
      </c>
      <c r="AH341" s="27" t="str">
        <f t="shared" si="1"/>
        <v>Out</v>
      </c>
      <c r="AI341" s="27" t="str">
        <f t="shared" si="2"/>
        <v>Out</v>
      </c>
      <c r="AJ341" s="16"/>
      <c r="AK341" s="16"/>
      <c r="AL341" s="16"/>
      <c r="AM341" s="16"/>
      <c r="AN341" s="16"/>
    </row>
    <row r="342" ht="15.0" hidden="1" customHeight="1">
      <c r="A342" s="95" t="s">
        <v>579</v>
      </c>
      <c r="B342" s="18" t="s">
        <v>95</v>
      </c>
      <c r="C342" s="96">
        <v>-246.96</v>
      </c>
      <c r="D342" s="18" t="s">
        <v>76</v>
      </c>
      <c r="E342" s="18" t="s">
        <v>229</v>
      </c>
      <c r="F342" s="18" t="s">
        <v>580</v>
      </c>
      <c r="G342" s="97"/>
      <c r="H342" s="97"/>
      <c r="I342" s="18">
        <v>9779.0</v>
      </c>
      <c r="J342" s="18" t="s">
        <v>42</v>
      </c>
      <c r="K342" s="18" t="s">
        <v>97</v>
      </c>
      <c r="L342" s="97"/>
      <c r="M342" s="97"/>
      <c r="N342" s="97"/>
      <c r="O342" s="97"/>
      <c r="P342" s="98" t="s">
        <v>79</v>
      </c>
      <c r="Q342" s="18" t="s">
        <v>91</v>
      </c>
      <c r="R342" s="99"/>
      <c r="S342" s="100"/>
      <c r="T342" s="18" t="s">
        <v>93</v>
      </c>
      <c r="U342" s="97"/>
      <c r="V342" s="97"/>
      <c r="W342" s="27"/>
      <c r="X342" s="27">
        <v>2026.0</v>
      </c>
      <c r="Y342" s="27">
        <v>2026.0</v>
      </c>
      <c r="Z342" s="28">
        <v>5.0</v>
      </c>
      <c r="AA342" s="28">
        <v>5.0</v>
      </c>
      <c r="AB342" s="27">
        <f>VLOOKUP(Z342,Dictionary_v2!O:P,2,0)</f>
        <v>2</v>
      </c>
      <c r="AC342" s="27" t="str">
        <f>VLOOKUP($B342,Dictionary_v2!$B:$E,2,0)</f>
        <v>P&amp;L</v>
      </c>
      <c r="AD342" s="27" t="s">
        <v>48</v>
      </c>
      <c r="AE342" s="27" t="str">
        <f>VLOOKUP($B342,Dictionary_v2!$B:$E,3,0)</f>
        <v>2. Candidates Sourcing</v>
      </c>
      <c r="AF342" s="27" t="str">
        <f>VLOOKUP(AE342,Dictionary_v2!R:S,2,0)</f>
        <v>2. Candidates Sourcing</v>
      </c>
      <c r="AG342" s="27" t="str">
        <f>VLOOKUP($B342,Dictionary_v2!$B:$E,4,0)</f>
        <v>1. Social media</v>
      </c>
      <c r="AH342" s="27" t="str">
        <f t="shared" si="1"/>
        <v>Out</v>
      </c>
      <c r="AI342" s="27" t="str">
        <f t="shared" si="2"/>
        <v>Out</v>
      </c>
      <c r="AJ342" s="16"/>
      <c r="AK342" s="16"/>
      <c r="AL342" s="16"/>
      <c r="AM342" s="16"/>
      <c r="AN342" s="16"/>
    </row>
    <row r="343" ht="15.0" hidden="1" customHeight="1">
      <c r="A343" s="95" t="s">
        <v>581</v>
      </c>
      <c r="B343" s="18" t="s">
        <v>95</v>
      </c>
      <c r="C343" s="96">
        <v>-598.54</v>
      </c>
      <c r="D343" s="18" t="s">
        <v>151</v>
      </c>
      <c r="E343" s="18" t="s">
        <v>229</v>
      </c>
      <c r="F343" s="18" t="s">
        <v>582</v>
      </c>
      <c r="G343" s="97"/>
      <c r="H343" s="97"/>
      <c r="I343" s="18">
        <v>9779.0</v>
      </c>
      <c r="J343" s="18" t="s">
        <v>42</v>
      </c>
      <c r="K343" s="18" t="s">
        <v>97</v>
      </c>
      <c r="L343" s="97"/>
      <c r="M343" s="97"/>
      <c r="N343" s="97"/>
      <c r="O343" s="97"/>
      <c r="P343" s="98" t="s">
        <v>79</v>
      </c>
      <c r="Q343" s="18" t="s">
        <v>91</v>
      </c>
      <c r="R343" s="99"/>
      <c r="S343" s="100"/>
      <c r="T343" s="18" t="s">
        <v>93</v>
      </c>
      <c r="U343" s="97"/>
      <c r="V343" s="18" t="s">
        <v>153</v>
      </c>
      <c r="W343" s="27"/>
      <c r="X343" s="27">
        <v>2026.0</v>
      </c>
      <c r="Y343" s="27">
        <v>2026.0</v>
      </c>
      <c r="Z343" s="28">
        <v>5.0</v>
      </c>
      <c r="AA343" s="28">
        <v>5.0</v>
      </c>
      <c r="AB343" s="27">
        <f>VLOOKUP(Z343,Dictionary_v2!O:P,2,0)</f>
        <v>2</v>
      </c>
      <c r="AC343" s="27" t="str">
        <f>VLOOKUP($B343,Dictionary_v2!$B:$E,2,0)</f>
        <v>P&amp;L</v>
      </c>
      <c r="AD343" s="27" t="s">
        <v>48</v>
      </c>
      <c r="AE343" s="27" t="str">
        <f>VLOOKUP($B343,Dictionary_v2!$B:$E,3,0)</f>
        <v>2. Candidates Sourcing</v>
      </c>
      <c r="AF343" s="27" t="str">
        <f>VLOOKUP(AE343,Dictionary_v2!R:S,2,0)</f>
        <v>2. Candidates Sourcing</v>
      </c>
      <c r="AG343" s="27" t="str">
        <f>VLOOKUP($B343,Dictionary_v2!$B:$E,4,0)</f>
        <v>1. Social media</v>
      </c>
      <c r="AH343" s="27" t="str">
        <f t="shared" si="1"/>
        <v>Out</v>
      </c>
      <c r="AI343" s="27" t="str">
        <f t="shared" si="2"/>
        <v>Out</v>
      </c>
      <c r="AJ343" s="16"/>
      <c r="AK343" s="16"/>
      <c r="AL343" s="16"/>
      <c r="AM343" s="16"/>
      <c r="AN343" s="16"/>
    </row>
    <row r="344" ht="15.0" hidden="1" customHeight="1">
      <c r="A344" s="95" t="s">
        <v>581</v>
      </c>
      <c r="B344" s="18" t="s">
        <v>95</v>
      </c>
      <c r="C344" s="96">
        <v>-400.0</v>
      </c>
      <c r="D344" s="18" t="s">
        <v>76</v>
      </c>
      <c r="E344" s="18" t="s">
        <v>83</v>
      </c>
      <c r="F344" s="18" t="s">
        <v>583</v>
      </c>
      <c r="G344" s="97"/>
      <c r="H344" s="97"/>
      <c r="I344" s="18">
        <v>2354.0</v>
      </c>
      <c r="J344" s="18" t="s">
        <v>42</v>
      </c>
      <c r="K344" s="18" t="s">
        <v>97</v>
      </c>
      <c r="L344" s="97"/>
      <c r="M344" s="97"/>
      <c r="N344" s="97"/>
      <c r="O344" s="97"/>
      <c r="P344" s="98" t="s">
        <v>79</v>
      </c>
      <c r="Q344" s="18" t="s">
        <v>91</v>
      </c>
      <c r="R344" s="99"/>
      <c r="S344" s="100"/>
      <c r="T344" s="18" t="s">
        <v>93</v>
      </c>
      <c r="U344" s="97"/>
      <c r="V344" s="97"/>
      <c r="W344" s="27"/>
      <c r="X344" s="27">
        <v>2026.0</v>
      </c>
      <c r="Y344" s="27">
        <v>2026.0</v>
      </c>
      <c r="Z344" s="28">
        <v>5.0</v>
      </c>
      <c r="AA344" s="28">
        <v>5.0</v>
      </c>
      <c r="AB344" s="27">
        <f>VLOOKUP(Z344,Dictionary_v2!O:P,2,0)</f>
        <v>2</v>
      </c>
      <c r="AC344" s="27" t="str">
        <f>VLOOKUP($B344,Dictionary_v2!$B:$E,2,0)</f>
        <v>P&amp;L</v>
      </c>
      <c r="AD344" s="27" t="s">
        <v>48</v>
      </c>
      <c r="AE344" s="27" t="s">
        <v>1</v>
      </c>
      <c r="AF344" s="27" t="str">
        <f>VLOOKUP(AE344,Dictionary_v2!R:S,2,0)</f>
        <v>3. Platform</v>
      </c>
      <c r="AG344" s="27" t="s">
        <v>2</v>
      </c>
      <c r="AH344" s="27" t="str">
        <f t="shared" si="1"/>
        <v>Out</v>
      </c>
      <c r="AI344" s="27" t="str">
        <f t="shared" si="2"/>
        <v>Out</v>
      </c>
      <c r="AJ344" s="16"/>
      <c r="AK344" s="16"/>
      <c r="AL344" s="16"/>
      <c r="AM344" s="16"/>
      <c r="AN344" s="16"/>
    </row>
    <row r="345" ht="15.0" hidden="1" customHeight="1">
      <c r="A345" s="95" t="s">
        <v>584</v>
      </c>
      <c r="B345" s="18" t="s">
        <v>585</v>
      </c>
      <c r="C345" s="96">
        <v>-320.0</v>
      </c>
      <c r="D345" s="18" t="s">
        <v>76</v>
      </c>
      <c r="E345" s="18" t="s">
        <v>229</v>
      </c>
      <c r="F345" s="18" t="s">
        <v>103</v>
      </c>
      <c r="G345" s="18" t="s">
        <v>118</v>
      </c>
      <c r="H345" s="97"/>
      <c r="I345" s="97"/>
      <c r="J345" s="97"/>
      <c r="K345" s="97"/>
      <c r="L345" s="97"/>
      <c r="M345" s="97"/>
      <c r="N345" s="97"/>
      <c r="O345" s="97"/>
      <c r="P345" s="98" t="s">
        <v>79</v>
      </c>
      <c r="Q345" s="97"/>
      <c r="R345" s="99"/>
      <c r="S345" s="100"/>
      <c r="T345" s="97"/>
      <c r="U345" s="97"/>
      <c r="V345" s="97"/>
      <c r="W345" s="27"/>
      <c r="X345" s="27">
        <v>2026.0</v>
      </c>
      <c r="Y345" s="27">
        <v>2026.0</v>
      </c>
      <c r="Z345" s="28">
        <v>5.0</v>
      </c>
      <c r="AA345" s="28">
        <v>5.0</v>
      </c>
      <c r="AB345" s="27">
        <f>VLOOKUP(Z345,Dictionary_v2!O:P,2,0)</f>
        <v>2</v>
      </c>
      <c r="AC345" s="27" t="str">
        <f>VLOOKUP($B345,Dictionary_v2!$B:$E,2,0)</f>
        <v>P&amp;L</v>
      </c>
      <c r="AD345" s="27" t="s">
        <v>48</v>
      </c>
      <c r="AE345" s="27" t="str">
        <f>VLOOKUP($B345,Dictionary_v2!$B:$E,3,0)</f>
        <v>6. Tech salaries</v>
      </c>
      <c r="AF345" s="27" t="str">
        <f>VLOOKUP(AE345,Dictionary_v2!R:S,2,0)</f>
        <v>6. Other fixed and admin</v>
      </c>
      <c r="AG345" s="27" t="str">
        <f>VLOOKUP($B345,Dictionary_v2!$B:$E,4,0)</f>
        <v>1. Salaries</v>
      </c>
      <c r="AH345" s="27" t="str">
        <f t="shared" si="1"/>
        <v>Out</v>
      </c>
      <c r="AI345" s="27" t="str">
        <f t="shared" si="2"/>
        <v>Out</v>
      </c>
      <c r="AJ345" s="16"/>
      <c r="AK345" s="16"/>
      <c r="AL345" s="16"/>
      <c r="AM345" s="16"/>
      <c r="AN345" s="16"/>
    </row>
    <row r="346" ht="15.0" hidden="1" customHeight="1">
      <c r="A346" s="95" t="s">
        <v>584</v>
      </c>
      <c r="B346" s="18" t="s">
        <v>110</v>
      </c>
      <c r="C346" s="96">
        <v>-15.0</v>
      </c>
      <c r="D346" s="18" t="s">
        <v>76</v>
      </c>
      <c r="E346" s="18" t="s">
        <v>229</v>
      </c>
      <c r="F346" s="18" t="s">
        <v>111</v>
      </c>
      <c r="G346" s="97"/>
      <c r="H346" s="97"/>
      <c r="I346" s="97"/>
      <c r="J346" s="97"/>
      <c r="K346" s="97"/>
      <c r="L346" s="97"/>
      <c r="M346" s="97"/>
      <c r="N346" s="97"/>
      <c r="O346" s="97"/>
      <c r="P346" s="98" t="s">
        <v>79</v>
      </c>
      <c r="Q346" s="97"/>
      <c r="R346" s="99"/>
      <c r="S346" s="100"/>
      <c r="T346" s="97"/>
      <c r="U346" s="97"/>
      <c r="V346" s="97"/>
      <c r="W346" s="27"/>
      <c r="X346" s="27">
        <v>2026.0</v>
      </c>
      <c r="Y346" s="27">
        <v>2026.0</v>
      </c>
      <c r="Z346" s="28">
        <v>5.0</v>
      </c>
      <c r="AA346" s="28">
        <v>5.0</v>
      </c>
      <c r="AB346" s="27">
        <f>VLOOKUP(Z346,Dictionary_v2!O:P,2,0)</f>
        <v>2</v>
      </c>
      <c r="AC346" s="27" t="str">
        <f>VLOOKUP($B346,Dictionary_v2!$B:$E,2,0)</f>
        <v>P&amp;L</v>
      </c>
      <c r="AD346" s="27" t="s">
        <v>48</v>
      </c>
      <c r="AE346" s="27" t="str">
        <f>VLOOKUP($B346,Dictionary_v2!$B:$E,3,0)</f>
        <v>3. Platform</v>
      </c>
      <c r="AF346" s="27" t="str">
        <f>VLOOKUP(AE346,Dictionary_v2!R:S,2,0)</f>
        <v>3. Platform</v>
      </c>
      <c r="AG346" s="27" t="str">
        <f>VLOOKUP($B346,Dictionary_v2!$B:$E,4,0)</f>
        <v>2. Fixed</v>
      </c>
      <c r="AH346" s="27" t="str">
        <f t="shared" si="1"/>
        <v>Out</v>
      </c>
      <c r="AI346" s="27" t="str">
        <f t="shared" si="2"/>
        <v>Out</v>
      </c>
      <c r="AJ346" s="16"/>
      <c r="AK346" s="16"/>
      <c r="AL346" s="16"/>
      <c r="AM346" s="16"/>
      <c r="AN346" s="16"/>
    </row>
    <row r="347" ht="15.0" hidden="1" customHeight="1">
      <c r="A347" s="95" t="s">
        <v>584</v>
      </c>
      <c r="B347" s="18" t="s">
        <v>95</v>
      </c>
      <c r="C347" s="96">
        <v>-554.92</v>
      </c>
      <c r="D347" s="18" t="s">
        <v>76</v>
      </c>
      <c r="E347" s="18" t="s">
        <v>229</v>
      </c>
      <c r="F347" s="18" t="s">
        <v>586</v>
      </c>
      <c r="G347" s="97"/>
      <c r="H347" s="97"/>
      <c r="I347" s="18">
        <v>9779.0</v>
      </c>
      <c r="J347" s="18" t="s">
        <v>42</v>
      </c>
      <c r="K347" s="18" t="s">
        <v>97</v>
      </c>
      <c r="L347" s="97"/>
      <c r="M347" s="97"/>
      <c r="N347" s="97"/>
      <c r="O347" s="97"/>
      <c r="P347" s="98" t="s">
        <v>79</v>
      </c>
      <c r="Q347" s="18" t="s">
        <v>91</v>
      </c>
      <c r="R347" s="99"/>
      <c r="S347" s="100"/>
      <c r="T347" s="18" t="s">
        <v>93</v>
      </c>
      <c r="U347" s="97"/>
      <c r="V347" s="97"/>
      <c r="W347" s="27"/>
      <c r="X347" s="27">
        <v>2026.0</v>
      </c>
      <c r="Y347" s="27">
        <v>2026.0</v>
      </c>
      <c r="Z347" s="28">
        <v>5.0</v>
      </c>
      <c r="AA347" s="28">
        <v>5.0</v>
      </c>
      <c r="AB347" s="27">
        <f>VLOOKUP(Z347,Dictionary_v2!O:P,2,0)</f>
        <v>2</v>
      </c>
      <c r="AC347" s="27" t="str">
        <f>VLOOKUP($B347,Dictionary_v2!$B:$E,2,0)</f>
        <v>P&amp;L</v>
      </c>
      <c r="AD347" s="27" t="s">
        <v>48</v>
      </c>
      <c r="AE347" s="27" t="str">
        <f>VLOOKUP($B347,Dictionary_v2!$B:$E,3,0)</f>
        <v>2. Candidates Sourcing</v>
      </c>
      <c r="AF347" s="27" t="str">
        <f>VLOOKUP(AE347,Dictionary_v2!R:S,2,0)</f>
        <v>2. Candidates Sourcing</v>
      </c>
      <c r="AG347" s="27" t="str">
        <f>VLOOKUP($B347,Dictionary_v2!$B:$E,4,0)</f>
        <v>1. Social media</v>
      </c>
      <c r="AH347" s="27" t="str">
        <f t="shared" si="1"/>
        <v>Out</v>
      </c>
      <c r="AI347" s="27" t="str">
        <f t="shared" si="2"/>
        <v>Out</v>
      </c>
      <c r="AJ347" s="16"/>
      <c r="AK347" s="16"/>
      <c r="AL347" s="16"/>
      <c r="AM347" s="16"/>
      <c r="AN347" s="16"/>
    </row>
    <row r="348" ht="15.0" hidden="1" customHeight="1">
      <c r="A348" s="95" t="s">
        <v>584</v>
      </c>
      <c r="B348" s="18" t="s">
        <v>587</v>
      </c>
      <c r="C348" s="96">
        <v>-15.0</v>
      </c>
      <c r="D348" s="18" t="s">
        <v>76</v>
      </c>
      <c r="E348" s="18" t="s">
        <v>83</v>
      </c>
      <c r="F348" s="18" t="s">
        <v>588</v>
      </c>
      <c r="G348" s="97"/>
      <c r="H348" s="97"/>
      <c r="I348" s="18">
        <v>3684.0</v>
      </c>
      <c r="J348" s="18" t="s">
        <v>42</v>
      </c>
      <c r="K348" s="18" t="s">
        <v>89</v>
      </c>
      <c r="L348" s="97"/>
      <c r="M348" s="97"/>
      <c r="N348" s="97"/>
      <c r="O348" s="97"/>
      <c r="P348" s="98" t="s">
        <v>79</v>
      </c>
      <c r="Q348" s="18" t="s">
        <v>91</v>
      </c>
      <c r="R348" s="99"/>
      <c r="S348" s="100"/>
      <c r="T348" s="18" t="s">
        <v>93</v>
      </c>
      <c r="U348" s="97"/>
      <c r="V348" s="97"/>
      <c r="W348" s="27"/>
      <c r="X348" s="27">
        <v>2026.0</v>
      </c>
      <c r="Y348" s="27">
        <v>2026.0</v>
      </c>
      <c r="Z348" s="28">
        <v>5.0</v>
      </c>
      <c r="AA348" s="28">
        <v>5.0</v>
      </c>
      <c r="AB348" s="27">
        <f>VLOOKUP(Z348,Dictionary_v2!O:P,2,0)</f>
        <v>2</v>
      </c>
      <c r="AC348" s="27" t="str">
        <f>VLOOKUP($B348,Dictionary_v2!$B:$E,2,0)</f>
        <v>P&amp;L</v>
      </c>
      <c r="AD348" s="27" t="s">
        <v>48</v>
      </c>
      <c r="AE348" s="27" t="str">
        <f>VLOOKUP($B348,Dictionary_v2!$B:$E,3,0)</f>
        <v>3. Platform</v>
      </c>
      <c r="AF348" s="27" t="str">
        <f>VLOOKUP(AE348,Dictionary_v2!R:S,2,0)</f>
        <v>3. Platform</v>
      </c>
      <c r="AG348" s="27" t="str">
        <f>VLOOKUP($B348,Dictionary_v2!$B:$E,4,0)</f>
        <v>2. Fixed</v>
      </c>
      <c r="AH348" s="27" t="str">
        <f t="shared" si="1"/>
        <v>Out</v>
      </c>
      <c r="AI348" s="27" t="str">
        <f t="shared" si="2"/>
        <v>Out</v>
      </c>
      <c r="AJ348" s="16"/>
      <c r="AK348" s="16"/>
      <c r="AL348" s="16"/>
      <c r="AM348" s="16"/>
      <c r="AN348" s="16"/>
    </row>
    <row r="349" ht="15.0" hidden="1" customHeight="1">
      <c r="A349" s="106">
        <v>46361.0</v>
      </c>
      <c r="B349" s="18" t="s">
        <v>540</v>
      </c>
      <c r="C349" s="96">
        <v>-349.66</v>
      </c>
      <c r="D349" s="18" t="s">
        <v>76</v>
      </c>
      <c r="E349" s="18" t="s">
        <v>83</v>
      </c>
      <c r="F349" s="18" t="s">
        <v>541</v>
      </c>
      <c r="G349" s="97"/>
      <c r="H349" s="97"/>
      <c r="I349" s="18">
        <v>3684.0</v>
      </c>
      <c r="J349" s="18" t="s">
        <v>42</v>
      </c>
      <c r="K349" s="18" t="s">
        <v>97</v>
      </c>
      <c r="L349" s="97"/>
      <c r="M349" s="97"/>
      <c r="N349" s="97"/>
      <c r="O349" s="97"/>
      <c r="P349" s="98" t="s">
        <v>79</v>
      </c>
      <c r="Q349" s="18" t="s">
        <v>44</v>
      </c>
      <c r="R349" s="99"/>
      <c r="S349" s="100"/>
      <c r="T349" s="18" t="s">
        <v>93</v>
      </c>
      <c r="U349" s="97"/>
      <c r="V349" s="97"/>
      <c r="W349" s="27"/>
      <c r="X349" s="27">
        <f t="shared" ref="X349:X455" si="3">YEAR(A349)</f>
        <v>2026</v>
      </c>
      <c r="Y349" s="27">
        <f t="shared" ref="Y349:Y455" si="4">YEAR(A349)</f>
        <v>2026</v>
      </c>
      <c r="Z349" s="28">
        <v>5.0</v>
      </c>
      <c r="AA349" s="28">
        <v>5.0</v>
      </c>
      <c r="AB349" s="27">
        <f>VLOOKUP(Z349,Dictionary_v2!O:P,2,0)</f>
        <v>2</v>
      </c>
      <c r="AC349" s="27" t="str">
        <f>VLOOKUP($B349,Dictionary_v2!$B:$E,2,0)</f>
        <v>P&amp;L</v>
      </c>
      <c r="AD349" s="27" t="s">
        <v>48</v>
      </c>
      <c r="AE349" s="27" t="str">
        <f>VLOOKUP($B349,Dictionary_v2!$B:$E,3,0)</f>
        <v>2. Candidates Sourcing</v>
      </c>
      <c r="AF349" s="27" t="str">
        <f>VLOOKUP(AE349,Dictionary_v2!R:S,2,0)</f>
        <v>2. Candidates Sourcing</v>
      </c>
      <c r="AG349" s="27" t="str">
        <f>VLOOKUP($B349,Dictionary_v2!$B:$E,4,0)</f>
        <v>1. Social Media</v>
      </c>
      <c r="AH349" s="27" t="str">
        <f t="shared" si="1"/>
        <v>Out</v>
      </c>
      <c r="AI349" s="27" t="str">
        <f t="shared" si="2"/>
        <v>Out</v>
      </c>
      <c r="AJ349" s="16"/>
      <c r="AK349" s="16"/>
      <c r="AL349" s="16"/>
      <c r="AM349" s="16"/>
      <c r="AN349" s="16"/>
    </row>
    <row r="350" ht="15.0" hidden="1" customHeight="1">
      <c r="A350" s="106">
        <v>46361.0</v>
      </c>
      <c r="B350" s="18" t="s">
        <v>149</v>
      </c>
      <c r="C350" s="96">
        <v>-10.49</v>
      </c>
      <c r="D350" s="18" t="s">
        <v>76</v>
      </c>
      <c r="E350" s="18" t="s">
        <v>83</v>
      </c>
      <c r="F350" s="97"/>
      <c r="G350" s="97"/>
      <c r="H350" s="97"/>
      <c r="I350" s="97"/>
      <c r="J350" s="97"/>
      <c r="K350" s="18" t="s">
        <v>148</v>
      </c>
      <c r="L350" s="97"/>
      <c r="M350" s="97"/>
      <c r="N350" s="97"/>
      <c r="O350" s="97"/>
      <c r="P350" s="98" t="s">
        <v>79</v>
      </c>
      <c r="Q350" s="97"/>
      <c r="R350" s="99"/>
      <c r="S350" s="100"/>
      <c r="T350" s="97"/>
      <c r="U350" s="97"/>
      <c r="V350" s="97"/>
      <c r="W350" s="27"/>
      <c r="X350" s="27">
        <f t="shared" si="3"/>
        <v>2026</v>
      </c>
      <c r="Y350" s="27">
        <f t="shared" si="4"/>
        <v>2026</v>
      </c>
      <c r="Z350" s="28">
        <v>5.0</v>
      </c>
      <c r="AA350" s="28">
        <v>5.0</v>
      </c>
      <c r="AB350" s="27">
        <f>VLOOKUP(Z350,Dictionary_v2!O:P,2,0)</f>
        <v>2</v>
      </c>
      <c r="AC350" s="27" t="str">
        <f>VLOOKUP($B350,Dictionary_v2!$B:$E,2,0)</f>
        <v>P&amp;L</v>
      </c>
      <c r="AD350" s="27" t="s">
        <v>48</v>
      </c>
      <c r="AE350" s="27" t="str">
        <f>VLOOKUP($B350,Dictionary_v2!$B:$E,3,0)</f>
        <v>3. Platform</v>
      </c>
      <c r="AF350" s="27" t="str">
        <f>VLOOKUP(AE350,Dictionary_v2!R:S,2,0)</f>
        <v>3. Platform</v>
      </c>
      <c r="AG350" s="27" t="str">
        <f>VLOOKUP($B350,Dictionary_v2!$B:$E,4,0)</f>
        <v>2. Fixed</v>
      </c>
      <c r="AH350" s="27" t="str">
        <f t="shared" si="1"/>
        <v>Out</v>
      </c>
      <c r="AI350" s="27" t="str">
        <f t="shared" si="2"/>
        <v>Out</v>
      </c>
      <c r="AJ350" s="16"/>
      <c r="AK350" s="16"/>
      <c r="AL350" s="16"/>
      <c r="AM350" s="16"/>
      <c r="AN350" s="16"/>
    </row>
    <row r="351" ht="15.0" hidden="1" customHeight="1">
      <c r="A351" s="106">
        <v>46300.0</v>
      </c>
      <c r="B351" s="18" t="s">
        <v>95</v>
      </c>
      <c r="C351" s="96">
        <v>-64.62</v>
      </c>
      <c r="D351" s="18" t="s">
        <v>76</v>
      </c>
      <c r="E351" s="18" t="s">
        <v>229</v>
      </c>
      <c r="F351" s="18" t="s">
        <v>589</v>
      </c>
      <c r="G351" s="97"/>
      <c r="H351" s="97"/>
      <c r="I351" s="18">
        <v>9779.0</v>
      </c>
      <c r="J351" s="18" t="s">
        <v>42</v>
      </c>
      <c r="K351" s="18" t="s">
        <v>97</v>
      </c>
      <c r="L351" s="97"/>
      <c r="M351" s="97"/>
      <c r="N351" s="97"/>
      <c r="O351" s="97"/>
      <c r="P351" s="98" t="s">
        <v>79</v>
      </c>
      <c r="Q351" s="18" t="s">
        <v>91</v>
      </c>
      <c r="R351" s="99"/>
      <c r="S351" s="100"/>
      <c r="T351" s="18" t="s">
        <v>93</v>
      </c>
      <c r="U351" s="97"/>
      <c r="V351" s="97"/>
      <c r="W351" s="27"/>
      <c r="X351" s="27">
        <f t="shared" si="3"/>
        <v>2026</v>
      </c>
      <c r="Y351" s="27">
        <f t="shared" si="4"/>
        <v>2026</v>
      </c>
      <c r="Z351" s="28">
        <v>5.0</v>
      </c>
      <c r="AA351" s="28">
        <v>5.0</v>
      </c>
      <c r="AB351" s="27">
        <f>VLOOKUP(Z351,Dictionary_v2!O:P,2,0)</f>
        <v>2</v>
      </c>
      <c r="AC351" s="27" t="str">
        <f>VLOOKUP($B351,Dictionary_v2!$B:$E,2,0)</f>
        <v>P&amp;L</v>
      </c>
      <c r="AD351" s="27" t="s">
        <v>48</v>
      </c>
      <c r="AE351" s="27" t="str">
        <f>VLOOKUP($B351,Dictionary_v2!$B:$E,3,0)</f>
        <v>2. Candidates Sourcing</v>
      </c>
      <c r="AF351" s="27" t="str">
        <f>VLOOKUP(AE351,Dictionary_v2!R:S,2,0)</f>
        <v>2. Candidates Sourcing</v>
      </c>
      <c r="AG351" s="27" t="str">
        <f>VLOOKUP($B351,Dictionary_v2!$B:$E,4,0)</f>
        <v>1. Social media</v>
      </c>
      <c r="AH351" s="27" t="str">
        <f t="shared" si="1"/>
        <v>Out</v>
      </c>
      <c r="AI351" s="27" t="str">
        <f t="shared" si="2"/>
        <v>Out</v>
      </c>
      <c r="AJ351" s="16"/>
      <c r="AK351" s="16"/>
      <c r="AL351" s="16"/>
      <c r="AM351" s="16"/>
      <c r="AN351" s="16"/>
    </row>
    <row r="352" ht="15.0" hidden="1" customHeight="1">
      <c r="A352" s="106">
        <v>46300.0</v>
      </c>
      <c r="B352" s="18" t="s">
        <v>95</v>
      </c>
      <c r="C352" s="96">
        <v>-492.79</v>
      </c>
      <c r="D352" s="18" t="s">
        <v>151</v>
      </c>
      <c r="E352" s="18" t="s">
        <v>229</v>
      </c>
      <c r="F352" s="18" t="s">
        <v>590</v>
      </c>
      <c r="G352" s="97"/>
      <c r="H352" s="97"/>
      <c r="I352" s="18">
        <v>9779.0</v>
      </c>
      <c r="J352" s="18" t="s">
        <v>42</v>
      </c>
      <c r="K352" s="18" t="s">
        <v>97</v>
      </c>
      <c r="L352" s="97"/>
      <c r="M352" s="97"/>
      <c r="N352" s="97"/>
      <c r="O352" s="97"/>
      <c r="P352" s="98" t="s">
        <v>79</v>
      </c>
      <c r="Q352" s="18" t="s">
        <v>91</v>
      </c>
      <c r="R352" s="99"/>
      <c r="S352" s="100"/>
      <c r="T352" s="18" t="s">
        <v>93</v>
      </c>
      <c r="U352" s="97"/>
      <c r="V352" s="18" t="s">
        <v>153</v>
      </c>
      <c r="W352" s="27"/>
      <c r="X352" s="27">
        <f t="shared" si="3"/>
        <v>2026</v>
      </c>
      <c r="Y352" s="27">
        <f t="shared" si="4"/>
        <v>2026</v>
      </c>
      <c r="Z352" s="28">
        <v>5.0</v>
      </c>
      <c r="AA352" s="28">
        <v>5.0</v>
      </c>
      <c r="AB352" s="27">
        <f>VLOOKUP(Z352,Dictionary_v2!O:P,2,0)</f>
        <v>2</v>
      </c>
      <c r="AC352" s="27" t="str">
        <f>VLOOKUP($B352,Dictionary_v2!$B:$E,2,0)</f>
        <v>P&amp;L</v>
      </c>
      <c r="AD352" s="27" t="s">
        <v>48</v>
      </c>
      <c r="AE352" s="27" t="str">
        <f>VLOOKUP($B352,Dictionary_v2!$B:$E,3,0)</f>
        <v>2. Candidates Sourcing</v>
      </c>
      <c r="AF352" s="27" t="str">
        <f>VLOOKUP(AE352,Dictionary_v2!R:S,2,0)</f>
        <v>2. Candidates Sourcing</v>
      </c>
      <c r="AG352" s="27" t="str">
        <f>VLOOKUP($B352,Dictionary_v2!$B:$E,4,0)</f>
        <v>1. Social media</v>
      </c>
      <c r="AH352" s="27" t="str">
        <f t="shared" si="1"/>
        <v>Out</v>
      </c>
      <c r="AI352" s="27" t="str">
        <f t="shared" si="2"/>
        <v>Out</v>
      </c>
      <c r="AJ352" s="16"/>
      <c r="AK352" s="16"/>
      <c r="AL352" s="16"/>
      <c r="AM352" s="16"/>
      <c r="AN352" s="16"/>
    </row>
    <row r="353" ht="15.0" hidden="1" customHeight="1">
      <c r="A353" s="106">
        <v>46300.0</v>
      </c>
      <c r="B353" s="18" t="s">
        <v>95</v>
      </c>
      <c r="C353" s="96">
        <v>-735.5</v>
      </c>
      <c r="D353" s="18" t="s">
        <v>151</v>
      </c>
      <c r="E353" s="18" t="s">
        <v>229</v>
      </c>
      <c r="F353" s="18" t="s">
        <v>591</v>
      </c>
      <c r="G353" s="97"/>
      <c r="H353" s="97"/>
      <c r="I353" s="18">
        <v>9779.0</v>
      </c>
      <c r="J353" s="18" t="s">
        <v>42</v>
      </c>
      <c r="K353" s="18" t="s">
        <v>97</v>
      </c>
      <c r="L353" s="97"/>
      <c r="M353" s="97"/>
      <c r="N353" s="97"/>
      <c r="O353" s="97"/>
      <c r="P353" s="98" t="s">
        <v>79</v>
      </c>
      <c r="Q353" s="18" t="s">
        <v>91</v>
      </c>
      <c r="R353" s="99"/>
      <c r="S353" s="100"/>
      <c r="T353" s="18" t="s">
        <v>93</v>
      </c>
      <c r="U353" s="97"/>
      <c r="V353" s="18" t="s">
        <v>153</v>
      </c>
      <c r="W353" s="27"/>
      <c r="X353" s="27">
        <f t="shared" si="3"/>
        <v>2026</v>
      </c>
      <c r="Y353" s="27">
        <f t="shared" si="4"/>
        <v>2026</v>
      </c>
      <c r="Z353" s="28">
        <v>5.0</v>
      </c>
      <c r="AA353" s="28">
        <v>5.0</v>
      </c>
      <c r="AB353" s="27">
        <f>VLOOKUP(Z353,Dictionary_v2!O:P,2,0)</f>
        <v>2</v>
      </c>
      <c r="AC353" s="27" t="str">
        <f>VLOOKUP($B353,Dictionary_v2!$B:$E,2,0)</f>
        <v>P&amp;L</v>
      </c>
      <c r="AD353" s="27" t="s">
        <v>48</v>
      </c>
      <c r="AE353" s="27" t="str">
        <f>VLOOKUP($B353,Dictionary_v2!$B:$E,3,0)</f>
        <v>2. Candidates Sourcing</v>
      </c>
      <c r="AF353" s="27" t="str">
        <f>VLOOKUP(AE353,Dictionary_v2!R:S,2,0)</f>
        <v>2. Candidates Sourcing</v>
      </c>
      <c r="AG353" s="27" t="str">
        <f>VLOOKUP($B353,Dictionary_v2!$B:$E,4,0)</f>
        <v>1. Social media</v>
      </c>
      <c r="AH353" s="27" t="str">
        <f t="shared" si="1"/>
        <v>Out</v>
      </c>
      <c r="AI353" s="27" t="str">
        <f t="shared" si="2"/>
        <v>Out</v>
      </c>
      <c r="AJ353" s="16"/>
      <c r="AK353" s="16"/>
      <c r="AL353" s="16"/>
      <c r="AM353" s="16"/>
      <c r="AN353" s="16"/>
    </row>
    <row r="354" ht="15.0" hidden="1" customHeight="1">
      <c r="A354" s="106">
        <v>46300.0</v>
      </c>
      <c r="B354" s="18" t="s">
        <v>95</v>
      </c>
      <c r="C354" s="96">
        <v>-492.79</v>
      </c>
      <c r="D354" s="18" t="s">
        <v>151</v>
      </c>
      <c r="E354" s="18" t="s">
        <v>229</v>
      </c>
      <c r="F354" s="18" t="s">
        <v>592</v>
      </c>
      <c r="G354" s="97"/>
      <c r="H354" s="97"/>
      <c r="I354" s="18">
        <v>9779.0</v>
      </c>
      <c r="J354" s="18" t="s">
        <v>42</v>
      </c>
      <c r="K354" s="18" t="s">
        <v>97</v>
      </c>
      <c r="L354" s="97"/>
      <c r="M354" s="97"/>
      <c r="N354" s="97"/>
      <c r="O354" s="97"/>
      <c r="P354" s="98" t="s">
        <v>79</v>
      </c>
      <c r="Q354" s="18" t="s">
        <v>91</v>
      </c>
      <c r="R354" s="99"/>
      <c r="S354" s="100"/>
      <c r="T354" s="18" t="s">
        <v>93</v>
      </c>
      <c r="U354" s="97"/>
      <c r="V354" s="18" t="s">
        <v>153</v>
      </c>
      <c r="W354" s="27"/>
      <c r="X354" s="27">
        <f t="shared" si="3"/>
        <v>2026</v>
      </c>
      <c r="Y354" s="27">
        <f t="shared" si="4"/>
        <v>2026</v>
      </c>
      <c r="Z354" s="28">
        <v>5.0</v>
      </c>
      <c r="AA354" s="28">
        <v>5.0</v>
      </c>
      <c r="AB354" s="27">
        <f>VLOOKUP(Z354,Dictionary_v2!O:P,2,0)</f>
        <v>2</v>
      </c>
      <c r="AC354" s="27" t="str">
        <f>VLOOKUP($B354,Dictionary_v2!$B:$E,2,0)</f>
        <v>P&amp;L</v>
      </c>
      <c r="AD354" s="27" t="s">
        <v>48</v>
      </c>
      <c r="AE354" s="27" t="str">
        <f>VLOOKUP($B354,Dictionary_v2!$B:$E,3,0)</f>
        <v>2. Candidates Sourcing</v>
      </c>
      <c r="AF354" s="27" t="str">
        <f>VLOOKUP(AE354,Dictionary_v2!R:S,2,0)</f>
        <v>2. Candidates Sourcing</v>
      </c>
      <c r="AG354" s="27" t="str">
        <f>VLOOKUP($B354,Dictionary_v2!$B:$E,4,0)</f>
        <v>1. Social media</v>
      </c>
      <c r="AH354" s="27" t="str">
        <f t="shared" si="1"/>
        <v>Out</v>
      </c>
      <c r="AI354" s="27" t="str">
        <f t="shared" si="2"/>
        <v>Out</v>
      </c>
      <c r="AJ354" s="16"/>
      <c r="AK354" s="16"/>
      <c r="AL354" s="16"/>
      <c r="AM354" s="16"/>
      <c r="AN354" s="16"/>
    </row>
    <row r="355" ht="15.0" hidden="1" customHeight="1">
      <c r="A355" s="106">
        <v>46300.0</v>
      </c>
      <c r="B355" s="18" t="s">
        <v>95</v>
      </c>
      <c r="C355" s="96">
        <v>-735.5</v>
      </c>
      <c r="D355" s="18" t="s">
        <v>151</v>
      </c>
      <c r="E355" s="18" t="s">
        <v>229</v>
      </c>
      <c r="F355" s="18" t="s">
        <v>593</v>
      </c>
      <c r="G355" s="97"/>
      <c r="H355" s="97"/>
      <c r="I355" s="18">
        <v>9779.0</v>
      </c>
      <c r="J355" s="18" t="s">
        <v>42</v>
      </c>
      <c r="K355" s="18" t="s">
        <v>97</v>
      </c>
      <c r="L355" s="97"/>
      <c r="M355" s="97"/>
      <c r="N355" s="97"/>
      <c r="O355" s="97"/>
      <c r="P355" s="98" t="s">
        <v>79</v>
      </c>
      <c r="Q355" s="18" t="s">
        <v>91</v>
      </c>
      <c r="R355" s="99"/>
      <c r="S355" s="100"/>
      <c r="T355" s="18" t="s">
        <v>93</v>
      </c>
      <c r="U355" s="97"/>
      <c r="V355" s="18" t="s">
        <v>153</v>
      </c>
      <c r="W355" s="27"/>
      <c r="X355" s="27">
        <f t="shared" si="3"/>
        <v>2026</v>
      </c>
      <c r="Y355" s="27">
        <f t="shared" si="4"/>
        <v>2026</v>
      </c>
      <c r="Z355" s="28">
        <v>5.0</v>
      </c>
      <c r="AA355" s="28">
        <v>5.0</v>
      </c>
      <c r="AB355" s="27">
        <f>VLOOKUP(Z355,Dictionary_v2!O:P,2,0)</f>
        <v>2</v>
      </c>
      <c r="AC355" s="27" t="str">
        <f>VLOOKUP($B355,Dictionary_v2!$B:$E,2,0)</f>
        <v>P&amp;L</v>
      </c>
      <c r="AD355" s="27" t="s">
        <v>48</v>
      </c>
      <c r="AE355" s="27" t="str">
        <f>VLOOKUP($B355,Dictionary_v2!$B:$E,3,0)</f>
        <v>2. Candidates Sourcing</v>
      </c>
      <c r="AF355" s="27" t="str">
        <f>VLOOKUP(AE355,Dictionary_v2!R:S,2,0)</f>
        <v>2. Candidates Sourcing</v>
      </c>
      <c r="AG355" s="27" t="str">
        <f>VLOOKUP($B355,Dictionary_v2!$B:$E,4,0)</f>
        <v>1. Social media</v>
      </c>
      <c r="AH355" s="27" t="str">
        <f t="shared" si="1"/>
        <v>Out</v>
      </c>
      <c r="AI355" s="27" t="str">
        <f t="shared" si="2"/>
        <v>Out</v>
      </c>
      <c r="AJ355" s="16"/>
      <c r="AK355" s="16"/>
      <c r="AL355" s="16"/>
      <c r="AM355" s="16"/>
      <c r="AN355" s="16"/>
    </row>
    <row r="356" ht="15.0" hidden="1" customHeight="1">
      <c r="A356" s="106">
        <v>46239.0</v>
      </c>
      <c r="B356" s="18" t="s">
        <v>95</v>
      </c>
      <c r="C356" s="96">
        <v>-500.0</v>
      </c>
      <c r="D356" s="18" t="s">
        <v>76</v>
      </c>
      <c r="E356" s="18" t="s">
        <v>83</v>
      </c>
      <c r="F356" s="18" t="s">
        <v>594</v>
      </c>
      <c r="G356" s="97"/>
      <c r="H356" s="97"/>
      <c r="I356" s="18">
        <v>3684.0</v>
      </c>
      <c r="J356" s="18" t="s">
        <v>42</v>
      </c>
      <c r="K356" s="18" t="s">
        <v>97</v>
      </c>
      <c r="L356" s="97"/>
      <c r="M356" s="97"/>
      <c r="N356" s="97"/>
      <c r="O356" s="97"/>
      <c r="P356" s="98" t="s">
        <v>79</v>
      </c>
      <c r="Q356" s="18" t="s">
        <v>91</v>
      </c>
      <c r="R356" s="99"/>
      <c r="S356" s="100"/>
      <c r="T356" s="18" t="s">
        <v>93</v>
      </c>
      <c r="U356" s="97"/>
      <c r="V356" s="97"/>
      <c r="W356" s="27"/>
      <c r="X356" s="27">
        <f t="shared" si="3"/>
        <v>2026</v>
      </c>
      <c r="Y356" s="27">
        <f t="shared" si="4"/>
        <v>2026</v>
      </c>
      <c r="Z356" s="28">
        <v>5.0</v>
      </c>
      <c r="AA356" s="28">
        <v>5.0</v>
      </c>
      <c r="AB356" s="27">
        <f>VLOOKUP(Z356,Dictionary_v2!O:P,2,0)</f>
        <v>2</v>
      </c>
      <c r="AC356" s="27" t="str">
        <f>VLOOKUP($B356,Dictionary_v2!$B:$E,2,0)</f>
        <v>P&amp;L</v>
      </c>
      <c r="AD356" s="27" t="s">
        <v>48</v>
      </c>
      <c r="AE356" s="27" t="str">
        <f>VLOOKUP($B356,Dictionary_v2!$B:$E,3,0)</f>
        <v>2. Candidates Sourcing</v>
      </c>
      <c r="AF356" s="27" t="str">
        <f>VLOOKUP(AE356,Dictionary_v2!R:S,2,0)</f>
        <v>2. Candidates Sourcing</v>
      </c>
      <c r="AG356" s="27" t="str">
        <f>VLOOKUP($B356,Dictionary_v2!$B:$E,4,0)</f>
        <v>1. Social media</v>
      </c>
      <c r="AH356" s="27" t="str">
        <f t="shared" si="1"/>
        <v>Out</v>
      </c>
      <c r="AI356" s="27" t="str">
        <f t="shared" si="2"/>
        <v>Out</v>
      </c>
      <c r="AJ356" s="16"/>
      <c r="AK356" s="16"/>
      <c r="AL356" s="16"/>
      <c r="AM356" s="16"/>
      <c r="AN356" s="16"/>
    </row>
    <row r="357" ht="15.0" hidden="1" customHeight="1">
      <c r="A357" s="106">
        <v>46208.0</v>
      </c>
      <c r="B357" s="18" t="s">
        <v>95</v>
      </c>
      <c r="C357" s="96">
        <v>-228.96</v>
      </c>
      <c r="D357" s="18" t="s">
        <v>76</v>
      </c>
      <c r="E357" s="18" t="s">
        <v>83</v>
      </c>
      <c r="F357" s="18" t="s">
        <v>595</v>
      </c>
      <c r="G357" s="97"/>
      <c r="H357" s="97"/>
      <c r="I357" s="18">
        <v>3684.0</v>
      </c>
      <c r="J357" s="18" t="s">
        <v>42</v>
      </c>
      <c r="K357" s="18" t="s">
        <v>97</v>
      </c>
      <c r="L357" s="97"/>
      <c r="M357" s="97"/>
      <c r="N357" s="97"/>
      <c r="O357" s="97"/>
      <c r="P357" s="98" t="s">
        <v>79</v>
      </c>
      <c r="Q357" s="18" t="s">
        <v>91</v>
      </c>
      <c r="R357" s="99"/>
      <c r="S357" s="100"/>
      <c r="T357" s="18" t="s">
        <v>93</v>
      </c>
      <c r="U357" s="97"/>
      <c r="V357" s="97"/>
      <c r="W357" s="27"/>
      <c r="X357" s="27">
        <f t="shared" si="3"/>
        <v>2026</v>
      </c>
      <c r="Y357" s="27">
        <f t="shared" si="4"/>
        <v>2026</v>
      </c>
      <c r="Z357" s="28">
        <v>5.0</v>
      </c>
      <c r="AA357" s="28">
        <v>5.0</v>
      </c>
      <c r="AB357" s="27">
        <f>VLOOKUP(Z357,Dictionary_v2!O:P,2,0)</f>
        <v>2</v>
      </c>
      <c r="AC357" s="27" t="str">
        <f>VLOOKUP($B357,Dictionary_v2!$B:$E,2,0)</f>
        <v>P&amp;L</v>
      </c>
      <c r="AD357" s="27" t="s">
        <v>48</v>
      </c>
      <c r="AE357" s="27" t="str">
        <f>VLOOKUP($B357,Dictionary_v2!$B:$E,3,0)</f>
        <v>2. Candidates Sourcing</v>
      </c>
      <c r="AF357" s="27" t="str">
        <f>VLOOKUP(AE357,Dictionary_v2!R:S,2,0)</f>
        <v>2. Candidates Sourcing</v>
      </c>
      <c r="AG357" s="27" t="str">
        <f>VLOOKUP($B357,Dictionary_v2!$B:$E,4,0)</f>
        <v>1. Social media</v>
      </c>
      <c r="AH357" s="27" t="str">
        <f t="shared" si="1"/>
        <v>Out</v>
      </c>
      <c r="AI357" s="27" t="str">
        <f t="shared" si="2"/>
        <v>Out</v>
      </c>
      <c r="AJ357" s="16"/>
      <c r="AK357" s="16"/>
      <c r="AL357" s="16"/>
      <c r="AM357" s="16"/>
      <c r="AN357" s="16"/>
    </row>
    <row r="358" ht="15.0" hidden="1" customHeight="1">
      <c r="A358" s="106">
        <v>46178.0</v>
      </c>
      <c r="B358" s="18" t="s">
        <v>95</v>
      </c>
      <c r="C358" s="96">
        <v>-75.0</v>
      </c>
      <c r="D358" s="18" t="s">
        <v>76</v>
      </c>
      <c r="E358" s="18" t="s">
        <v>83</v>
      </c>
      <c r="F358" s="18" t="s">
        <v>596</v>
      </c>
      <c r="G358" s="97"/>
      <c r="H358" s="97"/>
      <c r="I358" s="18">
        <v>2354.0</v>
      </c>
      <c r="J358" s="18" t="s">
        <v>42</v>
      </c>
      <c r="K358" s="18" t="s">
        <v>97</v>
      </c>
      <c r="L358" s="97"/>
      <c r="M358" s="97"/>
      <c r="N358" s="97"/>
      <c r="O358" s="97"/>
      <c r="P358" s="98" t="s">
        <v>79</v>
      </c>
      <c r="Q358" s="18" t="s">
        <v>91</v>
      </c>
      <c r="R358" s="99"/>
      <c r="S358" s="100"/>
      <c r="T358" s="18" t="s">
        <v>93</v>
      </c>
      <c r="U358" s="97"/>
      <c r="V358" s="97"/>
      <c r="W358" s="27"/>
      <c r="X358" s="27">
        <f t="shared" si="3"/>
        <v>2026</v>
      </c>
      <c r="Y358" s="27">
        <f t="shared" si="4"/>
        <v>2026</v>
      </c>
      <c r="Z358" s="28">
        <v>5.0</v>
      </c>
      <c r="AA358" s="28">
        <v>5.0</v>
      </c>
      <c r="AB358" s="27">
        <f>VLOOKUP(Z358,Dictionary_v2!O:P,2,0)</f>
        <v>2</v>
      </c>
      <c r="AC358" s="27" t="str">
        <f>VLOOKUP($B358,Dictionary_v2!$B:$E,2,0)</f>
        <v>P&amp;L</v>
      </c>
      <c r="AD358" s="27" t="s">
        <v>48</v>
      </c>
      <c r="AE358" s="27" t="s">
        <v>1</v>
      </c>
      <c r="AF358" s="27" t="str">
        <f>VLOOKUP(AE358,Dictionary_v2!R:S,2,0)</f>
        <v>3. Platform</v>
      </c>
      <c r="AG358" s="27" t="s">
        <v>2</v>
      </c>
      <c r="AH358" s="27" t="str">
        <f t="shared" si="1"/>
        <v>Out</v>
      </c>
      <c r="AI358" s="27" t="str">
        <f t="shared" si="2"/>
        <v>Out</v>
      </c>
      <c r="AJ358" s="16"/>
      <c r="AK358" s="16"/>
      <c r="AL358" s="16"/>
      <c r="AM358" s="16"/>
      <c r="AN358" s="16"/>
    </row>
    <row r="359" ht="15.0" hidden="1" customHeight="1">
      <c r="A359" s="106">
        <v>46178.0</v>
      </c>
      <c r="B359" s="18" t="s">
        <v>87</v>
      </c>
      <c r="C359" s="96">
        <v>-20.0</v>
      </c>
      <c r="D359" s="18" t="s">
        <v>76</v>
      </c>
      <c r="E359" s="18" t="s">
        <v>83</v>
      </c>
      <c r="F359" s="18" t="s">
        <v>597</v>
      </c>
      <c r="G359" s="97"/>
      <c r="H359" s="97"/>
      <c r="I359" s="18">
        <v>3684.0</v>
      </c>
      <c r="J359" s="18" t="s">
        <v>42</v>
      </c>
      <c r="K359" s="18" t="s">
        <v>89</v>
      </c>
      <c r="L359" s="97"/>
      <c r="M359" s="97"/>
      <c r="N359" s="97"/>
      <c r="O359" s="97"/>
      <c r="P359" s="98" t="s">
        <v>79</v>
      </c>
      <c r="Q359" s="18" t="s">
        <v>91</v>
      </c>
      <c r="R359" s="99"/>
      <c r="S359" s="100"/>
      <c r="T359" s="18" t="s">
        <v>93</v>
      </c>
      <c r="U359" s="97"/>
      <c r="V359" s="97"/>
      <c r="W359" s="27"/>
      <c r="X359" s="27">
        <f t="shared" si="3"/>
        <v>2026</v>
      </c>
      <c r="Y359" s="27">
        <f t="shared" si="4"/>
        <v>2026</v>
      </c>
      <c r="Z359" s="28">
        <v>5.0</v>
      </c>
      <c r="AA359" s="28">
        <v>5.0</v>
      </c>
      <c r="AB359" s="27">
        <f>VLOOKUP(Z359,Dictionary_v2!O:P,2,0)</f>
        <v>2</v>
      </c>
      <c r="AC359" s="27" t="str">
        <f>VLOOKUP($B359,Dictionary_v2!$B:$E,2,0)</f>
        <v>P&amp;L</v>
      </c>
      <c r="AD359" s="27" t="s">
        <v>48</v>
      </c>
      <c r="AE359" s="27" t="str">
        <f>VLOOKUP($B359,Dictionary_v2!$B:$E,3,0)</f>
        <v>3. Platform</v>
      </c>
      <c r="AF359" s="27" t="str">
        <f>VLOOKUP(AE359,Dictionary_v2!R:S,2,0)</f>
        <v>3. Platform</v>
      </c>
      <c r="AG359" s="27" t="str">
        <f>VLOOKUP($B359,Dictionary_v2!$B:$E,4,0)</f>
        <v>1. Variable</v>
      </c>
      <c r="AH359" s="27" t="str">
        <f t="shared" si="1"/>
        <v>Out</v>
      </c>
      <c r="AI359" s="27" t="str">
        <f t="shared" si="2"/>
        <v>Out</v>
      </c>
      <c r="AJ359" s="16"/>
      <c r="AK359" s="16"/>
      <c r="AL359" s="16"/>
      <c r="AM359" s="16"/>
      <c r="AN359" s="16"/>
    </row>
    <row r="360" ht="15.0" hidden="1" customHeight="1">
      <c r="A360" s="106">
        <v>46147.0</v>
      </c>
      <c r="B360" s="18" t="s">
        <v>95</v>
      </c>
      <c r="C360" s="96">
        <v>-609.19</v>
      </c>
      <c r="D360" s="18" t="s">
        <v>76</v>
      </c>
      <c r="E360" s="18" t="s">
        <v>83</v>
      </c>
      <c r="F360" s="18" t="s">
        <v>598</v>
      </c>
      <c r="G360" s="97"/>
      <c r="H360" s="97"/>
      <c r="I360" s="18">
        <v>3684.0</v>
      </c>
      <c r="J360" s="18" t="s">
        <v>42</v>
      </c>
      <c r="K360" s="18" t="s">
        <v>97</v>
      </c>
      <c r="L360" s="97"/>
      <c r="M360" s="97"/>
      <c r="N360" s="97"/>
      <c r="O360" s="97"/>
      <c r="P360" s="98" t="s">
        <v>79</v>
      </c>
      <c r="Q360" s="18" t="s">
        <v>91</v>
      </c>
      <c r="R360" s="99"/>
      <c r="S360" s="100"/>
      <c r="T360" s="18" t="s">
        <v>93</v>
      </c>
      <c r="U360" s="97"/>
      <c r="V360" s="97"/>
      <c r="W360" s="27"/>
      <c r="X360" s="27">
        <f t="shared" si="3"/>
        <v>2026</v>
      </c>
      <c r="Y360" s="27">
        <f t="shared" si="4"/>
        <v>2026</v>
      </c>
      <c r="Z360" s="28">
        <v>5.0</v>
      </c>
      <c r="AA360" s="28">
        <v>5.0</v>
      </c>
      <c r="AB360" s="27">
        <f>VLOOKUP(Z360,Dictionary_v2!O:P,2,0)</f>
        <v>2</v>
      </c>
      <c r="AC360" s="27" t="str">
        <f>VLOOKUP($B360,Dictionary_v2!$B:$E,2,0)</f>
        <v>P&amp;L</v>
      </c>
      <c r="AD360" s="27" t="s">
        <v>48</v>
      </c>
      <c r="AE360" s="27" t="str">
        <f>VLOOKUP($B360,Dictionary_v2!$B:$E,3,0)</f>
        <v>2. Candidates Sourcing</v>
      </c>
      <c r="AF360" s="27" t="str">
        <f>VLOOKUP(AE360,Dictionary_v2!R:S,2,0)</f>
        <v>2. Candidates Sourcing</v>
      </c>
      <c r="AG360" s="27" t="str">
        <f>VLOOKUP($B360,Dictionary_v2!$B:$E,4,0)</f>
        <v>1. Social media</v>
      </c>
      <c r="AH360" s="27" t="str">
        <f t="shared" si="1"/>
        <v>Out</v>
      </c>
      <c r="AI360" s="27" t="str">
        <f t="shared" si="2"/>
        <v>Out</v>
      </c>
      <c r="AJ360" s="16"/>
      <c r="AK360" s="16"/>
      <c r="AL360" s="16"/>
      <c r="AM360" s="16"/>
      <c r="AN360" s="16"/>
    </row>
    <row r="361" ht="15.0" hidden="1" customHeight="1">
      <c r="A361" s="106">
        <v>46086.0</v>
      </c>
      <c r="B361" s="18" t="s">
        <v>95</v>
      </c>
      <c r="C361" s="96">
        <v>-744.0</v>
      </c>
      <c r="D361" s="18" t="s">
        <v>76</v>
      </c>
      <c r="E361" s="18" t="s">
        <v>83</v>
      </c>
      <c r="F361" s="18" t="s">
        <v>599</v>
      </c>
      <c r="G361" s="97"/>
      <c r="H361" s="97"/>
      <c r="I361" s="18">
        <v>3684.0</v>
      </c>
      <c r="J361" s="18" t="s">
        <v>42</v>
      </c>
      <c r="K361" s="18" t="s">
        <v>97</v>
      </c>
      <c r="L361" s="97"/>
      <c r="M361" s="97"/>
      <c r="N361" s="97"/>
      <c r="O361" s="97"/>
      <c r="P361" s="98" t="s">
        <v>79</v>
      </c>
      <c r="Q361" s="18" t="s">
        <v>91</v>
      </c>
      <c r="R361" s="99"/>
      <c r="S361" s="100"/>
      <c r="T361" s="18" t="s">
        <v>93</v>
      </c>
      <c r="U361" s="97"/>
      <c r="V361" s="97"/>
      <c r="W361" s="27"/>
      <c r="X361" s="27">
        <f t="shared" si="3"/>
        <v>2026</v>
      </c>
      <c r="Y361" s="27">
        <f t="shared" si="4"/>
        <v>2026</v>
      </c>
      <c r="Z361" s="28">
        <v>5.0</v>
      </c>
      <c r="AA361" s="28">
        <v>5.0</v>
      </c>
      <c r="AB361" s="27">
        <f>VLOOKUP(Z361,Dictionary_v2!O:P,2,0)</f>
        <v>2</v>
      </c>
      <c r="AC361" s="27" t="str">
        <f>VLOOKUP($B361,Dictionary_v2!$B:$E,2,0)</f>
        <v>P&amp;L</v>
      </c>
      <c r="AD361" s="27" t="s">
        <v>48</v>
      </c>
      <c r="AE361" s="27" t="str">
        <f>VLOOKUP($B361,Dictionary_v2!$B:$E,3,0)</f>
        <v>2. Candidates Sourcing</v>
      </c>
      <c r="AF361" s="27" t="str">
        <f>VLOOKUP(AE361,Dictionary_v2!R:S,2,0)</f>
        <v>2. Candidates Sourcing</v>
      </c>
      <c r="AG361" s="27" t="str">
        <f>VLOOKUP($B361,Dictionary_v2!$B:$E,4,0)</f>
        <v>1. Social media</v>
      </c>
      <c r="AH361" s="27" t="str">
        <f t="shared" si="1"/>
        <v>Out</v>
      </c>
      <c r="AI361" s="27" t="str">
        <f t="shared" si="2"/>
        <v>Out</v>
      </c>
      <c r="AJ361" s="16"/>
      <c r="AK361" s="16"/>
      <c r="AL361" s="16"/>
      <c r="AM361" s="16"/>
      <c r="AN361" s="16"/>
    </row>
    <row r="362" ht="15.0" hidden="1" customHeight="1">
      <c r="A362" s="106">
        <v>46058.0</v>
      </c>
      <c r="B362" s="18" t="s">
        <v>540</v>
      </c>
      <c r="C362" s="96">
        <v>-140.91</v>
      </c>
      <c r="D362" s="18" t="s">
        <v>76</v>
      </c>
      <c r="E362" s="18" t="s">
        <v>83</v>
      </c>
      <c r="F362" s="18" t="s">
        <v>541</v>
      </c>
      <c r="G362" s="97"/>
      <c r="H362" s="97"/>
      <c r="I362" s="18">
        <v>3684.0</v>
      </c>
      <c r="J362" s="18" t="s">
        <v>42</v>
      </c>
      <c r="K362" s="18" t="s">
        <v>97</v>
      </c>
      <c r="L362" s="97"/>
      <c r="M362" s="97"/>
      <c r="N362" s="97"/>
      <c r="O362" s="97"/>
      <c r="P362" s="98" t="s">
        <v>79</v>
      </c>
      <c r="Q362" s="18" t="s">
        <v>44</v>
      </c>
      <c r="R362" s="99"/>
      <c r="S362" s="100"/>
      <c r="T362" s="18" t="s">
        <v>93</v>
      </c>
      <c r="U362" s="97"/>
      <c r="V362" s="97"/>
      <c r="W362" s="27"/>
      <c r="X362" s="27">
        <f t="shared" si="3"/>
        <v>2026</v>
      </c>
      <c r="Y362" s="27">
        <f t="shared" si="4"/>
        <v>2026</v>
      </c>
      <c r="Z362" s="28">
        <v>5.0</v>
      </c>
      <c r="AA362" s="28">
        <v>5.0</v>
      </c>
      <c r="AB362" s="27">
        <f>VLOOKUP(Z362,Dictionary_v2!O:P,2,0)</f>
        <v>2</v>
      </c>
      <c r="AC362" s="27" t="str">
        <f>VLOOKUP($B362,Dictionary_v2!$B:$E,2,0)</f>
        <v>P&amp;L</v>
      </c>
      <c r="AD362" s="27" t="s">
        <v>48</v>
      </c>
      <c r="AE362" s="27" t="str">
        <f>VLOOKUP($B362,Dictionary_v2!$B:$E,3,0)</f>
        <v>2. Candidates Sourcing</v>
      </c>
      <c r="AF362" s="27" t="str">
        <f>VLOOKUP(AE362,Dictionary_v2!R:S,2,0)</f>
        <v>2. Candidates Sourcing</v>
      </c>
      <c r="AG362" s="27" t="str">
        <f>VLOOKUP($B362,Dictionary_v2!$B:$E,4,0)</f>
        <v>1. Social Media</v>
      </c>
      <c r="AH362" s="27" t="str">
        <f t="shared" si="1"/>
        <v>Out</v>
      </c>
      <c r="AI362" s="27" t="str">
        <f t="shared" si="2"/>
        <v>Out</v>
      </c>
      <c r="AJ362" s="16"/>
      <c r="AK362" s="16"/>
      <c r="AL362" s="16"/>
      <c r="AM362" s="16"/>
      <c r="AN362" s="16"/>
    </row>
    <row r="363" ht="15.0" hidden="1" customHeight="1">
      <c r="A363" s="106">
        <v>46058.0</v>
      </c>
      <c r="B363" s="18" t="s">
        <v>149</v>
      </c>
      <c r="C363" s="96">
        <v>-4.23</v>
      </c>
      <c r="D363" s="18" t="s">
        <v>76</v>
      </c>
      <c r="E363" s="18" t="s">
        <v>83</v>
      </c>
      <c r="F363" s="97"/>
      <c r="G363" s="97"/>
      <c r="H363" s="97"/>
      <c r="I363" s="97"/>
      <c r="J363" s="97"/>
      <c r="K363" s="18" t="s">
        <v>148</v>
      </c>
      <c r="L363" s="97"/>
      <c r="M363" s="97"/>
      <c r="N363" s="97"/>
      <c r="O363" s="97"/>
      <c r="P363" s="98" t="s">
        <v>79</v>
      </c>
      <c r="Q363" s="97"/>
      <c r="R363" s="99"/>
      <c r="S363" s="100"/>
      <c r="T363" s="97"/>
      <c r="U363" s="97"/>
      <c r="V363" s="97"/>
      <c r="W363" s="27"/>
      <c r="X363" s="27">
        <f t="shared" si="3"/>
        <v>2026</v>
      </c>
      <c r="Y363" s="27">
        <f t="shared" si="4"/>
        <v>2026</v>
      </c>
      <c r="Z363" s="28">
        <v>5.0</v>
      </c>
      <c r="AA363" s="28">
        <v>5.0</v>
      </c>
      <c r="AB363" s="27">
        <f>VLOOKUP(Z363,Dictionary_v2!O:P,2,0)</f>
        <v>2</v>
      </c>
      <c r="AC363" s="27" t="str">
        <f>VLOOKUP($B363,Dictionary_v2!$B:$E,2,0)</f>
        <v>P&amp;L</v>
      </c>
      <c r="AD363" s="27" t="s">
        <v>48</v>
      </c>
      <c r="AE363" s="27" t="str">
        <f>VLOOKUP($B363,Dictionary_v2!$B:$E,3,0)</f>
        <v>3. Platform</v>
      </c>
      <c r="AF363" s="27" t="str">
        <f>VLOOKUP(AE363,Dictionary_v2!R:S,2,0)</f>
        <v>3. Platform</v>
      </c>
      <c r="AG363" s="27" t="str">
        <f>VLOOKUP($B363,Dictionary_v2!$B:$E,4,0)</f>
        <v>2. Fixed</v>
      </c>
      <c r="AH363" s="27" t="str">
        <f t="shared" si="1"/>
        <v>Out</v>
      </c>
      <c r="AI363" s="27" t="str">
        <f t="shared" si="2"/>
        <v>Out</v>
      </c>
      <c r="AJ363" s="16"/>
      <c r="AK363" s="16"/>
      <c r="AL363" s="16"/>
      <c r="AM363" s="16"/>
      <c r="AN363" s="16"/>
    </row>
    <row r="364" ht="15.0" hidden="1" customHeight="1">
      <c r="A364" s="106">
        <v>46058.0</v>
      </c>
      <c r="B364" s="18" t="s">
        <v>355</v>
      </c>
      <c r="C364" s="96">
        <v>-12.65</v>
      </c>
      <c r="D364" s="18" t="s">
        <v>76</v>
      </c>
      <c r="E364" s="18" t="s">
        <v>83</v>
      </c>
      <c r="F364" s="18" t="s">
        <v>356</v>
      </c>
      <c r="G364" s="97"/>
      <c r="H364" s="97"/>
      <c r="I364" s="18">
        <v>3684.0</v>
      </c>
      <c r="J364" s="18" t="s">
        <v>42</v>
      </c>
      <c r="K364" s="18" t="s">
        <v>89</v>
      </c>
      <c r="L364" s="97"/>
      <c r="M364" s="97"/>
      <c r="N364" s="97"/>
      <c r="O364" s="97"/>
      <c r="P364" s="98" t="s">
        <v>79</v>
      </c>
      <c r="Q364" s="18" t="s">
        <v>91</v>
      </c>
      <c r="R364" s="99"/>
      <c r="S364" s="100"/>
      <c r="T364" s="18" t="s">
        <v>93</v>
      </c>
      <c r="U364" s="97"/>
      <c r="V364" s="97"/>
      <c r="W364" s="27"/>
      <c r="X364" s="27">
        <f t="shared" si="3"/>
        <v>2026</v>
      </c>
      <c r="Y364" s="27">
        <f t="shared" si="4"/>
        <v>2026</v>
      </c>
      <c r="Z364" s="28">
        <v>5.0</v>
      </c>
      <c r="AA364" s="28">
        <v>5.0</v>
      </c>
      <c r="AB364" s="27">
        <f>VLOOKUP(Z364,Dictionary_v2!O:P,2,0)</f>
        <v>2</v>
      </c>
      <c r="AC364" s="27" t="str">
        <f>VLOOKUP($B364,Dictionary_v2!$B:$E,2,0)</f>
        <v>P&amp;L</v>
      </c>
      <c r="AD364" s="27" t="s">
        <v>48</v>
      </c>
      <c r="AE364" s="27" t="str">
        <f>VLOOKUP($B364,Dictionary_v2!$B:$E,3,0)</f>
        <v>3. Platform</v>
      </c>
      <c r="AF364" s="27" t="str">
        <f>VLOOKUP(AE364,Dictionary_v2!R:S,2,0)</f>
        <v>3. Platform</v>
      </c>
      <c r="AG364" s="27" t="str">
        <f>VLOOKUP($B364,Dictionary_v2!$B:$E,4,0)</f>
        <v>2. Fixed</v>
      </c>
      <c r="AH364" s="27" t="str">
        <f t="shared" si="1"/>
        <v>Out</v>
      </c>
      <c r="AI364" s="27" t="str">
        <f t="shared" si="2"/>
        <v>Out</v>
      </c>
      <c r="AJ364" s="16"/>
      <c r="AK364" s="16"/>
      <c r="AL364" s="16"/>
      <c r="AM364" s="16"/>
      <c r="AN364" s="16"/>
    </row>
    <row r="365" ht="15.0" hidden="1" customHeight="1">
      <c r="A365" s="106">
        <v>46058.0</v>
      </c>
      <c r="B365" s="18" t="s">
        <v>437</v>
      </c>
      <c r="C365" s="96">
        <v>-196.58</v>
      </c>
      <c r="D365" s="18" t="s">
        <v>76</v>
      </c>
      <c r="E365" s="18" t="s">
        <v>83</v>
      </c>
      <c r="F365" s="18" t="s">
        <v>542</v>
      </c>
      <c r="G365" s="97"/>
      <c r="H365" s="97"/>
      <c r="I365" s="18">
        <v>3684.0</v>
      </c>
      <c r="J365" s="18" t="s">
        <v>42</v>
      </c>
      <c r="K365" s="18" t="s">
        <v>89</v>
      </c>
      <c r="L365" s="97"/>
      <c r="M365" s="97"/>
      <c r="N365" s="97"/>
      <c r="O365" s="97"/>
      <c r="P365" s="98" t="s">
        <v>79</v>
      </c>
      <c r="Q365" s="18" t="s">
        <v>44</v>
      </c>
      <c r="R365" s="99"/>
      <c r="S365" s="100"/>
      <c r="T365" s="18" t="s">
        <v>93</v>
      </c>
      <c r="U365" s="97"/>
      <c r="V365" s="97"/>
      <c r="W365" s="27"/>
      <c r="X365" s="27">
        <f t="shared" si="3"/>
        <v>2026</v>
      </c>
      <c r="Y365" s="27">
        <f t="shared" si="4"/>
        <v>2026</v>
      </c>
      <c r="Z365" s="28">
        <v>5.0</v>
      </c>
      <c r="AA365" s="28">
        <v>5.0</v>
      </c>
      <c r="AB365" s="27">
        <f>VLOOKUP(Z365,Dictionary_v2!O:P,2,0)</f>
        <v>2</v>
      </c>
      <c r="AC365" s="27" t="str">
        <f>VLOOKUP($B365,Dictionary_v2!$B:$E,2,0)</f>
        <v>P&amp;L</v>
      </c>
      <c r="AD365" s="27" t="s">
        <v>48</v>
      </c>
      <c r="AE365" s="27" t="str">
        <f>VLOOKUP($B365,Dictionary_v2!$B:$E,3,0)</f>
        <v>3. Platform</v>
      </c>
      <c r="AF365" s="27" t="str">
        <f>VLOOKUP(AE365,Dictionary_v2!R:S,2,0)</f>
        <v>3. Platform</v>
      </c>
      <c r="AG365" s="27" t="str">
        <f>VLOOKUP($B365,Dictionary_v2!$B:$E,4,0)</f>
        <v>2. Fixed</v>
      </c>
      <c r="AH365" s="27" t="str">
        <f t="shared" si="1"/>
        <v>Out</v>
      </c>
      <c r="AI365" s="27" t="str">
        <f t="shared" si="2"/>
        <v>Out</v>
      </c>
      <c r="AJ365" s="16"/>
      <c r="AK365" s="16"/>
      <c r="AL365" s="16"/>
      <c r="AM365" s="16"/>
      <c r="AN365" s="16"/>
    </row>
    <row r="366" ht="15.0" hidden="1" customHeight="1">
      <c r="A366" s="106">
        <v>46058.0</v>
      </c>
      <c r="B366" s="18" t="s">
        <v>149</v>
      </c>
      <c r="C366" s="96">
        <v>-5.9</v>
      </c>
      <c r="D366" s="18" t="s">
        <v>76</v>
      </c>
      <c r="E366" s="18" t="s">
        <v>83</v>
      </c>
      <c r="F366" s="97"/>
      <c r="G366" s="97"/>
      <c r="H366" s="97"/>
      <c r="I366" s="97"/>
      <c r="J366" s="97"/>
      <c r="K366" s="18" t="s">
        <v>148</v>
      </c>
      <c r="L366" s="97"/>
      <c r="M366" s="97"/>
      <c r="N366" s="97"/>
      <c r="O366" s="97"/>
      <c r="P366" s="98" t="s">
        <v>79</v>
      </c>
      <c r="Q366" s="97"/>
      <c r="R366" s="99"/>
      <c r="S366" s="100"/>
      <c r="T366" s="97"/>
      <c r="U366" s="97"/>
      <c r="V366" s="97"/>
      <c r="W366" s="27"/>
      <c r="X366" s="27">
        <f t="shared" si="3"/>
        <v>2026</v>
      </c>
      <c r="Y366" s="27">
        <f t="shared" si="4"/>
        <v>2026</v>
      </c>
      <c r="Z366" s="28">
        <v>5.0</v>
      </c>
      <c r="AA366" s="28">
        <v>5.0</v>
      </c>
      <c r="AB366" s="27">
        <f>VLOOKUP(Z366,Dictionary_v2!O:P,2,0)</f>
        <v>2</v>
      </c>
      <c r="AC366" s="27" t="str">
        <f>VLOOKUP($B366,Dictionary_v2!$B:$E,2,0)</f>
        <v>P&amp;L</v>
      </c>
      <c r="AD366" s="27" t="s">
        <v>48</v>
      </c>
      <c r="AE366" s="27" t="str">
        <f>VLOOKUP($B366,Dictionary_v2!$B:$E,3,0)</f>
        <v>3. Platform</v>
      </c>
      <c r="AF366" s="27" t="str">
        <f>VLOOKUP(AE366,Dictionary_v2!R:S,2,0)</f>
        <v>3. Platform</v>
      </c>
      <c r="AG366" s="27" t="str">
        <f>VLOOKUP($B366,Dictionary_v2!$B:$E,4,0)</f>
        <v>2. Fixed</v>
      </c>
      <c r="AH366" s="27" t="str">
        <f t="shared" si="1"/>
        <v>Out</v>
      </c>
      <c r="AI366" s="27" t="str">
        <f t="shared" si="2"/>
        <v>Out</v>
      </c>
      <c r="AJ366" s="16"/>
      <c r="AK366" s="16"/>
      <c r="AL366" s="16"/>
      <c r="AM366" s="16"/>
      <c r="AN366" s="16"/>
    </row>
    <row r="367" ht="15.0" hidden="1" customHeight="1">
      <c r="A367" s="106">
        <v>46058.0</v>
      </c>
      <c r="B367" s="18" t="s">
        <v>95</v>
      </c>
      <c r="C367" s="96">
        <v>-251.84</v>
      </c>
      <c r="D367" s="18" t="s">
        <v>76</v>
      </c>
      <c r="E367" s="18" t="s">
        <v>83</v>
      </c>
      <c r="F367" s="18" t="s">
        <v>600</v>
      </c>
      <c r="G367" s="97"/>
      <c r="H367" s="97"/>
      <c r="I367" s="18">
        <v>2354.0</v>
      </c>
      <c r="J367" s="18" t="s">
        <v>42</v>
      </c>
      <c r="K367" s="18" t="s">
        <v>97</v>
      </c>
      <c r="L367" s="97"/>
      <c r="M367" s="97"/>
      <c r="N367" s="97"/>
      <c r="O367" s="97"/>
      <c r="P367" s="98" t="s">
        <v>79</v>
      </c>
      <c r="Q367" s="18" t="s">
        <v>91</v>
      </c>
      <c r="R367" s="99"/>
      <c r="S367" s="100"/>
      <c r="T367" s="18" t="s">
        <v>93</v>
      </c>
      <c r="U367" s="97"/>
      <c r="V367" s="97"/>
      <c r="W367" s="27"/>
      <c r="X367" s="27">
        <f t="shared" si="3"/>
        <v>2026</v>
      </c>
      <c r="Y367" s="27">
        <f t="shared" si="4"/>
        <v>2026</v>
      </c>
      <c r="Z367" s="28">
        <v>5.0</v>
      </c>
      <c r="AA367" s="28">
        <v>5.0</v>
      </c>
      <c r="AB367" s="27">
        <f>VLOOKUP(Z367,Dictionary_v2!O:P,2,0)</f>
        <v>2</v>
      </c>
      <c r="AC367" s="27" t="str">
        <f>VLOOKUP($B367,Dictionary_v2!$B:$E,2,0)</f>
        <v>P&amp;L</v>
      </c>
      <c r="AD367" s="27" t="s">
        <v>48</v>
      </c>
      <c r="AE367" s="27" t="s">
        <v>1</v>
      </c>
      <c r="AF367" s="27" t="str">
        <f>VLOOKUP(AE367,Dictionary_v2!R:S,2,0)</f>
        <v>3. Platform</v>
      </c>
      <c r="AG367" s="27" t="s">
        <v>2</v>
      </c>
      <c r="AH367" s="27" t="str">
        <f t="shared" si="1"/>
        <v>Out</v>
      </c>
      <c r="AI367" s="27" t="str">
        <f t="shared" si="2"/>
        <v>Out</v>
      </c>
      <c r="AJ367" s="16"/>
      <c r="AK367" s="16"/>
      <c r="AL367" s="16"/>
      <c r="AM367" s="16"/>
      <c r="AN367" s="16"/>
    </row>
    <row r="368" ht="15.0" hidden="1" customHeight="1">
      <c r="A368" s="106">
        <v>46058.0</v>
      </c>
      <c r="B368" s="18" t="s">
        <v>95</v>
      </c>
      <c r="C368" s="96">
        <v>-3.68</v>
      </c>
      <c r="D368" s="18" t="s">
        <v>76</v>
      </c>
      <c r="E368" s="18" t="s">
        <v>83</v>
      </c>
      <c r="F368" s="18" t="s">
        <v>601</v>
      </c>
      <c r="G368" s="97"/>
      <c r="H368" s="97"/>
      <c r="I368" s="18">
        <v>2354.0</v>
      </c>
      <c r="J368" s="18" t="s">
        <v>42</v>
      </c>
      <c r="K368" s="18" t="s">
        <v>97</v>
      </c>
      <c r="L368" s="97"/>
      <c r="M368" s="97"/>
      <c r="N368" s="97"/>
      <c r="O368" s="97"/>
      <c r="P368" s="98" t="s">
        <v>79</v>
      </c>
      <c r="Q368" s="18" t="s">
        <v>91</v>
      </c>
      <c r="R368" s="99"/>
      <c r="S368" s="100"/>
      <c r="T368" s="18" t="s">
        <v>93</v>
      </c>
      <c r="U368" s="97"/>
      <c r="V368" s="97"/>
      <c r="W368" s="27"/>
      <c r="X368" s="27">
        <f t="shared" si="3"/>
        <v>2026</v>
      </c>
      <c r="Y368" s="27">
        <f t="shared" si="4"/>
        <v>2026</v>
      </c>
      <c r="Z368" s="28">
        <v>5.0</v>
      </c>
      <c r="AA368" s="28">
        <v>5.0</v>
      </c>
      <c r="AB368" s="27">
        <f>VLOOKUP(Z368,Dictionary_v2!O:P,2,0)</f>
        <v>2</v>
      </c>
      <c r="AC368" s="27" t="str">
        <f>VLOOKUP($B368,Dictionary_v2!$B:$E,2,0)</f>
        <v>P&amp;L</v>
      </c>
      <c r="AD368" s="27" t="s">
        <v>48</v>
      </c>
      <c r="AE368" s="27" t="s">
        <v>1</v>
      </c>
      <c r="AF368" s="27" t="str">
        <f>VLOOKUP(AE368,Dictionary_v2!R:S,2,0)</f>
        <v>3. Platform</v>
      </c>
      <c r="AG368" s="27" t="s">
        <v>2</v>
      </c>
      <c r="AH368" s="27" t="str">
        <f t="shared" si="1"/>
        <v>Out</v>
      </c>
      <c r="AI368" s="27" t="str">
        <f t="shared" si="2"/>
        <v>Out</v>
      </c>
      <c r="AJ368" s="16"/>
      <c r="AK368" s="16"/>
      <c r="AL368" s="16"/>
      <c r="AM368" s="16"/>
      <c r="AN368" s="16"/>
    </row>
    <row r="369" ht="15.0" hidden="1" customHeight="1">
      <c r="A369" s="106">
        <v>46027.0</v>
      </c>
      <c r="B369" s="18" t="s">
        <v>602</v>
      </c>
      <c r="C369" s="96">
        <v>-19.41</v>
      </c>
      <c r="D369" s="18" t="s">
        <v>76</v>
      </c>
      <c r="E369" s="18" t="s">
        <v>229</v>
      </c>
      <c r="F369" s="18" t="s">
        <v>603</v>
      </c>
      <c r="G369" s="97"/>
      <c r="H369" s="97"/>
      <c r="I369" s="18">
        <v>8319.0</v>
      </c>
      <c r="J369" s="18" t="s">
        <v>42</v>
      </c>
      <c r="K369" s="18" t="s">
        <v>604</v>
      </c>
      <c r="L369" s="97"/>
      <c r="M369" s="97"/>
      <c r="N369" s="97"/>
      <c r="O369" s="97"/>
      <c r="P369" s="98" t="s">
        <v>79</v>
      </c>
      <c r="Q369" s="18" t="s">
        <v>91</v>
      </c>
      <c r="R369" s="99"/>
      <c r="S369" s="100"/>
      <c r="T369" s="18" t="s">
        <v>93</v>
      </c>
      <c r="U369" s="97"/>
      <c r="V369" s="97"/>
      <c r="W369" s="27"/>
      <c r="X369" s="27">
        <f t="shared" si="3"/>
        <v>2026</v>
      </c>
      <c r="Y369" s="27">
        <f t="shared" si="4"/>
        <v>2026</v>
      </c>
      <c r="Z369" s="28">
        <v>5.0</v>
      </c>
      <c r="AA369" s="28">
        <v>5.0</v>
      </c>
      <c r="AB369" s="27">
        <f>VLOOKUP(Z369,Dictionary_v2!O:P,2,0)</f>
        <v>2</v>
      </c>
      <c r="AC369" s="27" t="str">
        <f>VLOOKUP($B369,Dictionary_v2!$B:$E,2,0)</f>
        <v>P&amp;L</v>
      </c>
      <c r="AD369" s="27" t="s">
        <v>48</v>
      </c>
      <c r="AE369" s="5" t="s">
        <v>131</v>
      </c>
      <c r="AF369" s="5" t="str">
        <f>VLOOKUP(AE369,Dictionary_v2!R:S,2,0)</f>
        <v>6. Other fixed and admin</v>
      </c>
      <c r="AG369" s="5" t="s">
        <v>533</v>
      </c>
      <c r="AH369" s="27" t="str">
        <f t="shared" si="1"/>
        <v>Out</v>
      </c>
      <c r="AI369" s="27" t="str">
        <f t="shared" si="2"/>
        <v>Out</v>
      </c>
      <c r="AJ369" s="16"/>
      <c r="AK369" s="16"/>
      <c r="AL369" s="16"/>
      <c r="AM369" s="16"/>
      <c r="AN369" s="16"/>
    </row>
    <row r="370" ht="15.0" hidden="1" customHeight="1">
      <c r="A370" s="107">
        <v>46142.0</v>
      </c>
      <c r="B370" s="108" t="s">
        <v>106</v>
      </c>
      <c r="C370" s="109">
        <v>-4500.0</v>
      </c>
      <c r="D370" s="108" t="s">
        <v>76</v>
      </c>
      <c r="E370" s="108" t="s">
        <v>229</v>
      </c>
      <c r="F370" s="108" t="s">
        <v>103</v>
      </c>
      <c r="G370" s="108" t="s">
        <v>104</v>
      </c>
      <c r="H370" s="108" t="s">
        <v>605</v>
      </c>
      <c r="I370" s="108" t="s">
        <v>605</v>
      </c>
      <c r="J370" s="108" t="s">
        <v>605</v>
      </c>
      <c r="K370" s="108" t="s">
        <v>605</v>
      </c>
      <c r="L370" s="108" t="s">
        <v>605</v>
      </c>
      <c r="M370" s="108"/>
      <c r="N370" s="108" t="s">
        <v>605</v>
      </c>
      <c r="O370" s="108"/>
      <c r="P370" s="108" t="s">
        <v>605</v>
      </c>
      <c r="Q370" s="108" t="s">
        <v>605</v>
      </c>
      <c r="R370" s="110">
        <v>46142.67806195013</v>
      </c>
      <c r="S370" s="111" t="s">
        <v>605</v>
      </c>
      <c r="T370" s="108" t="s">
        <v>605</v>
      </c>
      <c r="U370" s="27"/>
      <c r="V370" s="27"/>
      <c r="W370" s="27"/>
      <c r="X370" s="27">
        <f t="shared" si="3"/>
        <v>2026</v>
      </c>
      <c r="Y370" s="27">
        <f t="shared" si="4"/>
        <v>2026</v>
      </c>
      <c r="Z370" s="108">
        <f t="shared" ref="Z370:Z455" si="5">MONTH(A370)</f>
        <v>4</v>
      </c>
      <c r="AA370" s="112">
        <f t="shared" ref="AA370:AA455" si="6">MONTH(A370)</f>
        <v>4</v>
      </c>
      <c r="AB370" s="27">
        <f>VLOOKUP(Z370,Dictionary_v2!O:P,2,0)</f>
        <v>2</v>
      </c>
      <c r="AC370" s="74" t="s">
        <v>298</v>
      </c>
      <c r="AD370" s="27" t="s">
        <v>48</v>
      </c>
      <c r="AE370" s="113" t="s">
        <v>119</v>
      </c>
      <c r="AF370" s="113" t="str">
        <f>VLOOKUP(AE370,Dictionary_v2!R:S,2,0)</f>
        <v>6. Other fixed and admin</v>
      </c>
      <c r="AG370" s="113" t="s">
        <v>6</v>
      </c>
      <c r="AH370" s="27" t="str">
        <f t="shared" si="1"/>
        <v>Out</v>
      </c>
      <c r="AI370" s="27" t="str">
        <f t="shared" si="2"/>
        <v>Out</v>
      </c>
      <c r="AJ370" s="16"/>
      <c r="AK370" s="16"/>
      <c r="AL370" s="16"/>
      <c r="AM370" s="16"/>
      <c r="AN370" s="16"/>
    </row>
    <row r="371" ht="15.0" hidden="1" customHeight="1">
      <c r="A371" s="107">
        <v>46142.0</v>
      </c>
      <c r="B371" s="108" t="s">
        <v>102</v>
      </c>
      <c r="C371" s="114">
        <v>-4500.0</v>
      </c>
      <c r="D371" s="108" t="s">
        <v>76</v>
      </c>
      <c r="E371" s="108" t="s">
        <v>229</v>
      </c>
      <c r="F371" s="108" t="s">
        <v>103</v>
      </c>
      <c r="G371" s="108" t="s">
        <v>104</v>
      </c>
      <c r="H371" s="108" t="s">
        <v>605</v>
      </c>
      <c r="I371" s="108" t="s">
        <v>605</v>
      </c>
      <c r="J371" s="108" t="s">
        <v>605</v>
      </c>
      <c r="K371" s="108" t="s">
        <v>605</v>
      </c>
      <c r="L371" s="108" t="s">
        <v>605</v>
      </c>
      <c r="M371" s="108"/>
      <c r="N371" s="108" t="s">
        <v>605</v>
      </c>
      <c r="O371" s="108"/>
      <c r="P371" s="108" t="s">
        <v>605</v>
      </c>
      <c r="Q371" s="108" t="s">
        <v>605</v>
      </c>
      <c r="R371" s="110">
        <v>46142.67806195013</v>
      </c>
      <c r="S371" s="111" t="s">
        <v>605</v>
      </c>
      <c r="T371" s="108" t="s">
        <v>605</v>
      </c>
      <c r="U371" s="27"/>
      <c r="V371" s="27"/>
      <c r="W371" s="27"/>
      <c r="X371" s="27">
        <f t="shared" si="3"/>
        <v>2026</v>
      </c>
      <c r="Y371" s="27">
        <f t="shared" si="4"/>
        <v>2026</v>
      </c>
      <c r="Z371" s="108">
        <f t="shared" si="5"/>
        <v>4</v>
      </c>
      <c r="AA371" s="112">
        <f t="shared" si="6"/>
        <v>4</v>
      </c>
      <c r="AB371" s="27">
        <f>VLOOKUP(Z371,Dictionary_v2!O:P,2,0)</f>
        <v>2</v>
      </c>
      <c r="AC371" s="74" t="s">
        <v>298</v>
      </c>
      <c r="AD371" s="27" t="s">
        <v>48</v>
      </c>
      <c r="AE371" s="113" t="s">
        <v>119</v>
      </c>
      <c r="AF371" s="113" t="str">
        <f>VLOOKUP(AE371,Dictionary_v2!R:S,2,0)</f>
        <v>6. Other fixed and admin</v>
      </c>
      <c r="AG371" s="113" t="s">
        <v>6</v>
      </c>
      <c r="AH371" s="27" t="str">
        <f t="shared" si="1"/>
        <v>Out</v>
      </c>
      <c r="AI371" s="27" t="str">
        <f t="shared" si="2"/>
        <v>Out</v>
      </c>
      <c r="AJ371" s="16"/>
      <c r="AK371" s="16"/>
      <c r="AL371" s="16"/>
      <c r="AM371" s="16"/>
      <c r="AN371" s="16"/>
    </row>
    <row r="372" ht="15.0" hidden="1" customHeight="1">
      <c r="A372" s="107">
        <v>46142.0</v>
      </c>
      <c r="B372" s="108" t="s">
        <v>117</v>
      </c>
      <c r="C372" s="109">
        <v>-2346.0</v>
      </c>
      <c r="D372" s="108" t="s">
        <v>76</v>
      </c>
      <c r="E372" s="108" t="s">
        <v>229</v>
      </c>
      <c r="F372" s="108" t="s">
        <v>103</v>
      </c>
      <c r="G372" s="108" t="s">
        <v>118</v>
      </c>
      <c r="H372" s="108" t="s">
        <v>605</v>
      </c>
      <c r="I372" s="108" t="s">
        <v>605</v>
      </c>
      <c r="J372" s="108" t="s">
        <v>605</v>
      </c>
      <c r="K372" s="108" t="s">
        <v>605</v>
      </c>
      <c r="L372" s="108" t="s">
        <v>605</v>
      </c>
      <c r="M372" s="108"/>
      <c r="N372" s="108" t="s">
        <v>605</v>
      </c>
      <c r="O372" s="108"/>
      <c r="P372" s="108" t="s">
        <v>605</v>
      </c>
      <c r="Q372" s="108" t="s">
        <v>605</v>
      </c>
      <c r="R372" s="110">
        <v>46142.663015152604</v>
      </c>
      <c r="S372" s="111" t="s">
        <v>605</v>
      </c>
      <c r="T372" s="108" t="s">
        <v>605</v>
      </c>
      <c r="U372" s="27"/>
      <c r="V372" s="27"/>
      <c r="W372" s="27"/>
      <c r="X372" s="27">
        <f t="shared" si="3"/>
        <v>2026</v>
      </c>
      <c r="Y372" s="27">
        <f t="shared" si="4"/>
        <v>2026</v>
      </c>
      <c r="Z372" s="108">
        <f t="shared" si="5"/>
        <v>4</v>
      </c>
      <c r="AA372" s="112">
        <f t="shared" si="6"/>
        <v>4</v>
      </c>
      <c r="AB372" s="27">
        <f>VLOOKUP(Z372,Dictionary_v2!O:P,2,0)</f>
        <v>2</v>
      </c>
      <c r="AC372" s="27" t="str">
        <f>VLOOKUP($B372,Dictionary_v2!$B:$E,2,0)</f>
        <v>P&amp;L</v>
      </c>
      <c r="AD372" s="27" t="s">
        <v>48</v>
      </c>
      <c r="AE372" s="27" t="str">
        <f>VLOOKUP($B372,Dictionary_v2!$B:$E,3,0)</f>
        <v>7. Founders</v>
      </c>
      <c r="AF372" s="27" t="str">
        <f>VLOOKUP(AE372,Dictionary_v2!R:S,2,0)</f>
        <v>6. Other fixed and admin</v>
      </c>
      <c r="AG372" s="27" t="str">
        <f>VLOOKUP($B372,Dictionary_v2!$B:$E,4,0)</f>
        <v>1. Salaries</v>
      </c>
      <c r="AH372" s="27" t="str">
        <f t="shared" si="1"/>
        <v>Out</v>
      </c>
      <c r="AI372" s="27" t="str">
        <f t="shared" si="2"/>
        <v>Out</v>
      </c>
      <c r="AJ372" s="16"/>
      <c r="AK372" s="16"/>
      <c r="AL372" s="16"/>
      <c r="AM372" s="16"/>
      <c r="AN372" s="16"/>
    </row>
    <row r="373" ht="15.0" hidden="1" customHeight="1">
      <c r="A373" s="107">
        <v>46142.0</v>
      </c>
      <c r="B373" s="108" t="s">
        <v>110</v>
      </c>
      <c r="C373" s="109">
        <v>-15.0</v>
      </c>
      <c r="D373" s="108" t="s">
        <v>76</v>
      </c>
      <c r="E373" s="108" t="s">
        <v>229</v>
      </c>
      <c r="F373" s="108" t="s">
        <v>111</v>
      </c>
      <c r="G373" s="108" t="s">
        <v>605</v>
      </c>
      <c r="H373" s="108" t="s">
        <v>605</v>
      </c>
      <c r="I373" s="108" t="s">
        <v>605</v>
      </c>
      <c r="J373" s="108" t="s">
        <v>605</v>
      </c>
      <c r="K373" s="108" t="s">
        <v>605</v>
      </c>
      <c r="L373" s="108" t="s">
        <v>605</v>
      </c>
      <c r="M373" s="108"/>
      <c r="N373" s="108" t="s">
        <v>605</v>
      </c>
      <c r="O373" s="108"/>
      <c r="P373" s="108" t="s">
        <v>605</v>
      </c>
      <c r="Q373" s="108" t="s">
        <v>605</v>
      </c>
      <c r="R373" s="110">
        <v>46142.6630072811</v>
      </c>
      <c r="S373" s="111" t="s">
        <v>605</v>
      </c>
      <c r="T373" s="108" t="s">
        <v>605</v>
      </c>
      <c r="U373" s="27"/>
      <c r="V373" s="27"/>
      <c r="W373" s="27"/>
      <c r="X373" s="27">
        <f t="shared" si="3"/>
        <v>2026</v>
      </c>
      <c r="Y373" s="27">
        <f t="shared" si="4"/>
        <v>2026</v>
      </c>
      <c r="Z373" s="108">
        <f t="shared" si="5"/>
        <v>4</v>
      </c>
      <c r="AA373" s="112">
        <f t="shared" si="6"/>
        <v>4</v>
      </c>
      <c r="AB373" s="27">
        <f>VLOOKUP(Z373,Dictionary_v2!O:P,2,0)</f>
        <v>2</v>
      </c>
      <c r="AC373" s="27" t="str">
        <f>VLOOKUP($B373,Dictionary_v2!$B:$E,2,0)</f>
        <v>P&amp;L</v>
      </c>
      <c r="AD373" s="27" t="s">
        <v>48</v>
      </c>
      <c r="AE373" s="27" t="str">
        <f>VLOOKUP($B373,Dictionary_v2!$B:$E,3,0)</f>
        <v>3. Platform</v>
      </c>
      <c r="AF373" s="27" t="str">
        <f>VLOOKUP(AE373,Dictionary_v2!R:S,2,0)</f>
        <v>3. Platform</v>
      </c>
      <c r="AG373" s="27" t="str">
        <f>VLOOKUP($B373,Dictionary_v2!$B:$E,4,0)</f>
        <v>2. Fixed</v>
      </c>
      <c r="AH373" s="27" t="str">
        <f t="shared" si="1"/>
        <v>Out</v>
      </c>
      <c r="AI373" s="27" t="str">
        <f t="shared" si="2"/>
        <v>Out</v>
      </c>
      <c r="AJ373" s="16"/>
      <c r="AK373" s="16"/>
      <c r="AL373" s="16"/>
      <c r="AM373" s="16"/>
      <c r="AN373" s="16"/>
    </row>
    <row r="374" ht="15.0" hidden="1" customHeight="1">
      <c r="A374" s="107">
        <v>46142.0</v>
      </c>
      <c r="B374" s="108" t="s">
        <v>229</v>
      </c>
      <c r="C374" s="109">
        <v>-18000.0</v>
      </c>
      <c r="D374" s="108" t="s">
        <v>76</v>
      </c>
      <c r="E374" s="108" t="s">
        <v>128</v>
      </c>
      <c r="F374" s="108" t="s">
        <v>129</v>
      </c>
      <c r="G374" s="108" t="s">
        <v>605</v>
      </c>
      <c r="H374" s="108" t="s">
        <v>605</v>
      </c>
      <c r="I374" s="108" t="s">
        <v>605</v>
      </c>
      <c r="J374" s="108" t="s">
        <v>605</v>
      </c>
      <c r="K374" s="108" t="s">
        <v>605</v>
      </c>
      <c r="L374" s="108" t="s">
        <v>605</v>
      </c>
      <c r="M374" s="108"/>
      <c r="N374" s="108" t="s">
        <v>605</v>
      </c>
      <c r="O374" s="108"/>
      <c r="P374" s="108" t="s">
        <v>605</v>
      </c>
      <c r="Q374" s="108" t="s">
        <v>605</v>
      </c>
      <c r="R374" s="110">
        <v>46142.65807710943</v>
      </c>
      <c r="S374" s="111" t="s">
        <v>605</v>
      </c>
      <c r="T374" s="108" t="s">
        <v>605</v>
      </c>
      <c r="U374" s="27"/>
      <c r="V374" s="27"/>
      <c r="W374" s="27"/>
      <c r="X374" s="27">
        <f t="shared" si="3"/>
        <v>2026</v>
      </c>
      <c r="Y374" s="27">
        <f t="shared" si="4"/>
        <v>2026</v>
      </c>
      <c r="Z374" s="108">
        <f t="shared" si="5"/>
        <v>4</v>
      </c>
      <c r="AA374" s="112">
        <f t="shared" si="6"/>
        <v>4</v>
      </c>
      <c r="AB374" s="27">
        <f>VLOOKUP(Z374,Dictionary_v2!O:P,2,0)</f>
        <v>2</v>
      </c>
      <c r="AC374" s="74" t="s">
        <v>547</v>
      </c>
      <c r="AD374" s="27"/>
      <c r="AE374" s="113"/>
      <c r="AF374" s="113"/>
      <c r="AG374" s="113" t="str">
        <f>AG375</f>
        <v/>
      </c>
      <c r="AH374" s="27" t="str">
        <f t="shared" si="1"/>
        <v>Out</v>
      </c>
      <c r="AI374" s="27" t="str">
        <f t="shared" si="2"/>
        <v>Out</v>
      </c>
      <c r="AJ374" s="16"/>
      <c r="AK374" s="16"/>
      <c r="AL374" s="16"/>
      <c r="AM374" s="16"/>
      <c r="AN374" s="16"/>
    </row>
    <row r="375" ht="15.0" hidden="1" customHeight="1">
      <c r="A375" s="107">
        <v>46142.0</v>
      </c>
      <c r="B375" s="108" t="s">
        <v>128</v>
      </c>
      <c r="C375" s="109">
        <v>18000.0</v>
      </c>
      <c r="D375" s="108" t="s">
        <v>76</v>
      </c>
      <c r="E375" s="108" t="s">
        <v>229</v>
      </c>
      <c r="F375" s="108" t="s">
        <v>129</v>
      </c>
      <c r="G375" s="108" t="s">
        <v>605</v>
      </c>
      <c r="H375" s="108" t="s">
        <v>605</v>
      </c>
      <c r="I375" s="108" t="s">
        <v>605</v>
      </c>
      <c r="J375" s="108" t="s">
        <v>605</v>
      </c>
      <c r="K375" s="108" t="s">
        <v>605</v>
      </c>
      <c r="L375" s="108" t="s">
        <v>605</v>
      </c>
      <c r="M375" s="108"/>
      <c r="N375" s="108" t="s">
        <v>605</v>
      </c>
      <c r="O375" s="108"/>
      <c r="P375" s="108" t="s">
        <v>605</v>
      </c>
      <c r="Q375" s="108" t="s">
        <v>605</v>
      </c>
      <c r="R375" s="110">
        <v>46142.65807600729</v>
      </c>
      <c r="S375" s="111" t="s">
        <v>605</v>
      </c>
      <c r="T375" s="108" t="s">
        <v>605</v>
      </c>
      <c r="U375" s="27"/>
      <c r="V375" s="27"/>
      <c r="W375" s="27"/>
      <c r="X375" s="27">
        <f t="shared" si="3"/>
        <v>2026</v>
      </c>
      <c r="Y375" s="27">
        <f t="shared" si="4"/>
        <v>2026</v>
      </c>
      <c r="Z375" s="108">
        <f t="shared" si="5"/>
        <v>4</v>
      </c>
      <c r="AA375" s="112">
        <f t="shared" si="6"/>
        <v>4</v>
      </c>
      <c r="AB375" s="27">
        <f>VLOOKUP(Z375,Dictionary_v2!O:P,2,0)</f>
        <v>2</v>
      </c>
      <c r="AC375" s="74" t="s">
        <v>547</v>
      </c>
      <c r="AD375" s="27"/>
      <c r="AE375" s="27"/>
      <c r="AF375" s="27"/>
      <c r="AG375" s="27" t="str">
        <f>VLOOKUP($B375,Dictionary_v2!$B:$E,4,0)</f>
        <v/>
      </c>
      <c r="AH375" s="27" t="str">
        <f t="shared" si="1"/>
        <v>In</v>
      </c>
      <c r="AI375" s="27" t="str">
        <f t="shared" si="2"/>
        <v>In</v>
      </c>
      <c r="AJ375" s="16"/>
      <c r="AK375" s="16"/>
      <c r="AL375" s="16"/>
      <c r="AM375" s="16"/>
      <c r="AN375" s="16"/>
    </row>
    <row r="376" ht="15.0" hidden="1" customHeight="1">
      <c r="A376" s="107">
        <v>46142.0</v>
      </c>
      <c r="B376" s="108" t="s">
        <v>187</v>
      </c>
      <c r="C376" s="109">
        <v>-863.0</v>
      </c>
      <c r="D376" s="108" t="s">
        <v>76</v>
      </c>
      <c r="E376" s="108" t="s">
        <v>229</v>
      </c>
      <c r="F376" s="108" t="s">
        <v>103</v>
      </c>
      <c r="G376" s="108" t="s">
        <v>104</v>
      </c>
      <c r="H376" s="108" t="s">
        <v>605</v>
      </c>
      <c r="I376" s="108" t="s">
        <v>605</v>
      </c>
      <c r="J376" s="108" t="s">
        <v>605</v>
      </c>
      <c r="K376" s="108" t="s">
        <v>605</v>
      </c>
      <c r="L376" s="108" t="s">
        <v>605</v>
      </c>
      <c r="M376" s="108"/>
      <c r="N376" s="108" t="s">
        <v>605</v>
      </c>
      <c r="O376" s="108"/>
      <c r="P376" s="108" t="s">
        <v>605</v>
      </c>
      <c r="Q376" s="108" t="s">
        <v>605</v>
      </c>
      <c r="R376" s="110">
        <v>46142.533681647394</v>
      </c>
      <c r="S376" s="111" t="s">
        <v>605</v>
      </c>
      <c r="T376" s="108" t="s">
        <v>605</v>
      </c>
      <c r="U376" s="27"/>
      <c r="V376" s="27"/>
      <c r="W376" s="27"/>
      <c r="X376" s="27">
        <f t="shared" si="3"/>
        <v>2026</v>
      </c>
      <c r="Y376" s="27">
        <f t="shared" si="4"/>
        <v>2026</v>
      </c>
      <c r="Z376" s="108">
        <f t="shared" si="5"/>
        <v>4</v>
      </c>
      <c r="AA376" s="112">
        <f t="shared" si="6"/>
        <v>4</v>
      </c>
      <c r="AB376" s="27">
        <f>VLOOKUP(Z376,Dictionary_v2!O:P,2,0)</f>
        <v>2</v>
      </c>
      <c r="AC376" s="27" t="str">
        <f>VLOOKUP($B376,Dictionary_v2!$B:$E,2,0)</f>
        <v>P&amp;L</v>
      </c>
      <c r="AD376" s="27" t="s">
        <v>48</v>
      </c>
      <c r="AE376" s="27" t="str">
        <f>VLOOKUP($B376,Dictionary_v2!$B:$E,3,0)</f>
        <v>4. People</v>
      </c>
      <c r="AF376" s="27" t="str">
        <f>VLOOKUP(AE376,Dictionary_v2!R:S,2,0)</f>
        <v>4. People</v>
      </c>
      <c r="AG376" s="27" t="str">
        <f>VLOOKUP($B376,Dictionary_v2!$B:$E,4,0)</f>
        <v>1. Operations</v>
      </c>
      <c r="AH376" s="27" t="str">
        <f t="shared" si="1"/>
        <v>Out</v>
      </c>
      <c r="AI376" s="27" t="str">
        <f t="shared" si="2"/>
        <v>Out</v>
      </c>
      <c r="AJ376" s="16"/>
      <c r="AK376" s="16"/>
      <c r="AL376" s="16"/>
      <c r="AM376" s="16"/>
      <c r="AN376" s="16"/>
    </row>
    <row r="377" ht="15.0" hidden="1" customHeight="1">
      <c r="A377" s="107">
        <v>46142.0</v>
      </c>
      <c r="B377" s="108" t="s">
        <v>95</v>
      </c>
      <c r="C377" s="109">
        <v>-75.0</v>
      </c>
      <c r="D377" s="108" t="s">
        <v>76</v>
      </c>
      <c r="E377" s="108" t="s">
        <v>83</v>
      </c>
      <c r="F377" s="108" t="s">
        <v>606</v>
      </c>
      <c r="G377" s="108" t="s">
        <v>605</v>
      </c>
      <c r="H377" s="108" t="s">
        <v>605</v>
      </c>
      <c r="I377" s="108" t="s">
        <v>607</v>
      </c>
      <c r="J377" s="108" t="s">
        <v>42</v>
      </c>
      <c r="K377" s="108" t="s">
        <v>97</v>
      </c>
      <c r="L377" s="108" t="s">
        <v>605</v>
      </c>
      <c r="M377" s="108"/>
      <c r="N377" s="108" t="s">
        <v>605</v>
      </c>
      <c r="O377" s="108"/>
      <c r="P377" s="108" t="s">
        <v>605</v>
      </c>
      <c r="Q377" s="108" t="s">
        <v>605</v>
      </c>
      <c r="R377" s="110">
        <v>46142.034932631745</v>
      </c>
      <c r="S377" s="111" t="s">
        <v>91</v>
      </c>
      <c r="T377" s="108" t="s">
        <v>605</v>
      </c>
      <c r="U377" s="27"/>
      <c r="V377" s="27"/>
      <c r="W377" s="27"/>
      <c r="X377" s="27">
        <f t="shared" si="3"/>
        <v>2026</v>
      </c>
      <c r="Y377" s="27">
        <f t="shared" si="4"/>
        <v>2026</v>
      </c>
      <c r="Z377" s="108">
        <f t="shared" si="5"/>
        <v>4</v>
      </c>
      <c r="AA377" s="112">
        <f t="shared" si="6"/>
        <v>4</v>
      </c>
      <c r="AB377" s="27">
        <f>VLOOKUP(Z377,Dictionary_v2!O:P,2,0)</f>
        <v>2</v>
      </c>
      <c r="AC377" s="27" t="str">
        <f>VLOOKUP($B377,Dictionary_v2!$B:$E,2,0)</f>
        <v>P&amp;L</v>
      </c>
      <c r="AD377" s="27" t="s">
        <v>48</v>
      </c>
      <c r="AE377" s="27" t="s">
        <v>1</v>
      </c>
      <c r="AF377" s="27" t="str">
        <f>VLOOKUP(AE377,Dictionary_v2!R:S,2,0)</f>
        <v>3. Platform</v>
      </c>
      <c r="AG377" s="27" t="s">
        <v>2</v>
      </c>
      <c r="AH377" s="27" t="str">
        <f t="shared" si="1"/>
        <v>Out</v>
      </c>
      <c r="AI377" s="27" t="str">
        <f t="shared" si="2"/>
        <v>Out</v>
      </c>
      <c r="AJ377" s="16"/>
      <c r="AK377" s="16"/>
      <c r="AL377" s="16"/>
      <c r="AM377" s="16"/>
      <c r="AN377" s="16"/>
    </row>
    <row r="378" ht="15.0" hidden="1" customHeight="1">
      <c r="A378" s="107">
        <v>46142.0</v>
      </c>
      <c r="B378" s="108" t="s">
        <v>608</v>
      </c>
      <c r="C378" s="109">
        <v>-181.86</v>
      </c>
      <c r="D378" s="108" t="s">
        <v>76</v>
      </c>
      <c r="E378" s="108" t="s">
        <v>229</v>
      </c>
      <c r="F378" s="108" t="s">
        <v>609</v>
      </c>
      <c r="G378" s="108" t="s">
        <v>605</v>
      </c>
      <c r="H378" s="108" t="s">
        <v>605</v>
      </c>
      <c r="I378" s="108" t="s">
        <v>610</v>
      </c>
      <c r="J378" s="108" t="s">
        <v>42</v>
      </c>
      <c r="K378" s="108" t="s">
        <v>218</v>
      </c>
      <c r="L378" s="108" t="s">
        <v>605</v>
      </c>
      <c r="M378" s="108"/>
      <c r="N378" s="108" t="s">
        <v>605</v>
      </c>
      <c r="O378" s="108"/>
      <c r="P378" s="108" t="s">
        <v>605</v>
      </c>
      <c r="Q378" s="108" t="s">
        <v>605</v>
      </c>
      <c r="R378" s="110">
        <v>46142.02925591789</v>
      </c>
      <c r="S378" s="111" t="s">
        <v>91</v>
      </c>
      <c r="T378" s="108" t="s">
        <v>605</v>
      </c>
      <c r="U378" s="27"/>
      <c r="V378" s="27"/>
      <c r="W378" s="27"/>
      <c r="X378" s="27">
        <f t="shared" si="3"/>
        <v>2026</v>
      </c>
      <c r="Y378" s="27">
        <f t="shared" si="4"/>
        <v>2026</v>
      </c>
      <c r="Z378" s="108">
        <f t="shared" si="5"/>
        <v>4</v>
      </c>
      <c r="AA378" s="112">
        <f t="shared" si="6"/>
        <v>4</v>
      </c>
      <c r="AB378" s="27">
        <f>VLOOKUP(Z378,Dictionary_v2!O:P,2,0)</f>
        <v>2</v>
      </c>
      <c r="AC378" s="27" t="str">
        <f>VLOOKUP($B378,Dictionary_v2!$B:$E,2,0)</f>
        <v>P&amp;L</v>
      </c>
      <c r="AD378" s="27" t="s">
        <v>48</v>
      </c>
      <c r="AE378" s="27" t="str">
        <f>VLOOKUP($B378,Dictionary_v2!$B:$E,3,0)</f>
        <v>8. Other fixed costs</v>
      </c>
      <c r="AF378" s="27" t="str">
        <f>VLOOKUP(AE378,Dictionary_v2!R:S,2,0)</f>
        <v>6. Other fixed and admin</v>
      </c>
      <c r="AG378" s="27" t="str">
        <f>VLOOKUP($B378,Dictionary_v2!$B:$E,4,0)</f>
        <v>1. Travel</v>
      </c>
      <c r="AH378" s="27" t="str">
        <f t="shared" si="1"/>
        <v>Out</v>
      </c>
      <c r="AI378" s="27" t="str">
        <f t="shared" si="2"/>
        <v>Out</v>
      </c>
      <c r="AJ378" s="16"/>
      <c r="AK378" s="16"/>
      <c r="AL378" s="16"/>
      <c r="AM378" s="16"/>
      <c r="AN378" s="16"/>
    </row>
    <row r="379" ht="15.0" hidden="1" customHeight="1">
      <c r="A379" s="107">
        <v>46142.0</v>
      </c>
      <c r="B379" s="108" t="s">
        <v>75</v>
      </c>
      <c r="C379" s="109">
        <v>82.96</v>
      </c>
      <c r="D379" s="108" t="s">
        <v>76</v>
      </c>
      <c r="E379" s="108" t="s">
        <v>229</v>
      </c>
      <c r="F379" s="108" t="s">
        <v>605</v>
      </c>
      <c r="G379" s="108" t="s">
        <v>605</v>
      </c>
      <c r="H379" s="108" t="s">
        <v>605</v>
      </c>
      <c r="I379" s="108" t="s">
        <v>605</v>
      </c>
      <c r="J379" s="108" t="s">
        <v>605</v>
      </c>
      <c r="K379" s="108" t="s">
        <v>605</v>
      </c>
      <c r="L379" s="108" t="s">
        <v>605</v>
      </c>
      <c r="M379" s="108"/>
      <c r="N379" s="108" t="s">
        <v>605</v>
      </c>
      <c r="O379" s="108"/>
      <c r="P379" s="108" t="s">
        <v>605</v>
      </c>
      <c r="Q379" s="108" t="s">
        <v>605</v>
      </c>
      <c r="R379" s="110">
        <v>46142.008304001945</v>
      </c>
      <c r="S379" s="111" t="s">
        <v>605</v>
      </c>
      <c r="T379" s="108" t="s">
        <v>605</v>
      </c>
      <c r="U379" s="27"/>
      <c r="V379" s="27"/>
      <c r="W379" s="27"/>
      <c r="X379" s="27">
        <f t="shared" si="3"/>
        <v>2026</v>
      </c>
      <c r="Y379" s="27">
        <f t="shared" si="4"/>
        <v>2026</v>
      </c>
      <c r="Z379" s="108">
        <f t="shared" si="5"/>
        <v>4</v>
      </c>
      <c r="AA379" s="112">
        <f t="shared" si="6"/>
        <v>4</v>
      </c>
      <c r="AB379" s="27">
        <f>VLOOKUP(Z379,Dictionary_v2!O:P,2,0)</f>
        <v>2</v>
      </c>
      <c r="AC379" s="27" t="str">
        <f>VLOOKUP($B379,Dictionary_v2!$B:$E,2,0)</f>
        <v>P&amp;L</v>
      </c>
      <c r="AD379" s="27" t="s">
        <v>48</v>
      </c>
      <c r="AE379" s="27" t="str">
        <f>VLOOKUP($B379,Dictionary_v2!$B:$E,3,0)</f>
        <v>2. Candidates Sourcing</v>
      </c>
      <c r="AF379" s="27" t="str">
        <f>VLOOKUP(AE379,Dictionary_v2!R:S,2,0)</f>
        <v>2. Candidates Sourcing</v>
      </c>
      <c r="AG379" s="27" t="str">
        <f>VLOOKUP($B379,Dictionary_v2!$B:$E,4,0)</f>
        <v>1. Social Media</v>
      </c>
      <c r="AH379" s="27" t="str">
        <f t="shared" si="1"/>
        <v>In</v>
      </c>
      <c r="AI379" s="27" t="str">
        <f t="shared" si="2"/>
        <v>In</v>
      </c>
      <c r="AJ379" s="16"/>
      <c r="AK379" s="16"/>
      <c r="AL379" s="16"/>
      <c r="AM379" s="16"/>
      <c r="AN379" s="16"/>
    </row>
    <row r="380" ht="15.0" hidden="1" customHeight="1">
      <c r="A380" s="107">
        <v>46142.0</v>
      </c>
      <c r="B380" s="108" t="s">
        <v>83</v>
      </c>
      <c r="C380" s="109">
        <v>-5551.15</v>
      </c>
      <c r="D380" s="108" t="s">
        <v>76</v>
      </c>
      <c r="E380" s="108" t="s">
        <v>229</v>
      </c>
      <c r="F380" s="108" t="s">
        <v>84</v>
      </c>
      <c r="G380" s="108" t="s">
        <v>605</v>
      </c>
      <c r="H380" s="108" t="s">
        <v>605</v>
      </c>
      <c r="I380" s="108" t="s">
        <v>605</v>
      </c>
      <c r="J380" s="108" t="s">
        <v>605</v>
      </c>
      <c r="K380" s="108" t="s">
        <v>605</v>
      </c>
      <c r="L380" s="108" t="s">
        <v>605</v>
      </c>
      <c r="M380" s="108"/>
      <c r="N380" s="108" t="s">
        <v>605</v>
      </c>
      <c r="O380" s="108"/>
      <c r="P380" s="108" t="s">
        <v>605</v>
      </c>
      <c r="Q380" s="108" t="s">
        <v>605</v>
      </c>
      <c r="R380" s="110">
        <v>46142.00577544767</v>
      </c>
      <c r="S380" s="111" t="s">
        <v>605</v>
      </c>
      <c r="T380" s="108" t="s">
        <v>605</v>
      </c>
      <c r="U380" s="27"/>
      <c r="V380" s="27"/>
      <c r="W380" s="27"/>
      <c r="X380" s="27">
        <f t="shared" si="3"/>
        <v>2026</v>
      </c>
      <c r="Y380" s="27">
        <f t="shared" si="4"/>
        <v>2026</v>
      </c>
      <c r="Z380" s="108">
        <f t="shared" si="5"/>
        <v>4</v>
      </c>
      <c r="AA380" s="112">
        <f t="shared" si="6"/>
        <v>4</v>
      </c>
      <c r="AB380" s="27">
        <f>VLOOKUP(Z380,Dictionary_v2!O:P,2,0)</f>
        <v>2</v>
      </c>
      <c r="AC380" s="74" t="s">
        <v>547</v>
      </c>
      <c r="AD380" s="27"/>
      <c r="AE380" s="27"/>
      <c r="AF380" s="27"/>
      <c r="AG380" s="27" t="str">
        <f>VLOOKUP($B380,Dictionary_v2!$B:$E,4,0)</f>
        <v/>
      </c>
      <c r="AH380" s="27" t="str">
        <f t="shared" si="1"/>
        <v>Out</v>
      </c>
      <c r="AI380" s="27" t="str">
        <f t="shared" si="2"/>
        <v>Out</v>
      </c>
      <c r="AJ380" s="16"/>
      <c r="AK380" s="16"/>
      <c r="AL380" s="16"/>
      <c r="AM380" s="16"/>
      <c r="AN380" s="16"/>
    </row>
    <row r="381" ht="15.0" hidden="1" customHeight="1">
      <c r="A381" s="107">
        <v>46142.0</v>
      </c>
      <c r="B381" s="108" t="s">
        <v>229</v>
      </c>
      <c r="C381" s="109">
        <v>5551.15</v>
      </c>
      <c r="D381" s="108" t="s">
        <v>76</v>
      </c>
      <c r="E381" s="108" t="s">
        <v>83</v>
      </c>
      <c r="F381" s="108" t="s">
        <v>84</v>
      </c>
      <c r="G381" s="108" t="s">
        <v>605</v>
      </c>
      <c r="H381" s="108" t="s">
        <v>605</v>
      </c>
      <c r="I381" s="108" t="s">
        <v>605</v>
      </c>
      <c r="J381" s="108" t="s">
        <v>605</v>
      </c>
      <c r="K381" s="108" t="s">
        <v>605</v>
      </c>
      <c r="L381" s="108" t="s">
        <v>605</v>
      </c>
      <c r="M381" s="108"/>
      <c r="N381" s="108" t="s">
        <v>605</v>
      </c>
      <c r="O381" s="108"/>
      <c r="P381" s="108" t="s">
        <v>605</v>
      </c>
      <c r="Q381" s="108" t="s">
        <v>605</v>
      </c>
      <c r="R381" s="110">
        <v>46142.00577544767</v>
      </c>
      <c r="S381" s="111" t="s">
        <v>605</v>
      </c>
      <c r="T381" s="108" t="s">
        <v>605</v>
      </c>
      <c r="U381" s="27"/>
      <c r="V381" s="27"/>
      <c r="W381" s="27"/>
      <c r="X381" s="27">
        <f t="shared" si="3"/>
        <v>2026</v>
      </c>
      <c r="Y381" s="27">
        <f t="shared" si="4"/>
        <v>2026</v>
      </c>
      <c r="Z381" s="108">
        <f t="shared" si="5"/>
        <v>4</v>
      </c>
      <c r="AA381" s="112">
        <f t="shared" si="6"/>
        <v>4</v>
      </c>
      <c r="AB381" s="27">
        <f>VLOOKUP(Z381,Dictionary_v2!O:P,2,0)</f>
        <v>2</v>
      </c>
      <c r="AC381" s="74" t="s">
        <v>547</v>
      </c>
      <c r="AD381" s="27"/>
      <c r="AE381" s="27"/>
      <c r="AF381" s="27"/>
      <c r="AG381" s="27" t="str">
        <f>VLOOKUP($B381,Dictionary_v2!$B:$E,4,0)</f>
        <v/>
      </c>
      <c r="AH381" s="27" t="str">
        <f t="shared" si="1"/>
        <v>In</v>
      </c>
      <c r="AI381" s="27" t="str">
        <f t="shared" si="2"/>
        <v>In</v>
      </c>
      <c r="AJ381" s="16"/>
      <c r="AK381" s="16"/>
      <c r="AL381" s="16"/>
      <c r="AM381" s="16"/>
      <c r="AN381" s="16"/>
    </row>
    <row r="382" ht="15.0" hidden="1" customHeight="1">
      <c r="A382" s="107">
        <v>46141.0</v>
      </c>
      <c r="B382" s="108" t="s">
        <v>611</v>
      </c>
      <c r="C382" s="109">
        <v>10115.0</v>
      </c>
      <c r="D382" s="108" t="s">
        <v>76</v>
      </c>
      <c r="E382" s="108" t="s">
        <v>229</v>
      </c>
      <c r="F382" s="108" t="s">
        <v>612</v>
      </c>
      <c r="G382" s="108" t="s">
        <v>605</v>
      </c>
      <c r="H382" s="108" t="s">
        <v>605</v>
      </c>
      <c r="I382" s="108" t="s">
        <v>605</v>
      </c>
      <c r="J382" s="108" t="s">
        <v>605</v>
      </c>
      <c r="K382" s="108" t="s">
        <v>605</v>
      </c>
      <c r="L382" s="108" t="s">
        <v>605</v>
      </c>
      <c r="M382" s="108"/>
      <c r="N382" s="108" t="s">
        <v>605</v>
      </c>
      <c r="O382" s="108"/>
      <c r="P382" s="108" t="s">
        <v>605</v>
      </c>
      <c r="Q382" s="108" t="s">
        <v>605</v>
      </c>
      <c r="R382" s="110">
        <v>46141.530406955266</v>
      </c>
      <c r="S382" s="111" t="s">
        <v>605</v>
      </c>
      <c r="T382" s="108" t="s">
        <v>605</v>
      </c>
      <c r="U382" s="27"/>
      <c r="V382" s="27"/>
      <c r="W382" s="27"/>
      <c r="X382" s="27">
        <f t="shared" si="3"/>
        <v>2026</v>
      </c>
      <c r="Y382" s="27">
        <f t="shared" si="4"/>
        <v>2026</v>
      </c>
      <c r="Z382" s="108">
        <f t="shared" si="5"/>
        <v>4</v>
      </c>
      <c r="AA382" s="112">
        <f t="shared" si="6"/>
        <v>4</v>
      </c>
      <c r="AB382" s="27">
        <f>VLOOKUP(Z382,Dictionary_v2!O:P,2,0)</f>
        <v>2</v>
      </c>
      <c r="AC382" s="74" t="s">
        <v>547</v>
      </c>
      <c r="AD382" s="27"/>
      <c r="AE382" s="27"/>
      <c r="AF382" s="27"/>
      <c r="AG382" s="27" t="str">
        <f>VLOOKUP($B382,Dictionary_v2!$B:$E,4,0)</f>
        <v/>
      </c>
      <c r="AH382" s="27" t="str">
        <f t="shared" si="1"/>
        <v>In</v>
      </c>
      <c r="AI382" s="27" t="str">
        <f t="shared" si="2"/>
        <v>In</v>
      </c>
      <c r="AJ382" s="16"/>
      <c r="AK382" s="16"/>
      <c r="AL382" s="16"/>
      <c r="AM382" s="16"/>
      <c r="AN382" s="16"/>
    </row>
    <row r="383" ht="15.0" hidden="1" customHeight="1">
      <c r="A383" s="107">
        <v>46141.0</v>
      </c>
      <c r="B383" s="108" t="s">
        <v>95</v>
      </c>
      <c r="C383" s="109">
        <v>-744.0</v>
      </c>
      <c r="D383" s="108" t="s">
        <v>76</v>
      </c>
      <c r="E383" s="108" t="s">
        <v>83</v>
      </c>
      <c r="F383" s="108" t="s">
        <v>613</v>
      </c>
      <c r="G383" s="108" t="s">
        <v>605</v>
      </c>
      <c r="H383" s="108" t="s">
        <v>605</v>
      </c>
      <c r="I383" s="108" t="s">
        <v>614</v>
      </c>
      <c r="J383" s="108" t="s">
        <v>42</v>
      </c>
      <c r="K383" s="108" t="s">
        <v>97</v>
      </c>
      <c r="L383" s="108" t="s">
        <v>605</v>
      </c>
      <c r="M383" s="108"/>
      <c r="N383" s="108" t="s">
        <v>605</v>
      </c>
      <c r="O383" s="108"/>
      <c r="P383" s="108" t="s">
        <v>605</v>
      </c>
      <c r="Q383" s="108" t="s">
        <v>605</v>
      </c>
      <c r="R383" s="110">
        <v>46141.28966634985</v>
      </c>
      <c r="S383" s="111" t="s">
        <v>91</v>
      </c>
      <c r="T383" s="108" t="s">
        <v>605</v>
      </c>
      <c r="U383" s="27"/>
      <c r="V383" s="27"/>
      <c r="W383" s="27"/>
      <c r="X383" s="27">
        <f t="shared" si="3"/>
        <v>2026</v>
      </c>
      <c r="Y383" s="27">
        <f t="shared" si="4"/>
        <v>2026</v>
      </c>
      <c r="Z383" s="108">
        <f t="shared" si="5"/>
        <v>4</v>
      </c>
      <c r="AA383" s="112">
        <f t="shared" si="6"/>
        <v>4</v>
      </c>
      <c r="AB383" s="27">
        <f>VLOOKUP(Z383,Dictionary_v2!O:P,2,0)</f>
        <v>2</v>
      </c>
      <c r="AC383" s="27" t="str">
        <f>VLOOKUP($B383,Dictionary_v2!$B:$E,2,0)</f>
        <v>P&amp;L</v>
      </c>
      <c r="AD383" s="27" t="s">
        <v>48</v>
      </c>
      <c r="AE383" s="27" t="str">
        <f>VLOOKUP($B383,Dictionary_v2!$B:$E,3,0)</f>
        <v>2. Candidates Sourcing</v>
      </c>
      <c r="AF383" s="27" t="str">
        <f>VLOOKUP(AE383,Dictionary_v2!R:S,2,0)</f>
        <v>2. Candidates Sourcing</v>
      </c>
      <c r="AG383" s="27" t="str">
        <f>VLOOKUP($B383,Dictionary_v2!$B:$E,4,0)</f>
        <v>1. Social media</v>
      </c>
      <c r="AH383" s="27" t="str">
        <f t="shared" si="1"/>
        <v>Out</v>
      </c>
      <c r="AI383" s="27" t="str">
        <f t="shared" si="2"/>
        <v>Out</v>
      </c>
      <c r="AJ383" s="16"/>
      <c r="AK383" s="16"/>
      <c r="AL383" s="16"/>
      <c r="AM383" s="16"/>
      <c r="AN383" s="16"/>
    </row>
    <row r="384" ht="15.0" hidden="1" customHeight="1">
      <c r="A384" s="107">
        <v>46141.0</v>
      </c>
      <c r="B384" s="108" t="s">
        <v>95</v>
      </c>
      <c r="C384" s="109">
        <v>-11.99</v>
      </c>
      <c r="D384" s="108" t="s">
        <v>76</v>
      </c>
      <c r="E384" s="108" t="s">
        <v>83</v>
      </c>
      <c r="F384" s="108" t="s">
        <v>615</v>
      </c>
      <c r="G384" s="108" t="s">
        <v>605</v>
      </c>
      <c r="H384" s="108" t="s">
        <v>605</v>
      </c>
      <c r="I384" s="108" t="s">
        <v>607</v>
      </c>
      <c r="J384" s="108" t="s">
        <v>42</v>
      </c>
      <c r="K384" s="108" t="s">
        <v>97</v>
      </c>
      <c r="L384" s="108" t="s">
        <v>605</v>
      </c>
      <c r="M384" s="108"/>
      <c r="N384" s="108" t="s">
        <v>605</v>
      </c>
      <c r="O384" s="108"/>
      <c r="P384" s="108" t="s">
        <v>605</v>
      </c>
      <c r="Q384" s="108" t="s">
        <v>605</v>
      </c>
      <c r="R384" s="110">
        <v>46141.27441229953</v>
      </c>
      <c r="S384" s="111" t="s">
        <v>91</v>
      </c>
      <c r="T384" s="108" t="s">
        <v>605</v>
      </c>
      <c r="U384" s="27"/>
      <c r="V384" s="27"/>
      <c r="W384" s="27"/>
      <c r="X384" s="27">
        <f t="shared" si="3"/>
        <v>2026</v>
      </c>
      <c r="Y384" s="27">
        <f t="shared" si="4"/>
        <v>2026</v>
      </c>
      <c r="Z384" s="108">
        <f t="shared" si="5"/>
        <v>4</v>
      </c>
      <c r="AA384" s="112">
        <f t="shared" si="6"/>
        <v>4</v>
      </c>
      <c r="AB384" s="27">
        <f>VLOOKUP(Z384,Dictionary_v2!O:P,2,0)</f>
        <v>2</v>
      </c>
      <c r="AC384" s="27" t="str">
        <f>VLOOKUP($B384,Dictionary_v2!$B:$E,2,0)</f>
        <v>P&amp;L</v>
      </c>
      <c r="AD384" s="27" t="s">
        <v>48</v>
      </c>
      <c r="AE384" s="27" t="s">
        <v>1</v>
      </c>
      <c r="AF384" s="27" t="str">
        <f>VLOOKUP(AE384,Dictionary_v2!R:S,2,0)</f>
        <v>3. Platform</v>
      </c>
      <c r="AG384" s="27" t="s">
        <v>2</v>
      </c>
      <c r="AH384" s="27" t="str">
        <f t="shared" si="1"/>
        <v>Out</v>
      </c>
      <c r="AI384" s="27" t="str">
        <f t="shared" si="2"/>
        <v>Out</v>
      </c>
      <c r="AJ384" s="16"/>
      <c r="AK384" s="16"/>
      <c r="AL384" s="16"/>
      <c r="AM384" s="16"/>
      <c r="AN384" s="16"/>
    </row>
    <row r="385" ht="15.0" hidden="1" customHeight="1">
      <c r="A385" s="107">
        <v>46141.0</v>
      </c>
      <c r="B385" s="108" t="s">
        <v>616</v>
      </c>
      <c r="C385" s="109">
        <v>-1890.0</v>
      </c>
      <c r="D385" s="108" t="s">
        <v>76</v>
      </c>
      <c r="E385" s="108" t="s">
        <v>229</v>
      </c>
      <c r="F385" s="108" t="s">
        <v>617</v>
      </c>
      <c r="G385" s="108" t="s">
        <v>605</v>
      </c>
      <c r="H385" s="108" t="s">
        <v>605</v>
      </c>
      <c r="I385" s="108" t="s">
        <v>610</v>
      </c>
      <c r="J385" s="108" t="s">
        <v>42</v>
      </c>
      <c r="K385" s="108" t="s">
        <v>243</v>
      </c>
      <c r="L385" s="108" t="s">
        <v>605</v>
      </c>
      <c r="M385" s="108"/>
      <c r="N385" s="108" t="s">
        <v>605</v>
      </c>
      <c r="O385" s="108"/>
      <c r="P385" s="108" t="s">
        <v>605</v>
      </c>
      <c r="Q385" s="108" t="s">
        <v>605</v>
      </c>
      <c r="R385" s="110">
        <v>46141.03781141382</v>
      </c>
      <c r="S385" s="111" t="s">
        <v>91</v>
      </c>
      <c r="T385" s="108" t="s">
        <v>605</v>
      </c>
      <c r="U385" s="27"/>
      <c r="V385" s="27"/>
      <c r="W385" s="27"/>
      <c r="X385" s="27">
        <f t="shared" si="3"/>
        <v>2026</v>
      </c>
      <c r="Y385" s="27">
        <f t="shared" si="4"/>
        <v>2026</v>
      </c>
      <c r="Z385" s="108">
        <f t="shared" si="5"/>
        <v>4</v>
      </c>
      <c r="AA385" s="112">
        <f t="shared" si="6"/>
        <v>4</v>
      </c>
      <c r="AB385" s="27">
        <f>VLOOKUP(Z385,Dictionary_v2!O:P,2,0)</f>
        <v>2</v>
      </c>
      <c r="AC385" s="27" t="str">
        <f>VLOOKUP($B385,Dictionary_v2!$B:$E,2,0)</f>
        <v>P&amp;L</v>
      </c>
      <c r="AD385" s="27" t="s">
        <v>48</v>
      </c>
      <c r="AE385" s="27" t="str">
        <f>VLOOKUP($B385,Dictionary_v2!$B:$E,3,0)</f>
        <v>8. Other fixed costs</v>
      </c>
      <c r="AF385" s="27" t="str">
        <f>VLOOKUP(AE385,Dictionary_v2!R:S,2,0)</f>
        <v>6. Other fixed and admin</v>
      </c>
      <c r="AG385" s="27" t="str">
        <f>VLOOKUP($B385,Dictionary_v2!$B:$E,4,0)</f>
        <v>1. Travel</v>
      </c>
      <c r="AH385" s="27" t="str">
        <f t="shared" si="1"/>
        <v>Out</v>
      </c>
      <c r="AI385" s="27" t="str">
        <f t="shared" si="2"/>
        <v>Out</v>
      </c>
      <c r="AJ385" s="16"/>
      <c r="AK385" s="16"/>
      <c r="AL385" s="16"/>
      <c r="AM385" s="16"/>
      <c r="AN385" s="16"/>
    </row>
    <row r="386" ht="15.0" hidden="1" customHeight="1">
      <c r="A386" s="107">
        <v>46140.0</v>
      </c>
      <c r="B386" s="108" t="s">
        <v>187</v>
      </c>
      <c r="C386" s="109">
        <v>-863.0</v>
      </c>
      <c r="D386" s="108" t="s">
        <v>151</v>
      </c>
      <c r="E386" s="108" t="s">
        <v>229</v>
      </c>
      <c r="F386" s="108" t="s">
        <v>103</v>
      </c>
      <c r="G386" s="108" t="s">
        <v>618</v>
      </c>
      <c r="H386" s="108" t="s">
        <v>605</v>
      </c>
      <c r="I386" s="108" t="s">
        <v>605</v>
      </c>
      <c r="J386" s="108" t="s">
        <v>605</v>
      </c>
      <c r="K386" s="108" t="s">
        <v>605</v>
      </c>
      <c r="L386" s="108" t="s">
        <v>605</v>
      </c>
      <c r="M386" s="108"/>
      <c r="N386" s="108" t="s">
        <v>605</v>
      </c>
      <c r="O386" s="108"/>
      <c r="P386" s="108" t="s">
        <v>605</v>
      </c>
      <c r="Q386" s="108" t="s">
        <v>605</v>
      </c>
      <c r="R386" s="110">
        <v>46140.677895230765</v>
      </c>
      <c r="S386" s="111" t="s">
        <v>605</v>
      </c>
      <c r="T386" s="108" t="s">
        <v>605</v>
      </c>
      <c r="U386" s="27"/>
      <c r="V386" s="27"/>
      <c r="W386" s="27"/>
      <c r="X386" s="27">
        <f t="shared" si="3"/>
        <v>2026</v>
      </c>
      <c r="Y386" s="27">
        <f t="shared" si="4"/>
        <v>2026</v>
      </c>
      <c r="Z386" s="108">
        <f t="shared" si="5"/>
        <v>4</v>
      </c>
      <c r="AA386" s="112">
        <f t="shared" si="6"/>
        <v>4</v>
      </c>
      <c r="AB386" s="27">
        <f>VLOOKUP(Z386,Dictionary_v2!O:P,2,0)</f>
        <v>2</v>
      </c>
      <c r="AC386" s="27" t="str">
        <f>VLOOKUP($B386,Dictionary_v2!$B:$E,2,0)</f>
        <v>P&amp;L</v>
      </c>
      <c r="AD386" s="27" t="s">
        <v>48</v>
      </c>
      <c r="AE386" s="27" t="str">
        <f>VLOOKUP($B386,Dictionary_v2!$B:$E,3,0)</f>
        <v>4. People</v>
      </c>
      <c r="AF386" s="27" t="str">
        <f>VLOOKUP(AE386,Dictionary_v2!R:S,2,0)</f>
        <v>4. People</v>
      </c>
      <c r="AG386" s="27" t="str">
        <f>VLOOKUP($B386,Dictionary_v2!$B:$E,4,0)</f>
        <v>1. Operations</v>
      </c>
      <c r="AH386" s="27" t="str">
        <f t="shared" si="1"/>
        <v>Out</v>
      </c>
      <c r="AI386" s="27" t="str">
        <f t="shared" si="2"/>
        <v>Out</v>
      </c>
      <c r="AJ386" s="16"/>
      <c r="AK386" s="16"/>
      <c r="AL386" s="16"/>
      <c r="AM386" s="16"/>
      <c r="AN386" s="16"/>
    </row>
    <row r="387" ht="15.0" hidden="1" customHeight="1">
      <c r="A387" s="107">
        <v>46140.0</v>
      </c>
      <c r="B387" s="108" t="s">
        <v>194</v>
      </c>
      <c r="C387" s="109">
        <v>-900.0</v>
      </c>
      <c r="D387" s="108" t="s">
        <v>76</v>
      </c>
      <c r="E387" s="108" t="s">
        <v>229</v>
      </c>
      <c r="F387" s="108" t="s">
        <v>103</v>
      </c>
      <c r="G387" s="108" t="s">
        <v>619</v>
      </c>
      <c r="H387" s="108" t="s">
        <v>605</v>
      </c>
      <c r="I387" s="108" t="s">
        <v>605</v>
      </c>
      <c r="J387" s="108" t="s">
        <v>605</v>
      </c>
      <c r="K387" s="108" t="s">
        <v>605</v>
      </c>
      <c r="L387" s="108" t="s">
        <v>605</v>
      </c>
      <c r="M387" s="108"/>
      <c r="N387" s="108" t="s">
        <v>605</v>
      </c>
      <c r="O387" s="108"/>
      <c r="P387" s="108" t="s">
        <v>605</v>
      </c>
      <c r="Q387" s="108" t="s">
        <v>605</v>
      </c>
      <c r="R387" s="110">
        <v>46140.677895230765</v>
      </c>
      <c r="S387" s="111" t="s">
        <v>605</v>
      </c>
      <c r="T387" s="108" t="s">
        <v>605</v>
      </c>
      <c r="U387" s="27"/>
      <c r="V387" s="27"/>
      <c r="W387" s="27"/>
      <c r="X387" s="27">
        <f t="shared" si="3"/>
        <v>2026</v>
      </c>
      <c r="Y387" s="27">
        <f t="shared" si="4"/>
        <v>2026</v>
      </c>
      <c r="Z387" s="108">
        <f t="shared" si="5"/>
        <v>4</v>
      </c>
      <c r="AA387" s="112">
        <f t="shared" si="6"/>
        <v>4</v>
      </c>
      <c r="AB387" s="27">
        <f>VLOOKUP(Z387,Dictionary_v2!O:P,2,0)</f>
        <v>2</v>
      </c>
      <c r="AC387" s="27" t="str">
        <f>VLOOKUP($B387,Dictionary_v2!$B:$E,2,0)</f>
        <v>P&amp;L</v>
      </c>
      <c r="AD387" s="27" t="s">
        <v>48</v>
      </c>
      <c r="AE387" s="27" t="str">
        <f>VLOOKUP($B387,Dictionary_v2!$B:$E,3,0)</f>
        <v>5. Marketing</v>
      </c>
      <c r="AF387" s="27" t="str">
        <f>VLOOKUP(AE387,Dictionary_v2!R:S,2,0)</f>
        <v>5. Marketing</v>
      </c>
      <c r="AG387" s="27" t="str">
        <f>VLOOKUP($B387,Dictionary_v2!$B:$E,4,0)</f>
        <v>1. People</v>
      </c>
      <c r="AH387" s="27" t="str">
        <f t="shared" si="1"/>
        <v>Out</v>
      </c>
      <c r="AI387" s="27" t="str">
        <f t="shared" si="2"/>
        <v>Out</v>
      </c>
      <c r="AJ387" s="16"/>
      <c r="AK387" s="16"/>
      <c r="AL387" s="16"/>
      <c r="AM387" s="16"/>
      <c r="AN387" s="16"/>
    </row>
    <row r="388" ht="15.0" hidden="1" customHeight="1">
      <c r="A388" s="107">
        <v>46140.0</v>
      </c>
      <c r="B388" s="108" t="s">
        <v>193</v>
      </c>
      <c r="C388" s="109">
        <v>-1006.3</v>
      </c>
      <c r="D388" s="108" t="s">
        <v>76</v>
      </c>
      <c r="E388" s="108" t="s">
        <v>229</v>
      </c>
      <c r="F388" s="108" t="s">
        <v>103</v>
      </c>
      <c r="G388" s="108" t="s">
        <v>118</v>
      </c>
      <c r="H388" s="108" t="s">
        <v>605</v>
      </c>
      <c r="I388" s="108" t="s">
        <v>605</v>
      </c>
      <c r="J388" s="108" t="s">
        <v>605</v>
      </c>
      <c r="K388" s="108" t="s">
        <v>605</v>
      </c>
      <c r="L388" s="108" t="s">
        <v>605</v>
      </c>
      <c r="M388" s="108"/>
      <c r="N388" s="108" t="s">
        <v>605</v>
      </c>
      <c r="O388" s="108"/>
      <c r="P388" s="108" t="s">
        <v>605</v>
      </c>
      <c r="Q388" s="108" t="s">
        <v>605</v>
      </c>
      <c r="R388" s="110">
        <v>46140.63068172831</v>
      </c>
      <c r="S388" s="111" t="s">
        <v>605</v>
      </c>
      <c r="T388" s="108" t="s">
        <v>605</v>
      </c>
      <c r="U388" s="27"/>
      <c r="V388" s="27"/>
      <c r="W388" s="27"/>
      <c r="X388" s="27">
        <f t="shared" si="3"/>
        <v>2026</v>
      </c>
      <c r="Y388" s="27">
        <f t="shared" si="4"/>
        <v>2026</v>
      </c>
      <c r="Z388" s="108">
        <f t="shared" si="5"/>
        <v>4</v>
      </c>
      <c r="AA388" s="112">
        <f t="shared" si="6"/>
        <v>4</v>
      </c>
      <c r="AB388" s="27">
        <f>VLOOKUP(Z388,Dictionary_v2!O:P,2,0)</f>
        <v>2</v>
      </c>
      <c r="AC388" s="27" t="str">
        <f>VLOOKUP($B388,Dictionary_v2!$B:$E,2,0)</f>
        <v>P&amp;L</v>
      </c>
      <c r="AD388" s="27" t="s">
        <v>48</v>
      </c>
      <c r="AE388" s="27" t="str">
        <f>VLOOKUP($B388,Dictionary_v2!$B:$E,3,0)</f>
        <v>4. People</v>
      </c>
      <c r="AF388" s="27" t="str">
        <f>VLOOKUP(AE388,Dictionary_v2!R:S,2,0)</f>
        <v>4. People</v>
      </c>
      <c r="AG388" s="27" t="str">
        <f>VLOOKUP($B388,Dictionary_v2!$B:$E,4,0)</f>
        <v>1. Operations</v>
      </c>
      <c r="AH388" s="27" t="str">
        <f t="shared" si="1"/>
        <v>Out</v>
      </c>
      <c r="AI388" s="27" t="str">
        <f t="shared" si="2"/>
        <v>Out</v>
      </c>
      <c r="AJ388" s="16"/>
      <c r="AK388" s="16"/>
      <c r="AL388" s="16"/>
      <c r="AM388" s="16"/>
      <c r="AN388" s="16"/>
    </row>
    <row r="389" ht="15.0" hidden="1" customHeight="1">
      <c r="A389" s="107">
        <v>46140.0</v>
      </c>
      <c r="B389" s="108" t="s">
        <v>191</v>
      </c>
      <c r="C389" s="109">
        <v>-10.06</v>
      </c>
      <c r="D389" s="108" t="s">
        <v>76</v>
      </c>
      <c r="E389" s="108" t="s">
        <v>229</v>
      </c>
      <c r="F389" s="108" t="s">
        <v>192</v>
      </c>
      <c r="G389" s="108" t="s">
        <v>605</v>
      </c>
      <c r="H389" s="108" t="s">
        <v>605</v>
      </c>
      <c r="I389" s="108" t="s">
        <v>605</v>
      </c>
      <c r="J389" s="108" t="s">
        <v>605</v>
      </c>
      <c r="K389" s="108" t="s">
        <v>605</v>
      </c>
      <c r="L389" s="108" t="s">
        <v>605</v>
      </c>
      <c r="M389" s="108"/>
      <c r="N389" s="108" t="s">
        <v>605</v>
      </c>
      <c r="O389" s="108"/>
      <c r="P389" s="108" t="s">
        <v>605</v>
      </c>
      <c r="Q389" s="108" t="s">
        <v>605</v>
      </c>
      <c r="R389" s="110">
        <v>46140.63068068287</v>
      </c>
      <c r="S389" s="111" t="s">
        <v>605</v>
      </c>
      <c r="T389" s="108" t="s">
        <v>605</v>
      </c>
      <c r="U389" s="27"/>
      <c r="V389" s="27"/>
      <c r="W389" s="27"/>
      <c r="X389" s="27">
        <f t="shared" si="3"/>
        <v>2026</v>
      </c>
      <c r="Y389" s="27">
        <f t="shared" si="4"/>
        <v>2026</v>
      </c>
      <c r="Z389" s="108">
        <f t="shared" si="5"/>
        <v>4</v>
      </c>
      <c r="AA389" s="112">
        <f t="shared" si="6"/>
        <v>4</v>
      </c>
      <c r="AB389" s="27">
        <f>VLOOKUP(Z389,Dictionary_v2!O:P,2,0)</f>
        <v>2</v>
      </c>
      <c r="AC389" s="27" t="str">
        <f>VLOOKUP($B389,Dictionary_v2!$B:$E,2,0)</f>
        <v>P&amp;L</v>
      </c>
      <c r="AD389" s="27" t="s">
        <v>48</v>
      </c>
      <c r="AE389" s="27" t="str">
        <f>VLOOKUP($B389,Dictionary_v2!$B:$E,3,0)</f>
        <v>3. Platform</v>
      </c>
      <c r="AF389" s="27" t="str">
        <f>VLOOKUP(AE389,Dictionary_v2!R:S,2,0)</f>
        <v>3. Platform</v>
      </c>
      <c r="AG389" s="27" t="str">
        <f>VLOOKUP($B389,Dictionary_v2!$B:$E,4,0)</f>
        <v>2. Fixed</v>
      </c>
      <c r="AH389" s="27" t="str">
        <f t="shared" si="1"/>
        <v>Out</v>
      </c>
      <c r="AI389" s="27" t="str">
        <f t="shared" si="2"/>
        <v>Out</v>
      </c>
      <c r="AJ389" s="16"/>
      <c r="AK389" s="16"/>
      <c r="AL389" s="16"/>
      <c r="AM389" s="16"/>
      <c r="AN389" s="16"/>
    </row>
    <row r="390" ht="15.0" hidden="1" customHeight="1">
      <c r="A390" s="107">
        <v>46140.0</v>
      </c>
      <c r="B390" s="108" t="s">
        <v>585</v>
      </c>
      <c r="C390" s="109">
        <v>-1100.0</v>
      </c>
      <c r="D390" s="108" t="s">
        <v>76</v>
      </c>
      <c r="E390" s="108" t="s">
        <v>229</v>
      </c>
      <c r="F390" s="108" t="s">
        <v>103</v>
      </c>
      <c r="G390" s="108" t="s">
        <v>118</v>
      </c>
      <c r="H390" s="108" t="s">
        <v>605</v>
      </c>
      <c r="I390" s="108" t="s">
        <v>605</v>
      </c>
      <c r="J390" s="108" t="s">
        <v>605</v>
      </c>
      <c r="K390" s="108" t="s">
        <v>605</v>
      </c>
      <c r="L390" s="108" t="s">
        <v>605</v>
      </c>
      <c r="M390" s="108"/>
      <c r="N390" s="108" t="s">
        <v>605</v>
      </c>
      <c r="O390" s="108"/>
      <c r="P390" s="108" t="s">
        <v>605</v>
      </c>
      <c r="Q390" s="108" t="s">
        <v>605</v>
      </c>
      <c r="R390" s="110">
        <v>46140.62999034698</v>
      </c>
      <c r="S390" s="111" t="s">
        <v>605</v>
      </c>
      <c r="T390" s="108" t="s">
        <v>605</v>
      </c>
      <c r="U390" s="27"/>
      <c r="V390" s="27"/>
      <c r="W390" s="27"/>
      <c r="X390" s="27">
        <f t="shared" si="3"/>
        <v>2026</v>
      </c>
      <c r="Y390" s="27">
        <f t="shared" si="4"/>
        <v>2026</v>
      </c>
      <c r="Z390" s="108">
        <f t="shared" si="5"/>
        <v>4</v>
      </c>
      <c r="AA390" s="112">
        <f t="shared" si="6"/>
        <v>4</v>
      </c>
      <c r="AB390" s="27">
        <f>VLOOKUP(Z390,Dictionary_v2!O:P,2,0)</f>
        <v>2</v>
      </c>
      <c r="AC390" s="27" t="str">
        <f>VLOOKUP($B390,Dictionary_v2!$B:$E,2,0)</f>
        <v>P&amp;L</v>
      </c>
      <c r="AD390" s="27" t="s">
        <v>48</v>
      </c>
      <c r="AE390" s="27" t="str">
        <f>VLOOKUP($B390,Dictionary_v2!$B:$E,3,0)</f>
        <v>6. Tech salaries</v>
      </c>
      <c r="AF390" s="27" t="str">
        <f>VLOOKUP(AE390,Dictionary_v2!R:S,2,0)</f>
        <v>6. Other fixed and admin</v>
      </c>
      <c r="AG390" s="27" t="str">
        <f>VLOOKUP($B390,Dictionary_v2!$B:$E,4,0)</f>
        <v>1. Salaries</v>
      </c>
      <c r="AH390" s="27" t="str">
        <f t="shared" si="1"/>
        <v>Out</v>
      </c>
      <c r="AI390" s="27" t="str">
        <f t="shared" si="2"/>
        <v>Out</v>
      </c>
      <c r="AJ390" s="16"/>
      <c r="AK390" s="16"/>
      <c r="AL390" s="16"/>
      <c r="AM390" s="16"/>
      <c r="AN390" s="16"/>
    </row>
    <row r="391" ht="15.0" hidden="1" customHeight="1">
      <c r="A391" s="107">
        <v>46140.0</v>
      </c>
      <c r="B391" s="108" t="s">
        <v>110</v>
      </c>
      <c r="C391" s="109">
        <v>-15.0</v>
      </c>
      <c r="D391" s="108" t="s">
        <v>76</v>
      </c>
      <c r="E391" s="108" t="s">
        <v>229</v>
      </c>
      <c r="F391" s="108" t="s">
        <v>111</v>
      </c>
      <c r="G391" s="108" t="s">
        <v>605</v>
      </c>
      <c r="H391" s="108" t="s">
        <v>605</v>
      </c>
      <c r="I391" s="108" t="s">
        <v>605</v>
      </c>
      <c r="J391" s="108" t="s">
        <v>605</v>
      </c>
      <c r="K391" s="108" t="s">
        <v>605</v>
      </c>
      <c r="L391" s="108" t="s">
        <v>605</v>
      </c>
      <c r="M391" s="108"/>
      <c r="N391" s="108" t="s">
        <v>605</v>
      </c>
      <c r="O391" s="108"/>
      <c r="P391" s="108" t="s">
        <v>605</v>
      </c>
      <c r="Q391" s="108" t="s">
        <v>605</v>
      </c>
      <c r="R391" s="110">
        <v>46140.62998836318</v>
      </c>
      <c r="S391" s="111" t="s">
        <v>605</v>
      </c>
      <c r="T391" s="108" t="s">
        <v>605</v>
      </c>
      <c r="U391" s="27"/>
      <c r="V391" s="27"/>
      <c r="W391" s="27"/>
      <c r="X391" s="27">
        <f t="shared" si="3"/>
        <v>2026</v>
      </c>
      <c r="Y391" s="27">
        <f t="shared" si="4"/>
        <v>2026</v>
      </c>
      <c r="Z391" s="108">
        <f t="shared" si="5"/>
        <v>4</v>
      </c>
      <c r="AA391" s="112">
        <f t="shared" si="6"/>
        <v>4</v>
      </c>
      <c r="AB391" s="27">
        <f>VLOOKUP(Z391,Dictionary_v2!O:P,2,0)</f>
        <v>2</v>
      </c>
      <c r="AC391" s="27" t="str">
        <f>VLOOKUP($B391,Dictionary_v2!$B:$E,2,0)</f>
        <v>P&amp;L</v>
      </c>
      <c r="AD391" s="27" t="s">
        <v>48</v>
      </c>
      <c r="AE391" s="27" t="str">
        <f>VLOOKUP($B391,Dictionary_v2!$B:$E,3,0)</f>
        <v>3. Platform</v>
      </c>
      <c r="AF391" s="27" t="str">
        <f>VLOOKUP(AE391,Dictionary_v2!R:S,2,0)</f>
        <v>3. Platform</v>
      </c>
      <c r="AG391" s="27" t="str">
        <f>VLOOKUP($B391,Dictionary_v2!$B:$E,4,0)</f>
        <v>2. Fixed</v>
      </c>
      <c r="AH391" s="27" t="str">
        <f t="shared" si="1"/>
        <v>Out</v>
      </c>
      <c r="AI391" s="27" t="str">
        <f t="shared" si="2"/>
        <v>Out</v>
      </c>
      <c r="AJ391" s="16"/>
      <c r="AK391" s="16"/>
      <c r="AL391" s="16"/>
      <c r="AM391" s="16"/>
      <c r="AN391" s="16"/>
    </row>
    <row r="392" ht="15.0" hidden="1" customHeight="1">
      <c r="A392" s="107">
        <v>46140.0</v>
      </c>
      <c r="B392" s="108" t="s">
        <v>620</v>
      </c>
      <c r="C392" s="109">
        <v>-99.05</v>
      </c>
      <c r="D392" s="108" t="s">
        <v>76</v>
      </c>
      <c r="E392" s="108" t="s">
        <v>229</v>
      </c>
      <c r="F392" s="108" t="s">
        <v>621</v>
      </c>
      <c r="G392" s="108" t="s">
        <v>605</v>
      </c>
      <c r="H392" s="108" t="s">
        <v>605</v>
      </c>
      <c r="I392" s="108" t="s">
        <v>610</v>
      </c>
      <c r="J392" s="108" t="s">
        <v>42</v>
      </c>
      <c r="K392" s="108" t="s">
        <v>218</v>
      </c>
      <c r="L392" s="108" t="s">
        <v>605</v>
      </c>
      <c r="M392" s="108"/>
      <c r="N392" s="108" t="s">
        <v>605</v>
      </c>
      <c r="O392" s="108"/>
      <c r="P392" s="108" t="s">
        <v>605</v>
      </c>
      <c r="Q392" s="108" t="s">
        <v>605</v>
      </c>
      <c r="R392" s="110">
        <v>46140.41125815317</v>
      </c>
      <c r="S392" s="111" t="s">
        <v>91</v>
      </c>
      <c r="T392" s="108" t="s">
        <v>605</v>
      </c>
      <c r="U392" s="27"/>
      <c r="V392" s="27"/>
      <c r="W392" s="27"/>
      <c r="X392" s="27">
        <f t="shared" si="3"/>
        <v>2026</v>
      </c>
      <c r="Y392" s="27">
        <f t="shared" si="4"/>
        <v>2026</v>
      </c>
      <c r="Z392" s="108">
        <f t="shared" si="5"/>
        <v>4</v>
      </c>
      <c r="AA392" s="112">
        <f t="shared" si="6"/>
        <v>4</v>
      </c>
      <c r="AB392" s="27">
        <f>VLOOKUP(Z392,Dictionary_v2!O:P,2,0)</f>
        <v>2</v>
      </c>
      <c r="AC392" s="27" t="str">
        <f>VLOOKUP($B392,Dictionary_v2!$B:$E,2,0)</f>
        <v>P&amp;L</v>
      </c>
      <c r="AD392" s="27" t="s">
        <v>48</v>
      </c>
      <c r="AE392" s="27" t="str">
        <f>VLOOKUP($B392,Dictionary_v2!$B:$E,3,0)</f>
        <v>8. Other fixed costs</v>
      </c>
      <c r="AF392" s="27" t="str">
        <f>VLOOKUP(AE392,Dictionary_v2!R:S,2,0)</f>
        <v>6. Other fixed and admin</v>
      </c>
      <c r="AG392" s="27" t="str">
        <f>VLOOKUP($B392,Dictionary_v2!$B:$E,4,0)</f>
        <v>1. Travel</v>
      </c>
      <c r="AH392" s="27" t="str">
        <f t="shared" si="1"/>
        <v>Out</v>
      </c>
      <c r="AI392" s="27" t="str">
        <f t="shared" si="2"/>
        <v>Out</v>
      </c>
      <c r="AJ392" s="16"/>
      <c r="AK392" s="16"/>
      <c r="AL392" s="16"/>
      <c r="AM392" s="16"/>
      <c r="AN392" s="16"/>
    </row>
    <row r="393" ht="15.0" hidden="1" customHeight="1">
      <c r="A393" s="107">
        <v>46140.0</v>
      </c>
      <c r="B393" s="108" t="s">
        <v>206</v>
      </c>
      <c r="C393" s="109">
        <v>-75.0</v>
      </c>
      <c r="D393" s="108" t="s">
        <v>76</v>
      </c>
      <c r="E393" s="108" t="s">
        <v>83</v>
      </c>
      <c r="F393" s="108" t="s">
        <v>207</v>
      </c>
      <c r="G393" s="108" t="s">
        <v>605</v>
      </c>
      <c r="H393" s="108" t="s">
        <v>605</v>
      </c>
      <c r="I393" s="108" t="s">
        <v>614</v>
      </c>
      <c r="J393" s="108" t="s">
        <v>42</v>
      </c>
      <c r="K393" s="108" t="s">
        <v>89</v>
      </c>
      <c r="L393" s="108" t="s">
        <v>605</v>
      </c>
      <c r="M393" s="108"/>
      <c r="N393" s="108" t="s">
        <v>605</v>
      </c>
      <c r="O393" s="108"/>
      <c r="P393" s="108" t="s">
        <v>605</v>
      </c>
      <c r="Q393" s="108" t="s">
        <v>605</v>
      </c>
      <c r="R393" s="110">
        <v>46140.291768510615</v>
      </c>
      <c r="S393" s="111" t="s">
        <v>91</v>
      </c>
      <c r="T393" s="108" t="s">
        <v>605</v>
      </c>
      <c r="U393" s="27"/>
      <c r="V393" s="27"/>
      <c r="W393" s="27"/>
      <c r="X393" s="27">
        <f t="shared" si="3"/>
        <v>2026</v>
      </c>
      <c r="Y393" s="27">
        <f t="shared" si="4"/>
        <v>2026</v>
      </c>
      <c r="Z393" s="108">
        <f t="shared" si="5"/>
        <v>4</v>
      </c>
      <c r="AA393" s="112">
        <f t="shared" si="6"/>
        <v>4</v>
      </c>
      <c r="AB393" s="27">
        <f>VLOOKUP(Z393,Dictionary_v2!O:P,2,0)</f>
        <v>2</v>
      </c>
      <c r="AC393" s="27" t="str">
        <f>VLOOKUP($B393,Dictionary_v2!$B:$E,2,0)</f>
        <v>P&amp;L</v>
      </c>
      <c r="AD393" s="27" t="s">
        <v>48</v>
      </c>
      <c r="AE393" s="27" t="str">
        <f>VLOOKUP($B393,Dictionary_v2!$B:$E,3,0)</f>
        <v>3. Platform</v>
      </c>
      <c r="AF393" s="27" t="str">
        <f>VLOOKUP(AE393,Dictionary_v2!R:S,2,0)</f>
        <v>3. Platform</v>
      </c>
      <c r="AG393" s="27" t="str">
        <f>VLOOKUP($B393,Dictionary_v2!$B:$E,4,0)</f>
        <v>1. Variable</v>
      </c>
      <c r="AH393" s="27" t="str">
        <f t="shared" si="1"/>
        <v>Out</v>
      </c>
      <c r="AI393" s="27" t="str">
        <f t="shared" si="2"/>
        <v>Out</v>
      </c>
      <c r="AJ393" s="16"/>
      <c r="AK393" s="16"/>
      <c r="AL393" s="16"/>
      <c r="AM393" s="16"/>
      <c r="AN393" s="16"/>
    </row>
    <row r="394" ht="15.0" hidden="1" customHeight="1">
      <c r="A394" s="107">
        <v>46139.0</v>
      </c>
      <c r="B394" s="108" t="s">
        <v>622</v>
      </c>
      <c r="C394" s="109">
        <v>-2654.04</v>
      </c>
      <c r="D394" s="108" t="s">
        <v>76</v>
      </c>
      <c r="E394" s="108" t="s">
        <v>229</v>
      </c>
      <c r="F394" s="108" t="s">
        <v>623</v>
      </c>
      <c r="G394" s="108" t="s">
        <v>605</v>
      </c>
      <c r="H394" s="108" t="s">
        <v>605</v>
      </c>
      <c r="I394" s="108" t="s">
        <v>610</v>
      </c>
      <c r="J394" s="108" t="s">
        <v>42</v>
      </c>
      <c r="K394" s="108" t="s">
        <v>624</v>
      </c>
      <c r="L394" s="108" t="s">
        <v>605</v>
      </c>
      <c r="M394" s="108"/>
      <c r="N394" s="108" t="s">
        <v>605</v>
      </c>
      <c r="O394" s="108"/>
      <c r="P394" s="108" t="s">
        <v>605</v>
      </c>
      <c r="Q394" s="108" t="s">
        <v>605</v>
      </c>
      <c r="R394" s="110">
        <v>46139.591127869804</v>
      </c>
      <c r="S394" s="111" t="s">
        <v>91</v>
      </c>
      <c r="T394" s="108" t="s">
        <v>605</v>
      </c>
      <c r="U394" s="27"/>
      <c r="V394" s="27"/>
      <c r="W394" s="27"/>
      <c r="X394" s="27">
        <f t="shared" si="3"/>
        <v>2026</v>
      </c>
      <c r="Y394" s="27">
        <f t="shared" si="4"/>
        <v>2026</v>
      </c>
      <c r="Z394" s="108">
        <f t="shared" si="5"/>
        <v>4</v>
      </c>
      <c r="AA394" s="112">
        <f t="shared" si="6"/>
        <v>4</v>
      </c>
      <c r="AB394" s="27">
        <f>VLOOKUP(Z394,Dictionary_v2!O:P,2,0)</f>
        <v>2</v>
      </c>
      <c r="AC394" s="27" t="str">
        <f>VLOOKUP($B394,Dictionary_v2!$B:$E,2,0)</f>
        <v>P&amp;L</v>
      </c>
      <c r="AD394" s="27" t="s">
        <v>48</v>
      </c>
      <c r="AE394" s="113" t="s">
        <v>119</v>
      </c>
      <c r="AF394" s="113" t="str">
        <f>VLOOKUP(AE394,Dictionary_v2!R:S,2,0)</f>
        <v>6. Other fixed and admin</v>
      </c>
      <c r="AG394" s="113" t="s">
        <v>6</v>
      </c>
      <c r="AH394" s="27" t="str">
        <f t="shared" si="1"/>
        <v>Out</v>
      </c>
      <c r="AI394" s="27" t="str">
        <f t="shared" si="2"/>
        <v>Out</v>
      </c>
      <c r="AJ394" s="16"/>
      <c r="AK394" s="16"/>
      <c r="AL394" s="16"/>
      <c r="AM394" s="16"/>
      <c r="AN394" s="16"/>
    </row>
    <row r="395" ht="15.0" hidden="1" customHeight="1">
      <c r="A395" s="107">
        <v>46139.0</v>
      </c>
      <c r="B395" s="108" t="s">
        <v>625</v>
      </c>
      <c r="C395" s="109">
        <v>-12.32</v>
      </c>
      <c r="D395" s="108" t="s">
        <v>76</v>
      </c>
      <c r="E395" s="108" t="s">
        <v>229</v>
      </c>
      <c r="F395" s="108" t="s">
        <v>626</v>
      </c>
      <c r="G395" s="108" t="s">
        <v>605</v>
      </c>
      <c r="H395" s="108" t="s">
        <v>605</v>
      </c>
      <c r="I395" s="108" t="s">
        <v>610</v>
      </c>
      <c r="J395" s="108" t="s">
        <v>42</v>
      </c>
      <c r="K395" s="108" t="s">
        <v>223</v>
      </c>
      <c r="L395" s="108" t="s">
        <v>605</v>
      </c>
      <c r="M395" s="108"/>
      <c r="N395" s="108" t="s">
        <v>605</v>
      </c>
      <c r="O395" s="108"/>
      <c r="P395" s="108" t="s">
        <v>605</v>
      </c>
      <c r="Q395" s="108" t="s">
        <v>605</v>
      </c>
      <c r="R395" s="110">
        <v>46139.50773291493</v>
      </c>
      <c r="S395" s="111" t="s">
        <v>91</v>
      </c>
      <c r="T395" s="108" t="s">
        <v>605</v>
      </c>
      <c r="U395" s="27"/>
      <c r="V395" s="27"/>
      <c r="W395" s="27"/>
      <c r="X395" s="27">
        <f t="shared" si="3"/>
        <v>2026</v>
      </c>
      <c r="Y395" s="27">
        <f t="shared" si="4"/>
        <v>2026</v>
      </c>
      <c r="Z395" s="108">
        <f t="shared" si="5"/>
        <v>4</v>
      </c>
      <c r="AA395" s="112">
        <f t="shared" si="6"/>
        <v>4</v>
      </c>
      <c r="AB395" s="27">
        <f>VLOOKUP(Z395,Dictionary_v2!O:P,2,0)</f>
        <v>2</v>
      </c>
      <c r="AC395" s="27" t="str">
        <f>VLOOKUP($B395,Dictionary_v2!$B:$E,2,0)</f>
        <v>P&amp;L</v>
      </c>
      <c r="AD395" s="27" t="s">
        <v>48</v>
      </c>
      <c r="AE395" s="27" t="str">
        <f>VLOOKUP($B395,Dictionary_v2!$B:$E,3,0)</f>
        <v>8. Other fixed costs</v>
      </c>
      <c r="AF395" s="27" t="str">
        <f>VLOOKUP(AE395,Dictionary_v2!R:S,2,0)</f>
        <v>6. Other fixed and admin</v>
      </c>
      <c r="AG395" s="27" t="str">
        <f>VLOOKUP($B395,Dictionary_v2!$B:$E,4,0)</f>
        <v>1. Travel</v>
      </c>
      <c r="AH395" s="27" t="str">
        <f t="shared" si="1"/>
        <v>Out</v>
      </c>
      <c r="AI395" s="27" t="str">
        <f t="shared" si="2"/>
        <v>Out</v>
      </c>
      <c r="AJ395" s="16"/>
      <c r="AK395" s="16"/>
      <c r="AL395" s="16"/>
      <c r="AM395" s="16"/>
      <c r="AN395" s="16"/>
    </row>
    <row r="396" ht="15.0" hidden="1" customHeight="1">
      <c r="A396" s="107">
        <v>46139.0</v>
      </c>
      <c r="B396" s="108" t="s">
        <v>625</v>
      </c>
      <c r="C396" s="109">
        <v>-57.61</v>
      </c>
      <c r="D396" s="108" t="s">
        <v>76</v>
      </c>
      <c r="E396" s="108" t="s">
        <v>229</v>
      </c>
      <c r="F396" s="108" t="s">
        <v>626</v>
      </c>
      <c r="G396" s="108" t="s">
        <v>605</v>
      </c>
      <c r="H396" s="108" t="s">
        <v>605</v>
      </c>
      <c r="I396" s="108" t="s">
        <v>610</v>
      </c>
      <c r="J396" s="108" t="s">
        <v>42</v>
      </c>
      <c r="K396" s="108" t="s">
        <v>223</v>
      </c>
      <c r="L396" s="108" t="s">
        <v>605</v>
      </c>
      <c r="M396" s="108"/>
      <c r="N396" s="108" t="s">
        <v>605</v>
      </c>
      <c r="O396" s="108"/>
      <c r="P396" s="108" t="s">
        <v>605</v>
      </c>
      <c r="Q396" s="108" t="s">
        <v>605</v>
      </c>
      <c r="R396" s="110">
        <v>46139.50705486671</v>
      </c>
      <c r="S396" s="111" t="s">
        <v>91</v>
      </c>
      <c r="T396" s="108" t="s">
        <v>605</v>
      </c>
      <c r="U396" s="27"/>
      <c r="V396" s="27"/>
      <c r="W396" s="27"/>
      <c r="X396" s="27">
        <f t="shared" si="3"/>
        <v>2026</v>
      </c>
      <c r="Y396" s="27">
        <f t="shared" si="4"/>
        <v>2026</v>
      </c>
      <c r="Z396" s="108">
        <f t="shared" si="5"/>
        <v>4</v>
      </c>
      <c r="AA396" s="112">
        <f t="shared" si="6"/>
        <v>4</v>
      </c>
      <c r="AB396" s="27">
        <f>VLOOKUP(Z396,Dictionary_v2!O:P,2,0)</f>
        <v>2</v>
      </c>
      <c r="AC396" s="27" t="str">
        <f>VLOOKUP($B396,Dictionary_v2!$B:$E,2,0)</f>
        <v>P&amp;L</v>
      </c>
      <c r="AD396" s="27" t="s">
        <v>48</v>
      </c>
      <c r="AE396" s="27" t="str">
        <f>VLOOKUP($B396,Dictionary_v2!$B:$E,3,0)</f>
        <v>8. Other fixed costs</v>
      </c>
      <c r="AF396" s="27" t="str">
        <f>VLOOKUP(AE396,Dictionary_v2!R:S,2,0)</f>
        <v>6. Other fixed and admin</v>
      </c>
      <c r="AG396" s="27" t="str">
        <f>VLOOKUP($B396,Dictionary_v2!$B:$E,4,0)</f>
        <v>1. Travel</v>
      </c>
      <c r="AH396" s="27" t="str">
        <f t="shared" si="1"/>
        <v>Out</v>
      </c>
      <c r="AI396" s="27" t="str">
        <f t="shared" si="2"/>
        <v>Out</v>
      </c>
      <c r="AJ396" s="16"/>
      <c r="AK396" s="16"/>
      <c r="AL396" s="16"/>
      <c r="AM396" s="16"/>
      <c r="AN396" s="16"/>
    </row>
    <row r="397" ht="15.0" hidden="1" customHeight="1">
      <c r="A397" s="107">
        <v>46139.0</v>
      </c>
      <c r="B397" s="108" t="s">
        <v>149</v>
      </c>
      <c r="C397" s="109">
        <v>-6.93</v>
      </c>
      <c r="D397" s="108" t="s">
        <v>76</v>
      </c>
      <c r="E397" s="108" t="s">
        <v>83</v>
      </c>
      <c r="F397" s="108" t="s">
        <v>605</v>
      </c>
      <c r="G397" s="108" t="s">
        <v>605</v>
      </c>
      <c r="H397" s="108" t="s">
        <v>605</v>
      </c>
      <c r="I397" s="108" t="s">
        <v>605</v>
      </c>
      <c r="J397" s="108" t="s">
        <v>605</v>
      </c>
      <c r="K397" s="108" t="s">
        <v>148</v>
      </c>
      <c r="L397" s="108" t="s">
        <v>605</v>
      </c>
      <c r="M397" s="108"/>
      <c r="N397" s="108" t="s">
        <v>605</v>
      </c>
      <c r="O397" s="108"/>
      <c r="P397" s="108" t="s">
        <v>605</v>
      </c>
      <c r="Q397" s="108" t="s">
        <v>605</v>
      </c>
      <c r="R397" s="110">
        <v>46139.39190362853</v>
      </c>
      <c r="S397" s="111" t="s">
        <v>605</v>
      </c>
      <c r="T397" s="108" t="s">
        <v>605</v>
      </c>
      <c r="U397" s="27"/>
      <c r="V397" s="27"/>
      <c r="W397" s="27"/>
      <c r="X397" s="27">
        <f t="shared" si="3"/>
        <v>2026</v>
      </c>
      <c r="Y397" s="27">
        <f t="shared" si="4"/>
        <v>2026</v>
      </c>
      <c r="Z397" s="108">
        <f t="shared" si="5"/>
        <v>4</v>
      </c>
      <c r="AA397" s="112">
        <f t="shared" si="6"/>
        <v>4</v>
      </c>
      <c r="AB397" s="27">
        <f>VLOOKUP(Z397,Dictionary_v2!O:P,2,0)</f>
        <v>2</v>
      </c>
      <c r="AC397" s="27" t="str">
        <f>VLOOKUP($B397,Dictionary_v2!$B:$E,2,0)</f>
        <v>P&amp;L</v>
      </c>
      <c r="AD397" s="27" t="s">
        <v>48</v>
      </c>
      <c r="AE397" s="27" t="str">
        <f>VLOOKUP($B397,Dictionary_v2!$B:$E,3,0)</f>
        <v>3. Platform</v>
      </c>
      <c r="AF397" s="27" t="str">
        <f>VLOOKUP(AE397,Dictionary_v2!R:S,2,0)</f>
        <v>3. Platform</v>
      </c>
      <c r="AG397" s="27" t="str">
        <f>VLOOKUP($B397,Dictionary_v2!$B:$E,4,0)</f>
        <v>2. Fixed</v>
      </c>
      <c r="AH397" s="27" t="str">
        <f t="shared" si="1"/>
        <v>Out</v>
      </c>
      <c r="AI397" s="27" t="str">
        <f t="shared" si="2"/>
        <v>Out</v>
      </c>
      <c r="AJ397" s="16"/>
      <c r="AK397" s="16"/>
      <c r="AL397" s="16"/>
      <c r="AM397" s="16"/>
      <c r="AN397" s="16"/>
    </row>
    <row r="398" ht="15.0" hidden="1" customHeight="1">
      <c r="A398" s="107">
        <v>46139.0</v>
      </c>
      <c r="B398" s="108" t="s">
        <v>627</v>
      </c>
      <c r="C398" s="109">
        <v>-230.94</v>
      </c>
      <c r="D398" s="108" t="s">
        <v>76</v>
      </c>
      <c r="E398" s="108" t="s">
        <v>83</v>
      </c>
      <c r="F398" s="108" t="s">
        <v>628</v>
      </c>
      <c r="G398" s="108" t="s">
        <v>605</v>
      </c>
      <c r="H398" s="108" t="s">
        <v>605</v>
      </c>
      <c r="I398" s="108" t="s">
        <v>614</v>
      </c>
      <c r="J398" s="108" t="s">
        <v>42</v>
      </c>
      <c r="K398" s="108" t="s">
        <v>97</v>
      </c>
      <c r="L398" s="108" t="s">
        <v>605</v>
      </c>
      <c r="M398" s="108"/>
      <c r="N398" s="108" t="s">
        <v>605</v>
      </c>
      <c r="O398" s="108"/>
      <c r="P398" s="108" t="s">
        <v>605</v>
      </c>
      <c r="Q398" s="108" t="s">
        <v>605</v>
      </c>
      <c r="R398" s="110">
        <v>46139.39190362853</v>
      </c>
      <c r="S398" s="111" t="s">
        <v>44</v>
      </c>
      <c r="T398" s="108" t="s">
        <v>605</v>
      </c>
      <c r="U398" s="27"/>
      <c r="V398" s="27"/>
      <c r="W398" s="27"/>
      <c r="X398" s="27">
        <f t="shared" si="3"/>
        <v>2026</v>
      </c>
      <c r="Y398" s="27">
        <f t="shared" si="4"/>
        <v>2026</v>
      </c>
      <c r="Z398" s="108">
        <f t="shared" si="5"/>
        <v>4</v>
      </c>
      <c r="AA398" s="112">
        <f t="shared" si="6"/>
        <v>4</v>
      </c>
      <c r="AB398" s="27">
        <f>VLOOKUP(Z398,Dictionary_v2!O:P,2,0)</f>
        <v>2</v>
      </c>
      <c r="AC398" s="27" t="str">
        <f>VLOOKUP($B398,Dictionary_v2!$B:$E,2,0)</f>
        <v>P&amp;L</v>
      </c>
      <c r="AD398" s="27" t="s">
        <v>48</v>
      </c>
      <c r="AE398" s="27" t="str">
        <f>VLOOKUP($B398,Dictionary_v2!$B:$E,3,0)</f>
        <v>2. Candidates Sourcing</v>
      </c>
      <c r="AF398" s="27" t="str">
        <f>VLOOKUP(AE398,Dictionary_v2!R:S,2,0)</f>
        <v>2. Candidates Sourcing</v>
      </c>
      <c r="AG398" s="27" t="str">
        <f>VLOOKUP($B398,Dictionary_v2!$B:$E,4,0)</f>
        <v>4. Others</v>
      </c>
      <c r="AH398" s="27" t="str">
        <f t="shared" si="1"/>
        <v>Out</v>
      </c>
      <c r="AI398" s="27" t="str">
        <f t="shared" si="2"/>
        <v>Out</v>
      </c>
      <c r="AJ398" s="16"/>
      <c r="AK398" s="16"/>
      <c r="AL398" s="16"/>
      <c r="AM398" s="16"/>
      <c r="AN398" s="16"/>
    </row>
    <row r="399" ht="15.0" hidden="1" customHeight="1">
      <c r="A399" s="107">
        <v>46138.0</v>
      </c>
      <c r="B399" s="108" t="s">
        <v>622</v>
      </c>
      <c r="C399" s="109">
        <v>-2654.04</v>
      </c>
      <c r="D399" s="108" t="s">
        <v>151</v>
      </c>
      <c r="E399" s="108" t="s">
        <v>229</v>
      </c>
      <c r="F399" s="108" t="s">
        <v>623</v>
      </c>
      <c r="G399" s="108" t="s">
        <v>605</v>
      </c>
      <c r="H399" s="108" t="s">
        <v>605</v>
      </c>
      <c r="I399" s="108" t="s">
        <v>610</v>
      </c>
      <c r="J399" s="108" t="s">
        <v>42</v>
      </c>
      <c r="K399" s="108" t="s">
        <v>624</v>
      </c>
      <c r="L399" s="108" t="s">
        <v>605</v>
      </c>
      <c r="M399" s="108"/>
      <c r="N399" s="108" t="s">
        <v>605</v>
      </c>
      <c r="O399" s="108"/>
      <c r="P399" s="108" t="s">
        <v>605</v>
      </c>
      <c r="Q399" s="108" t="s">
        <v>605</v>
      </c>
      <c r="R399" s="110">
        <v>46138.815257199145</v>
      </c>
      <c r="S399" s="111" t="s">
        <v>91</v>
      </c>
      <c r="T399" s="108" t="s">
        <v>605</v>
      </c>
      <c r="U399" s="27"/>
      <c r="V399" s="27"/>
      <c r="W399" s="27"/>
      <c r="X399" s="27">
        <f t="shared" si="3"/>
        <v>2026</v>
      </c>
      <c r="Y399" s="27">
        <f t="shared" si="4"/>
        <v>2026</v>
      </c>
      <c r="Z399" s="108">
        <f t="shared" si="5"/>
        <v>4</v>
      </c>
      <c r="AA399" s="112">
        <f t="shared" si="6"/>
        <v>4</v>
      </c>
      <c r="AB399" s="27">
        <f>VLOOKUP(Z399,Dictionary_v2!O:P,2,0)</f>
        <v>2</v>
      </c>
      <c r="AC399" s="27" t="str">
        <f>VLOOKUP($B399,Dictionary_v2!$B:$E,2,0)</f>
        <v>P&amp;L</v>
      </c>
      <c r="AD399" s="27" t="s">
        <v>48</v>
      </c>
      <c r="AE399" s="27" t="str">
        <f>VLOOKUP($B399,Dictionary_v2!$B:$E,3,0)</f>
        <v>6. Tech salaries</v>
      </c>
      <c r="AF399" s="27" t="str">
        <f>VLOOKUP(AE399,Dictionary_v2!R:S,2,0)</f>
        <v>6. Other fixed and admin</v>
      </c>
      <c r="AG399" s="27" t="str">
        <f>VLOOKUP($B399,Dictionary_v2!$B:$E,4,0)</f>
        <v>1. Salaries</v>
      </c>
      <c r="AH399" s="27" t="str">
        <f t="shared" si="1"/>
        <v>Out</v>
      </c>
      <c r="AI399" s="27" t="str">
        <f t="shared" si="2"/>
        <v>Out</v>
      </c>
      <c r="AJ399" s="16"/>
      <c r="AK399" s="16"/>
      <c r="AL399" s="16"/>
      <c r="AM399" s="16"/>
      <c r="AN399" s="16"/>
    </row>
    <row r="400" ht="15.0" hidden="1" customHeight="1">
      <c r="A400" s="107">
        <v>46138.0</v>
      </c>
      <c r="B400" s="108" t="s">
        <v>203</v>
      </c>
      <c r="C400" s="109">
        <v>-20.0</v>
      </c>
      <c r="D400" s="108" t="s">
        <v>76</v>
      </c>
      <c r="E400" s="108" t="s">
        <v>83</v>
      </c>
      <c r="F400" s="108" t="s">
        <v>204</v>
      </c>
      <c r="G400" s="108" t="s">
        <v>605</v>
      </c>
      <c r="H400" s="108" t="s">
        <v>605</v>
      </c>
      <c r="I400" s="108" t="s">
        <v>614</v>
      </c>
      <c r="J400" s="108" t="s">
        <v>42</v>
      </c>
      <c r="K400" s="108" t="s">
        <v>89</v>
      </c>
      <c r="L400" s="108" t="s">
        <v>605</v>
      </c>
      <c r="M400" s="108"/>
      <c r="N400" s="108" t="s">
        <v>605</v>
      </c>
      <c r="O400" s="108"/>
      <c r="P400" s="108" t="s">
        <v>605</v>
      </c>
      <c r="Q400" s="108" t="s">
        <v>605</v>
      </c>
      <c r="R400" s="110">
        <v>46138.398694464886</v>
      </c>
      <c r="S400" s="111" t="s">
        <v>91</v>
      </c>
      <c r="T400" s="108" t="s">
        <v>605</v>
      </c>
      <c r="U400" s="27"/>
      <c r="V400" s="27"/>
      <c r="W400" s="27"/>
      <c r="X400" s="27">
        <f t="shared" si="3"/>
        <v>2026</v>
      </c>
      <c r="Y400" s="27">
        <f t="shared" si="4"/>
        <v>2026</v>
      </c>
      <c r="Z400" s="108">
        <f t="shared" si="5"/>
        <v>4</v>
      </c>
      <c r="AA400" s="112">
        <f t="shared" si="6"/>
        <v>4</v>
      </c>
      <c r="AB400" s="27">
        <f>VLOOKUP(Z400,Dictionary_v2!O:P,2,0)</f>
        <v>2</v>
      </c>
      <c r="AC400" s="27" t="str">
        <f>VLOOKUP($B400,Dictionary_v2!$B:$E,2,0)</f>
        <v>P&amp;L</v>
      </c>
      <c r="AD400" s="27" t="s">
        <v>48</v>
      </c>
      <c r="AE400" s="27" t="str">
        <f>VLOOKUP($B400,Dictionary_v2!$B:$E,3,0)</f>
        <v>3. Platform</v>
      </c>
      <c r="AF400" s="27" t="str">
        <f>VLOOKUP(AE400,Dictionary_v2!R:S,2,0)</f>
        <v>3. Platform</v>
      </c>
      <c r="AG400" s="27" t="str">
        <f>VLOOKUP($B400,Dictionary_v2!$B:$E,4,0)</f>
        <v>2. Fixed</v>
      </c>
      <c r="AH400" s="27" t="str">
        <f t="shared" si="1"/>
        <v>Out</v>
      </c>
      <c r="AI400" s="27" t="str">
        <f t="shared" si="2"/>
        <v>Out</v>
      </c>
      <c r="AJ400" s="16"/>
      <c r="AK400" s="16"/>
      <c r="AL400" s="16"/>
      <c r="AM400" s="16"/>
      <c r="AN400" s="16"/>
    </row>
    <row r="401" ht="15.0" hidden="1" customHeight="1">
      <c r="A401" s="107">
        <v>46138.0</v>
      </c>
      <c r="B401" s="108" t="s">
        <v>95</v>
      </c>
      <c r="C401" s="109">
        <v>-744.0</v>
      </c>
      <c r="D401" s="108" t="s">
        <v>76</v>
      </c>
      <c r="E401" s="108" t="s">
        <v>83</v>
      </c>
      <c r="F401" s="108" t="s">
        <v>629</v>
      </c>
      <c r="G401" s="108" t="s">
        <v>605</v>
      </c>
      <c r="H401" s="108" t="s">
        <v>605</v>
      </c>
      <c r="I401" s="108" t="s">
        <v>614</v>
      </c>
      <c r="J401" s="108" t="s">
        <v>42</v>
      </c>
      <c r="K401" s="108" t="s">
        <v>97</v>
      </c>
      <c r="L401" s="108" t="s">
        <v>605</v>
      </c>
      <c r="M401" s="108"/>
      <c r="N401" s="108" t="s">
        <v>605</v>
      </c>
      <c r="O401" s="108"/>
      <c r="P401" s="108" t="s">
        <v>605</v>
      </c>
      <c r="Q401" s="108" t="s">
        <v>605</v>
      </c>
      <c r="R401" s="110">
        <v>46138.28337480922</v>
      </c>
      <c r="S401" s="111" t="s">
        <v>91</v>
      </c>
      <c r="T401" s="108" t="s">
        <v>605</v>
      </c>
      <c r="U401" s="27"/>
      <c r="V401" s="27"/>
      <c r="W401" s="27"/>
      <c r="X401" s="27">
        <f t="shared" si="3"/>
        <v>2026</v>
      </c>
      <c r="Y401" s="27">
        <f t="shared" si="4"/>
        <v>2026</v>
      </c>
      <c r="Z401" s="108">
        <f t="shared" si="5"/>
        <v>4</v>
      </c>
      <c r="AA401" s="112">
        <f t="shared" si="6"/>
        <v>4</v>
      </c>
      <c r="AB401" s="27">
        <f>VLOOKUP(Z401,Dictionary_v2!O:P,2,0)</f>
        <v>2</v>
      </c>
      <c r="AC401" s="27" t="str">
        <f>VLOOKUP($B401,Dictionary_v2!$B:$E,2,0)</f>
        <v>P&amp;L</v>
      </c>
      <c r="AD401" s="27" t="s">
        <v>48</v>
      </c>
      <c r="AE401" s="27" t="str">
        <f>VLOOKUP($B401,Dictionary_v2!$B:$E,3,0)</f>
        <v>2. Candidates Sourcing</v>
      </c>
      <c r="AF401" s="27" t="str">
        <f>VLOOKUP(AE401,Dictionary_v2!R:S,2,0)</f>
        <v>2. Candidates Sourcing</v>
      </c>
      <c r="AG401" s="27" t="str">
        <f>VLOOKUP($B401,Dictionary_v2!$B:$E,4,0)</f>
        <v>1. Social media</v>
      </c>
      <c r="AH401" s="27" t="str">
        <f t="shared" si="1"/>
        <v>Out</v>
      </c>
      <c r="AI401" s="27" t="str">
        <f t="shared" si="2"/>
        <v>Out</v>
      </c>
      <c r="AJ401" s="16"/>
      <c r="AK401" s="16"/>
      <c r="AL401" s="16"/>
      <c r="AM401" s="16"/>
      <c r="AN401" s="16"/>
    </row>
    <row r="402" ht="15.0" hidden="1" customHeight="1">
      <c r="A402" s="107">
        <v>46136.0</v>
      </c>
      <c r="B402" s="108" t="s">
        <v>206</v>
      </c>
      <c r="C402" s="109">
        <v>-49.0</v>
      </c>
      <c r="D402" s="108" t="s">
        <v>76</v>
      </c>
      <c r="E402" s="108" t="s">
        <v>83</v>
      </c>
      <c r="F402" s="108" t="s">
        <v>207</v>
      </c>
      <c r="G402" s="108" t="s">
        <v>605</v>
      </c>
      <c r="H402" s="108" t="s">
        <v>605</v>
      </c>
      <c r="I402" s="108" t="s">
        <v>614</v>
      </c>
      <c r="J402" s="108" t="s">
        <v>42</v>
      </c>
      <c r="K402" s="108" t="s">
        <v>89</v>
      </c>
      <c r="L402" s="108" t="s">
        <v>605</v>
      </c>
      <c r="M402" s="108"/>
      <c r="N402" s="108" t="s">
        <v>605</v>
      </c>
      <c r="O402" s="108"/>
      <c r="P402" s="108" t="s">
        <v>605</v>
      </c>
      <c r="Q402" s="108" t="s">
        <v>605</v>
      </c>
      <c r="R402" s="110">
        <v>46136.28617266875</v>
      </c>
      <c r="S402" s="111" t="s">
        <v>91</v>
      </c>
      <c r="T402" s="108" t="s">
        <v>605</v>
      </c>
      <c r="U402" s="27"/>
      <c r="V402" s="27"/>
      <c r="W402" s="27"/>
      <c r="X402" s="27">
        <f t="shared" si="3"/>
        <v>2026</v>
      </c>
      <c r="Y402" s="27">
        <f t="shared" si="4"/>
        <v>2026</v>
      </c>
      <c r="Z402" s="108">
        <f t="shared" si="5"/>
        <v>4</v>
      </c>
      <c r="AA402" s="112">
        <f t="shared" si="6"/>
        <v>4</v>
      </c>
      <c r="AB402" s="27">
        <f>VLOOKUP(Z402,Dictionary_v2!O:P,2,0)</f>
        <v>2</v>
      </c>
      <c r="AC402" s="27" t="str">
        <f>VLOOKUP($B402,Dictionary_v2!$B:$E,2,0)</f>
        <v>P&amp;L</v>
      </c>
      <c r="AD402" s="27" t="s">
        <v>48</v>
      </c>
      <c r="AE402" s="27" t="str">
        <f>VLOOKUP($B402,Dictionary_v2!$B:$E,3,0)</f>
        <v>3. Platform</v>
      </c>
      <c r="AF402" s="27" t="str">
        <f>VLOOKUP(AE402,Dictionary_v2!R:S,2,0)</f>
        <v>3. Platform</v>
      </c>
      <c r="AG402" s="27" t="str">
        <f>VLOOKUP($B402,Dictionary_v2!$B:$E,4,0)</f>
        <v>1. Variable</v>
      </c>
      <c r="AH402" s="27" t="str">
        <f t="shared" si="1"/>
        <v>Out</v>
      </c>
      <c r="AI402" s="27" t="str">
        <f t="shared" si="2"/>
        <v>Out</v>
      </c>
      <c r="AJ402" s="16"/>
      <c r="AK402" s="16"/>
      <c r="AL402" s="16"/>
      <c r="AM402" s="16"/>
      <c r="AN402" s="16"/>
    </row>
    <row r="403" ht="15.0" hidden="1" customHeight="1">
      <c r="A403" s="107">
        <v>46136.0</v>
      </c>
      <c r="B403" s="108" t="s">
        <v>630</v>
      </c>
      <c r="C403" s="109">
        <v>-127.95</v>
      </c>
      <c r="D403" s="108" t="s">
        <v>76</v>
      </c>
      <c r="E403" s="108" t="s">
        <v>229</v>
      </c>
      <c r="F403" s="108" t="s">
        <v>631</v>
      </c>
      <c r="G403" s="108" t="s">
        <v>605</v>
      </c>
      <c r="H403" s="108" t="s">
        <v>605</v>
      </c>
      <c r="I403" s="108" t="s">
        <v>610</v>
      </c>
      <c r="J403" s="108" t="s">
        <v>42</v>
      </c>
      <c r="K403" s="108" t="s">
        <v>632</v>
      </c>
      <c r="L403" s="108" t="s">
        <v>605</v>
      </c>
      <c r="M403" s="108"/>
      <c r="N403" s="108" t="s">
        <v>605</v>
      </c>
      <c r="O403" s="108"/>
      <c r="P403" s="108" t="s">
        <v>605</v>
      </c>
      <c r="Q403" s="108" t="s">
        <v>605</v>
      </c>
      <c r="R403" s="110">
        <v>46136.06539220131</v>
      </c>
      <c r="S403" s="111" t="s">
        <v>91</v>
      </c>
      <c r="T403" s="108" t="s">
        <v>605</v>
      </c>
      <c r="U403" s="27"/>
      <c r="V403" s="27"/>
      <c r="W403" s="27"/>
      <c r="X403" s="27">
        <f t="shared" si="3"/>
        <v>2026</v>
      </c>
      <c r="Y403" s="27">
        <f t="shared" si="4"/>
        <v>2026</v>
      </c>
      <c r="Z403" s="108">
        <f t="shared" si="5"/>
        <v>4</v>
      </c>
      <c r="AA403" s="112">
        <f t="shared" si="6"/>
        <v>4</v>
      </c>
      <c r="AB403" s="27">
        <f>VLOOKUP(Z403,Dictionary_v2!O:P,2,0)</f>
        <v>2</v>
      </c>
      <c r="AC403" s="27" t="str">
        <f>VLOOKUP($B403,Dictionary_v2!$B:$E,2,0)</f>
        <v>P&amp;L</v>
      </c>
      <c r="AD403" s="27" t="s">
        <v>48</v>
      </c>
      <c r="AE403" s="27" t="str">
        <f>VLOOKUP($B403,Dictionary_v2!$B:$E,3,0)</f>
        <v>8. Other fixed costs</v>
      </c>
      <c r="AF403" s="27" t="str">
        <f>VLOOKUP(AE403,Dictionary_v2!R:S,2,0)</f>
        <v>6. Other fixed and admin</v>
      </c>
      <c r="AG403" s="27" t="str">
        <f>VLOOKUP($B403,Dictionary_v2!$B:$E,4,0)</f>
        <v>1. Travel</v>
      </c>
      <c r="AH403" s="27" t="str">
        <f t="shared" si="1"/>
        <v>Out</v>
      </c>
      <c r="AI403" s="27" t="str">
        <f t="shared" si="2"/>
        <v>Out</v>
      </c>
      <c r="AJ403" s="16"/>
      <c r="AK403" s="16"/>
      <c r="AL403" s="16"/>
      <c r="AM403" s="16"/>
      <c r="AN403" s="16"/>
    </row>
    <row r="404" ht="15.0" hidden="1" customHeight="1">
      <c r="A404" s="107">
        <v>46136.0</v>
      </c>
      <c r="B404" s="108" t="s">
        <v>633</v>
      </c>
      <c r="C404" s="109">
        <v>-27.81</v>
      </c>
      <c r="D404" s="108" t="s">
        <v>76</v>
      </c>
      <c r="E404" s="108" t="s">
        <v>229</v>
      </c>
      <c r="F404" s="108" t="s">
        <v>634</v>
      </c>
      <c r="G404" s="108" t="s">
        <v>605</v>
      </c>
      <c r="H404" s="108" t="s">
        <v>605</v>
      </c>
      <c r="I404" s="108" t="s">
        <v>610</v>
      </c>
      <c r="J404" s="108" t="s">
        <v>42</v>
      </c>
      <c r="K404" s="108" t="s">
        <v>604</v>
      </c>
      <c r="L404" s="108" t="s">
        <v>605</v>
      </c>
      <c r="M404" s="108"/>
      <c r="N404" s="108" t="s">
        <v>605</v>
      </c>
      <c r="O404" s="108"/>
      <c r="P404" s="108" t="s">
        <v>605</v>
      </c>
      <c r="Q404" s="108" t="s">
        <v>605</v>
      </c>
      <c r="R404" s="110">
        <v>46136.057889733114</v>
      </c>
      <c r="S404" s="111" t="s">
        <v>91</v>
      </c>
      <c r="T404" s="108" t="s">
        <v>605</v>
      </c>
      <c r="U404" s="27"/>
      <c r="V404" s="27"/>
      <c r="W404" s="27"/>
      <c r="X404" s="27">
        <f t="shared" si="3"/>
        <v>2026</v>
      </c>
      <c r="Y404" s="27">
        <f t="shared" si="4"/>
        <v>2026</v>
      </c>
      <c r="Z404" s="108">
        <f t="shared" si="5"/>
        <v>4</v>
      </c>
      <c r="AA404" s="112">
        <f t="shared" si="6"/>
        <v>4</v>
      </c>
      <c r="AB404" s="27">
        <f>VLOOKUP(Z404,Dictionary_v2!O:P,2,0)</f>
        <v>2</v>
      </c>
      <c r="AC404" s="27" t="str">
        <f>VLOOKUP($B404,Dictionary_v2!$B:$E,2,0)</f>
        <v>P&amp;L</v>
      </c>
      <c r="AD404" s="27" t="s">
        <v>48</v>
      </c>
      <c r="AE404" s="27" t="str">
        <f>VLOOKUP($B404,Dictionary_v2!$B:$E,3,0)</f>
        <v>8. Other fixed costs</v>
      </c>
      <c r="AF404" s="27" t="str">
        <f>VLOOKUP(AE404,Dictionary_v2!R:S,2,0)</f>
        <v>6. Other fixed and admin</v>
      </c>
      <c r="AG404" s="27" t="str">
        <f>VLOOKUP($B404,Dictionary_v2!$B:$E,4,0)</f>
        <v>1. Travel</v>
      </c>
      <c r="AH404" s="27" t="str">
        <f t="shared" si="1"/>
        <v>Out</v>
      </c>
      <c r="AI404" s="27" t="str">
        <f t="shared" si="2"/>
        <v>Out</v>
      </c>
      <c r="AJ404" s="16"/>
      <c r="AK404" s="16"/>
      <c r="AL404" s="16"/>
      <c r="AM404" s="16"/>
      <c r="AN404" s="16"/>
    </row>
    <row r="405" ht="15.0" hidden="1" customHeight="1">
      <c r="A405" s="107">
        <v>46135.0</v>
      </c>
      <c r="B405" s="108" t="s">
        <v>630</v>
      </c>
      <c r="C405" s="109">
        <v>-110.73</v>
      </c>
      <c r="D405" s="108" t="s">
        <v>76</v>
      </c>
      <c r="E405" s="108" t="s">
        <v>229</v>
      </c>
      <c r="F405" s="108" t="s">
        <v>631</v>
      </c>
      <c r="G405" s="108" t="s">
        <v>605</v>
      </c>
      <c r="H405" s="108" t="s">
        <v>605</v>
      </c>
      <c r="I405" s="108" t="s">
        <v>610</v>
      </c>
      <c r="J405" s="108" t="s">
        <v>42</v>
      </c>
      <c r="K405" s="108" t="s">
        <v>632</v>
      </c>
      <c r="L405" s="108" t="s">
        <v>605</v>
      </c>
      <c r="M405" s="108"/>
      <c r="N405" s="108" t="s">
        <v>605</v>
      </c>
      <c r="O405" s="108"/>
      <c r="P405" s="108" t="s">
        <v>605</v>
      </c>
      <c r="Q405" s="108" t="s">
        <v>605</v>
      </c>
      <c r="R405" s="110">
        <v>46135.60351047801</v>
      </c>
      <c r="S405" s="111" t="s">
        <v>91</v>
      </c>
      <c r="T405" s="108" t="s">
        <v>605</v>
      </c>
      <c r="U405" s="27"/>
      <c r="V405" s="27"/>
      <c r="W405" s="27"/>
      <c r="X405" s="27">
        <f t="shared" si="3"/>
        <v>2026</v>
      </c>
      <c r="Y405" s="27">
        <f t="shared" si="4"/>
        <v>2026</v>
      </c>
      <c r="Z405" s="108">
        <f t="shared" si="5"/>
        <v>4</v>
      </c>
      <c r="AA405" s="112">
        <f t="shared" si="6"/>
        <v>4</v>
      </c>
      <c r="AB405" s="27">
        <f>VLOOKUP(Z405,Dictionary_v2!O:P,2,0)</f>
        <v>2</v>
      </c>
      <c r="AC405" s="27" t="str">
        <f>VLOOKUP($B405,Dictionary_v2!$B:$E,2,0)</f>
        <v>P&amp;L</v>
      </c>
      <c r="AD405" s="27" t="s">
        <v>48</v>
      </c>
      <c r="AE405" s="27" t="str">
        <f>VLOOKUP($B405,Dictionary_v2!$B:$E,3,0)</f>
        <v>8. Other fixed costs</v>
      </c>
      <c r="AF405" s="27" t="str">
        <f>VLOOKUP(AE405,Dictionary_v2!R:S,2,0)</f>
        <v>6. Other fixed and admin</v>
      </c>
      <c r="AG405" s="27" t="str">
        <f>VLOOKUP($B405,Dictionary_v2!$B:$E,4,0)</f>
        <v>1. Travel</v>
      </c>
      <c r="AH405" s="27" t="str">
        <f t="shared" si="1"/>
        <v>Out</v>
      </c>
      <c r="AI405" s="27" t="str">
        <f t="shared" si="2"/>
        <v>Out</v>
      </c>
      <c r="AJ405" s="16"/>
      <c r="AK405" s="16"/>
      <c r="AL405" s="16"/>
      <c r="AM405" s="16"/>
      <c r="AN405" s="16"/>
    </row>
    <row r="406" ht="15.0" hidden="1" customHeight="1">
      <c r="A406" s="107">
        <v>46135.0</v>
      </c>
      <c r="B406" s="108" t="s">
        <v>95</v>
      </c>
      <c r="C406" s="109">
        <v>-744.0</v>
      </c>
      <c r="D406" s="108" t="s">
        <v>76</v>
      </c>
      <c r="E406" s="108" t="s">
        <v>83</v>
      </c>
      <c r="F406" s="108" t="s">
        <v>635</v>
      </c>
      <c r="G406" s="108" t="s">
        <v>605</v>
      </c>
      <c r="H406" s="108" t="s">
        <v>605</v>
      </c>
      <c r="I406" s="108" t="s">
        <v>614</v>
      </c>
      <c r="J406" s="108" t="s">
        <v>42</v>
      </c>
      <c r="K406" s="108" t="s">
        <v>97</v>
      </c>
      <c r="L406" s="108" t="s">
        <v>605</v>
      </c>
      <c r="M406" s="108"/>
      <c r="N406" s="108" t="s">
        <v>605</v>
      </c>
      <c r="O406" s="108"/>
      <c r="P406" s="108" t="s">
        <v>605</v>
      </c>
      <c r="Q406" s="108" t="s">
        <v>605</v>
      </c>
      <c r="R406" s="110">
        <v>46135.07304268015</v>
      </c>
      <c r="S406" s="111" t="s">
        <v>91</v>
      </c>
      <c r="T406" s="108" t="s">
        <v>605</v>
      </c>
      <c r="U406" s="27"/>
      <c r="V406" s="27"/>
      <c r="W406" s="27"/>
      <c r="X406" s="27">
        <f t="shared" si="3"/>
        <v>2026</v>
      </c>
      <c r="Y406" s="27">
        <f t="shared" si="4"/>
        <v>2026</v>
      </c>
      <c r="Z406" s="108">
        <f t="shared" si="5"/>
        <v>4</v>
      </c>
      <c r="AA406" s="112">
        <f t="shared" si="6"/>
        <v>4</v>
      </c>
      <c r="AB406" s="27">
        <f>VLOOKUP(Z406,Dictionary_v2!O:P,2,0)</f>
        <v>2</v>
      </c>
      <c r="AC406" s="27" t="str">
        <f>VLOOKUP($B406,Dictionary_v2!$B:$E,2,0)</f>
        <v>P&amp;L</v>
      </c>
      <c r="AD406" s="27" t="s">
        <v>48</v>
      </c>
      <c r="AE406" s="27" t="str">
        <f>VLOOKUP($B406,Dictionary_v2!$B:$E,3,0)</f>
        <v>2. Candidates Sourcing</v>
      </c>
      <c r="AF406" s="27" t="str">
        <f>VLOOKUP(AE406,Dictionary_v2!R:S,2,0)</f>
        <v>2. Candidates Sourcing</v>
      </c>
      <c r="AG406" s="27" t="str">
        <f>VLOOKUP($B406,Dictionary_v2!$B:$E,4,0)</f>
        <v>1. Social media</v>
      </c>
      <c r="AH406" s="27" t="str">
        <f t="shared" si="1"/>
        <v>Out</v>
      </c>
      <c r="AI406" s="27" t="str">
        <f t="shared" si="2"/>
        <v>Out</v>
      </c>
      <c r="AJ406" s="16"/>
      <c r="AK406" s="16"/>
      <c r="AL406" s="16"/>
      <c r="AM406" s="16"/>
      <c r="AN406" s="16"/>
    </row>
    <row r="407" ht="15.0" hidden="1" customHeight="1">
      <c r="A407" s="107">
        <v>46135.0</v>
      </c>
      <c r="B407" s="108" t="s">
        <v>630</v>
      </c>
      <c r="C407" s="109">
        <v>-7.12</v>
      </c>
      <c r="D407" s="108" t="s">
        <v>76</v>
      </c>
      <c r="E407" s="108" t="s">
        <v>229</v>
      </c>
      <c r="F407" s="108" t="s">
        <v>631</v>
      </c>
      <c r="G407" s="108" t="s">
        <v>605</v>
      </c>
      <c r="H407" s="108" t="s">
        <v>605</v>
      </c>
      <c r="I407" s="108" t="s">
        <v>610</v>
      </c>
      <c r="J407" s="108" t="s">
        <v>42</v>
      </c>
      <c r="K407" s="108" t="s">
        <v>632</v>
      </c>
      <c r="L407" s="108" t="s">
        <v>605</v>
      </c>
      <c r="M407" s="108"/>
      <c r="N407" s="108" t="s">
        <v>605</v>
      </c>
      <c r="O407" s="108"/>
      <c r="P407" s="108" t="s">
        <v>605</v>
      </c>
      <c r="Q407" s="108" t="s">
        <v>605</v>
      </c>
      <c r="R407" s="110">
        <v>46135.06902299788</v>
      </c>
      <c r="S407" s="111" t="s">
        <v>91</v>
      </c>
      <c r="T407" s="108" t="s">
        <v>605</v>
      </c>
      <c r="U407" s="27"/>
      <c r="V407" s="27"/>
      <c r="W407" s="27"/>
      <c r="X407" s="27">
        <f t="shared" si="3"/>
        <v>2026</v>
      </c>
      <c r="Y407" s="27">
        <f t="shared" si="4"/>
        <v>2026</v>
      </c>
      <c r="Z407" s="108">
        <f t="shared" si="5"/>
        <v>4</v>
      </c>
      <c r="AA407" s="112">
        <f t="shared" si="6"/>
        <v>4</v>
      </c>
      <c r="AB407" s="27">
        <f>VLOOKUP(Z407,Dictionary_v2!O:P,2,0)</f>
        <v>2</v>
      </c>
      <c r="AC407" s="27" t="str">
        <f>VLOOKUP($B407,Dictionary_v2!$B:$E,2,0)</f>
        <v>P&amp;L</v>
      </c>
      <c r="AD407" s="27" t="s">
        <v>48</v>
      </c>
      <c r="AE407" s="27" t="str">
        <f>VLOOKUP($B407,Dictionary_v2!$B:$E,3,0)</f>
        <v>8. Other fixed costs</v>
      </c>
      <c r="AF407" s="27" t="str">
        <f>VLOOKUP(AE407,Dictionary_v2!R:S,2,0)</f>
        <v>6. Other fixed and admin</v>
      </c>
      <c r="AG407" s="27" t="str">
        <f>VLOOKUP($B407,Dictionary_v2!$B:$E,4,0)</f>
        <v>1. Travel</v>
      </c>
      <c r="AH407" s="27" t="str">
        <f t="shared" si="1"/>
        <v>Out</v>
      </c>
      <c r="AI407" s="27" t="str">
        <f t="shared" si="2"/>
        <v>Out</v>
      </c>
      <c r="AJ407" s="16"/>
      <c r="AK407" s="16"/>
      <c r="AL407" s="16"/>
      <c r="AM407" s="16"/>
      <c r="AN407" s="16"/>
    </row>
    <row r="408" ht="15.0" hidden="1" customHeight="1">
      <c r="A408" s="107">
        <v>46135.0</v>
      </c>
      <c r="B408" s="108" t="s">
        <v>636</v>
      </c>
      <c r="C408" s="109">
        <v>-51.0</v>
      </c>
      <c r="D408" s="108" t="s">
        <v>76</v>
      </c>
      <c r="E408" s="108" t="s">
        <v>229</v>
      </c>
      <c r="F408" s="108" t="s">
        <v>637</v>
      </c>
      <c r="G408" s="108" t="s">
        <v>605</v>
      </c>
      <c r="H408" s="108" t="s">
        <v>605</v>
      </c>
      <c r="I408" s="108" t="s">
        <v>610</v>
      </c>
      <c r="J408" s="108" t="s">
        <v>42</v>
      </c>
      <c r="K408" s="108" t="s">
        <v>638</v>
      </c>
      <c r="L408" s="108" t="s">
        <v>605</v>
      </c>
      <c r="M408" s="108"/>
      <c r="N408" s="108" t="s">
        <v>605</v>
      </c>
      <c r="O408" s="108"/>
      <c r="P408" s="108" t="s">
        <v>605</v>
      </c>
      <c r="Q408" s="108" t="s">
        <v>605</v>
      </c>
      <c r="R408" s="110">
        <v>46135.048844373516</v>
      </c>
      <c r="S408" s="111" t="s">
        <v>91</v>
      </c>
      <c r="T408" s="108" t="s">
        <v>605</v>
      </c>
      <c r="U408" s="27"/>
      <c r="V408" s="27"/>
      <c r="W408" s="27"/>
      <c r="X408" s="27">
        <f t="shared" si="3"/>
        <v>2026</v>
      </c>
      <c r="Y408" s="27">
        <f t="shared" si="4"/>
        <v>2026</v>
      </c>
      <c r="Z408" s="108">
        <f t="shared" si="5"/>
        <v>4</v>
      </c>
      <c r="AA408" s="112">
        <f t="shared" si="6"/>
        <v>4</v>
      </c>
      <c r="AB408" s="27">
        <f>VLOOKUP(Z408,Dictionary_v2!O:P,2,0)</f>
        <v>2</v>
      </c>
      <c r="AC408" s="27" t="str">
        <f>VLOOKUP($B408,Dictionary_v2!$B:$E,2,0)</f>
        <v>P&amp;L</v>
      </c>
      <c r="AD408" s="27" t="s">
        <v>48</v>
      </c>
      <c r="AE408" s="27" t="str">
        <f>VLOOKUP($B408,Dictionary_v2!$B:$E,3,0)</f>
        <v>8. Other fixed costs</v>
      </c>
      <c r="AF408" s="27" t="str">
        <f>VLOOKUP(AE408,Dictionary_v2!R:S,2,0)</f>
        <v>6. Other fixed and admin</v>
      </c>
      <c r="AG408" s="27" t="str">
        <f>VLOOKUP($B408,Dictionary_v2!$B:$E,4,0)</f>
        <v>1. Travel</v>
      </c>
      <c r="AH408" s="27" t="str">
        <f t="shared" si="1"/>
        <v>Out</v>
      </c>
      <c r="AI408" s="27" t="str">
        <f t="shared" si="2"/>
        <v>Out</v>
      </c>
      <c r="AJ408" s="16"/>
      <c r="AK408" s="16"/>
      <c r="AL408" s="16"/>
      <c r="AM408" s="16"/>
      <c r="AN408" s="16"/>
    </row>
    <row r="409" ht="15.0" hidden="1" customHeight="1">
      <c r="A409" s="107">
        <v>46133.0</v>
      </c>
      <c r="B409" s="108" t="s">
        <v>355</v>
      </c>
      <c r="C409" s="109">
        <v>-50.57</v>
      </c>
      <c r="D409" s="108" t="s">
        <v>76</v>
      </c>
      <c r="E409" s="108" t="s">
        <v>83</v>
      </c>
      <c r="F409" s="108" t="s">
        <v>356</v>
      </c>
      <c r="G409" s="108" t="s">
        <v>605</v>
      </c>
      <c r="H409" s="108" t="s">
        <v>605</v>
      </c>
      <c r="I409" s="108" t="s">
        <v>614</v>
      </c>
      <c r="J409" s="108" t="s">
        <v>42</v>
      </c>
      <c r="K409" s="108" t="s">
        <v>89</v>
      </c>
      <c r="L409" s="108" t="s">
        <v>605</v>
      </c>
      <c r="M409" s="108"/>
      <c r="N409" s="108" t="s">
        <v>605</v>
      </c>
      <c r="O409" s="108"/>
      <c r="P409" s="108" t="s">
        <v>605</v>
      </c>
      <c r="Q409" s="108" t="s">
        <v>605</v>
      </c>
      <c r="R409" s="110">
        <v>46133.39320655911</v>
      </c>
      <c r="S409" s="111" t="s">
        <v>91</v>
      </c>
      <c r="T409" s="108" t="s">
        <v>605</v>
      </c>
      <c r="U409" s="27"/>
      <c r="V409" s="27"/>
      <c r="W409" s="27"/>
      <c r="X409" s="27">
        <f t="shared" si="3"/>
        <v>2026</v>
      </c>
      <c r="Y409" s="27">
        <f t="shared" si="4"/>
        <v>2026</v>
      </c>
      <c r="Z409" s="108">
        <f t="shared" si="5"/>
        <v>4</v>
      </c>
      <c r="AA409" s="112">
        <f t="shared" si="6"/>
        <v>4</v>
      </c>
      <c r="AB409" s="27">
        <f>VLOOKUP(Z409,Dictionary_v2!O:P,2,0)</f>
        <v>2</v>
      </c>
      <c r="AC409" s="27" t="str">
        <f>VLOOKUP($B409,Dictionary_v2!$B:$E,2,0)</f>
        <v>P&amp;L</v>
      </c>
      <c r="AD409" s="27" t="s">
        <v>48</v>
      </c>
      <c r="AE409" s="27" t="str">
        <f>VLOOKUP($B409,Dictionary_v2!$B:$E,3,0)</f>
        <v>3. Platform</v>
      </c>
      <c r="AF409" s="27" t="str">
        <f>VLOOKUP(AE409,Dictionary_v2!R:S,2,0)</f>
        <v>3. Platform</v>
      </c>
      <c r="AG409" s="27" t="str">
        <f>VLOOKUP($B409,Dictionary_v2!$B:$E,4,0)</f>
        <v>2. Fixed</v>
      </c>
      <c r="AH409" s="27" t="str">
        <f t="shared" si="1"/>
        <v>Out</v>
      </c>
      <c r="AI409" s="27" t="str">
        <f t="shared" si="2"/>
        <v>Out</v>
      </c>
      <c r="AJ409" s="16"/>
      <c r="AK409" s="16"/>
      <c r="AL409" s="16"/>
      <c r="AM409" s="16"/>
      <c r="AN409" s="16"/>
    </row>
    <row r="410" ht="15.0" hidden="1" customHeight="1">
      <c r="A410" s="107">
        <v>46132.0</v>
      </c>
      <c r="B410" s="108" t="s">
        <v>639</v>
      </c>
      <c r="C410" s="109">
        <v>-79.52</v>
      </c>
      <c r="D410" s="108" t="s">
        <v>76</v>
      </c>
      <c r="E410" s="108" t="s">
        <v>229</v>
      </c>
      <c r="F410" s="108" t="s">
        <v>640</v>
      </c>
      <c r="G410" s="108" t="s">
        <v>605</v>
      </c>
      <c r="H410" s="108" t="s">
        <v>605</v>
      </c>
      <c r="I410" s="108" t="s">
        <v>610</v>
      </c>
      <c r="J410" s="108" t="s">
        <v>42</v>
      </c>
      <c r="K410" s="108" t="s">
        <v>218</v>
      </c>
      <c r="L410" s="108" t="s">
        <v>605</v>
      </c>
      <c r="M410" s="108"/>
      <c r="N410" s="108" t="s">
        <v>605</v>
      </c>
      <c r="O410" s="108"/>
      <c r="P410" s="108" t="s">
        <v>605</v>
      </c>
      <c r="Q410" s="108" t="s">
        <v>605</v>
      </c>
      <c r="R410" s="110">
        <v>46132.49735114022</v>
      </c>
      <c r="S410" s="111" t="s">
        <v>91</v>
      </c>
      <c r="T410" s="108" t="s">
        <v>605</v>
      </c>
      <c r="U410" s="27"/>
      <c r="V410" s="27"/>
      <c r="W410" s="27"/>
      <c r="X410" s="27">
        <f t="shared" si="3"/>
        <v>2026</v>
      </c>
      <c r="Y410" s="27">
        <f t="shared" si="4"/>
        <v>2026</v>
      </c>
      <c r="Z410" s="108">
        <f t="shared" si="5"/>
        <v>4</v>
      </c>
      <c r="AA410" s="112">
        <f t="shared" si="6"/>
        <v>4</v>
      </c>
      <c r="AB410" s="27">
        <f>VLOOKUP(Z410,Dictionary_v2!O:P,2,0)</f>
        <v>2</v>
      </c>
      <c r="AC410" s="27" t="str">
        <f>VLOOKUP($B410,Dictionary_v2!$B:$E,2,0)</f>
        <v>P&amp;L</v>
      </c>
      <c r="AD410" s="27" t="s">
        <v>48</v>
      </c>
      <c r="AE410" s="27" t="str">
        <f>VLOOKUP($B410,Dictionary_v2!$B:$E,3,0)</f>
        <v>8. Other fixed costs</v>
      </c>
      <c r="AF410" s="27" t="str">
        <f>VLOOKUP(AE410,Dictionary_v2!R:S,2,0)</f>
        <v>6. Other fixed and admin</v>
      </c>
      <c r="AG410" s="27" t="str">
        <f>VLOOKUP($B410,Dictionary_v2!$B:$E,4,0)</f>
        <v>1. Travel</v>
      </c>
      <c r="AH410" s="27" t="str">
        <f t="shared" si="1"/>
        <v>Out</v>
      </c>
      <c r="AI410" s="27" t="str">
        <f t="shared" si="2"/>
        <v>Out</v>
      </c>
      <c r="AJ410" s="16"/>
      <c r="AK410" s="16"/>
      <c r="AL410" s="16"/>
      <c r="AM410" s="16"/>
      <c r="AN410" s="16"/>
    </row>
    <row r="411" ht="15.0" hidden="1" customHeight="1">
      <c r="A411" s="107">
        <v>46131.0</v>
      </c>
      <c r="B411" s="108" t="s">
        <v>95</v>
      </c>
      <c r="C411" s="109">
        <v>-213.45</v>
      </c>
      <c r="D411" s="108" t="s">
        <v>76</v>
      </c>
      <c r="E411" s="108" t="s">
        <v>83</v>
      </c>
      <c r="F411" s="108" t="s">
        <v>641</v>
      </c>
      <c r="G411" s="108" t="s">
        <v>605</v>
      </c>
      <c r="H411" s="108" t="s">
        <v>605</v>
      </c>
      <c r="I411" s="108" t="s">
        <v>614</v>
      </c>
      <c r="J411" s="108" t="s">
        <v>42</v>
      </c>
      <c r="K411" s="108" t="s">
        <v>97</v>
      </c>
      <c r="L411" s="108" t="s">
        <v>605</v>
      </c>
      <c r="M411" s="108"/>
      <c r="N411" s="108" t="s">
        <v>605</v>
      </c>
      <c r="O411" s="108"/>
      <c r="P411" s="108" t="s">
        <v>605</v>
      </c>
      <c r="Q411" s="108" t="s">
        <v>605</v>
      </c>
      <c r="R411" s="110">
        <v>46131.40849605367</v>
      </c>
      <c r="S411" s="111" t="s">
        <v>91</v>
      </c>
      <c r="T411" s="108" t="s">
        <v>605</v>
      </c>
      <c r="U411" s="27"/>
      <c r="V411" s="27"/>
      <c r="W411" s="27"/>
      <c r="X411" s="27">
        <f t="shared" si="3"/>
        <v>2026</v>
      </c>
      <c r="Y411" s="27">
        <f t="shared" si="4"/>
        <v>2026</v>
      </c>
      <c r="Z411" s="108">
        <f t="shared" si="5"/>
        <v>4</v>
      </c>
      <c r="AA411" s="112">
        <f t="shared" si="6"/>
        <v>4</v>
      </c>
      <c r="AB411" s="27">
        <f>VLOOKUP(Z411,Dictionary_v2!O:P,2,0)</f>
        <v>2</v>
      </c>
      <c r="AC411" s="27" t="str">
        <f>VLOOKUP($B411,Dictionary_v2!$B:$E,2,0)</f>
        <v>P&amp;L</v>
      </c>
      <c r="AD411" s="27" t="s">
        <v>48</v>
      </c>
      <c r="AE411" s="27" t="str">
        <f>VLOOKUP($B411,Dictionary_v2!$B:$E,3,0)</f>
        <v>2. Candidates Sourcing</v>
      </c>
      <c r="AF411" s="27" t="str">
        <f>VLOOKUP(AE411,Dictionary_v2!R:S,2,0)</f>
        <v>2. Candidates Sourcing</v>
      </c>
      <c r="AG411" s="27" t="str">
        <f>VLOOKUP($B411,Dictionary_v2!$B:$E,4,0)</f>
        <v>1. Social media</v>
      </c>
      <c r="AH411" s="27" t="str">
        <f t="shared" si="1"/>
        <v>Out</v>
      </c>
      <c r="AI411" s="27" t="str">
        <f t="shared" si="2"/>
        <v>Out</v>
      </c>
      <c r="AJ411" s="16"/>
      <c r="AK411" s="16"/>
      <c r="AL411" s="16"/>
      <c r="AM411" s="16"/>
      <c r="AN411" s="16"/>
    </row>
    <row r="412" ht="15.0" hidden="1" customHeight="1">
      <c r="A412" s="107">
        <v>46130.0</v>
      </c>
      <c r="B412" s="108" t="s">
        <v>149</v>
      </c>
      <c r="C412" s="109">
        <v>-3.49</v>
      </c>
      <c r="D412" s="108" t="s">
        <v>76</v>
      </c>
      <c r="E412" s="108" t="s">
        <v>83</v>
      </c>
      <c r="F412" s="108" t="s">
        <v>605</v>
      </c>
      <c r="G412" s="108" t="s">
        <v>605</v>
      </c>
      <c r="H412" s="108" t="s">
        <v>605</v>
      </c>
      <c r="I412" s="108" t="s">
        <v>605</v>
      </c>
      <c r="J412" s="108" t="s">
        <v>605</v>
      </c>
      <c r="K412" s="108" t="s">
        <v>148</v>
      </c>
      <c r="L412" s="108" t="s">
        <v>605</v>
      </c>
      <c r="M412" s="108"/>
      <c r="N412" s="108" t="s">
        <v>605</v>
      </c>
      <c r="O412" s="108"/>
      <c r="P412" s="108" t="s">
        <v>605</v>
      </c>
      <c r="Q412" s="108" t="s">
        <v>605</v>
      </c>
      <c r="R412" s="110">
        <v>46130.69939168413</v>
      </c>
      <c r="S412" s="111" t="s">
        <v>605</v>
      </c>
      <c r="T412" s="108" t="s">
        <v>605</v>
      </c>
      <c r="U412" s="27"/>
      <c r="V412" s="27"/>
      <c r="W412" s="27"/>
      <c r="X412" s="27">
        <f t="shared" si="3"/>
        <v>2026</v>
      </c>
      <c r="Y412" s="27">
        <f t="shared" si="4"/>
        <v>2026</v>
      </c>
      <c r="Z412" s="108">
        <f t="shared" si="5"/>
        <v>4</v>
      </c>
      <c r="AA412" s="112">
        <f t="shared" si="6"/>
        <v>4</v>
      </c>
      <c r="AB412" s="27">
        <f>VLOOKUP(Z412,Dictionary_v2!O:P,2,0)</f>
        <v>2</v>
      </c>
      <c r="AC412" s="27" t="str">
        <f>VLOOKUP($B412,Dictionary_v2!$B:$E,2,0)</f>
        <v>P&amp;L</v>
      </c>
      <c r="AD412" s="27" t="s">
        <v>48</v>
      </c>
      <c r="AE412" s="27" t="str">
        <f>VLOOKUP($B412,Dictionary_v2!$B:$E,3,0)</f>
        <v>3. Platform</v>
      </c>
      <c r="AF412" s="27" t="str">
        <f>VLOOKUP(AE412,Dictionary_v2!R:S,2,0)</f>
        <v>3. Platform</v>
      </c>
      <c r="AG412" s="27" t="str">
        <f>VLOOKUP($B412,Dictionary_v2!$B:$E,4,0)</f>
        <v>2. Fixed</v>
      </c>
      <c r="AH412" s="27" t="str">
        <f t="shared" si="1"/>
        <v>Out</v>
      </c>
      <c r="AI412" s="27" t="str">
        <f t="shared" si="2"/>
        <v>Out</v>
      </c>
      <c r="AJ412" s="16"/>
      <c r="AK412" s="16"/>
      <c r="AL412" s="16"/>
      <c r="AM412" s="16"/>
      <c r="AN412" s="16"/>
    </row>
    <row r="413" ht="15.0" hidden="1" customHeight="1">
      <c r="A413" s="107">
        <v>46130.0</v>
      </c>
      <c r="B413" s="108" t="s">
        <v>627</v>
      </c>
      <c r="C413" s="109">
        <v>-116.37</v>
      </c>
      <c r="D413" s="108" t="s">
        <v>76</v>
      </c>
      <c r="E413" s="108" t="s">
        <v>83</v>
      </c>
      <c r="F413" s="108" t="s">
        <v>628</v>
      </c>
      <c r="G413" s="108" t="s">
        <v>605</v>
      </c>
      <c r="H413" s="108" t="s">
        <v>605</v>
      </c>
      <c r="I413" s="108" t="s">
        <v>614</v>
      </c>
      <c r="J413" s="108" t="s">
        <v>42</v>
      </c>
      <c r="K413" s="108" t="s">
        <v>97</v>
      </c>
      <c r="L413" s="108" t="s">
        <v>605</v>
      </c>
      <c r="M413" s="108"/>
      <c r="N413" s="108" t="s">
        <v>605</v>
      </c>
      <c r="O413" s="108"/>
      <c r="P413" s="108" t="s">
        <v>605</v>
      </c>
      <c r="Q413" s="108" t="s">
        <v>605</v>
      </c>
      <c r="R413" s="110">
        <v>46130.69939168413</v>
      </c>
      <c r="S413" s="111" t="s">
        <v>44</v>
      </c>
      <c r="T413" s="108" t="s">
        <v>605</v>
      </c>
      <c r="U413" s="27"/>
      <c r="V413" s="27"/>
      <c r="W413" s="27"/>
      <c r="X413" s="27">
        <f t="shared" si="3"/>
        <v>2026</v>
      </c>
      <c r="Y413" s="27">
        <f t="shared" si="4"/>
        <v>2026</v>
      </c>
      <c r="Z413" s="108">
        <f t="shared" si="5"/>
        <v>4</v>
      </c>
      <c r="AA413" s="112">
        <f t="shared" si="6"/>
        <v>4</v>
      </c>
      <c r="AB413" s="27">
        <f>VLOOKUP(Z413,Dictionary_v2!O:P,2,0)</f>
        <v>2</v>
      </c>
      <c r="AC413" s="27" t="str">
        <f>VLOOKUP($B413,Dictionary_v2!$B:$E,2,0)</f>
        <v>P&amp;L</v>
      </c>
      <c r="AD413" s="27" t="s">
        <v>48</v>
      </c>
      <c r="AE413" s="27" t="str">
        <f>VLOOKUP($B413,Dictionary_v2!$B:$E,3,0)</f>
        <v>2. Candidates Sourcing</v>
      </c>
      <c r="AF413" s="27" t="str">
        <f>VLOOKUP(AE413,Dictionary_v2!R:S,2,0)</f>
        <v>2. Candidates Sourcing</v>
      </c>
      <c r="AG413" s="27" t="str">
        <f>VLOOKUP($B413,Dictionary_v2!$B:$E,4,0)</f>
        <v>4. Others</v>
      </c>
      <c r="AH413" s="27" t="str">
        <f t="shared" si="1"/>
        <v>Out</v>
      </c>
      <c r="AI413" s="27" t="str">
        <f t="shared" si="2"/>
        <v>Out</v>
      </c>
      <c r="AJ413" s="16"/>
      <c r="AK413" s="16"/>
      <c r="AL413" s="16"/>
      <c r="AM413" s="16"/>
      <c r="AN413" s="16"/>
    </row>
    <row r="414" ht="15.0" hidden="1" customHeight="1">
      <c r="A414" s="107">
        <v>46130.0</v>
      </c>
      <c r="B414" s="108" t="s">
        <v>95</v>
      </c>
      <c r="C414" s="109">
        <v>-50.0</v>
      </c>
      <c r="D414" s="108" t="s">
        <v>76</v>
      </c>
      <c r="E414" s="108" t="s">
        <v>83</v>
      </c>
      <c r="F414" s="108" t="s">
        <v>642</v>
      </c>
      <c r="G414" s="108" t="s">
        <v>605</v>
      </c>
      <c r="H414" s="108" t="s">
        <v>605</v>
      </c>
      <c r="I414" s="108" t="s">
        <v>607</v>
      </c>
      <c r="J414" s="108" t="s">
        <v>42</v>
      </c>
      <c r="K414" s="108" t="s">
        <v>97</v>
      </c>
      <c r="L414" s="108" t="s">
        <v>605</v>
      </c>
      <c r="M414" s="108"/>
      <c r="N414" s="108" t="s">
        <v>605</v>
      </c>
      <c r="O414" s="108"/>
      <c r="P414" s="108" t="s">
        <v>605</v>
      </c>
      <c r="Q414" s="108" t="s">
        <v>605</v>
      </c>
      <c r="R414" s="110">
        <v>46130.3222404947</v>
      </c>
      <c r="S414" s="111" t="s">
        <v>91</v>
      </c>
      <c r="T414" s="108" t="s">
        <v>605</v>
      </c>
      <c r="U414" s="27"/>
      <c r="V414" s="27"/>
      <c r="W414" s="27"/>
      <c r="X414" s="27">
        <f t="shared" si="3"/>
        <v>2026</v>
      </c>
      <c r="Y414" s="27">
        <f t="shared" si="4"/>
        <v>2026</v>
      </c>
      <c r="Z414" s="108">
        <f t="shared" si="5"/>
        <v>4</v>
      </c>
      <c r="AA414" s="112">
        <f t="shared" si="6"/>
        <v>4</v>
      </c>
      <c r="AB414" s="27">
        <f>VLOOKUP(Z414,Dictionary_v2!O:P,2,0)</f>
        <v>2</v>
      </c>
      <c r="AC414" s="27" t="str">
        <f>VLOOKUP($B414,Dictionary_v2!$B:$E,2,0)</f>
        <v>P&amp;L</v>
      </c>
      <c r="AD414" s="27" t="s">
        <v>48</v>
      </c>
      <c r="AE414" s="27" t="s">
        <v>1</v>
      </c>
      <c r="AF414" s="27" t="str">
        <f>VLOOKUP(AE414,Dictionary_v2!R:S,2,0)</f>
        <v>3. Platform</v>
      </c>
      <c r="AG414" s="27" t="s">
        <v>2</v>
      </c>
      <c r="AH414" s="27" t="str">
        <f t="shared" si="1"/>
        <v>Out</v>
      </c>
      <c r="AI414" s="27" t="str">
        <f t="shared" si="2"/>
        <v>Out</v>
      </c>
      <c r="AJ414" s="16"/>
      <c r="AK414" s="16"/>
      <c r="AL414" s="16"/>
      <c r="AM414" s="16"/>
      <c r="AN414" s="16"/>
    </row>
    <row r="415" ht="15.0" hidden="1" customHeight="1">
      <c r="A415" s="107">
        <v>46130.0</v>
      </c>
      <c r="B415" s="108" t="s">
        <v>250</v>
      </c>
      <c r="C415" s="109">
        <v>-8.0</v>
      </c>
      <c r="D415" s="108" t="s">
        <v>76</v>
      </c>
      <c r="E415" s="108" t="s">
        <v>83</v>
      </c>
      <c r="F415" s="108" t="s">
        <v>251</v>
      </c>
      <c r="G415" s="108" t="s">
        <v>605</v>
      </c>
      <c r="H415" s="108" t="s">
        <v>605</v>
      </c>
      <c r="I415" s="108" t="s">
        <v>614</v>
      </c>
      <c r="J415" s="108" t="s">
        <v>42</v>
      </c>
      <c r="K415" s="108" t="s">
        <v>89</v>
      </c>
      <c r="L415" s="108" t="s">
        <v>605</v>
      </c>
      <c r="M415" s="108"/>
      <c r="N415" s="108" t="s">
        <v>605</v>
      </c>
      <c r="O415" s="108"/>
      <c r="P415" s="108" t="s">
        <v>605</v>
      </c>
      <c r="Q415" s="108" t="s">
        <v>605</v>
      </c>
      <c r="R415" s="110">
        <v>46130.31680838185</v>
      </c>
      <c r="S415" s="111" t="s">
        <v>91</v>
      </c>
      <c r="T415" s="108" t="s">
        <v>605</v>
      </c>
      <c r="U415" s="27"/>
      <c r="V415" s="27"/>
      <c r="W415" s="27"/>
      <c r="X415" s="27">
        <f t="shared" si="3"/>
        <v>2026</v>
      </c>
      <c r="Y415" s="27">
        <f t="shared" si="4"/>
        <v>2026</v>
      </c>
      <c r="Z415" s="108">
        <f t="shared" si="5"/>
        <v>4</v>
      </c>
      <c r="AA415" s="112">
        <f t="shared" si="6"/>
        <v>4</v>
      </c>
      <c r="AB415" s="27">
        <f>VLOOKUP(Z415,Dictionary_v2!O:P,2,0)</f>
        <v>2</v>
      </c>
      <c r="AC415" s="27" t="str">
        <f>VLOOKUP($B415,Dictionary_v2!$B:$E,2,0)</f>
        <v>P&amp;L</v>
      </c>
      <c r="AD415" s="27" t="s">
        <v>48</v>
      </c>
      <c r="AE415" s="27" t="str">
        <f>VLOOKUP($B415,Dictionary_v2!$B:$E,3,0)</f>
        <v>3. Platform</v>
      </c>
      <c r="AF415" s="27" t="str">
        <f>VLOOKUP(AE415,Dictionary_v2!R:S,2,0)</f>
        <v>3. Platform</v>
      </c>
      <c r="AG415" s="27" t="str">
        <f>VLOOKUP($B415,Dictionary_v2!$B:$E,4,0)</f>
        <v>2. Fixed</v>
      </c>
      <c r="AH415" s="27" t="str">
        <f t="shared" si="1"/>
        <v>Out</v>
      </c>
      <c r="AI415" s="27" t="str">
        <f t="shared" si="2"/>
        <v>Out</v>
      </c>
      <c r="AJ415" s="16"/>
      <c r="AK415" s="16"/>
      <c r="AL415" s="16"/>
      <c r="AM415" s="16"/>
      <c r="AN415" s="16"/>
    </row>
    <row r="416" ht="15.0" hidden="1" customHeight="1">
      <c r="A416" s="107">
        <v>46130.0</v>
      </c>
      <c r="B416" s="108" t="s">
        <v>95</v>
      </c>
      <c r="C416" s="109">
        <v>-458.88</v>
      </c>
      <c r="D416" s="108" t="s">
        <v>76</v>
      </c>
      <c r="E416" s="108" t="s">
        <v>83</v>
      </c>
      <c r="F416" s="108" t="s">
        <v>643</v>
      </c>
      <c r="G416" s="108" t="s">
        <v>605</v>
      </c>
      <c r="H416" s="108" t="s">
        <v>605</v>
      </c>
      <c r="I416" s="108" t="s">
        <v>614</v>
      </c>
      <c r="J416" s="108" t="s">
        <v>42</v>
      </c>
      <c r="K416" s="108" t="s">
        <v>97</v>
      </c>
      <c r="L416" s="108" t="s">
        <v>605</v>
      </c>
      <c r="M416" s="108"/>
      <c r="N416" s="108" t="s">
        <v>605</v>
      </c>
      <c r="O416" s="108"/>
      <c r="P416" s="108" t="s">
        <v>605</v>
      </c>
      <c r="Q416" s="108" t="s">
        <v>605</v>
      </c>
      <c r="R416" s="110">
        <v>46130.30559810257</v>
      </c>
      <c r="S416" s="111" t="s">
        <v>91</v>
      </c>
      <c r="T416" s="108" t="s">
        <v>605</v>
      </c>
      <c r="U416" s="27"/>
      <c r="V416" s="27"/>
      <c r="W416" s="27"/>
      <c r="X416" s="27">
        <f t="shared" si="3"/>
        <v>2026</v>
      </c>
      <c r="Y416" s="27">
        <f t="shared" si="4"/>
        <v>2026</v>
      </c>
      <c r="Z416" s="108">
        <f t="shared" si="5"/>
        <v>4</v>
      </c>
      <c r="AA416" s="112">
        <f t="shared" si="6"/>
        <v>4</v>
      </c>
      <c r="AB416" s="27">
        <f>VLOOKUP(Z416,Dictionary_v2!O:P,2,0)</f>
        <v>2</v>
      </c>
      <c r="AC416" s="27" t="str">
        <f>VLOOKUP($B416,Dictionary_v2!$B:$E,2,0)</f>
        <v>P&amp;L</v>
      </c>
      <c r="AD416" s="27" t="s">
        <v>48</v>
      </c>
      <c r="AE416" s="27" t="str">
        <f>VLOOKUP($B416,Dictionary_v2!$B:$E,3,0)</f>
        <v>2. Candidates Sourcing</v>
      </c>
      <c r="AF416" s="27" t="str">
        <f>VLOOKUP(AE416,Dictionary_v2!R:S,2,0)</f>
        <v>2. Candidates Sourcing</v>
      </c>
      <c r="AG416" s="27" t="str">
        <f>VLOOKUP($B416,Dictionary_v2!$B:$E,4,0)</f>
        <v>1. Social media</v>
      </c>
      <c r="AH416" s="27" t="str">
        <f t="shared" si="1"/>
        <v>Out</v>
      </c>
      <c r="AI416" s="27" t="str">
        <f t="shared" si="2"/>
        <v>Out</v>
      </c>
      <c r="AJ416" s="16"/>
      <c r="AK416" s="16"/>
      <c r="AL416" s="16"/>
      <c r="AM416" s="16"/>
      <c r="AN416" s="16"/>
    </row>
    <row r="417" ht="15.0" hidden="1" customHeight="1">
      <c r="A417" s="107">
        <v>46130.0</v>
      </c>
      <c r="B417" s="108" t="s">
        <v>259</v>
      </c>
      <c r="C417" s="109">
        <v>-92.28</v>
      </c>
      <c r="D417" s="108" t="s">
        <v>76</v>
      </c>
      <c r="E417" s="108" t="s">
        <v>83</v>
      </c>
      <c r="F417" s="108" t="s">
        <v>644</v>
      </c>
      <c r="G417" s="108" t="s">
        <v>605</v>
      </c>
      <c r="H417" s="108" t="s">
        <v>605</v>
      </c>
      <c r="I417" s="108" t="s">
        <v>614</v>
      </c>
      <c r="J417" s="108" t="s">
        <v>42</v>
      </c>
      <c r="K417" s="108" t="s">
        <v>89</v>
      </c>
      <c r="L417" s="108" t="s">
        <v>605</v>
      </c>
      <c r="M417" s="108"/>
      <c r="N417" s="108" t="s">
        <v>605</v>
      </c>
      <c r="O417" s="108"/>
      <c r="P417" s="108" t="s">
        <v>605</v>
      </c>
      <c r="Q417" s="108" t="s">
        <v>605</v>
      </c>
      <c r="R417" s="110">
        <v>46130.01614023536</v>
      </c>
      <c r="S417" s="111" t="s">
        <v>44</v>
      </c>
      <c r="T417" s="108" t="s">
        <v>605</v>
      </c>
      <c r="U417" s="27"/>
      <c r="V417" s="27"/>
      <c r="W417" s="27"/>
      <c r="X417" s="27">
        <f t="shared" si="3"/>
        <v>2026</v>
      </c>
      <c r="Y417" s="27">
        <f t="shared" si="4"/>
        <v>2026</v>
      </c>
      <c r="Z417" s="108">
        <f t="shared" si="5"/>
        <v>4</v>
      </c>
      <c r="AA417" s="112">
        <f t="shared" si="6"/>
        <v>4</v>
      </c>
      <c r="AB417" s="27">
        <f>VLOOKUP(Z417,Dictionary_v2!O:P,2,0)</f>
        <v>2</v>
      </c>
      <c r="AC417" s="27" t="str">
        <f>VLOOKUP($B417,Dictionary_v2!$B:$E,2,0)</f>
        <v>P&amp;L</v>
      </c>
      <c r="AD417" s="27" t="s">
        <v>48</v>
      </c>
      <c r="AE417" s="27" t="str">
        <f>VLOOKUP($B417,Dictionary_v2!$B:$E,3,0)</f>
        <v>2. Candidates Sourcing</v>
      </c>
      <c r="AF417" s="27" t="str">
        <f>VLOOKUP(AE417,Dictionary_v2!R:S,2,0)</f>
        <v>2. Candidates Sourcing</v>
      </c>
      <c r="AG417" s="27" t="str">
        <f>VLOOKUP($B417,Dictionary_v2!$B:$E,4,0)</f>
        <v>3. Linkedin</v>
      </c>
      <c r="AH417" s="27" t="str">
        <f t="shared" si="1"/>
        <v>Out</v>
      </c>
      <c r="AI417" s="27" t="str">
        <f t="shared" si="2"/>
        <v>Out</v>
      </c>
      <c r="AJ417" s="16"/>
      <c r="AK417" s="16"/>
      <c r="AL417" s="16"/>
      <c r="AM417" s="16"/>
      <c r="AN417" s="16"/>
    </row>
    <row r="418" ht="15.0" hidden="1" customHeight="1">
      <c r="A418" s="107">
        <v>46130.0</v>
      </c>
      <c r="B418" s="108" t="s">
        <v>149</v>
      </c>
      <c r="C418" s="109">
        <v>-2.77</v>
      </c>
      <c r="D418" s="108" t="s">
        <v>76</v>
      </c>
      <c r="E418" s="108" t="s">
        <v>83</v>
      </c>
      <c r="F418" s="108" t="s">
        <v>605</v>
      </c>
      <c r="G418" s="108" t="s">
        <v>605</v>
      </c>
      <c r="H418" s="108" t="s">
        <v>605</v>
      </c>
      <c r="I418" s="108" t="s">
        <v>605</v>
      </c>
      <c r="J418" s="108" t="s">
        <v>605</v>
      </c>
      <c r="K418" s="108" t="s">
        <v>148</v>
      </c>
      <c r="L418" s="108" t="s">
        <v>605</v>
      </c>
      <c r="M418" s="108"/>
      <c r="N418" s="108" t="s">
        <v>605</v>
      </c>
      <c r="O418" s="108"/>
      <c r="P418" s="108" t="s">
        <v>605</v>
      </c>
      <c r="Q418" s="108" t="s">
        <v>605</v>
      </c>
      <c r="R418" s="110">
        <v>46130.01614023536</v>
      </c>
      <c r="S418" s="111" t="s">
        <v>605</v>
      </c>
      <c r="T418" s="108" t="s">
        <v>605</v>
      </c>
      <c r="U418" s="27"/>
      <c r="V418" s="27"/>
      <c r="W418" s="27"/>
      <c r="X418" s="27">
        <f t="shared" si="3"/>
        <v>2026</v>
      </c>
      <c r="Y418" s="27">
        <f t="shared" si="4"/>
        <v>2026</v>
      </c>
      <c r="Z418" s="108">
        <f t="shared" si="5"/>
        <v>4</v>
      </c>
      <c r="AA418" s="112">
        <f t="shared" si="6"/>
        <v>4</v>
      </c>
      <c r="AB418" s="27">
        <f>VLOOKUP(Z418,Dictionary_v2!O:P,2,0)</f>
        <v>2</v>
      </c>
      <c r="AC418" s="27" t="str">
        <f>VLOOKUP($B418,Dictionary_v2!$B:$E,2,0)</f>
        <v>P&amp;L</v>
      </c>
      <c r="AD418" s="27" t="s">
        <v>48</v>
      </c>
      <c r="AE418" s="27" t="str">
        <f>VLOOKUP($B418,Dictionary_v2!$B:$E,3,0)</f>
        <v>3. Platform</v>
      </c>
      <c r="AF418" s="27" t="str">
        <f>VLOOKUP(AE418,Dictionary_v2!R:S,2,0)</f>
        <v>3. Platform</v>
      </c>
      <c r="AG418" s="27" t="str">
        <f>VLOOKUP($B418,Dictionary_v2!$B:$E,4,0)</f>
        <v>2. Fixed</v>
      </c>
      <c r="AH418" s="27" t="str">
        <f t="shared" si="1"/>
        <v>Out</v>
      </c>
      <c r="AI418" s="27" t="str">
        <f t="shared" si="2"/>
        <v>Out</v>
      </c>
      <c r="AJ418" s="16"/>
      <c r="AK418" s="16"/>
      <c r="AL418" s="16"/>
      <c r="AM418" s="16"/>
      <c r="AN418" s="16"/>
    </row>
    <row r="419" ht="15.0" hidden="1" customHeight="1">
      <c r="A419" s="107">
        <v>46129.0</v>
      </c>
      <c r="B419" s="108" t="s">
        <v>263</v>
      </c>
      <c r="C419" s="109">
        <v>-25.0</v>
      </c>
      <c r="D419" s="108" t="s">
        <v>76</v>
      </c>
      <c r="E419" s="108" t="s">
        <v>83</v>
      </c>
      <c r="F419" s="108" t="s">
        <v>264</v>
      </c>
      <c r="G419" s="108" t="s">
        <v>605</v>
      </c>
      <c r="H419" s="108" t="s">
        <v>605</v>
      </c>
      <c r="I419" s="108" t="s">
        <v>614</v>
      </c>
      <c r="J419" s="108" t="s">
        <v>42</v>
      </c>
      <c r="K419" s="108" t="s">
        <v>89</v>
      </c>
      <c r="L419" s="108" t="s">
        <v>605</v>
      </c>
      <c r="M419" s="108"/>
      <c r="N419" s="108" t="s">
        <v>605</v>
      </c>
      <c r="O419" s="108"/>
      <c r="P419" s="108" t="s">
        <v>605</v>
      </c>
      <c r="Q419" s="108" t="s">
        <v>605</v>
      </c>
      <c r="R419" s="110">
        <v>46129.07297316594</v>
      </c>
      <c r="S419" s="111" t="s">
        <v>91</v>
      </c>
      <c r="T419" s="108" t="s">
        <v>605</v>
      </c>
      <c r="U419" s="27"/>
      <c r="V419" s="27"/>
      <c r="W419" s="27"/>
      <c r="X419" s="27">
        <f t="shared" si="3"/>
        <v>2026</v>
      </c>
      <c r="Y419" s="27">
        <f t="shared" si="4"/>
        <v>2026</v>
      </c>
      <c r="Z419" s="108">
        <f t="shared" si="5"/>
        <v>4</v>
      </c>
      <c r="AA419" s="112">
        <f t="shared" si="6"/>
        <v>4</v>
      </c>
      <c r="AB419" s="27">
        <f>VLOOKUP(Z419,Dictionary_v2!O:P,2,0)</f>
        <v>2</v>
      </c>
      <c r="AC419" s="27" t="str">
        <f>VLOOKUP($B419,Dictionary_v2!$B:$E,2,0)</f>
        <v>P&amp;L</v>
      </c>
      <c r="AD419" s="27" t="s">
        <v>48</v>
      </c>
      <c r="AE419" s="27" t="str">
        <f>VLOOKUP($B419,Dictionary_v2!$B:$E,3,0)</f>
        <v>3. Platform</v>
      </c>
      <c r="AF419" s="27" t="str">
        <f>VLOOKUP(AE419,Dictionary_v2!R:S,2,0)</f>
        <v>3. Platform</v>
      </c>
      <c r="AG419" s="27" t="str">
        <f>VLOOKUP($B419,Dictionary_v2!$B:$E,4,0)</f>
        <v>2. Fixed</v>
      </c>
      <c r="AH419" s="27" t="str">
        <f t="shared" si="1"/>
        <v>Out</v>
      </c>
      <c r="AI419" s="27" t="str">
        <f t="shared" si="2"/>
        <v>Out</v>
      </c>
      <c r="AJ419" s="16"/>
      <c r="AK419" s="16"/>
      <c r="AL419" s="16"/>
      <c r="AM419" s="16"/>
      <c r="AN419" s="16"/>
    </row>
    <row r="420" ht="15.0" hidden="1" customHeight="1">
      <c r="A420" s="107">
        <v>46129.0</v>
      </c>
      <c r="B420" s="108" t="s">
        <v>608</v>
      </c>
      <c r="C420" s="109">
        <v>-117.54</v>
      </c>
      <c r="D420" s="108" t="s">
        <v>76</v>
      </c>
      <c r="E420" s="108" t="s">
        <v>229</v>
      </c>
      <c r="F420" s="108" t="s">
        <v>609</v>
      </c>
      <c r="G420" s="108" t="s">
        <v>605</v>
      </c>
      <c r="H420" s="108" t="s">
        <v>605</v>
      </c>
      <c r="I420" s="108" t="s">
        <v>610</v>
      </c>
      <c r="J420" s="108" t="s">
        <v>42</v>
      </c>
      <c r="K420" s="108" t="s">
        <v>218</v>
      </c>
      <c r="L420" s="108" t="s">
        <v>605</v>
      </c>
      <c r="M420" s="108"/>
      <c r="N420" s="108" t="s">
        <v>605</v>
      </c>
      <c r="O420" s="108"/>
      <c r="P420" s="108" t="s">
        <v>605</v>
      </c>
      <c r="Q420" s="108" t="s">
        <v>605</v>
      </c>
      <c r="R420" s="110">
        <v>46129.0467447039</v>
      </c>
      <c r="S420" s="111" t="s">
        <v>91</v>
      </c>
      <c r="T420" s="108" t="s">
        <v>605</v>
      </c>
      <c r="U420" s="27"/>
      <c r="V420" s="27"/>
      <c r="W420" s="27"/>
      <c r="X420" s="27">
        <f t="shared" si="3"/>
        <v>2026</v>
      </c>
      <c r="Y420" s="27">
        <f t="shared" si="4"/>
        <v>2026</v>
      </c>
      <c r="Z420" s="108">
        <f t="shared" si="5"/>
        <v>4</v>
      </c>
      <c r="AA420" s="112">
        <f t="shared" si="6"/>
        <v>4</v>
      </c>
      <c r="AB420" s="27">
        <f>VLOOKUP(Z420,Dictionary_v2!O:P,2,0)</f>
        <v>2</v>
      </c>
      <c r="AC420" s="27" t="str">
        <f>VLOOKUP($B420,Dictionary_v2!$B:$E,2,0)</f>
        <v>P&amp;L</v>
      </c>
      <c r="AD420" s="27" t="s">
        <v>48</v>
      </c>
      <c r="AE420" s="27" t="str">
        <f>VLOOKUP($B420,Dictionary_v2!$B:$E,3,0)</f>
        <v>8. Other fixed costs</v>
      </c>
      <c r="AF420" s="27" t="str">
        <f>VLOOKUP(AE420,Dictionary_v2!R:S,2,0)</f>
        <v>6. Other fixed and admin</v>
      </c>
      <c r="AG420" s="27" t="str">
        <f>VLOOKUP($B420,Dictionary_v2!$B:$E,4,0)</f>
        <v>1. Travel</v>
      </c>
      <c r="AH420" s="27" t="str">
        <f t="shared" si="1"/>
        <v>Out</v>
      </c>
      <c r="AI420" s="27" t="str">
        <f t="shared" si="2"/>
        <v>Out</v>
      </c>
      <c r="AJ420" s="16"/>
      <c r="AK420" s="16"/>
      <c r="AL420" s="16"/>
      <c r="AM420" s="16"/>
      <c r="AN420" s="16"/>
    </row>
    <row r="421" ht="15.0" hidden="1" customHeight="1">
      <c r="A421" s="107">
        <v>46128.0</v>
      </c>
      <c r="B421" s="108" t="s">
        <v>95</v>
      </c>
      <c r="C421" s="109">
        <v>-50.0</v>
      </c>
      <c r="D421" s="108" t="s">
        <v>76</v>
      </c>
      <c r="E421" s="108" t="s">
        <v>83</v>
      </c>
      <c r="F421" s="108" t="s">
        <v>645</v>
      </c>
      <c r="G421" s="108" t="s">
        <v>605</v>
      </c>
      <c r="H421" s="108" t="s">
        <v>605</v>
      </c>
      <c r="I421" s="108" t="s">
        <v>607</v>
      </c>
      <c r="J421" s="108" t="s">
        <v>42</v>
      </c>
      <c r="K421" s="108" t="s">
        <v>97</v>
      </c>
      <c r="L421" s="108" t="s">
        <v>605</v>
      </c>
      <c r="M421" s="108"/>
      <c r="N421" s="108" t="s">
        <v>605</v>
      </c>
      <c r="O421" s="108"/>
      <c r="P421" s="108" t="s">
        <v>605</v>
      </c>
      <c r="Q421" s="108" t="s">
        <v>605</v>
      </c>
      <c r="R421" s="110">
        <v>46128.514736606456</v>
      </c>
      <c r="S421" s="111" t="s">
        <v>91</v>
      </c>
      <c r="T421" s="108" t="s">
        <v>605</v>
      </c>
      <c r="U421" s="27"/>
      <c r="V421" s="27"/>
      <c r="W421" s="27"/>
      <c r="X421" s="27">
        <f t="shared" si="3"/>
        <v>2026</v>
      </c>
      <c r="Y421" s="27">
        <f t="shared" si="4"/>
        <v>2026</v>
      </c>
      <c r="Z421" s="108">
        <f t="shared" si="5"/>
        <v>4</v>
      </c>
      <c r="AA421" s="112">
        <f t="shared" si="6"/>
        <v>4</v>
      </c>
      <c r="AB421" s="27">
        <f>VLOOKUP(Z421,Dictionary_v2!O:P,2,0)</f>
        <v>2</v>
      </c>
      <c r="AC421" s="27" t="str">
        <f>VLOOKUP($B421,Dictionary_v2!$B:$E,2,0)</f>
        <v>P&amp;L</v>
      </c>
      <c r="AD421" s="27" t="s">
        <v>48</v>
      </c>
      <c r="AE421" s="27" t="s">
        <v>1</v>
      </c>
      <c r="AF421" s="27" t="str">
        <f>VLOOKUP(AE421,Dictionary_v2!R:S,2,0)</f>
        <v>3. Platform</v>
      </c>
      <c r="AG421" s="27" t="s">
        <v>2</v>
      </c>
      <c r="AH421" s="27" t="str">
        <f t="shared" si="1"/>
        <v>Out</v>
      </c>
      <c r="AI421" s="27" t="str">
        <f t="shared" si="2"/>
        <v>Out</v>
      </c>
      <c r="AJ421" s="16"/>
      <c r="AK421" s="16"/>
      <c r="AL421" s="16"/>
      <c r="AM421" s="16"/>
      <c r="AN421" s="16"/>
    </row>
    <row r="422" ht="15.0" hidden="1" customHeight="1">
      <c r="A422" s="107">
        <v>46128.0</v>
      </c>
      <c r="B422" s="108" t="s">
        <v>95</v>
      </c>
      <c r="C422" s="109">
        <v>-400.0</v>
      </c>
      <c r="D422" s="108" t="s">
        <v>76</v>
      </c>
      <c r="E422" s="108" t="s">
        <v>83</v>
      </c>
      <c r="F422" s="108" t="s">
        <v>646</v>
      </c>
      <c r="G422" s="108" t="s">
        <v>605</v>
      </c>
      <c r="H422" s="108" t="s">
        <v>605</v>
      </c>
      <c r="I422" s="108" t="s">
        <v>607</v>
      </c>
      <c r="J422" s="108" t="s">
        <v>42</v>
      </c>
      <c r="K422" s="108" t="s">
        <v>97</v>
      </c>
      <c r="L422" s="108" t="s">
        <v>605</v>
      </c>
      <c r="M422" s="108"/>
      <c r="N422" s="108" t="s">
        <v>605</v>
      </c>
      <c r="O422" s="108"/>
      <c r="P422" s="108" t="s">
        <v>605</v>
      </c>
      <c r="Q422" s="108" t="s">
        <v>605</v>
      </c>
      <c r="R422" s="110">
        <v>46128.05841387239</v>
      </c>
      <c r="S422" s="111" t="s">
        <v>91</v>
      </c>
      <c r="T422" s="108" t="s">
        <v>605</v>
      </c>
      <c r="U422" s="27"/>
      <c r="V422" s="27"/>
      <c r="W422" s="27"/>
      <c r="X422" s="27">
        <f t="shared" si="3"/>
        <v>2026</v>
      </c>
      <c r="Y422" s="27">
        <f t="shared" si="4"/>
        <v>2026</v>
      </c>
      <c r="Z422" s="108">
        <f t="shared" si="5"/>
        <v>4</v>
      </c>
      <c r="AA422" s="112">
        <f t="shared" si="6"/>
        <v>4</v>
      </c>
      <c r="AB422" s="27">
        <f>VLOOKUP(Z422,Dictionary_v2!O:P,2,0)</f>
        <v>2</v>
      </c>
      <c r="AC422" s="27" t="str">
        <f>VLOOKUP($B422,Dictionary_v2!$B:$E,2,0)</f>
        <v>P&amp;L</v>
      </c>
      <c r="AD422" s="27" t="s">
        <v>48</v>
      </c>
      <c r="AE422" s="27" t="s">
        <v>1</v>
      </c>
      <c r="AF422" s="27" t="str">
        <f>VLOOKUP(AE422,Dictionary_v2!R:S,2,0)</f>
        <v>3. Platform</v>
      </c>
      <c r="AG422" s="27" t="s">
        <v>2</v>
      </c>
      <c r="AH422" s="27" t="str">
        <f t="shared" si="1"/>
        <v>Out</v>
      </c>
      <c r="AI422" s="27" t="str">
        <f t="shared" si="2"/>
        <v>Out</v>
      </c>
      <c r="AJ422" s="16"/>
      <c r="AK422" s="16"/>
      <c r="AL422" s="16"/>
      <c r="AM422" s="16"/>
      <c r="AN422" s="16"/>
    </row>
    <row r="423" ht="15.0" hidden="1" customHeight="1">
      <c r="A423" s="107">
        <v>46127.0</v>
      </c>
      <c r="B423" s="108" t="s">
        <v>206</v>
      </c>
      <c r="C423" s="109">
        <v>-75.0</v>
      </c>
      <c r="D423" s="108" t="s">
        <v>76</v>
      </c>
      <c r="E423" s="108" t="s">
        <v>83</v>
      </c>
      <c r="F423" s="108" t="s">
        <v>207</v>
      </c>
      <c r="G423" s="108" t="s">
        <v>605</v>
      </c>
      <c r="H423" s="108" t="s">
        <v>605</v>
      </c>
      <c r="I423" s="108" t="s">
        <v>614</v>
      </c>
      <c r="J423" s="108" t="s">
        <v>42</v>
      </c>
      <c r="K423" s="108" t="s">
        <v>89</v>
      </c>
      <c r="L423" s="108" t="s">
        <v>605</v>
      </c>
      <c r="M423" s="108"/>
      <c r="N423" s="108" t="s">
        <v>605</v>
      </c>
      <c r="O423" s="108"/>
      <c r="P423" s="108" t="s">
        <v>605</v>
      </c>
      <c r="Q423" s="108" t="s">
        <v>605</v>
      </c>
      <c r="R423" s="110">
        <v>46127.40768997847</v>
      </c>
      <c r="S423" s="111" t="s">
        <v>91</v>
      </c>
      <c r="T423" s="108" t="s">
        <v>605</v>
      </c>
      <c r="U423" s="27"/>
      <c r="V423" s="27"/>
      <c r="W423" s="27"/>
      <c r="X423" s="27">
        <f t="shared" si="3"/>
        <v>2026</v>
      </c>
      <c r="Y423" s="27">
        <f t="shared" si="4"/>
        <v>2026</v>
      </c>
      <c r="Z423" s="108">
        <f t="shared" si="5"/>
        <v>4</v>
      </c>
      <c r="AA423" s="112">
        <f t="shared" si="6"/>
        <v>4</v>
      </c>
      <c r="AB423" s="27">
        <f>VLOOKUP(Z423,Dictionary_v2!O:P,2,0)</f>
        <v>2</v>
      </c>
      <c r="AC423" s="27" t="str">
        <f>VLOOKUP($B423,Dictionary_v2!$B:$E,2,0)</f>
        <v>P&amp;L</v>
      </c>
      <c r="AD423" s="27" t="s">
        <v>48</v>
      </c>
      <c r="AE423" s="27" t="str">
        <f>VLOOKUP($B423,Dictionary_v2!$B:$E,3,0)</f>
        <v>3. Platform</v>
      </c>
      <c r="AF423" s="27" t="str">
        <f>VLOOKUP(AE423,Dictionary_v2!R:S,2,0)</f>
        <v>3. Platform</v>
      </c>
      <c r="AG423" s="27" t="str">
        <f>VLOOKUP($B423,Dictionary_v2!$B:$E,4,0)</f>
        <v>1. Variable</v>
      </c>
      <c r="AH423" s="27" t="str">
        <f t="shared" si="1"/>
        <v>Out</v>
      </c>
      <c r="AI423" s="27" t="str">
        <f t="shared" si="2"/>
        <v>Out</v>
      </c>
      <c r="AJ423" s="16"/>
      <c r="AK423" s="16"/>
      <c r="AL423" s="16"/>
      <c r="AM423" s="16"/>
      <c r="AN423" s="16"/>
    </row>
    <row r="424" ht="15.0" hidden="1" customHeight="1">
      <c r="A424" s="107">
        <v>46127.0</v>
      </c>
      <c r="B424" s="108" t="s">
        <v>95</v>
      </c>
      <c r="C424" s="109">
        <v>-162.21</v>
      </c>
      <c r="D424" s="108" t="s">
        <v>76</v>
      </c>
      <c r="E424" s="108" t="s">
        <v>83</v>
      </c>
      <c r="F424" s="108" t="s">
        <v>647</v>
      </c>
      <c r="G424" s="108" t="s">
        <v>605</v>
      </c>
      <c r="H424" s="108" t="s">
        <v>605</v>
      </c>
      <c r="I424" s="108" t="s">
        <v>614</v>
      </c>
      <c r="J424" s="108" t="s">
        <v>42</v>
      </c>
      <c r="K424" s="108" t="s">
        <v>97</v>
      </c>
      <c r="L424" s="108" t="s">
        <v>605</v>
      </c>
      <c r="M424" s="108"/>
      <c r="N424" s="108" t="s">
        <v>605</v>
      </c>
      <c r="O424" s="108"/>
      <c r="P424" s="108" t="s">
        <v>605</v>
      </c>
      <c r="Q424" s="108" t="s">
        <v>605</v>
      </c>
      <c r="R424" s="110">
        <v>46127.40437944233</v>
      </c>
      <c r="S424" s="111" t="s">
        <v>91</v>
      </c>
      <c r="T424" s="108" t="s">
        <v>605</v>
      </c>
      <c r="U424" s="27"/>
      <c r="V424" s="27"/>
      <c r="W424" s="27"/>
      <c r="X424" s="27">
        <f t="shared" si="3"/>
        <v>2026</v>
      </c>
      <c r="Y424" s="27">
        <f t="shared" si="4"/>
        <v>2026</v>
      </c>
      <c r="Z424" s="108">
        <f t="shared" si="5"/>
        <v>4</v>
      </c>
      <c r="AA424" s="112">
        <f t="shared" si="6"/>
        <v>4</v>
      </c>
      <c r="AB424" s="27">
        <f>VLOOKUP(Z424,Dictionary_v2!O:P,2,0)</f>
        <v>2</v>
      </c>
      <c r="AC424" s="27" t="str">
        <f>VLOOKUP($B424,Dictionary_v2!$B:$E,2,0)</f>
        <v>P&amp;L</v>
      </c>
      <c r="AD424" s="27" t="s">
        <v>48</v>
      </c>
      <c r="AE424" s="27" t="str">
        <f>VLOOKUP($B424,Dictionary_v2!$B:$E,3,0)</f>
        <v>2. Candidates Sourcing</v>
      </c>
      <c r="AF424" s="27" t="str">
        <f>VLOOKUP(AE424,Dictionary_v2!R:S,2,0)</f>
        <v>2. Candidates Sourcing</v>
      </c>
      <c r="AG424" s="27" t="str">
        <f>VLOOKUP($B424,Dictionary_v2!$B:$E,4,0)</f>
        <v>1. Social media</v>
      </c>
      <c r="AH424" s="27" t="str">
        <f t="shared" si="1"/>
        <v>Out</v>
      </c>
      <c r="AI424" s="27" t="str">
        <f t="shared" si="2"/>
        <v>Out</v>
      </c>
      <c r="AJ424" s="16"/>
      <c r="AK424" s="16"/>
      <c r="AL424" s="16"/>
      <c r="AM424" s="16"/>
      <c r="AN424" s="16"/>
    </row>
    <row r="425" ht="15.0" hidden="1" customHeight="1">
      <c r="A425" s="107">
        <v>46126.0</v>
      </c>
      <c r="B425" s="108" t="s">
        <v>95</v>
      </c>
      <c r="C425" s="109">
        <v>-383.44</v>
      </c>
      <c r="D425" s="108" t="s">
        <v>76</v>
      </c>
      <c r="E425" s="108" t="s">
        <v>83</v>
      </c>
      <c r="F425" s="108" t="s">
        <v>648</v>
      </c>
      <c r="G425" s="108" t="s">
        <v>605</v>
      </c>
      <c r="H425" s="108" t="s">
        <v>605</v>
      </c>
      <c r="I425" s="108" t="s">
        <v>614</v>
      </c>
      <c r="J425" s="108" t="s">
        <v>42</v>
      </c>
      <c r="K425" s="108" t="s">
        <v>97</v>
      </c>
      <c r="L425" s="108" t="s">
        <v>605</v>
      </c>
      <c r="M425" s="108"/>
      <c r="N425" s="108" t="s">
        <v>605</v>
      </c>
      <c r="O425" s="108"/>
      <c r="P425" s="108" t="s">
        <v>605</v>
      </c>
      <c r="Q425" s="108" t="s">
        <v>605</v>
      </c>
      <c r="R425" s="110">
        <v>46126.405669734326</v>
      </c>
      <c r="S425" s="111" t="s">
        <v>91</v>
      </c>
      <c r="T425" s="108" t="s">
        <v>605</v>
      </c>
      <c r="U425" s="27"/>
      <c r="V425" s="27"/>
      <c r="W425" s="27"/>
      <c r="X425" s="27">
        <f t="shared" si="3"/>
        <v>2026</v>
      </c>
      <c r="Y425" s="27">
        <f t="shared" si="4"/>
        <v>2026</v>
      </c>
      <c r="Z425" s="108">
        <f t="shared" si="5"/>
        <v>4</v>
      </c>
      <c r="AA425" s="112">
        <f t="shared" si="6"/>
        <v>4</v>
      </c>
      <c r="AB425" s="27">
        <f>VLOOKUP(Z425,Dictionary_v2!O:P,2,0)</f>
        <v>2</v>
      </c>
      <c r="AC425" s="27" t="str">
        <f>VLOOKUP($B425,Dictionary_v2!$B:$E,2,0)</f>
        <v>P&amp;L</v>
      </c>
      <c r="AD425" s="27" t="s">
        <v>48</v>
      </c>
      <c r="AE425" s="27" t="str">
        <f>VLOOKUP($B425,Dictionary_v2!$B:$E,3,0)</f>
        <v>2. Candidates Sourcing</v>
      </c>
      <c r="AF425" s="27" t="str">
        <f>VLOOKUP(AE425,Dictionary_v2!R:S,2,0)</f>
        <v>2. Candidates Sourcing</v>
      </c>
      <c r="AG425" s="27" t="str">
        <f>VLOOKUP($B425,Dictionary_v2!$B:$E,4,0)</f>
        <v>1. Social media</v>
      </c>
      <c r="AH425" s="27" t="str">
        <f t="shared" si="1"/>
        <v>Out</v>
      </c>
      <c r="AI425" s="27" t="str">
        <f t="shared" si="2"/>
        <v>Out</v>
      </c>
      <c r="AJ425" s="16"/>
      <c r="AK425" s="16"/>
      <c r="AL425" s="16"/>
      <c r="AM425" s="16"/>
      <c r="AN425" s="16"/>
    </row>
    <row r="426" ht="15.0" hidden="1" customHeight="1">
      <c r="A426" s="107">
        <v>46126.0</v>
      </c>
      <c r="B426" s="108" t="s">
        <v>587</v>
      </c>
      <c r="C426" s="109">
        <v>-15.0</v>
      </c>
      <c r="D426" s="108" t="s">
        <v>76</v>
      </c>
      <c r="E426" s="108" t="s">
        <v>83</v>
      </c>
      <c r="F426" s="108" t="s">
        <v>588</v>
      </c>
      <c r="G426" s="108" t="s">
        <v>605</v>
      </c>
      <c r="H426" s="108" t="s">
        <v>605</v>
      </c>
      <c r="I426" s="108" t="s">
        <v>614</v>
      </c>
      <c r="J426" s="108" t="s">
        <v>42</v>
      </c>
      <c r="K426" s="108" t="s">
        <v>89</v>
      </c>
      <c r="L426" s="108" t="s">
        <v>605</v>
      </c>
      <c r="M426" s="108"/>
      <c r="N426" s="108" t="s">
        <v>605</v>
      </c>
      <c r="O426" s="108"/>
      <c r="P426" s="108" t="s">
        <v>605</v>
      </c>
      <c r="Q426" s="108" t="s">
        <v>605</v>
      </c>
      <c r="R426" s="110">
        <v>46126.302143833345</v>
      </c>
      <c r="S426" s="111" t="s">
        <v>91</v>
      </c>
      <c r="T426" s="108" t="s">
        <v>605</v>
      </c>
      <c r="U426" s="27"/>
      <c r="V426" s="27"/>
      <c r="W426" s="27"/>
      <c r="X426" s="27">
        <f t="shared" si="3"/>
        <v>2026</v>
      </c>
      <c r="Y426" s="27">
        <f t="shared" si="4"/>
        <v>2026</v>
      </c>
      <c r="Z426" s="108">
        <f t="shared" si="5"/>
        <v>4</v>
      </c>
      <c r="AA426" s="112">
        <f t="shared" si="6"/>
        <v>4</v>
      </c>
      <c r="AB426" s="27">
        <f>VLOOKUP(Z426,Dictionary_v2!O:P,2,0)</f>
        <v>2</v>
      </c>
      <c r="AC426" s="27" t="str">
        <f>VLOOKUP($B426,Dictionary_v2!$B:$E,2,0)</f>
        <v>P&amp;L</v>
      </c>
      <c r="AD426" s="27" t="s">
        <v>48</v>
      </c>
      <c r="AE426" s="27" t="str">
        <f>VLOOKUP($B426,Dictionary_v2!$B:$E,3,0)</f>
        <v>3. Platform</v>
      </c>
      <c r="AF426" s="27" t="str">
        <f>VLOOKUP(AE426,Dictionary_v2!R:S,2,0)</f>
        <v>3. Platform</v>
      </c>
      <c r="AG426" s="27" t="str">
        <f>VLOOKUP($B426,Dictionary_v2!$B:$E,4,0)</f>
        <v>2. Fixed</v>
      </c>
      <c r="AH426" s="27" t="str">
        <f t="shared" si="1"/>
        <v>Out</v>
      </c>
      <c r="AI426" s="27" t="str">
        <f t="shared" si="2"/>
        <v>Out</v>
      </c>
      <c r="AJ426" s="16"/>
      <c r="AK426" s="16"/>
      <c r="AL426" s="16"/>
      <c r="AM426" s="16"/>
      <c r="AN426" s="16"/>
    </row>
    <row r="427" ht="15.0" hidden="1" customHeight="1">
      <c r="A427" s="107">
        <v>46126.0</v>
      </c>
      <c r="B427" s="108" t="s">
        <v>95</v>
      </c>
      <c r="C427" s="109">
        <v>-50.0</v>
      </c>
      <c r="D427" s="108" t="s">
        <v>76</v>
      </c>
      <c r="E427" s="108" t="s">
        <v>83</v>
      </c>
      <c r="F427" s="108" t="s">
        <v>649</v>
      </c>
      <c r="G427" s="108" t="s">
        <v>605</v>
      </c>
      <c r="H427" s="108" t="s">
        <v>605</v>
      </c>
      <c r="I427" s="108" t="s">
        <v>607</v>
      </c>
      <c r="J427" s="108" t="s">
        <v>42</v>
      </c>
      <c r="K427" s="108" t="s">
        <v>97</v>
      </c>
      <c r="L427" s="108" t="s">
        <v>605</v>
      </c>
      <c r="M427" s="108"/>
      <c r="N427" s="108" t="s">
        <v>605</v>
      </c>
      <c r="O427" s="108"/>
      <c r="P427" s="108" t="s">
        <v>605</v>
      </c>
      <c r="Q427" s="108" t="s">
        <v>605</v>
      </c>
      <c r="R427" s="110">
        <v>46126.29449699954</v>
      </c>
      <c r="S427" s="111" t="s">
        <v>91</v>
      </c>
      <c r="T427" s="108" t="s">
        <v>605</v>
      </c>
      <c r="U427" s="27"/>
      <c r="V427" s="27"/>
      <c r="W427" s="27"/>
      <c r="X427" s="27">
        <f t="shared" si="3"/>
        <v>2026</v>
      </c>
      <c r="Y427" s="27">
        <f t="shared" si="4"/>
        <v>2026</v>
      </c>
      <c r="Z427" s="108">
        <f t="shared" si="5"/>
        <v>4</v>
      </c>
      <c r="AA427" s="112">
        <f t="shared" si="6"/>
        <v>4</v>
      </c>
      <c r="AB427" s="27">
        <f>VLOOKUP(Z427,Dictionary_v2!O:P,2,0)</f>
        <v>2</v>
      </c>
      <c r="AC427" s="27" t="str">
        <f>VLOOKUP($B427,Dictionary_v2!$B:$E,2,0)</f>
        <v>P&amp;L</v>
      </c>
      <c r="AD427" s="27" t="s">
        <v>48</v>
      </c>
      <c r="AE427" s="27" t="s">
        <v>1</v>
      </c>
      <c r="AF427" s="27" t="str">
        <f>VLOOKUP(AE427,Dictionary_v2!R:S,2,0)</f>
        <v>3. Platform</v>
      </c>
      <c r="AG427" s="27" t="s">
        <v>2</v>
      </c>
      <c r="AH427" s="27" t="str">
        <f t="shared" si="1"/>
        <v>Out</v>
      </c>
      <c r="AI427" s="27" t="str">
        <f t="shared" si="2"/>
        <v>Out</v>
      </c>
      <c r="AJ427" s="16"/>
      <c r="AK427" s="16"/>
      <c r="AL427" s="16"/>
      <c r="AM427" s="16"/>
      <c r="AN427" s="16"/>
    </row>
    <row r="428" ht="15.0" hidden="1" customHeight="1">
      <c r="A428" s="107">
        <v>46125.0</v>
      </c>
      <c r="B428" s="108" t="s">
        <v>650</v>
      </c>
      <c r="C428" s="109">
        <v>-140.43</v>
      </c>
      <c r="D428" s="108" t="s">
        <v>76</v>
      </c>
      <c r="E428" s="108" t="s">
        <v>83</v>
      </c>
      <c r="F428" s="108" t="s">
        <v>652</v>
      </c>
      <c r="G428" s="108" t="s">
        <v>605</v>
      </c>
      <c r="H428" s="108" t="s">
        <v>605</v>
      </c>
      <c r="I428" s="108" t="s">
        <v>614</v>
      </c>
      <c r="J428" s="108" t="s">
        <v>42</v>
      </c>
      <c r="K428" s="108" t="s">
        <v>435</v>
      </c>
      <c r="L428" s="108" t="s">
        <v>605</v>
      </c>
      <c r="M428" s="108"/>
      <c r="N428" s="108" t="s">
        <v>605</v>
      </c>
      <c r="O428" s="108"/>
      <c r="P428" s="108" t="s">
        <v>605</v>
      </c>
      <c r="Q428" s="108" t="s">
        <v>605</v>
      </c>
      <c r="R428" s="110">
        <v>46125.499354563486</v>
      </c>
      <c r="S428" s="111" t="s">
        <v>44</v>
      </c>
      <c r="T428" s="108" t="s">
        <v>605</v>
      </c>
      <c r="U428" s="27"/>
      <c r="V428" s="27"/>
      <c r="W428" s="27"/>
      <c r="X428" s="27">
        <f t="shared" si="3"/>
        <v>2026</v>
      </c>
      <c r="Y428" s="27">
        <f t="shared" si="4"/>
        <v>2026</v>
      </c>
      <c r="Z428" s="108">
        <f t="shared" si="5"/>
        <v>4</v>
      </c>
      <c r="AA428" s="112">
        <f t="shared" si="6"/>
        <v>4</v>
      </c>
      <c r="AB428" s="27">
        <f>VLOOKUP(Z428,Dictionary_v2!O:P,2,0)</f>
        <v>2</v>
      </c>
      <c r="AC428" s="27" t="str">
        <f>VLOOKUP($B428,Dictionary_v2!$B:$E,2,0)</f>
        <v>P&amp;L</v>
      </c>
      <c r="AD428" s="27" t="s">
        <v>48</v>
      </c>
      <c r="AE428" s="27" t="str">
        <f>VLOOKUP($B428,Dictionary_v2!$B:$E,3,0)</f>
        <v>8. Other fixed costs</v>
      </c>
      <c r="AF428" s="27" t="str">
        <f>VLOOKUP(AE428,Dictionary_v2!R:S,2,0)</f>
        <v>6. Other fixed and admin</v>
      </c>
      <c r="AG428" s="27" t="str">
        <f>VLOOKUP($B428,Dictionary_v2!$B:$E,4,0)</f>
        <v>1. Travel</v>
      </c>
      <c r="AH428" s="27" t="str">
        <f t="shared" si="1"/>
        <v>Out</v>
      </c>
      <c r="AI428" s="27" t="str">
        <f t="shared" si="2"/>
        <v>Out</v>
      </c>
      <c r="AJ428" s="16"/>
      <c r="AK428" s="16"/>
      <c r="AL428" s="16"/>
      <c r="AM428" s="16"/>
      <c r="AN428" s="16"/>
    </row>
    <row r="429" ht="15.0" hidden="1" customHeight="1">
      <c r="A429" s="107">
        <v>46125.0</v>
      </c>
      <c r="B429" s="108" t="s">
        <v>149</v>
      </c>
      <c r="C429" s="109">
        <v>-4.21</v>
      </c>
      <c r="D429" s="108" t="s">
        <v>76</v>
      </c>
      <c r="E429" s="108" t="s">
        <v>83</v>
      </c>
      <c r="F429" s="108" t="s">
        <v>605</v>
      </c>
      <c r="G429" s="108" t="s">
        <v>605</v>
      </c>
      <c r="H429" s="108" t="s">
        <v>605</v>
      </c>
      <c r="I429" s="108" t="s">
        <v>605</v>
      </c>
      <c r="J429" s="108" t="s">
        <v>605</v>
      </c>
      <c r="K429" s="108" t="s">
        <v>148</v>
      </c>
      <c r="L429" s="108" t="s">
        <v>605</v>
      </c>
      <c r="M429" s="108"/>
      <c r="N429" s="108" t="s">
        <v>605</v>
      </c>
      <c r="O429" s="108"/>
      <c r="P429" s="108" t="s">
        <v>605</v>
      </c>
      <c r="Q429" s="108" t="s">
        <v>605</v>
      </c>
      <c r="R429" s="110">
        <v>46125.499354563486</v>
      </c>
      <c r="S429" s="111" t="s">
        <v>605</v>
      </c>
      <c r="T429" s="108" t="s">
        <v>605</v>
      </c>
      <c r="U429" s="27"/>
      <c r="V429" s="27"/>
      <c r="W429" s="27"/>
      <c r="X429" s="27">
        <f t="shared" si="3"/>
        <v>2026</v>
      </c>
      <c r="Y429" s="27">
        <f t="shared" si="4"/>
        <v>2026</v>
      </c>
      <c r="Z429" s="108">
        <f t="shared" si="5"/>
        <v>4</v>
      </c>
      <c r="AA429" s="112">
        <f t="shared" si="6"/>
        <v>4</v>
      </c>
      <c r="AB429" s="27">
        <f>VLOOKUP(Z429,Dictionary_v2!O:P,2,0)</f>
        <v>2</v>
      </c>
      <c r="AC429" s="27" t="str">
        <f>VLOOKUP($B429,Dictionary_v2!$B:$E,2,0)</f>
        <v>P&amp;L</v>
      </c>
      <c r="AD429" s="27" t="s">
        <v>48</v>
      </c>
      <c r="AE429" s="27" t="str">
        <f>VLOOKUP($B429,Dictionary_v2!$B:$E,3,0)</f>
        <v>3. Platform</v>
      </c>
      <c r="AF429" s="27" t="str">
        <f>VLOOKUP(AE429,Dictionary_v2!R:S,2,0)</f>
        <v>3. Platform</v>
      </c>
      <c r="AG429" s="27" t="str">
        <f>VLOOKUP($B429,Dictionary_v2!$B:$E,4,0)</f>
        <v>2. Fixed</v>
      </c>
      <c r="AH429" s="27" t="str">
        <f t="shared" si="1"/>
        <v>Out</v>
      </c>
      <c r="AI429" s="27" t="str">
        <f t="shared" si="2"/>
        <v>Out</v>
      </c>
      <c r="AJ429" s="16"/>
      <c r="AK429" s="16"/>
      <c r="AL429" s="16"/>
      <c r="AM429" s="16"/>
      <c r="AN429" s="16"/>
    </row>
    <row r="430" ht="15.0" hidden="1" customHeight="1">
      <c r="A430" s="107">
        <v>46124.0</v>
      </c>
      <c r="B430" s="108" t="s">
        <v>657</v>
      </c>
      <c r="C430" s="109">
        <v>-10.01</v>
      </c>
      <c r="D430" s="108" t="s">
        <v>76</v>
      </c>
      <c r="E430" s="108" t="s">
        <v>83</v>
      </c>
      <c r="F430" s="108" t="s">
        <v>658</v>
      </c>
      <c r="G430" s="108" t="s">
        <v>605</v>
      </c>
      <c r="H430" s="108" t="s">
        <v>605</v>
      </c>
      <c r="I430" s="108" t="s">
        <v>614</v>
      </c>
      <c r="J430" s="108" t="s">
        <v>42</v>
      </c>
      <c r="K430" s="108" t="s">
        <v>659</v>
      </c>
      <c r="L430" s="108" t="s">
        <v>605</v>
      </c>
      <c r="M430" s="108"/>
      <c r="N430" s="108" t="s">
        <v>605</v>
      </c>
      <c r="O430" s="108"/>
      <c r="P430" s="108" t="s">
        <v>605</v>
      </c>
      <c r="Q430" s="108" t="s">
        <v>605</v>
      </c>
      <c r="R430" s="110">
        <v>46124.145969652775</v>
      </c>
      <c r="S430" s="111" t="s">
        <v>91</v>
      </c>
      <c r="T430" s="108" t="s">
        <v>605</v>
      </c>
      <c r="U430" s="27"/>
      <c r="V430" s="27"/>
      <c r="W430" s="27"/>
      <c r="X430" s="27">
        <f t="shared" si="3"/>
        <v>2026</v>
      </c>
      <c r="Y430" s="27">
        <f t="shared" si="4"/>
        <v>2026</v>
      </c>
      <c r="Z430" s="108">
        <f t="shared" si="5"/>
        <v>4</v>
      </c>
      <c r="AA430" s="112">
        <f t="shared" si="6"/>
        <v>4</v>
      </c>
      <c r="AB430" s="27">
        <f>VLOOKUP(Z430,Dictionary_v2!O:P,2,0)</f>
        <v>2</v>
      </c>
      <c r="AC430" s="27" t="str">
        <f>VLOOKUP($B430,Dictionary_v2!$B:$E,2,0)</f>
        <v>P&amp;L</v>
      </c>
      <c r="AD430" s="27" t="s">
        <v>48</v>
      </c>
      <c r="AE430" s="27" t="str">
        <f>VLOOKUP($B430,Dictionary_v2!$B:$E,3,0)</f>
        <v>3. Platform</v>
      </c>
      <c r="AF430" s="27" t="str">
        <f>VLOOKUP(AE430,Dictionary_v2!R:S,2,0)</f>
        <v>3. Platform</v>
      </c>
      <c r="AG430" s="27" t="str">
        <f>VLOOKUP($B430,Dictionary_v2!$B:$E,4,0)</f>
        <v>1. Variable</v>
      </c>
      <c r="AH430" s="27" t="str">
        <f t="shared" si="1"/>
        <v>Out</v>
      </c>
      <c r="AI430" s="27" t="str">
        <f t="shared" si="2"/>
        <v>Out</v>
      </c>
      <c r="AJ430" s="16"/>
      <c r="AK430" s="16"/>
      <c r="AL430" s="16"/>
      <c r="AM430" s="16"/>
      <c r="AN430" s="16"/>
    </row>
    <row r="431" ht="15.0" hidden="1" customHeight="1">
      <c r="A431" s="107">
        <v>46124.0</v>
      </c>
      <c r="B431" s="108" t="s">
        <v>657</v>
      </c>
      <c r="C431" s="109">
        <v>-10.2</v>
      </c>
      <c r="D431" s="108" t="s">
        <v>76</v>
      </c>
      <c r="E431" s="108" t="s">
        <v>83</v>
      </c>
      <c r="F431" s="108" t="s">
        <v>658</v>
      </c>
      <c r="G431" s="108" t="s">
        <v>605</v>
      </c>
      <c r="H431" s="108" t="s">
        <v>605</v>
      </c>
      <c r="I431" s="108" t="s">
        <v>614</v>
      </c>
      <c r="J431" s="108" t="s">
        <v>42</v>
      </c>
      <c r="K431" s="108" t="s">
        <v>659</v>
      </c>
      <c r="L431" s="108" t="s">
        <v>605</v>
      </c>
      <c r="M431" s="108"/>
      <c r="N431" s="108" t="s">
        <v>605</v>
      </c>
      <c r="O431" s="108"/>
      <c r="P431" s="108" t="s">
        <v>605</v>
      </c>
      <c r="Q431" s="108" t="s">
        <v>605</v>
      </c>
      <c r="R431" s="110">
        <v>46124.05153754878</v>
      </c>
      <c r="S431" s="111" t="s">
        <v>91</v>
      </c>
      <c r="T431" s="108" t="s">
        <v>605</v>
      </c>
      <c r="U431" s="27"/>
      <c r="V431" s="27"/>
      <c r="W431" s="27"/>
      <c r="X431" s="27">
        <f t="shared" si="3"/>
        <v>2026</v>
      </c>
      <c r="Y431" s="27">
        <f t="shared" si="4"/>
        <v>2026</v>
      </c>
      <c r="Z431" s="108">
        <f t="shared" si="5"/>
        <v>4</v>
      </c>
      <c r="AA431" s="112">
        <f t="shared" si="6"/>
        <v>4</v>
      </c>
      <c r="AB431" s="27">
        <f>VLOOKUP(Z431,Dictionary_v2!O:P,2,0)</f>
        <v>2</v>
      </c>
      <c r="AC431" s="27" t="str">
        <f>VLOOKUP($B431,Dictionary_v2!$B:$E,2,0)</f>
        <v>P&amp;L</v>
      </c>
      <c r="AD431" s="27" t="s">
        <v>48</v>
      </c>
      <c r="AE431" s="27" t="str">
        <f>VLOOKUP($B431,Dictionary_v2!$B:$E,3,0)</f>
        <v>3. Platform</v>
      </c>
      <c r="AF431" s="27" t="str">
        <f>VLOOKUP(AE431,Dictionary_v2!R:S,2,0)</f>
        <v>3. Platform</v>
      </c>
      <c r="AG431" s="27" t="str">
        <f>VLOOKUP($B431,Dictionary_v2!$B:$E,4,0)</f>
        <v>1. Variable</v>
      </c>
      <c r="AH431" s="27" t="str">
        <f t="shared" si="1"/>
        <v>Out</v>
      </c>
      <c r="AI431" s="27" t="str">
        <f t="shared" si="2"/>
        <v>Out</v>
      </c>
      <c r="AJ431" s="16"/>
      <c r="AK431" s="16"/>
      <c r="AL431" s="16"/>
      <c r="AM431" s="16"/>
      <c r="AN431" s="16"/>
    </row>
    <row r="432" ht="15.0" hidden="1" customHeight="1">
      <c r="A432" s="107">
        <v>46123.0</v>
      </c>
      <c r="B432" s="108" t="s">
        <v>657</v>
      </c>
      <c r="C432" s="109">
        <v>-10.25</v>
      </c>
      <c r="D432" s="108" t="s">
        <v>76</v>
      </c>
      <c r="E432" s="108" t="s">
        <v>83</v>
      </c>
      <c r="F432" s="108" t="s">
        <v>658</v>
      </c>
      <c r="G432" s="108" t="s">
        <v>605</v>
      </c>
      <c r="H432" s="108" t="s">
        <v>605</v>
      </c>
      <c r="I432" s="108" t="s">
        <v>614</v>
      </c>
      <c r="J432" s="108" t="s">
        <v>42</v>
      </c>
      <c r="K432" s="108" t="s">
        <v>659</v>
      </c>
      <c r="L432" s="108" t="s">
        <v>605</v>
      </c>
      <c r="M432" s="108"/>
      <c r="N432" s="108" t="s">
        <v>605</v>
      </c>
      <c r="O432" s="108"/>
      <c r="P432" s="108" t="s">
        <v>605</v>
      </c>
      <c r="Q432" s="108" t="s">
        <v>605</v>
      </c>
      <c r="R432" s="110">
        <v>46123.503895218404</v>
      </c>
      <c r="S432" s="111" t="s">
        <v>91</v>
      </c>
      <c r="T432" s="108" t="s">
        <v>605</v>
      </c>
      <c r="U432" s="27"/>
      <c r="V432" s="27"/>
      <c r="W432" s="27"/>
      <c r="X432" s="27">
        <f t="shared" si="3"/>
        <v>2026</v>
      </c>
      <c r="Y432" s="27">
        <f t="shared" si="4"/>
        <v>2026</v>
      </c>
      <c r="Z432" s="108">
        <f t="shared" si="5"/>
        <v>4</v>
      </c>
      <c r="AA432" s="112">
        <f t="shared" si="6"/>
        <v>4</v>
      </c>
      <c r="AB432" s="27">
        <f>VLOOKUP(Z432,Dictionary_v2!O:P,2,0)</f>
        <v>2</v>
      </c>
      <c r="AC432" s="27" t="str">
        <f>VLOOKUP($B432,Dictionary_v2!$B:$E,2,0)</f>
        <v>P&amp;L</v>
      </c>
      <c r="AD432" s="27" t="s">
        <v>48</v>
      </c>
      <c r="AE432" s="27" t="str">
        <f>VLOOKUP($B432,Dictionary_v2!$B:$E,3,0)</f>
        <v>3. Platform</v>
      </c>
      <c r="AF432" s="27" t="str">
        <f>VLOOKUP(AE432,Dictionary_v2!R:S,2,0)</f>
        <v>3. Platform</v>
      </c>
      <c r="AG432" s="27" t="str">
        <f>VLOOKUP($B432,Dictionary_v2!$B:$E,4,0)</f>
        <v>1. Variable</v>
      </c>
      <c r="AH432" s="27" t="str">
        <f t="shared" si="1"/>
        <v>Out</v>
      </c>
      <c r="AI432" s="27" t="str">
        <f t="shared" si="2"/>
        <v>Out</v>
      </c>
      <c r="AJ432" s="16"/>
      <c r="AK432" s="16"/>
      <c r="AL432" s="16"/>
      <c r="AM432" s="16"/>
      <c r="AN432" s="16"/>
    </row>
    <row r="433" ht="15.0" hidden="1" customHeight="1">
      <c r="A433" s="107">
        <v>46123.0</v>
      </c>
      <c r="B433" s="108" t="s">
        <v>657</v>
      </c>
      <c r="C433" s="109">
        <v>-10.33</v>
      </c>
      <c r="D433" s="108" t="s">
        <v>76</v>
      </c>
      <c r="E433" s="108" t="s">
        <v>83</v>
      </c>
      <c r="F433" s="108" t="s">
        <v>658</v>
      </c>
      <c r="G433" s="108" t="s">
        <v>605</v>
      </c>
      <c r="H433" s="108" t="s">
        <v>605</v>
      </c>
      <c r="I433" s="108" t="s">
        <v>614</v>
      </c>
      <c r="J433" s="108" t="s">
        <v>42</v>
      </c>
      <c r="K433" s="108" t="s">
        <v>659</v>
      </c>
      <c r="L433" s="108" t="s">
        <v>605</v>
      </c>
      <c r="M433" s="108"/>
      <c r="N433" s="108" t="s">
        <v>605</v>
      </c>
      <c r="O433" s="108"/>
      <c r="P433" s="108" t="s">
        <v>605</v>
      </c>
      <c r="Q433" s="108" t="s">
        <v>605</v>
      </c>
      <c r="R433" s="110">
        <v>46123.427201276965</v>
      </c>
      <c r="S433" s="111" t="s">
        <v>91</v>
      </c>
      <c r="T433" s="108" t="s">
        <v>605</v>
      </c>
      <c r="U433" s="27"/>
      <c r="V433" s="27"/>
      <c r="W433" s="27"/>
      <c r="X433" s="27">
        <f t="shared" si="3"/>
        <v>2026</v>
      </c>
      <c r="Y433" s="27">
        <f t="shared" si="4"/>
        <v>2026</v>
      </c>
      <c r="Z433" s="108">
        <f t="shared" si="5"/>
        <v>4</v>
      </c>
      <c r="AA433" s="112">
        <f t="shared" si="6"/>
        <v>4</v>
      </c>
      <c r="AB433" s="27">
        <f>VLOOKUP(Z433,Dictionary_v2!O:P,2,0)</f>
        <v>2</v>
      </c>
      <c r="AC433" s="27" t="str">
        <f>VLOOKUP($B433,Dictionary_v2!$B:$E,2,0)</f>
        <v>P&amp;L</v>
      </c>
      <c r="AD433" s="27" t="s">
        <v>48</v>
      </c>
      <c r="AE433" s="27" t="str">
        <f>VLOOKUP($B433,Dictionary_v2!$B:$E,3,0)</f>
        <v>3. Platform</v>
      </c>
      <c r="AF433" s="27" t="str">
        <f>VLOOKUP(AE433,Dictionary_v2!R:S,2,0)</f>
        <v>3. Platform</v>
      </c>
      <c r="AG433" s="27" t="str">
        <f>VLOOKUP($B433,Dictionary_v2!$B:$E,4,0)</f>
        <v>1. Variable</v>
      </c>
      <c r="AH433" s="27" t="str">
        <f t="shared" si="1"/>
        <v>Out</v>
      </c>
      <c r="AI433" s="27" t="str">
        <f t="shared" si="2"/>
        <v>Out</v>
      </c>
      <c r="AJ433" s="16"/>
      <c r="AK433" s="16"/>
      <c r="AL433" s="16"/>
      <c r="AM433" s="16"/>
      <c r="AN433" s="16"/>
    </row>
    <row r="434" ht="15.0" hidden="1" customHeight="1">
      <c r="A434" s="107">
        <v>46123.0</v>
      </c>
      <c r="B434" s="108" t="s">
        <v>95</v>
      </c>
      <c r="C434" s="109">
        <v>-103.15</v>
      </c>
      <c r="D434" s="108" t="s">
        <v>76</v>
      </c>
      <c r="E434" s="108" t="s">
        <v>83</v>
      </c>
      <c r="F434" s="108" t="s">
        <v>660</v>
      </c>
      <c r="G434" s="108" t="s">
        <v>605</v>
      </c>
      <c r="H434" s="108" t="s">
        <v>605</v>
      </c>
      <c r="I434" s="108" t="s">
        <v>614</v>
      </c>
      <c r="J434" s="108" t="s">
        <v>42</v>
      </c>
      <c r="K434" s="108" t="s">
        <v>97</v>
      </c>
      <c r="L434" s="108" t="s">
        <v>605</v>
      </c>
      <c r="M434" s="108"/>
      <c r="N434" s="108" t="s">
        <v>605</v>
      </c>
      <c r="O434" s="108"/>
      <c r="P434" s="108" t="s">
        <v>605</v>
      </c>
      <c r="Q434" s="108" t="s">
        <v>605</v>
      </c>
      <c r="R434" s="110">
        <v>46123.407082026235</v>
      </c>
      <c r="S434" s="111" t="s">
        <v>91</v>
      </c>
      <c r="T434" s="108" t="s">
        <v>605</v>
      </c>
      <c r="U434" s="27"/>
      <c r="V434" s="27"/>
      <c r="W434" s="27"/>
      <c r="X434" s="27">
        <f t="shared" si="3"/>
        <v>2026</v>
      </c>
      <c r="Y434" s="27">
        <f t="shared" si="4"/>
        <v>2026</v>
      </c>
      <c r="Z434" s="108">
        <f t="shared" si="5"/>
        <v>4</v>
      </c>
      <c r="AA434" s="112">
        <f t="shared" si="6"/>
        <v>4</v>
      </c>
      <c r="AB434" s="27">
        <f>VLOOKUP(Z434,Dictionary_v2!O:P,2,0)</f>
        <v>2</v>
      </c>
      <c r="AC434" s="27" t="str">
        <f>VLOOKUP($B434,Dictionary_v2!$B:$E,2,0)</f>
        <v>P&amp;L</v>
      </c>
      <c r="AD434" s="27" t="s">
        <v>48</v>
      </c>
      <c r="AE434" s="27" t="str">
        <f>VLOOKUP($B434,Dictionary_v2!$B:$E,3,0)</f>
        <v>2. Candidates Sourcing</v>
      </c>
      <c r="AF434" s="27" t="str">
        <f>VLOOKUP(AE434,Dictionary_v2!R:S,2,0)</f>
        <v>2. Candidates Sourcing</v>
      </c>
      <c r="AG434" s="27" t="str">
        <f>VLOOKUP($B434,Dictionary_v2!$B:$E,4,0)</f>
        <v>1. Social media</v>
      </c>
      <c r="AH434" s="27" t="str">
        <f t="shared" si="1"/>
        <v>Out</v>
      </c>
      <c r="AI434" s="27" t="str">
        <f t="shared" si="2"/>
        <v>Out</v>
      </c>
      <c r="AJ434" s="16"/>
      <c r="AK434" s="16"/>
      <c r="AL434" s="16"/>
      <c r="AM434" s="16"/>
      <c r="AN434" s="16"/>
    </row>
    <row r="435" ht="15.0" hidden="1" customHeight="1">
      <c r="A435" s="107">
        <v>46123.0</v>
      </c>
      <c r="B435" s="108" t="s">
        <v>657</v>
      </c>
      <c r="C435" s="109">
        <v>-15.0</v>
      </c>
      <c r="D435" s="108" t="s">
        <v>76</v>
      </c>
      <c r="E435" s="108" t="s">
        <v>83</v>
      </c>
      <c r="F435" s="108" t="s">
        <v>658</v>
      </c>
      <c r="G435" s="108" t="s">
        <v>605</v>
      </c>
      <c r="H435" s="108" t="s">
        <v>605</v>
      </c>
      <c r="I435" s="108" t="s">
        <v>614</v>
      </c>
      <c r="J435" s="108" t="s">
        <v>42</v>
      </c>
      <c r="K435" s="108" t="s">
        <v>659</v>
      </c>
      <c r="L435" s="108" t="s">
        <v>605</v>
      </c>
      <c r="M435" s="108"/>
      <c r="N435" s="108" t="s">
        <v>605</v>
      </c>
      <c r="O435" s="108"/>
      <c r="P435" s="108" t="s">
        <v>605</v>
      </c>
      <c r="Q435" s="108" t="s">
        <v>605</v>
      </c>
      <c r="R435" s="110">
        <v>46123.29031753945</v>
      </c>
      <c r="S435" s="111" t="s">
        <v>91</v>
      </c>
      <c r="T435" s="108" t="s">
        <v>605</v>
      </c>
      <c r="U435" s="27"/>
      <c r="V435" s="27"/>
      <c r="W435" s="27"/>
      <c r="X435" s="27">
        <f t="shared" si="3"/>
        <v>2026</v>
      </c>
      <c r="Y435" s="27">
        <f t="shared" si="4"/>
        <v>2026</v>
      </c>
      <c r="Z435" s="108">
        <f t="shared" si="5"/>
        <v>4</v>
      </c>
      <c r="AA435" s="112">
        <f t="shared" si="6"/>
        <v>4</v>
      </c>
      <c r="AB435" s="27">
        <f>VLOOKUP(Z435,Dictionary_v2!O:P,2,0)</f>
        <v>2</v>
      </c>
      <c r="AC435" s="27" t="str">
        <f>VLOOKUP($B435,Dictionary_v2!$B:$E,2,0)</f>
        <v>P&amp;L</v>
      </c>
      <c r="AD435" s="27" t="s">
        <v>48</v>
      </c>
      <c r="AE435" s="27" t="str">
        <f>VLOOKUP($B435,Dictionary_v2!$B:$E,3,0)</f>
        <v>3. Platform</v>
      </c>
      <c r="AF435" s="27" t="str">
        <f>VLOOKUP(AE435,Dictionary_v2!R:S,2,0)</f>
        <v>3. Platform</v>
      </c>
      <c r="AG435" s="27" t="str">
        <f>VLOOKUP($B435,Dictionary_v2!$B:$E,4,0)</f>
        <v>1. Variable</v>
      </c>
      <c r="AH435" s="27" t="str">
        <f t="shared" si="1"/>
        <v>Out</v>
      </c>
      <c r="AI435" s="27" t="str">
        <f t="shared" si="2"/>
        <v>Out</v>
      </c>
      <c r="AJ435" s="16"/>
      <c r="AK435" s="16"/>
      <c r="AL435" s="16"/>
      <c r="AM435" s="16"/>
      <c r="AN435" s="16"/>
    </row>
    <row r="436" ht="15.0" hidden="1" customHeight="1">
      <c r="A436" s="107">
        <v>46122.0</v>
      </c>
      <c r="B436" s="108" t="s">
        <v>95</v>
      </c>
      <c r="C436" s="109">
        <v>-405.76</v>
      </c>
      <c r="D436" s="108" t="s">
        <v>76</v>
      </c>
      <c r="E436" s="108" t="s">
        <v>83</v>
      </c>
      <c r="F436" s="108" t="s">
        <v>661</v>
      </c>
      <c r="G436" s="108" t="s">
        <v>605</v>
      </c>
      <c r="H436" s="108" t="s">
        <v>605</v>
      </c>
      <c r="I436" s="108" t="s">
        <v>614</v>
      </c>
      <c r="J436" s="108" t="s">
        <v>42</v>
      </c>
      <c r="K436" s="108" t="s">
        <v>97</v>
      </c>
      <c r="L436" s="108" t="s">
        <v>605</v>
      </c>
      <c r="M436" s="108"/>
      <c r="N436" s="108" t="s">
        <v>605</v>
      </c>
      <c r="O436" s="108"/>
      <c r="P436" s="108" t="s">
        <v>605</v>
      </c>
      <c r="Q436" s="108" t="s">
        <v>605</v>
      </c>
      <c r="R436" s="110">
        <v>46122.51822030236</v>
      </c>
      <c r="S436" s="111" t="s">
        <v>91</v>
      </c>
      <c r="T436" s="108" t="s">
        <v>605</v>
      </c>
      <c r="U436" s="27"/>
      <c r="V436" s="27"/>
      <c r="W436" s="27"/>
      <c r="X436" s="27">
        <f t="shared" si="3"/>
        <v>2026</v>
      </c>
      <c r="Y436" s="27">
        <f t="shared" si="4"/>
        <v>2026</v>
      </c>
      <c r="Z436" s="108">
        <f t="shared" si="5"/>
        <v>4</v>
      </c>
      <c r="AA436" s="112">
        <f t="shared" si="6"/>
        <v>4</v>
      </c>
      <c r="AB436" s="27">
        <f>VLOOKUP(Z436,Dictionary_v2!O:P,2,0)</f>
        <v>2</v>
      </c>
      <c r="AC436" s="27" t="str">
        <f>VLOOKUP($B436,Dictionary_v2!$B:$E,2,0)</f>
        <v>P&amp;L</v>
      </c>
      <c r="AD436" s="27" t="s">
        <v>48</v>
      </c>
      <c r="AE436" s="27" t="str">
        <f>VLOOKUP($B436,Dictionary_v2!$B:$E,3,0)</f>
        <v>2. Candidates Sourcing</v>
      </c>
      <c r="AF436" s="27" t="str">
        <f>VLOOKUP(AE436,Dictionary_v2!R:S,2,0)</f>
        <v>2. Candidates Sourcing</v>
      </c>
      <c r="AG436" s="27" t="str">
        <f>VLOOKUP($B436,Dictionary_v2!$B:$E,4,0)</f>
        <v>1. Social media</v>
      </c>
      <c r="AH436" s="27" t="str">
        <f t="shared" si="1"/>
        <v>Out</v>
      </c>
      <c r="AI436" s="27" t="str">
        <f t="shared" si="2"/>
        <v>Out</v>
      </c>
      <c r="AJ436" s="16"/>
      <c r="AK436" s="16"/>
      <c r="AL436" s="16"/>
      <c r="AM436" s="16"/>
      <c r="AN436" s="16"/>
    </row>
    <row r="437" ht="15.0" hidden="1" customHeight="1">
      <c r="A437" s="107">
        <v>46122.0</v>
      </c>
      <c r="B437" s="108" t="s">
        <v>627</v>
      </c>
      <c r="C437" s="109">
        <v>-57.76</v>
      </c>
      <c r="D437" s="108" t="s">
        <v>76</v>
      </c>
      <c r="E437" s="108" t="s">
        <v>83</v>
      </c>
      <c r="F437" s="108" t="s">
        <v>628</v>
      </c>
      <c r="G437" s="108" t="s">
        <v>605</v>
      </c>
      <c r="H437" s="108" t="s">
        <v>605</v>
      </c>
      <c r="I437" s="108" t="s">
        <v>614</v>
      </c>
      <c r="J437" s="108" t="s">
        <v>42</v>
      </c>
      <c r="K437" s="108" t="s">
        <v>97</v>
      </c>
      <c r="L437" s="108" t="s">
        <v>605</v>
      </c>
      <c r="M437" s="108"/>
      <c r="N437" s="108" t="s">
        <v>605</v>
      </c>
      <c r="O437" s="108"/>
      <c r="P437" s="108" t="s">
        <v>605</v>
      </c>
      <c r="Q437" s="108" t="s">
        <v>605</v>
      </c>
      <c r="R437" s="110">
        <v>46122.436901084446</v>
      </c>
      <c r="S437" s="111" t="s">
        <v>44</v>
      </c>
      <c r="T437" s="108" t="s">
        <v>605</v>
      </c>
      <c r="U437" s="27"/>
      <c r="V437" s="27"/>
      <c r="W437" s="27"/>
      <c r="X437" s="27">
        <f t="shared" si="3"/>
        <v>2026</v>
      </c>
      <c r="Y437" s="27">
        <f t="shared" si="4"/>
        <v>2026</v>
      </c>
      <c r="Z437" s="108">
        <f t="shared" si="5"/>
        <v>4</v>
      </c>
      <c r="AA437" s="112">
        <f t="shared" si="6"/>
        <v>4</v>
      </c>
      <c r="AB437" s="27">
        <f>VLOOKUP(Z437,Dictionary_v2!O:P,2,0)</f>
        <v>2</v>
      </c>
      <c r="AC437" s="27" t="str">
        <f>VLOOKUP($B437,Dictionary_v2!$B:$E,2,0)</f>
        <v>P&amp;L</v>
      </c>
      <c r="AD437" s="27" t="s">
        <v>48</v>
      </c>
      <c r="AE437" s="27" t="str">
        <f>VLOOKUP($B437,Dictionary_v2!$B:$E,3,0)</f>
        <v>2. Candidates Sourcing</v>
      </c>
      <c r="AF437" s="27" t="str">
        <f>VLOOKUP(AE437,Dictionary_v2!R:S,2,0)</f>
        <v>2. Candidates Sourcing</v>
      </c>
      <c r="AG437" s="27" t="str">
        <f>VLOOKUP($B437,Dictionary_v2!$B:$E,4,0)</f>
        <v>4. Others</v>
      </c>
      <c r="AH437" s="27" t="str">
        <f t="shared" si="1"/>
        <v>Out</v>
      </c>
      <c r="AI437" s="27" t="str">
        <f t="shared" si="2"/>
        <v>Out</v>
      </c>
      <c r="AJ437" s="16"/>
      <c r="AK437" s="16"/>
      <c r="AL437" s="16"/>
      <c r="AM437" s="16"/>
      <c r="AN437" s="16"/>
    </row>
    <row r="438" ht="15.0" hidden="1" customHeight="1">
      <c r="A438" s="107">
        <v>46122.0</v>
      </c>
      <c r="B438" s="108" t="s">
        <v>149</v>
      </c>
      <c r="C438" s="109">
        <v>-1.73</v>
      </c>
      <c r="D438" s="108" t="s">
        <v>76</v>
      </c>
      <c r="E438" s="108" t="s">
        <v>83</v>
      </c>
      <c r="F438" s="108" t="s">
        <v>605</v>
      </c>
      <c r="G438" s="108" t="s">
        <v>605</v>
      </c>
      <c r="H438" s="108" t="s">
        <v>605</v>
      </c>
      <c r="I438" s="108" t="s">
        <v>605</v>
      </c>
      <c r="J438" s="108" t="s">
        <v>605</v>
      </c>
      <c r="K438" s="108" t="s">
        <v>148</v>
      </c>
      <c r="L438" s="108" t="s">
        <v>605</v>
      </c>
      <c r="M438" s="108"/>
      <c r="N438" s="108" t="s">
        <v>605</v>
      </c>
      <c r="O438" s="108"/>
      <c r="P438" s="108" t="s">
        <v>605</v>
      </c>
      <c r="Q438" s="108" t="s">
        <v>605</v>
      </c>
      <c r="R438" s="110">
        <v>46122.436901084446</v>
      </c>
      <c r="S438" s="111" t="s">
        <v>605</v>
      </c>
      <c r="T438" s="108" t="s">
        <v>605</v>
      </c>
      <c r="U438" s="27"/>
      <c r="V438" s="27"/>
      <c r="W438" s="27"/>
      <c r="X438" s="27">
        <f t="shared" si="3"/>
        <v>2026</v>
      </c>
      <c r="Y438" s="27">
        <f t="shared" si="4"/>
        <v>2026</v>
      </c>
      <c r="Z438" s="108">
        <f t="shared" si="5"/>
        <v>4</v>
      </c>
      <c r="AA438" s="112">
        <f t="shared" si="6"/>
        <v>4</v>
      </c>
      <c r="AB438" s="27">
        <f>VLOOKUP(Z438,Dictionary_v2!O:P,2,0)</f>
        <v>2</v>
      </c>
      <c r="AC438" s="27" t="str">
        <f>VLOOKUP($B438,Dictionary_v2!$B:$E,2,0)</f>
        <v>P&amp;L</v>
      </c>
      <c r="AD438" s="27" t="s">
        <v>48</v>
      </c>
      <c r="AE438" s="27" t="str">
        <f>VLOOKUP($B438,Dictionary_v2!$B:$E,3,0)</f>
        <v>3. Platform</v>
      </c>
      <c r="AF438" s="27" t="str">
        <f>VLOOKUP(AE438,Dictionary_v2!R:S,2,0)</f>
        <v>3. Platform</v>
      </c>
      <c r="AG438" s="27" t="str">
        <f>VLOOKUP($B438,Dictionary_v2!$B:$E,4,0)</f>
        <v>2. Fixed</v>
      </c>
      <c r="AH438" s="27" t="str">
        <f t="shared" si="1"/>
        <v>Out</v>
      </c>
      <c r="AI438" s="27" t="str">
        <f t="shared" si="2"/>
        <v>Out</v>
      </c>
      <c r="AJ438" s="16"/>
      <c r="AK438" s="16"/>
      <c r="AL438" s="16"/>
      <c r="AM438" s="16"/>
      <c r="AN438" s="16"/>
    </row>
    <row r="439" ht="15.0" hidden="1" customHeight="1">
      <c r="A439" s="107">
        <v>46122.0</v>
      </c>
      <c r="B439" s="108" t="s">
        <v>75</v>
      </c>
      <c r="C439" s="109">
        <v>84.77</v>
      </c>
      <c r="D439" s="108" t="s">
        <v>76</v>
      </c>
      <c r="E439" s="108" t="s">
        <v>229</v>
      </c>
      <c r="F439" s="108" t="s">
        <v>605</v>
      </c>
      <c r="G439" s="108" t="s">
        <v>605</v>
      </c>
      <c r="H439" s="108" t="s">
        <v>605</v>
      </c>
      <c r="I439" s="108" t="s">
        <v>605</v>
      </c>
      <c r="J439" s="108" t="s">
        <v>605</v>
      </c>
      <c r="K439" s="108" t="s">
        <v>605</v>
      </c>
      <c r="L439" s="108" t="s">
        <v>605</v>
      </c>
      <c r="M439" s="108"/>
      <c r="N439" s="108" t="s">
        <v>605</v>
      </c>
      <c r="O439" s="108"/>
      <c r="P439" s="108" t="s">
        <v>605</v>
      </c>
      <c r="Q439" s="108" t="s">
        <v>605</v>
      </c>
      <c r="R439" s="110">
        <v>46122.03080683092</v>
      </c>
      <c r="S439" s="111" t="s">
        <v>605</v>
      </c>
      <c r="T439" s="108" t="s">
        <v>605</v>
      </c>
      <c r="U439" s="27"/>
      <c r="V439" s="27"/>
      <c r="W439" s="27"/>
      <c r="X439" s="27">
        <f t="shared" si="3"/>
        <v>2026</v>
      </c>
      <c r="Y439" s="27">
        <f t="shared" si="4"/>
        <v>2026</v>
      </c>
      <c r="Z439" s="108">
        <f t="shared" si="5"/>
        <v>4</v>
      </c>
      <c r="AA439" s="112">
        <f t="shared" si="6"/>
        <v>4</v>
      </c>
      <c r="AB439" s="27">
        <f>VLOOKUP(Z439,Dictionary_v2!O:P,2,0)</f>
        <v>2</v>
      </c>
      <c r="AC439" s="27" t="str">
        <f>VLOOKUP($B439,Dictionary_v2!$B:$E,2,0)</f>
        <v>P&amp;L</v>
      </c>
      <c r="AD439" s="27" t="s">
        <v>48</v>
      </c>
      <c r="AE439" s="27" t="str">
        <f>VLOOKUP($B439,Dictionary_v2!$B:$E,3,0)</f>
        <v>2. Candidates Sourcing</v>
      </c>
      <c r="AF439" s="27" t="str">
        <f>VLOOKUP(AE439,Dictionary_v2!R:S,2,0)</f>
        <v>2. Candidates Sourcing</v>
      </c>
      <c r="AG439" s="27" t="str">
        <f>VLOOKUP($B439,Dictionary_v2!$B:$E,4,0)</f>
        <v>1. Social Media</v>
      </c>
      <c r="AH439" s="27" t="str">
        <f t="shared" si="1"/>
        <v>In</v>
      </c>
      <c r="AI439" s="27" t="str">
        <f t="shared" si="2"/>
        <v>In</v>
      </c>
      <c r="AJ439" s="16"/>
      <c r="AK439" s="16"/>
      <c r="AL439" s="16"/>
      <c r="AM439" s="16"/>
      <c r="AN439" s="16"/>
    </row>
    <row r="440" ht="15.0" hidden="1" customHeight="1">
      <c r="A440" s="107">
        <v>46122.0</v>
      </c>
      <c r="B440" s="108" t="s">
        <v>229</v>
      </c>
      <c r="C440" s="109">
        <v>5658.06</v>
      </c>
      <c r="D440" s="108" t="s">
        <v>76</v>
      </c>
      <c r="E440" s="108" t="s">
        <v>83</v>
      </c>
      <c r="F440" s="108" t="s">
        <v>84</v>
      </c>
      <c r="G440" s="108" t="s">
        <v>605</v>
      </c>
      <c r="H440" s="108" t="s">
        <v>605</v>
      </c>
      <c r="I440" s="108" t="s">
        <v>605</v>
      </c>
      <c r="J440" s="108" t="s">
        <v>605</v>
      </c>
      <c r="K440" s="108" t="s">
        <v>605</v>
      </c>
      <c r="L440" s="108" t="s">
        <v>605</v>
      </c>
      <c r="M440" s="108"/>
      <c r="N440" s="108" t="s">
        <v>605</v>
      </c>
      <c r="O440" s="108"/>
      <c r="P440" s="108" t="s">
        <v>605</v>
      </c>
      <c r="Q440" s="108" t="s">
        <v>605</v>
      </c>
      <c r="R440" s="110">
        <v>46122.005852375936</v>
      </c>
      <c r="S440" s="111" t="s">
        <v>605</v>
      </c>
      <c r="T440" s="108" t="s">
        <v>605</v>
      </c>
      <c r="U440" s="27"/>
      <c r="V440" s="27"/>
      <c r="W440" s="27"/>
      <c r="X440" s="27">
        <f t="shared" si="3"/>
        <v>2026</v>
      </c>
      <c r="Y440" s="27">
        <f t="shared" si="4"/>
        <v>2026</v>
      </c>
      <c r="Z440" s="108">
        <f t="shared" si="5"/>
        <v>4</v>
      </c>
      <c r="AA440" s="112">
        <f t="shared" si="6"/>
        <v>4</v>
      </c>
      <c r="AB440" s="27">
        <f>VLOOKUP(Z440,Dictionary_v2!O:P,2,0)</f>
        <v>2</v>
      </c>
      <c r="AC440" s="74" t="s">
        <v>547</v>
      </c>
      <c r="AD440" s="27"/>
      <c r="AE440" s="27"/>
      <c r="AF440" s="27"/>
      <c r="AG440" s="27" t="str">
        <f>VLOOKUP($B440,Dictionary_v2!$B:$E,4,0)</f>
        <v/>
      </c>
      <c r="AH440" s="27" t="str">
        <f t="shared" si="1"/>
        <v>In</v>
      </c>
      <c r="AI440" s="27" t="str">
        <f t="shared" si="2"/>
        <v>In</v>
      </c>
      <c r="AJ440" s="16"/>
      <c r="AK440" s="16"/>
      <c r="AL440" s="16"/>
      <c r="AM440" s="16"/>
      <c r="AN440" s="16"/>
    </row>
    <row r="441" ht="15.0" hidden="1" customHeight="1">
      <c r="A441" s="107">
        <v>46122.0</v>
      </c>
      <c r="B441" s="108" t="s">
        <v>83</v>
      </c>
      <c r="C441" s="109">
        <v>-5658.06</v>
      </c>
      <c r="D441" s="108" t="s">
        <v>76</v>
      </c>
      <c r="E441" s="108" t="s">
        <v>229</v>
      </c>
      <c r="F441" s="108" t="s">
        <v>84</v>
      </c>
      <c r="G441" s="108" t="s">
        <v>605</v>
      </c>
      <c r="H441" s="108" t="s">
        <v>605</v>
      </c>
      <c r="I441" s="108" t="s">
        <v>605</v>
      </c>
      <c r="J441" s="108" t="s">
        <v>605</v>
      </c>
      <c r="K441" s="108" t="s">
        <v>605</v>
      </c>
      <c r="L441" s="108" t="s">
        <v>605</v>
      </c>
      <c r="M441" s="108"/>
      <c r="N441" s="108" t="s">
        <v>605</v>
      </c>
      <c r="O441" s="108"/>
      <c r="P441" s="108" t="s">
        <v>605</v>
      </c>
      <c r="Q441" s="108" t="s">
        <v>605</v>
      </c>
      <c r="R441" s="110">
        <v>46122.005852375936</v>
      </c>
      <c r="S441" s="111" t="s">
        <v>605</v>
      </c>
      <c r="T441" s="108" t="s">
        <v>605</v>
      </c>
      <c r="U441" s="27"/>
      <c r="V441" s="27"/>
      <c r="W441" s="27"/>
      <c r="X441" s="27">
        <f t="shared" si="3"/>
        <v>2026</v>
      </c>
      <c r="Y441" s="27">
        <f t="shared" si="4"/>
        <v>2026</v>
      </c>
      <c r="Z441" s="108">
        <f t="shared" si="5"/>
        <v>4</v>
      </c>
      <c r="AA441" s="112">
        <f t="shared" si="6"/>
        <v>4</v>
      </c>
      <c r="AB441" s="27">
        <f>VLOOKUP(Z441,Dictionary_v2!O:P,2,0)</f>
        <v>2</v>
      </c>
      <c r="AC441" s="74" t="s">
        <v>547</v>
      </c>
      <c r="AD441" s="27"/>
      <c r="AE441" s="27"/>
      <c r="AF441" s="27"/>
      <c r="AG441" s="27" t="str">
        <f>VLOOKUP($B441,Dictionary_v2!$B:$E,4,0)</f>
        <v/>
      </c>
      <c r="AH441" s="27" t="str">
        <f t="shared" si="1"/>
        <v>Out</v>
      </c>
      <c r="AI441" s="27" t="str">
        <f t="shared" si="2"/>
        <v>Out</v>
      </c>
      <c r="AJ441" s="16"/>
      <c r="AK441" s="16"/>
      <c r="AL441" s="16"/>
      <c r="AM441" s="16"/>
      <c r="AN441" s="16"/>
    </row>
    <row r="442" ht="15.0" hidden="1" customHeight="1">
      <c r="A442" s="107">
        <v>46120.0</v>
      </c>
      <c r="B442" s="108" t="s">
        <v>662</v>
      </c>
      <c r="C442" s="109">
        <v>-300.0</v>
      </c>
      <c r="D442" s="108" t="s">
        <v>76</v>
      </c>
      <c r="E442" s="108" t="s">
        <v>229</v>
      </c>
      <c r="F442" s="108" t="s">
        <v>663</v>
      </c>
      <c r="G442" s="108" t="s">
        <v>605</v>
      </c>
      <c r="H442" s="108" t="s">
        <v>605</v>
      </c>
      <c r="I442" s="108" t="s">
        <v>605</v>
      </c>
      <c r="J442" s="108" t="s">
        <v>605</v>
      </c>
      <c r="K442" s="108" t="s">
        <v>605</v>
      </c>
      <c r="L442" s="108" t="s">
        <v>605</v>
      </c>
      <c r="M442" s="108"/>
      <c r="N442" s="108" t="s">
        <v>605</v>
      </c>
      <c r="O442" s="108"/>
      <c r="P442" s="108" t="s">
        <v>605</v>
      </c>
      <c r="Q442" s="108" t="s">
        <v>605</v>
      </c>
      <c r="R442" s="110">
        <v>46120.899830845636</v>
      </c>
      <c r="S442" s="111" t="s">
        <v>605</v>
      </c>
      <c r="T442" s="108" t="s">
        <v>605</v>
      </c>
      <c r="U442" s="27"/>
      <c r="V442" s="27"/>
      <c r="W442" s="27"/>
      <c r="X442" s="27">
        <f t="shared" si="3"/>
        <v>2026</v>
      </c>
      <c r="Y442" s="27">
        <f t="shared" si="4"/>
        <v>2026</v>
      </c>
      <c r="Z442" s="108">
        <f t="shared" si="5"/>
        <v>4</v>
      </c>
      <c r="AA442" s="112">
        <f t="shared" si="6"/>
        <v>4</v>
      </c>
      <c r="AB442" s="27">
        <f>VLOOKUP(Z442,Dictionary_v2!O:P,2,0)</f>
        <v>2</v>
      </c>
      <c r="AC442" s="27" t="str">
        <f>VLOOKUP($B442,Dictionary_v2!$B:$E,2,0)</f>
        <v>P&amp;L</v>
      </c>
      <c r="AD442" s="27" t="s">
        <v>48</v>
      </c>
      <c r="AE442" s="27" t="str">
        <f>VLOOKUP($B442,Dictionary_v2!$B:$E,3,0)</f>
        <v>8. Other fixed costs</v>
      </c>
      <c r="AF442" s="27" t="str">
        <f>VLOOKUP(AE442,Dictionary_v2!R:S,2,0)</f>
        <v>6. Other fixed and admin</v>
      </c>
      <c r="AG442" s="27" t="str">
        <f>VLOOKUP($B442,Dictionary_v2!$B:$E,4,0)</f>
        <v>2. Admin</v>
      </c>
      <c r="AH442" s="27" t="str">
        <f t="shared" si="1"/>
        <v>Out</v>
      </c>
      <c r="AI442" s="27" t="str">
        <f t="shared" si="2"/>
        <v>Out</v>
      </c>
      <c r="AJ442" s="16"/>
      <c r="AK442" s="16"/>
      <c r="AL442" s="16"/>
      <c r="AM442" s="16"/>
      <c r="AN442" s="16"/>
    </row>
    <row r="443" ht="15.0" hidden="1" customHeight="1">
      <c r="A443" s="107">
        <v>46120.0</v>
      </c>
      <c r="B443" s="108" t="s">
        <v>149</v>
      </c>
      <c r="C443" s="109">
        <v>-0.34</v>
      </c>
      <c r="D443" s="108" t="s">
        <v>76</v>
      </c>
      <c r="E443" s="108" t="s">
        <v>83</v>
      </c>
      <c r="F443" s="108" t="s">
        <v>605</v>
      </c>
      <c r="G443" s="108" t="s">
        <v>605</v>
      </c>
      <c r="H443" s="108" t="s">
        <v>605</v>
      </c>
      <c r="I443" s="108" t="s">
        <v>605</v>
      </c>
      <c r="J443" s="108" t="s">
        <v>605</v>
      </c>
      <c r="K443" s="108" t="s">
        <v>148</v>
      </c>
      <c r="L443" s="108" t="s">
        <v>605</v>
      </c>
      <c r="M443" s="108"/>
      <c r="N443" s="108" t="s">
        <v>605</v>
      </c>
      <c r="O443" s="108"/>
      <c r="P443" s="108" t="s">
        <v>605</v>
      </c>
      <c r="Q443" s="108" t="s">
        <v>605</v>
      </c>
      <c r="R443" s="110">
        <v>46120.44172820494</v>
      </c>
      <c r="S443" s="111" t="s">
        <v>605</v>
      </c>
      <c r="T443" s="108" t="s">
        <v>605</v>
      </c>
      <c r="U443" s="27"/>
      <c r="V443" s="27"/>
      <c r="W443" s="27"/>
      <c r="X443" s="27">
        <f t="shared" si="3"/>
        <v>2026</v>
      </c>
      <c r="Y443" s="27">
        <f t="shared" si="4"/>
        <v>2026</v>
      </c>
      <c r="Z443" s="108">
        <f t="shared" si="5"/>
        <v>4</v>
      </c>
      <c r="AA443" s="112">
        <f t="shared" si="6"/>
        <v>4</v>
      </c>
      <c r="AB443" s="27">
        <f>VLOOKUP(Z443,Dictionary_v2!O:P,2,0)</f>
        <v>2</v>
      </c>
      <c r="AC443" s="27" t="str">
        <f>VLOOKUP($B443,Dictionary_v2!$B:$E,2,0)</f>
        <v>P&amp;L</v>
      </c>
      <c r="AD443" s="27" t="s">
        <v>48</v>
      </c>
      <c r="AE443" s="27" t="str">
        <f>VLOOKUP($B443,Dictionary_v2!$B:$E,3,0)</f>
        <v>3. Platform</v>
      </c>
      <c r="AF443" s="27" t="str">
        <f>VLOOKUP(AE443,Dictionary_v2!R:S,2,0)</f>
        <v>3. Platform</v>
      </c>
      <c r="AG443" s="27" t="str">
        <f>VLOOKUP($B443,Dictionary_v2!$B:$E,4,0)</f>
        <v>2. Fixed</v>
      </c>
      <c r="AH443" s="27" t="str">
        <f t="shared" si="1"/>
        <v>Out</v>
      </c>
      <c r="AI443" s="27" t="str">
        <f t="shared" si="2"/>
        <v>Out</v>
      </c>
      <c r="AJ443" s="16"/>
      <c r="AK443" s="16"/>
      <c r="AL443" s="16"/>
      <c r="AM443" s="16"/>
      <c r="AN443" s="16"/>
    </row>
    <row r="444" ht="15.0" hidden="1" customHeight="1">
      <c r="A444" s="107">
        <v>46120.0</v>
      </c>
      <c r="B444" s="108" t="s">
        <v>627</v>
      </c>
      <c r="C444" s="109">
        <v>-11.29</v>
      </c>
      <c r="D444" s="108" t="s">
        <v>76</v>
      </c>
      <c r="E444" s="108" t="s">
        <v>83</v>
      </c>
      <c r="F444" s="108" t="s">
        <v>628</v>
      </c>
      <c r="G444" s="108" t="s">
        <v>605</v>
      </c>
      <c r="H444" s="108" t="s">
        <v>605</v>
      </c>
      <c r="I444" s="108" t="s">
        <v>614</v>
      </c>
      <c r="J444" s="108" t="s">
        <v>42</v>
      </c>
      <c r="K444" s="108" t="s">
        <v>97</v>
      </c>
      <c r="L444" s="108" t="s">
        <v>605</v>
      </c>
      <c r="M444" s="108"/>
      <c r="N444" s="108" t="s">
        <v>605</v>
      </c>
      <c r="O444" s="108"/>
      <c r="P444" s="108" t="s">
        <v>605</v>
      </c>
      <c r="Q444" s="108" t="s">
        <v>605</v>
      </c>
      <c r="R444" s="110">
        <v>46120.44172820494</v>
      </c>
      <c r="S444" s="111" t="s">
        <v>44</v>
      </c>
      <c r="T444" s="108" t="s">
        <v>605</v>
      </c>
      <c r="U444" s="27"/>
      <c r="V444" s="27"/>
      <c r="W444" s="27"/>
      <c r="X444" s="27">
        <f t="shared" si="3"/>
        <v>2026</v>
      </c>
      <c r="Y444" s="27">
        <f t="shared" si="4"/>
        <v>2026</v>
      </c>
      <c r="Z444" s="108">
        <f t="shared" si="5"/>
        <v>4</v>
      </c>
      <c r="AA444" s="112">
        <f t="shared" si="6"/>
        <v>4</v>
      </c>
      <c r="AB444" s="27">
        <f>VLOOKUP(Z444,Dictionary_v2!O:P,2,0)</f>
        <v>2</v>
      </c>
      <c r="AC444" s="27" t="str">
        <f>VLOOKUP($B444,Dictionary_v2!$B:$E,2,0)</f>
        <v>P&amp;L</v>
      </c>
      <c r="AD444" s="27" t="s">
        <v>48</v>
      </c>
      <c r="AE444" s="27" t="str">
        <f>VLOOKUP($B444,Dictionary_v2!$B:$E,3,0)</f>
        <v>2. Candidates Sourcing</v>
      </c>
      <c r="AF444" s="27" t="str">
        <f>VLOOKUP(AE444,Dictionary_v2!R:S,2,0)</f>
        <v>2. Candidates Sourcing</v>
      </c>
      <c r="AG444" s="27" t="str">
        <f>VLOOKUP($B444,Dictionary_v2!$B:$E,4,0)</f>
        <v>4. Others</v>
      </c>
      <c r="AH444" s="27" t="str">
        <f t="shared" si="1"/>
        <v>Out</v>
      </c>
      <c r="AI444" s="27" t="str">
        <f t="shared" si="2"/>
        <v>Out</v>
      </c>
      <c r="AJ444" s="16"/>
      <c r="AK444" s="16"/>
      <c r="AL444" s="16"/>
      <c r="AM444" s="16"/>
      <c r="AN444" s="16"/>
    </row>
    <row r="445" ht="15.0" hidden="1" customHeight="1">
      <c r="A445" s="107">
        <v>46119.0</v>
      </c>
      <c r="B445" s="108" t="s">
        <v>189</v>
      </c>
      <c r="C445" s="109">
        <v>-919.0</v>
      </c>
      <c r="D445" s="108" t="s">
        <v>76</v>
      </c>
      <c r="E445" s="108" t="s">
        <v>229</v>
      </c>
      <c r="F445" s="108" t="s">
        <v>103</v>
      </c>
      <c r="G445" s="108" t="s">
        <v>104</v>
      </c>
      <c r="H445" s="108" t="s">
        <v>605</v>
      </c>
      <c r="I445" s="108" t="s">
        <v>605</v>
      </c>
      <c r="J445" s="108" t="s">
        <v>605</v>
      </c>
      <c r="K445" s="108" t="s">
        <v>605</v>
      </c>
      <c r="L445" s="108" t="s">
        <v>605</v>
      </c>
      <c r="M445" s="108"/>
      <c r="N445" s="108" t="s">
        <v>605</v>
      </c>
      <c r="O445" s="108"/>
      <c r="P445" s="108" t="s">
        <v>605</v>
      </c>
      <c r="Q445" s="108" t="s">
        <v>605</v>
      </c>
      <c r="R445" s="110">
        <v>46119.699774361274</v>
      </c>
      <c r="S445" s="111" t="s">
        <v>605</v>
      </c>
      <c r="T445" s="108" t="s">
        <v>605</v>
      </c>
      <c r="U445" s="27"/>
      <c r="V445" s="27"/>
      <c r="W445" s="27"/>
      <c r="X445" s="27">
        <f t="shared" si="3"/>
        <v>2026</v>
      </c>
      <c r="Y445" s="27">
        <f t="shared" si="4"/>
        <v>2026</v>
      </c>
      <c r="Z445" s="108">
        <f t="shared" si="5"/>
        <v>4</v>
      </c>
      <c r="AA445" s="112">
        <f t="shared" si="6"/>
        <v>4</v>
      </c>
      <c r="AB445" s="27">
        <f>VLOOKUP(Z445,Dictionary_v2!O:P,2,0)</f>
        <v>2</v>
      </c>
      <c r="AC445" s="27" t="str">
        <f>VLOOKUP($B445,Dictionary_v2!$B:$E,2,0)</f>
        <v>P&amp;L</v>
      </c>
      <c r="AD445" s="27" t="s">
        <v>48</v>
      </c>
      <c r="AE445" s="27" t="str">
        <f>VLOOKUP($B445,Dictionary_v2!$B:$E,3,0)</f>
        <v>5. Marketing</v>
      </c>
      <c r="AF445" s="27" t="str">
        <f>VLOOKUP(AE445,Dictionary_v2!R:S,2,0)</f>
        <v>5. Marketing</v>
      </c>
      <c r="AG445" s="27" t="str">
        <f>VLOOKUP($B445,Dictionary_v2!$B:$E,4,0)</f>
        <v>2. Agency</v>
      </c>
      <c r="AH445" s="27" t="str">
        <f t="shared" si="1"/>
        <v>Out</v>
      </c>
      <c r="AI445" s="27" t="str">
        <f t="shared" si="2"/>
        <v>Out</v>
      </c>
      <c r="AJ445" s="16"/>
      <c r="AK445" s="16"/>
      <c r="AL445" s="16"/>
      <c r="AM445" s="16"/>
      <c r="AN445" s="16"/>
    </row>
    <row r="446" ht="15.0" hidden="1" customHeight="1">
      <c r="A446" s="107">
        <v>46119.0</v>
      </c>
      <c r="B446" s="108" t="s">
        <v>95</v>
      </c>
      <c r="C446" s="109">
        <v>-95.94</v>
      </c>
      <c r="D446" s="108" t="s">
        <v>76</v>
      </c>
      <c r="E446" s="108" t="s">
        <v>83</v>
      </c>
      <c r="F446" s="108" t="s">
        <v>664</v>
      </c>
      <c r="G446" s="108" t="s">
        <v>605</v>
      </c>
      <c r="H446" s="108" t="s">
        <v>605</v>
      </c>
      <c r="I446" s="108" t="s">
        <v>614</v>
      </c>
      <c r="J446" s="108" t="s">
        <v>42</v>
      </c>
      <c r="K446" s="108" t="s">
        <v>97</v>
      </c>
      <c r="L446" s="108" t="s">
        <v>605</v>
      </c>
      <c r="M446" s="108"/>
      <c r="N446" s="108" t="s">
        <v>605</v>
      </c>
      <c r="O446" s="108"/>
      <c r="P446" s="108" t="s">
        <v>605</v>
      </c>
      <c r="Q446" s="108" t="s">
        <v>605</v>
      </c>
      <c r="R446" s="110">
        <v>46119.40352672161</v>
      </c>
      <c r="S446" s="111" t="s">
        <v>91</v>
      </c>
      <c r="T446" s="108" t="s">
        <v>605</v>
      </c>
      <c r="U446" s="27"/>
      <c r="V446" s="27"/>
      <c r="W446" s="27"/>
      <c r="X446" s="27">
        <f t="shared" si="3"/>
        <v>2026</v>
      </c>
      <c r="Y446" s="27">
        <f t="shared" si="4"/>
        <v>2026</v>
      </c>
      <c r="Z446" s="108">
        <f t="shared" si="5"/>
        <v>4</v>
      </c>
      <c r="AA446" s="112">
        <f t="shared" si="6"/>
        <v>4</v>
      </c>
      <c r="AB446" s="27">
        <f>VLOOKUP(Z446,Dictionary_v2!O:P,2,0)</f>
        <v>2</v>
      </c>
      <c r="AC446" s="27" t="str">
        <f>VLOOKUP($B446,Dictionary_v2!$B:$E,2,0)</f>
        <v>P&amp;L</v>
      </c>
      <c r="AD446" s="27" t="s">
        <v>48</v>
      </c>
      <c r="AE446" s="27" t="str">
        <f>VLOOKUP($B446,Dictionary_v2!$B:$E,3,0)</f>
        <v>2. Candidates Sourcing</v>
      </c>
      <c r="AF446" s="27" t="str">
        <f>VLOOKUP(AE446,Dictionary_v2!R:S,2,0)</f>
        <v>2. Candidates Sourcing</v>
      </c>
      <c r="AG446" s="27" t="str">
        <f>VLOOKUP($B446,Dictionary_v2!$B:$E,4,0)</f>
        <v>1. Social media</v>
      </c>
      <c r="AH446" s="27" t="str">
        <f t="shared" si="1"/>
        <v>Out</v>
      </c>
      <c r="AI446" s="27" t="str">
        <f t="shared" si="2"/>
        <v>Out</v>
      </c>
      <c r="AJ446" s="16"/>
      <c r="AK446" s="16"/>
      <c r="AL446" s="16"/>
      <c r="AM446" s="16"/>
      <c r="AN446" s="16"/>
    </row>
    <row r="447" ht="15.0" hidden="1" customHeight="1">
      <c r="A447" s="107">
        <v>46119.0</v>
      </c>
      <c r="B447" s="108" t="s">
        <v>95</v>
      </c>
      <c r="C447" s="109">
        <v>-280.94</v>
      </c>
      <c r="D447" s="108" t="s">
        <v>76</v>
      </c>
      <c r="E447" s="108" t="s">
        <v>83</v>
      </c>
      <c r="F447" s="108" t="s">
        <v>665</v>
      </c>
      <c r="G447" s="108" t="s">
        <v>605</v>
      </c>
      <c r="H447" s="108" t="s">
        <v>605</v>
      </c>
      <c r="I447" s="108" t="s">
        <v>614</v>
      </c>
      <c r="J447" s="108" t="s">
        <v>42</v>
      </c>
      <c r="K447" s="108" t="s">
        <v>97</v>
      </c>
      <c r="L447" s="108" t="s">
        <v>605</v>
      </c>
      <c r="M447" s="108"/>
      <c r="N447" s="108" t="s">
        <v>605</v>
      </c>
      <c r="O447" s="108"/>
      <c r="P447" s="108" t="s">
        <v>605</v>
      </c>
      <c r="Q447" s="108" t="s">
        <v>605</v>
      </c>
      <c r="R447" s="110">
        <v>46119.07019789512</v>
      </c>
      <c r="S447" s="111" t="s">
        <v>91</v>
      </c>
      <c r="T447" s="108" t="s">
        <v>605</v>
      </c>
      <c r="U447" s="27"/>
      <c r="V447" s="27"/>
      <c r="W447" s="27"/>
      <c r="X447" s="27">
        <f t="shared" si="3"/>
        <v>2026</v>
      </c>
      <c r="Y447" s="27">
        <f t="shared" si="4"/>
        <v>2026</v>
      </c>
      <c r="Z447" s="108">
        <f t="shared" si="5"/>
        <v>4</v>
      </c>
      <c r="AA447" s="112">
        <f t="shared" si="6"/>
        <v>4</v>
      </c>
      <c r="AB447" s="27">
        <f>VLOOKUP(Z447,Dictionary_v2!O:P,2,0)</f>
        <v>2</v>
      </c>
      <c r="AC447" s="27" t="str">
        <f>VLOOKUP($B447,Dictionary_v2!$B:$E,2,0)</f>
        <v>P&amp;L</v>
      </c>
      <c r="AD447" s="27" t="s">
        <v>48</v>
      </c>
      <c r="AE447" s="27" t="str">
        <f>VLOOKUP($B447,Dictionary_v2!$B:$E,3,0)</f>
        <v>2. Candidates Sourcing</v>
      </c>
      <c r="AF447" s="27" t="str">
        <f>VLOOKUP(AE447,Dictionary_v2!R:S,2,0)</f>
        <v>2. Candidates Sourcing</v>
      </c>
      <c r="AG447" s="27" t="str">
        <f>VLOOKUP($B447,Dictionary_v2!$B:$E,4,0)</f>
        <v>1. Social media</v>
      </c>
      <c r="AH447" s="27" t="str">
        <f t="shared" si="1"/>
        <v>Out</v>
      </c>
      <c r="AI447" s="27" t="str">
        <f t="shared" si="2"/>
        <v>Out</v>
      </c>
      <c r="AJ447" s="16"/>
      <c r="AK447" s="16"/>
      <c r="AL447" s="16"/>
      <c r="AM447" s="16"/>
      <c r="AN447" s="16"/>
    </row>
    <row r="448" ht="15.0" hidden="1" customHeight="1">
      <c r="A448" s="107">
        <v>46118.0</v>
      </c>
      <c r="B448" s="108" t="s">
        <v>87</v>
      </c>
      <c r="C448" s="109">
        <v>-20.0</v>
      </c>
      <c r="D448" s="108" t="s">
        <v>76</v>
      </c>
      <c r="E448" s="108" t="s">
        <v>83</v>
      </c>
      <c r="F448" s="108" t="s">
        <v>597</v>
      </c>
      <c r="G448" s="108" t="s">
        <v>605</v>
      </c>
      <c r="H448" s="108" t="s">
        <v>605</v>
      </c>
      <c r="I448" s="108" t="s">
        <v>614</v>
      </c>
      <c r="J448" s="108" t="s">
        <v>42</v>
      </c>
      <c r="K448" s="108" t="s">
        <v>89</v>
      </c>
      <c r="L448" s="108" t="s">
        <v>605</v>
      </c>
      <c r="M448" s="108"/>
      <c r="N448" s="108" t="s">
        <v>605</v>
      </c>
      <c r="O448" s="108"/>
      <c r="P448" s="108" t="s">
        <v>605</v>
      </c>
      <c r="Q448" s="108" t="s">
        <v>605</v>
      </c>
      <c r="R448" s="110">
        <v>46118.04387813714</v>
      </c>
      <c r="S448" s="111" t="s">
        <v>91</v>
      </c>
      <c r="T448" s="108" t="s">
        <v>605</v>
      </c>
      <c r="U448" s="27"/>
      <c r="V448" s="27"/>
      <c r="W448" s="27"/>
      <c r="X448" s="27">
        <f t="shared" si="3"/>
        <v>2026</v>
      </c>
      <c r="Y448" s="27">
        <f t="shared" si="4"/>
        <v>2026</v>
      </c>
      <c r="Z448" s="108">
        <f t="shared" si="5"/>
        <v>4</v>
      </c>
      <c r="AA448" s="112">
        <f t="shared" si="6"/>
        <v>4</v>
      </c>
      <c r="AB448" s="27">
        <f>VLOOKUP(Z448,Dictionary_v2!O:P,2,0)</f>
        <v>2</v>
      </c>
      <c r="AC448" s="27" t="str">
        <f>VLOOKUP($B448,Dictionary_v2!$B:$E,2,0)</f>
        <v>P&amp;L</v>
      </c>
      <c r="AD448" s="27" t="s">
        <v>48</v>
      </c>
      <c r="AE448" s="27" t="str">
        <f>VLOOKUP($B448,Dictionary_v2!$B:$E,3,0)</f>
        <v>3. Platform</v>
      </c>
      <c r="AF448" s="27" t="str">
        <f>VLOOKUP(AE448,Dictionary_v2!R:S,2,0)</f>
        <v>3. Platform</v>
      </c>
      <c r="AG448" s="27" t="str">
        <f>VLOOKUP($B448,Dictionary_v2!$B:$E,4,0)</f>
        <v>1. Variable</v>
      </c>
      <c r="AH448" s="27" t="str">
        <f t="shared" si="1"/>
        <v>Out</v>
      </c>
      <c r="AI448" s="27" t="str">
        <f t="shared" si="2"/>
        <v>Out</v>
      </c>
      <c r="AJ448" s="16"/>
      <c r="AK448" s="16"/>
      <c r="AL448" s="16"/>
      <c r="AM448" s="16"/>
      <c r="AN448" s="16"/>
    </row>
    <row r="449" ht="15.0" hidden="1" customHeight="1">
      <c r="A449" s="107">
        <v>46115.0</v>
      </c>
      <c r="B449" s="108" t="s">
        <v>95</v>
      </c>
      <c r="C449" s="109">
        <v>-71.83</v>
      </c>
      <c r="D449" s="108" t="s">
        <v>76</v>
      </c>
      <c r="E449" s="108" t="s">
        <v>83</v>
      </c>
      <c r="F449" s="108" t="s">
        <v>666</v>
      </c>
      <c r="G449" s="108" t="s">
        <v>605</v>
      </c>
      <c r="H449" s="108" t="s">
        <v>605</v>
      </c>
      <c r="I449" s="108" t="s">
        <v>614</v>
      </c>
      <c r="J449" s="108" t="s">
        <v>42</v>
      </c>
      <c r="K449" s="108" t="s">
        <v>97</v>
      </c>
      <c r="L449" s="108" t="s">
        <v>605</v>
      </c>
      <c r="M449" s="108"/>
      <c r="N449" s="108" t="s">
        <v>605</v>
      </c>
      <c r="O449" s="108"/>
      <c r="P449" s="108" t="s">
        <v>605</v>
      </c>
      <c r="Q449" s="108" t="s">
        <v>605</v>
      </c>
      <c r="R449" s="110">
        <v>46115.39244257945</v>
      </c>
      <c r="S449" s="111" t="s">
        <v>91</v>
      </c>
      <c r="T449" s="108" t="s">
        <v>605</v>
      </c>
      <c r="U449" s="27"/>
      <c r="V449" s="27"/>
      <c r="W449" s="27"/>
      <c r="X449" s="27">
        <f t="shared" si="3"/>
        <v>2026</v>
      </c>
      <c r="Y449" s="27">
        <f t="shared" si="4"/>
        <v>2026</v>
      </c>
      <c r="Z449" s="108">
        <f t="shared" si="5"/>
        <v>4</v>
      </c>
      <c r="AA449" s="112">
        <f t="shared" si="6"/>
        <v>4</v>
      </c>
      <c r="AB449" s="27">
        <f>VLOOKUP(Z449,Dictionary_v2!O:P,2,0)</f>
        <v>2</v>
      </c>
      <c r="AC449" s="27" t="str">
        <f>VLOOKUP($B449,Dictionary_v2!$B:$E,2,0)</f>
        <v>P&amp;L</v>
      </c>
      <c r="AD449" s="27" t="s">
        <v>48</v>
      </c>
      <c r="AE449" s="27" t="str">
        <f>VLOOKUP($B449,Dictionary_v2!$B:$E,3,0)</f>
        <v>2. Candidates Sourcing</v>
      </c>
      <c r="AF449" s="27" t="str">
        <f>VLOOKUP(AE449,Dictionary_v2!R:S,2,0)</f>
        <v>2. Candidates Sourcing</v>
      </c>
      <c r="AG449" s="27" t="str">
        <f>VLOOKUP($B449,Dictionary_v2!$B:$E,4,0)</f>
        <v>1. Social media</v>
      </c>
      <c r="AH449" s="27" t="str">
        <f t="shared" si="1"/>
        <v>Out</v>
      </c>
      <c r="AI449" s="27" t="str">
        <f t="shared" si="2"/>
        <v>Out</v>
      </c>
      <c r="AJ449" s="16"/>
      <c r="AK449" s="16"/>
      <c r="AL449" s="16"/>
      <c r="AM449" s="16"/>
      <c r="AN449" s="16"/>
    </row>
    <row r="450" ht="15.0" hidden="1" customHeight="1">
      <c r="A450" s="107">
        <v>46114.0</v>
      </c>
      <c r="B450" s="108" t="s">
        <v>95</v>
      </c>
      <c r="C450" s="109">
        <v>-396.19</v>
      </c>
      <c r="D450" s="108" t="s">
        <v>76</v>
      </c>
      <c r="E450" s="108" t="s">
        <v>83</v>
      </c>
      <c r="F450" s="108" t="s">
        <v>667</v>
      </c>
      <c r="G450" s="108" t="s">
        <v>605</v>
      </c>
      <c r="H450" s="108" t="s">
        <v>605</v>
      </c>
      <c r="I450" s="108" t="s">
        <v>614</v>
      </c>
      <c r="J450" s="108" t="s">
        <v>42</v>
      </c>
      <c r="K450" s="108" t="s">
        <v>97</v>
      </c>
      <c r="L450" s="108" t="s">
        <v>605</v>
      </c>
      <c r="M450" s="108"/>
      <c r="N450" s="108" t="s">
        <v>605</v>
      </c>
      <c r="O450" s="108"/>
      <c r="P450" s="108" t="s">
        <v>605</v>
      </c>
      <c r="Q450" s="108" t="s">
        <v>605</v>
      </c>
      <c r="R450" s="110">
        <v>46114.53058791567</v>
      </c>
      <c r="S450" s="111" t="s">
        <v>91</v>
      </c>
      <c r="T450" s="108" t="s">
        <v>605</v>
      </c>
      <c r="U450" s="27"/>
      <c r="V450" s="27"/>
      <c r="W450" s="27"/>
      <c r="X450" s="27">
        <f t="shared" si="3"/>
        <v>2026</v>
      </c>
      <c r="Y450" s="27">
        <f t="shared" si="4"/>
        <v>2026</v>
      </c>
      <c r="Z450" s="108">
        <f t="shared" si="5"/>
        <v>4</v>
      </c>
      <c r="AA450" s="112">
        <f t="shared" si="6"/>
        <v>4</v>
      </c>
      <c r="AB450" s="27">
        <f>VLOOKUP(Z450,Dictionary_v2!O:P,2,0)</f>
        <v>2</v>
      </c>
      <c r="AC450" s="27" t="str">
        <f>VLOOKUP($B450,Dictionary_v2!$B:$E,2,0)</f>
        <v>P&amp;L</v>
      </c>
      <c r="AD450" s="27" t="s">
        <v>48</v>
      </c>
      <c r="AE450" s="27" t="str">
        <f>VLOOKUP($B450,Dictionary_v2!$B:$E,3,0)</f>
        <v>2. Candidates Sourcing</v>
      </c>
      <c r="AF450" s="27" t="str">
        <f>VLOOKUP(AE450,Dictionary_v2!R:S,2,0)</f>
        <v>2. Candidates Sourcing</v>
      </c>
      <c r="AG450" s="27" t="str">
        <f>VLOOKUP($B450,Dictionary_v2!$B:$E,4,0)</f>
        <v>1. Social media</v>
      </c>
      <c r="AH450" s="27" t="str">
        <f t="shared" si="1"/>
        <v>Out</v>
      </c>
      <c r="AI450" s="27" t="str">
        <f t="shared" si="2"/>
        <v>Out</v>
      </c>
      <c r="AJ450" s="16"/>
      <c r="AK450" s="16"/>
      <c r="AL450" s="16"/>
      <c r="AM450" s="16"/>
      <c r="AN450" s="16"/>
    </row>
    <row r="451" ht="15.0" hidden="1" customHeight="1">
      <c r="A451" s="107">
        <v>46114.0</v>
      </c>
      <c r="B451" s="108" t="s">
        <v>149</v>
      </c>
      <c r="C451" s="109">
        <v>-5.88</v>
      </c>
      <c r="D451" s="108" t="s">
        <v>76</v>
      </c>
      <c r="E451" s="108" t="s">
        <v>83</v>
      </c>
      <c r="F451" s="108" t="s">
        <v>605</v>
      </c>
      <c r="G451" s="108" t="s">
        <v>605</v>
      </c>
      <c r="H451" s="108" t="s">
        <v>605</v>
      </c>
      <c r="I451" s="108" t="s">
        <v>605</v>
      </c>
      <c r="J451" s="108" t="s">
        <v>605</v>
      </c>
      <c r="K451" s="108" t="s">
        <v>148</v>
      </c>
      <c r="L451" s="108" t="s">
        <v>605</v>
      </c>
      <c r="M451" s="108"/>
      <c r="N451" s="108" t="s">
        <v>605</v>
      </c>
      <c r="O451" s="108"/>
      <c r="P451" s="108" t="s">
        <v>605</v>
      </c>
      <c r="Q451" s="108" t="s">
        <v>605</v>
      </c>
      <c r="R451" s="110">
        <v>46114.409812917336</v>
      </c>
      <c r="S451" s="111" t="s">
        <v>605</v>
      </c>
      <c r="T451" s="108" t="s">
        <v>605</v>
      </c>
      <c r="U451" s="27"/>
      <c r="V451" s="27"/>
      <c r="W451" s="27"/>
      <c r="X451" s="27">
        <f t="shared" si="3"/>
        <v>2026</v>
      </c>
      <c r="Y451" s="27">
        <f t="shared" si="4"/>
        <v>2026</v>
      </c>
      <c r="Z451" s="108">
        <f t="shared" si="5"/>
        <v>4</v>
      </c>
      <c r="AA451" s="112">
        <f t="shared" si="6"/>
        <v>4</v>
      </c>
      <c r="AB451" s="27">
        <f>VLOOKUP(Z451,Dictionary_v2!O:P,2,0)</f>
        <v>2</v>
      </c>
      <c r="AC451" s="27" t="str">
        <f>VLOOKUP($B451,Dictionary_v2!$B:$E,2,0)</f>
        <v>P&amp;L</v>
      </c>
      <c r="AD451" s="27" t="s">
        <v>48</v>
      </c>
      <c r="AE451" s="27" t="str">
        <f>VLOOKUP($B451,Dictionary_v2!$B:$E,3,0)</f>
        <v>3. Platform</v>
      </c>
      <c r="AF451" s="27" t="str">
        <f>VLOOKUP(AE451,Dictionary_v2!R:S,2,0)</f>
        <v>3. Platform</v>
      </c>
      <c r="AG451" s="27" t="str">
        <f>VLOOKUP($B451,Dictionary_v2!$B:$E,4,0)</f>
        <v>2. Fixed</v>
      </c>
      <c r="AH451" s="27" t="str">
        <f t="shared" si="1"/>
        <v>Out</v>
      </c>
      <c r="AI451" s="27" t="str">
        <f t="shared" si="2"/>
        <v>Out</v>
      </c>
      <c r="AJ451" s="16"/>
      <c r="AK451" s="16"/>
      <c r="AL451" s="16"/>
      <c r="AM451" s="16"/>
      <c r="AN451" s="16"/>
    </row>
    <row r="452" ht="15.0" hidden="1" customHeight="1">
      <c r="A452" s="107">
        <v>46114.0</v>
      </c>
      <c r="B452" s="108" t="s">
        <v>437</v>
      </c>
      <c r="C452" s="109">
        <v>-195.88</v>
      </c>
      <c r="D452" s="108" t="s">
        <v>76</v>
      </c>
      <c r="E452" s="108" t="s">
        <v>83</v>
      </c>
      <c r="F452" s="108" t="s">
        <v>668</v>
      </c>
      <c r="G452" s="108" t="s">
        <v>605</v>
      </c>
      <c r="H452" s="108" t="s">
        <v>605</v>
      </c>
      <c r="I452" s="108" t="s">
        <v>614</v>
      </c>
      <c r="J452" s="108" t="s">
        <v>42</v>
      </c>
      <c r="K452" s="108" t="s">
        <v>89</v>
      </c>
      <c r="L452" s="108" t="s">
        <v>605</v>
      </c>
      <c r="M452" s="108"/>
      <c r="N452" s="108" t="s">
        <v>605</v>
      </c>
      <c r="O452" s="108"/>
      <c r="P452" s="108" t="s">
        <v>605</v>
      </c>
      <c r="Q452" s="108" t="s">
        <v>605</v>
      </c>
      <c r="R452" s="110">
        <v>46114.409812917336</v>
      </c>
      <c r="S452" s="111" t="s">
        <v>44</v>
      </c>
      <c r="T452" s="108" t="s">
        <v>605</v>
      </c>
      <c r="U452" s="27"/>
      <c r="V452" s="27"/>
      <c r="W452" s="27"/>
      <c r="X452" s="27">
        <f t="shared" si="3"/>
        <v>2026</v>
      </c>
      <c r="Y452" s="27">
        <f t="shared" si="4"/>
        <v>2026</v>
      </c>
      <c r="Z452" s="108">
        <f t="shared" si="5"/>
        <v>4</v>
      </c>
      <c r="AA452" s="112">
        <f t="shared" si="6"/>
        <v>4</v>
      </c>
      <c r="AB452" s="27">
        <f>VLOOKUP(Z452,Dictionary_v2!O:P,2,0)</f>
        <v>2</v>
      </c>
      <c r="AC452" s="27" t="str">
        <f>VLOOKUP($B452,Dictionary_v2!$B:$E,2,0)</f>
        <v>P&amp;L</v>
      </c>
      <c r="AD452" s="27" t="s">
        <v>48</v>
      </c>
      <c r="AE452" s="27" t="str">
        <f>VLOOKUP($B452,Dictionary_v2!$B:$E,3,0)</f>
        <v>3. Platform</v>
      </c>
      <c r="AF452" s="27" t="str">
        <f>VLOOKUP(AE452,Dictionary_v2!R:S,2,0)</f>
        <v>3. Platform</v>
      </c>
      <c r="AG452" s="27" t="str">
        <f>VLOOKUP($B452,Dictionary_v2!$B:$E,4,0)</f>
        <v>2. Fixed</v>
      </c>
      <c r="AH452" s="27" t="str">
        <f t="shared" si="1"/>
        <v>Out</v>
      </c>
      <c r="AI452" s="27" t="str">
        <f t="shared" si="2"/>
        <v>Out</v>
      </c>
      <c r="AJ452" s="16"/>
      <c r="AK452" s="16"/>
      <c r="AL452" s="16"/>
      <c r="AM452" s="16"/>
      <c r="AN452" s="16"/>
    </row>
    <row r="453" ht="15.0" hidden="1" customHeight="1">
      <c r="A453" s="107">
        <v>46114.0</v>
      </c>
      <c r="B453" s="108" t="s">
        <v>355</v>
      </c>
      <c r="C453" s="109">
        <v>-14.59</v>
      </c>
      <c r="D453" s="108" t="s">
        <v>76</v>
      </c>
      <c r="E453" s="108" t="s">
        <v>83</v>
      </c>
      <c r="F453" s="108" t="s">
        <v>356</v>
      </c>
      <c r="G453" s="108" t="s">
        <v>605</v>
      </c>
      <c r="H453" s="108" t="s">
        <v>605</v>
      </c>
      <c r="I453" s="108" t="s">
        <v>614</v>
      </c>
      <c r="J453" s="108" t="s">
        <v>42</v>
      </c>
      <c r="K453" s="108" t="s">
        <v>89</v>
      </c>
      <c r="L453" s="108" t="s">
        <v>605</v>
      </c>
      <c r="M453" s="108"/>
      <c r="N453" s="108" t="s">
        <v>605</v>
      </c>
      <c r="O453" s="108"/>
      <c r="P453" s="108" t="s">
        <v>605</v>
      </c>
      <c r="Q453" s="108" t="s">
        <v>605</v>
      </c>
      <c r="R453" s="110">
        <v>46114.3016712416</v>
      </c>
      <c r="S453" s="111" t="s">
        <v>91</v>
      </c>
      <c r="T453" s="108" t="s">
        <v>605</v>
      </c>
      <c r="U453" s="27"/>
      <c r="V453" s="27"/>
      <c r="W453" s="27"/>
      <c r="X453" s="27">
        <f t="shared" si="3"/>
        <v>2026</v>
      </c>
      <c r="Y453" s="27">
        <f t="shared" si="4"/>
        <v>2026</v>
      </c>
      <c r="Z453" s="108">
        <f t="shared" si="5"/>
        <v>4</v>
      </c>
      <c r="AA453" s="112">
        <f t="shared" si="6"/>
        <v>4</v>
      </c>
      <c r="AB453" s="27">
        <f>VLOOKUP(Z453,Dictionary_v2!O:P,2,0)</f>
        <v>2</v>
      </c>
      <c r="AC453" s="27" t="str">
        <f>VLOOKUP($B453,Dictionary_v2!$B:$E,2,0)</f>
        <v>P&amp;L</v>
      </c>
      <c r="AD453" s="27" t="s">
        <v>48</v>
      </c>
      <c r="AE453" s="27" t="str">
        <f>VLOOKUP($B453,Dictionary_v2!$B:$E,3,0)</f>
        <v>3. Platform</v>
      </c>
      <c r="AF453" s="27" t="str">
        <f>VLOOKUP(AE453,Dictionary_v2!R:S,2,0)</f>
        <v>3. Platform</v>
      </c>
      <c r="AG453" s="27" t="str">
        <f>VLOOKUP($B453,Dictionary_v2!$B:$E,4,0)</f>
        <v>2. Fixed</v>
      </c>
      <c r="AH453" s="27" t="str">
        <f t="shared" si="1"/>
        <v>Out</v>
      </c>
      <c r="AI453" s="27" t="str">
        <f t="shared" si="2"/>
        <v>Out</v>
      </c>
      <c r="AJ453" s="16"/>
      <c r="AK453" s="16"/>
      <c r="AL453" s="16"/>
      <c r="AM453" s="16"/>
      <c r="AN453" s="16"/>
    </row>
    <row r="454" ht="15.0" hidden="1" customHeight="1">
      <c r="A454" s="107">
        <v>46114.0</v>
      </c>
      <c r="B454" s="108" t="s">
        <v>95</v>
      </c>
      <c r="C454" s="109">
        <v>-390.56</v>
      </c>
      <c r="D454" s="108" t="s">
        <v>76</v>
      </c>
      <c r="E454" s="108" t="s">
        <v>83</v>
      </c>
      <c r="F454" s="108" t="s">
        <v>669</v>
      </c>
      <c r="G454" s="108" t="s">
        <v>605</v>
      </c>
      <c r="H454" s="108" t="s">
        <v>605</v>
      </c>
      <c r="I454" s="108" t="s">
        <v>607</v>
      </c>
      <c r="J454" s="108" t="s">
        <v>42</v>
      </c>
      <c r="K454" s="108" t="s">
        <v>97</v>
      </c>
      <c r="L454" s="108" t="s">
        <v>605</v>
      </c>
      <c r="M454" s="108"/>
      <c r="N454" s="108" t="s">
        <v>605</v>
      </c>
      <c r="O454" s="108"/>
      <c r="P454" s="108" t="s">
        <v>605</v>
      </c>
      <c r="Q454" s="108" t="s">
        <v>605</v>
      </c>
      <c r="R454" s="110">
        <v>46114.07339909847</v>
      </c>
      <c r="S454" s="111" t="s">
        <v>91</v>
      </c>
      <c r="T454" s="108" t="s">
        <v>605</v>
      </c>
      <c r="U454" s="27"/>
      <c r="V454" s="27"/>
      <c r="W454" s="27"/>
      <c r="X454" s="27">
        <f t="shared" si="3"/>
        <v>2026</v>
      </c>
      <c r="Y454" s="27">
        <f t="shared" si="4"/>
        <v>2026</v>
      </c>
      <c r="Z454" s="108">
        <f t="shared" si="5"/>
        <v>4</v>
      </c>
      <c r="AA454" s="112">
        <f t="shared" si="6"/>
        <v>4</v>
      </c>
      <c r="AB454" s="27">
        <f>VLOOKUP(Z454,Dictionary_v2!O:P,2,0)</f>
        <v>2</v>
      </c>
      <c r="AC454" s="27" t="str">
        <f>VLOOKUP($B454,Dictionary_v2!$B:$E,2,0)</f>
        <v>P&amp;L</v>
      </c>
      <c r="AD454" s="27" t="s">
        <v>48</v>
      </c>
      <c r="AE454" s="27" t="s">
        <v>1</v>
      </c>
      <c r="AF454" s="27" t="str">
        <f>VLOOKUP(AE454,Dictionary_v2!R:S,2,0)</f>
        <v>3. Platform</v>
      </c>
      <c r="AG454" s="27" t="s">
        <v>2</v>
      </c>
      <c r="AH454" s="27" t="str">
        <f t="shared" si="1"/>
        <v>Out</v>
      </c>
      <c r="AI454" s="27" t="str">
        <f t="shared" si="2"/>
        <v>Out</v>
      </c>
      <c r="AJ454" s="16"/>
      <c r="AK454" s="16"/>
      <c r="AL454" s="16"/>
      <c r="AM454" s="16"/>
      <c r="AN454" s="16"/>
    </row>
    <row r="455" ht="15.0" hidden="1" customHeight="1">
      <c r="A455" s="107">
        <v>46114.0</v>
      </c>
      <c r="B455" s="108" t="s">
        <v>95</v>
      </c>
      <c r="C455" s="109">
        <v>-24.5</v>
      </c>
      <c r="D455" s="108" t="s">
        <v>76</v>
      </c>
      <c r="E455" s="108" t="s">
        <v>83</v>
      </c>
      <c r="F455" s="108" t="s">
        <v>670</v>
      </c>
      <c r="G455" s="108" t="s">
        <v>605</v>
      </c>
      <c r="H455" s="108" t="s">
        <v>605</v>
      </c>
      <c r="I455" s="108" t="s">
        <v>607</v>
      </c>
      <c r="J455" s="108" t="s">
        <v>42</v>
      </c>
      <c r="K455" s="108" t="s">
        <v>97</v>
      </c>
      <c r="L455" s="108" t="s">
        <v>605</v>
      </c>
      <c r="M455" s="108"/>
      <c r="N455" s="108" t="s">
        <v>605</v>
      </c>
      <c r="O455" s="108"/>
      <c r="P455" s="108" t="s">
        <v>605</v>
      </c>
      <c r="Q455" s="108" t="s">
        <v>605</v>
      </c>
      <c r="R455" s="110">
        <v>46114.06282509509</v>
      </c>
      <c r="S455" s="111" t="s">
        <v>91</v>
      </c>
      <c r="T455" s="108" t="s">
        <v>605</v>
      </c>
      <c r="U455" s="27"/>
      <c r="V455" s="27"/>
      <c r="W455" s="27"/>
      <c r="X455" s="27">
        <f t="shared" si="3"/>
        <v>2026</v>
      </c>
      <c r="Y455" s="27">
        <f t="shared" si="4"/>
        <v>2026</v>
      </c>
      <c r="Z455" s="108">
        <f t="shared" si="5"/>
        <v>4</v>
      </c>
      <c r="AA455" s="112">
        <f t="shared" si="6"/>
        <v>4</v>
      </c>
      <c r="AB455" s="27">
        <f>VLOOKUP(Z455,Dictionary_v2!O:P,2,0)</f>
        <v>2</v>
      </c>
      <c r="AC455" s="27" t="str">
        <f>VLOOKUP($B455,Dictionary_v2!$B:$E,2,0)</f>
        <v>P&amp;L</v>
      </c>
      <c r="AD455" s="27" t="s">
        <v>48</v>
      </c>
      <c r="AE455" s="27" t="s">
        <v>1</v>
      </c>
      <c r="AF455" s="27" t="str">
        <f>VLOOKUP(AE455,Dictionary_v2!R:S,2,0)</f>
        <v>3. Platform</v>
      </c>
      <c r="AG455" s="27" t="s">
        <v>2</v>
      </c>
      <c r="AH455" s="27" t="str">
        <f t="shared" si="1"/>
        <v>Out</v>
      </c>
      <c r="AI455" s="27" t="str">
        <f t="shared" si="2"/>
        <v>Out</v>
      </c>
      <c r="AJ455" s="16"/>
      <c r="AK455" s="16"/>
      <c r="AL455" s="16"/>
      <c r="AM455" s="16"/>
      <c r="AN455" s="16"/>
    </row>
    <row r="456" ht="15.0" hidden="1" customHeight="1">
      <c r="A456" s="95" t="s">
        <v>671</v>
      </c>
      <c r="B456" s="18" t="s">
        <v>294</v>
      </c>
      <c r="C456" s="130">
        <v>-10000.0</v>
      </c>
      <c r="D456" s="18" t="s">
        <v>76</v>
      </c>
      <c r="E456" s="18" t="s">
        <v>229</v>
      </c>
      <c r="F456" s="18" t="s">
        <v>103</v>
      </c>
      <c r="G456" s="18" t="s">
        <v>104</v>
      </c>
      <c r="H456" s="97"/>
      <c r="I456" s="97"/>
      <c r="J456" s="97"/>
      <c r="K456" s="97"/>
      <c r="L456" s="97"/>
      <c r="M456" s="97"/>
      <c r="N456" s="97"/>
      <c r="O456" s="98"/>
      <c r="P456" s="98" t="s">
        <v>79</v>
      </c>
      <c r="Q456" s="97"/>
      <c r="R456" s="100"/>
      <c r="S456" s="100"/>
      <c r="T456" s="97"/>
      <c r="U456" s="27"/>
      <c r="V456" s="27"/>
      <c r="W456" s="27"/>
      <c r="X456" s="27">
        <v>2026.0</v>
      </c>
      <c r="Y456" s="27">
        <v>2026.0</v>
      </c>
      <c r="Z456" s="27">
        <v>3.0</v>
      </c>
      <c r="AA456" s="112">
        <v>3.0</v>
      </c>
      <c r="AB456" s="27">
        <v>1.0</v>
      </c>
      <c r="AC456" s="74" t="s">
        <v>547</v>
      </c>
      <c r="AD456" s="27"/>
      <c r="AE456" s="27"/>
      <c r="AF456" s="27"/>
      <c r="AG456" s="27" t="str">
        <f>VLOOKUP($B456,Dictionary_v2!$B:$E,4,0)</f>
        <v/>
      </c>
      <c r="AH456" s="27" t="str">
        <f t="shared" si="1"/>
        <v>Out</v>
      </c>
      <c r="AI456" s="27" t="s">
        <v>121</v>
      </c>
      <c r="AJ456" s="16"/>
      <c r="AK456" s="16"/>
      <c r="AL456" s="16"/>
      <c r="AM456" s="16"/>
      <c r="AN456" s="16"/>
    </row>
    <row r="457" ht="15.0" hidden="1" customHeight="1">
      <c r="A457" s="95" t="s">
        <v>672</v>
      </c>
      <c r="B457" s="18" t="s">
        <v>673</v>
      </c>
      <c r="C457" s="130">
        <v>-5000.0</v>
      </c>
      <c r="D457" s="18" t="s">
        <v>76</v>
      </c>
      <c r="E457" s="18" t="s">
        <v>229</v>
      </c>
      <c r="F457" s="18" t="s">
        <v>103</v>
      </c>
      <c r="G457" s="18" t="s">
        <v>104</v>
      </c>
      <c r="H457" s="97"/>
      <c r="I457" s="97"/>
      <c r="J457" s="97"/>
      <c r="K457" s="97"/>
      <c r="L457" s="97"/>
      <c r="M457" s="97"/>
      <c r="N457" s="97"/>
      <c r="O457" s="98"/>
      <c r="P457" s="98" t="s">
        <v>79</v>
      </c>
      <c r="Q457" s="97"/>
      <c r="R457" s="100"/>
      <c r="S457" s="100"/>
      <c r="T457" s="97"/>
      <c r="U457" s="27"/>
      <c r="V457" s="27"/>
      <c r="W457" s="27"/>
      <c r="X457" s="27">
        <v>2026.0</v>
      </c>
      <c r="Y457" s="27">
        <v>2026.0</v>
      </c>
      <c r="Z457" s="27">
        <v>3.0</v>
      </c>
      <c r="AA457" s="112">
        <v>3.0</v>
      </c>
      <c r="AB457" s="27">
        <v>1.0</v>
      </c>
      <c r="AC457" s="27" t="s">
        <v>298</v>
      </c>
      <c r="AD457" s="27" t="s">
        <v>48</v>
      </c>
      <c r="AE457" s="27" t="s">
        <v>119</v>
      </c>
      <c r="AF457" s="27" t="s">
        <v>5</v>
      </c>
      <c r="AG457" s="27" t="s">
        <v>6</v>
      </c>
      <c r="AH457" s="27" t="str">
        <f t="shared" si="1"/>
        <v>Out</v>
      </c>
      <c r="AI457" s="27" t="s">
        <v>121</v>
      </c>
      <c r="AJ457" s="16"/>
      <c r="AK457" s="16"/>
      <c r="AL457" s="16"/>
      <c r="AM457" s="16"/>
      <c r="AN457" s="16"/>
    </row>
    <row r="458" ht="15.0" hidden="1" customHeight="1">
      <c r="A458" s="95" t="s">
        <v>672</v>
      </c>
      <c r="B458" s="18" t="s">
        <v>102</v>
      </c>
      <c r="C458" s="131">
        <v>-6250.0</v>
      </c>
      <c r="D458" s="18" t="s">
        <v>76</v>
      </c>
      <c r="E458" s="18" t="s">
        <v>229</v>
      </c>
      <c r="F458" s="18" t="s">
        <v>103</v>
      </c>
      <c r="G458" s="18" t="s">
        <v>104</v>
      </c>
      <c r="H458" s="97"/>
      <c r="I458" s="97"/>
      <c r="J458" s="97"/>
      <c r="K458" s="97"/>
      <c r="L458" s="97"/>
      <c r="M458" s="97"/>
      <c r="N458" s="97"/>
      <c r="O458" s="98"/>
      <c r="P458" s="98" t="s">
        <v>79</v>
      </c>
      <c r="Q458" s="97"/>
      <c r="R458" s="100"/>
      <c r="S458" s="100"/>
      <c r="T458" s="97"/>
      <c r="U458" s="27"/>
      <c r="V458" s="27"/>
      <c r="W458" s="27"/>
      <c r="X458" s="27">
        <v>2026.0</v>
      </c>
      <c r="Y458" s="27">
        <v>2026.0</v>
      </c>
      <c r="Z458" s="27">
        <v>3.0</v>
      </c>
      <c r="AA458" s="112">
        <v>3.0</v>
      </c>
      <c r="AB458" s="27">
        <v>1.0</v>
      </c>
      <c r="AC458" s="27" t="s">
        <v>298</v>
      </c>
      <c r="AD458" s="27" t="s">
        <v>48</v>
      </c>
      <c r="AE458" s="27" t="s">
        <v>119</v>
      </c>
      <c r="AF458" s="27" t="s">
        <v>5</v>
      </c>
      <c r="AG458" s="27" t="s">
        <v>6</v>
      </c>
      <c r="AH458" s="27" t="str">
        <f t="shared" si="1"/>
        <v>Out</v>
      </c>
      <c r="AI458" s="27" t="s">
        <v>121</v>
      </c>
      <c r="AJ458" s="16"/>
      <c r="AK458" s="16"/>
      <c r="AL458" s="16"/>
      <c r="AM458" s="16"/>
      <c r="AN458" s="16"/>
    </row>
    <row r="459" ht="15.0" hidden="1" customHeight="1">
      <c r="A459" s="95" t="s">
        <v>672</v>
      </c>
      <c r="B459" s="18" t="s">
        <v>106</v>
      </c>
      <c r="C459" s="130">
        <v>-6250.0</v>
      </c>
      <c r="D459" s="18" t="s">
        <v>76</v>
      </c>
      <c r="E459" s="18" t="s">
        <v>229</v>
      </c>
      <c r="F459" s="18" t="s">
        <v>103</v>
      </c>
      <c r="G459" s="18" t="s">
        <v>104</v>
      </c>
      <c r="H459" s="97"/>
      <c r="I459" s="97"/>
      <c r="J459" s="97"/>
      <c r="K459" s="97"/>
      <c r="L459" s="97"/>
      <c r="M459" s="97"/>
      <c r="N459" s="97"/>
      <c r="O459" s="98"/>
      <c r="P459" s="98" t="s">
        <v>79</v>
      </c>
      <c r="Q459" s="97"/>
      <c r="R459" s="100"/>
      <c r="S459" s="100"/>
      <c r="T459" s="97"/>
      <c r="U459" s="27"/>
      <c r="V459" s="27"/>
      <c r="W459" s="27"/>
      <c r="X459" s="27">
        <v>2026.0</v>
      </c>
      <c r="Y459" s="27">
        <v>2026.0</v>
      </c>
      <c r="Z459" s="27">
        <v>3.0</v>
      </c>
      <c r="AA459" s="112">
        <v>3.0</v>
      </c>
      <c r="AB459" s="27">
        <v>1.0</v>
      </c>
      <c r="AC459" s="27" t="s">
        <v>298</v>
      </c>
      <c r="AD459" s="27" t="s">
        <v>48</v>
      </c>
      <c r="AE459" s="27" t="s">
        <v>119</v>
      </c>
      <c r="AF459" s="27" t="s">
        <v>5</v>
      </c>
      <c r="AG459" s="27" t="s">
        <v>6</v>
      </c>
      <c r="AH459" s="27" t="str">
        <f t="shared" si="1"/>
        <v>Out</v>
      </c>
      <c r="AI459" s="27" t="s">
        <v>121</v>
      </c>
      <c r="AJ459" s="16"/>
      <c r="AK459" s="16"/>
      <c r="AL459" s="16"/>
      <c r="AM459" s="16"/>
      <c r="AN459" s="16"/>
    </row>
    <row r="460" ht="15.0" hidden="1" customHeight="1">
      <c r="A460" s="95" t="s">
        <v>672</v>
      </c>
      <c r="B460" s="18" t="s">
        <v>95</v>
      </c>
      <c r="C460" s="130">
        <v>-37.14</v>
      </c>
      <c r="D460" s="18" t="s">
        <v>76</v>
      </c>
      <c r="E460" s="18" t="s">
        <v>83</v>
      </c>
      <c r="F460" s="18" t="s">
        <v>674</v>
      </c>
      <c r="G460" s="97"/>
      <c r="H460" s="97"/>
      <c r="I460" s="18">
        <v>3684.0</v>
      </c>
      <c r="J460" s="18" t="s">
        <v>42</v>
      </c>
      <c r="K460" s="18" t="s">
        <v>97</v>
      </c>
      <c r="L460" s="97"/>
      <c r="M460" s="97"/>
      <c r="N460" s="97"/>
      <c r="O460" s="98"/>
      <c r="P460" s="98" t="s">
        <v>79</v>
      </c>
      <c r="Q460" s="18" t="s">
        <v>91</v>
      </c>
      <c r="R460" s="100"/>
      <c r="S460" s="100"/>
      <c r="T460" s="18" t="s">
        <v>93</v>
      </c>
      <c r="U460" s="27"/>
      <c r="V460" s="27"/>
      <c r="W460" s="27"/>
      <c r="X460" s="27">
        <v>2026.0</v>
      </c>
      <c r="Y460" s="27">
        <v>2026.0</v>
      </c>
      <c r="Z460" s="27">
        <v>3.0</v>
      </c>
      <c r="AA460" s="112">
        <v>3.0</v>
      </c>
      <c r="AB460" s="27">
        <v>1.0</v>
      </c>
      <c r="AC460" s="27" t="s">
        <v>298</v>
      </c>
      <c r="AD460" s="27" t="s">
        <v>48</v>
      </c>
      <c r="AE460" s="27" t="s">
        <v>115</v>
      </c>
      <c r="AF460" s="27" t="s">
        <v>115</v>
      </c>
      <c r="AG460" s="27" t="s">
        <v>315</v>
      </c>
      <c r="AH460" s="27" t="str">
        <f t="shared" si="1"/>
        <v>Out</v>
      </c>
      <c r="AI460" s="27" t="s">
        <v>121</v>
      </c>
      <c r="AJ460" s="16"/>
      <c r="AK460" s="16"/>
      <c r="AL460" s="16"/>
      <c r="AM460" s="16"/>
      <c r="AN460" s="16"/>
    </row>
    <row r="461" ht="15.0" hidden="1" customHeight="1">
      <c r="A461" s="95" t="s">
        <v>672</v>
      </c>
      <c r="B461" s="18" t="s">
        <v>95</v>
      </c>
      <c r="C461" s="130">
        <v>-489.06</v>
      </c>
      <c r="D461" s="18" t="s">
        <v>76</v>
      </c>
      <c r="E461" s="18" t="s">
        <v>83</v>
      </c>
      <c r="F461" s="18" t="s">
        <v>675</v>
      </c>
      <c r="G461" s="97"/>
      <c r="H461" s="97"/>
      <c r="I461" s="18">
        <v>3684.0</v>
      </c>
      <c r="J461" s="18" t="s">
        <v>42</v>
      </c>
      <c r="K461" s="18" t="s">
        <v>97</v>
      </c>
      <c r="L461" s="97"/>
      <c r="M461" s="97"/>
      <c r="N461" s="97"/>
      <c r="O461" s="98"/>
      <c r="P461" s="98" t="s">
        <v>79</v>
      </c>
      <c r="Q461" s="18" t="s">
        <v>91</v>
      </c>
      <c r="R461" s="100"/>
      <c r="S461" s="100"/>
      <c r="T461" s="18" t="s">
        <v>93</v>
      </c>
      <c r="U461" s="27"/>
      <c r="V461" s="27"/>
      <c r="W461" s="27"/>
      <c r="X461" s="27">
        <v>2026.0</v>
      </c>
      <c r="Y461" s="27">
        <v>2026.0</v>
      </c>
      <c r="Z461" s="27">
        <v>3.0</v>
      </c>
      <c r="AA461" s="112">
        <v>3.0</v>
      </c>
      <c r="AB461" s="27">
        <v>1.0</v>
      </c>
      <c r="AC461" s="27" t="s">
        <v>298</v>
      </c>
      <c r="AD461" s="27" t="s">
        <v>48</v>
      </c>
      <c r="AE461" s="27" t="s">
        <v>115</v>
      </c>
      <c r="AF461" s="27" t="s">
        <v>115</v>
      </c>
      <c r="AG461" s="27" t="s">
        <v>315</v>
      </c>
      <c r="AH461" s="27" t="str">
        <f t="shared" si="1"/>
        <v>Out</v>
      </c>
      <c r="AI461" s="27" t="s">
        <v>121</v>
      </c>
      <c r="AJ461" s="16"/>
      <c r="AK461" s="16"/>
      <c r="AL461" s="16"/>
      <c r="AM461" s="16"/>
      <c r="AN461" s="16"/>
    </row>
    <row r="462" ht="15.0" hidden="1" customHeight="1">
      <c r="A462" s="95" t="s">
        <v>672</v>
      </c>
      <c r="B462" s="18" t="s">
        <v>95</v>
      </c>
      <c r="C462" s="130">
        <v>-432.21</v>
      </c>
      <c r="D462" s="18" t="s">
        <v>471</v>
      </c>
      <c r="E462" s="18" t="s">
        <v>83</v>
      </c>
      <c r="F462" s="18" t="s">
        <v>666</v>
      </c>
      <c r="G462" s="97"/>
      <c r="H462" s="97"/>
      <c r="I462" s="18">
        <v>3684.0</v>
      </c>
      <c r="J462" s="18" t="s">
        <v>42</v>
      </c>
      <c r="K462" s="18" t="s">
        <v>97</v>
      </c>
      <c r="L462" s="97"/>
      <c r="M462" s="97"/>
      <c r="N462" s="97"/>
      <c r="O462" s="98"/>
      <c r="P462" s="98" t="s">
        <v>79</v>
      </c>
      <c r="Q462" s="18" t="s">
        <v>91</v>
      </c>
      <c r="R462" s="100"/>
      <c r="S462" s="100"/>
      <c r="T462" s="18" t="s">
        <v>93</v>
      </c>
      <c r="U462" s="27"/>
      <c r="V462" s="27"/>
      <c r="W462" s="27"/>
      <c r="X462" s="27">
        <v>2026.0</v>
      </c>
      <c r="Y462" s="27">
        <v>2026.0</v>
      </c>
      <c r="Z462" s="27">
        <v>3.0</v>
      </c>
      <c r="AA462" s="112">
        <v>3.0</v>
      </c>
      <c r="AB462" s="27">
        <v>1.0</v>
      </c>
      <c r="AC462" s="27" t="s">
        <v>298</v>
      </c>
      <c r="AD462" s="27" t="s">
        <v>48</v>
      </c>
      <c r="AE462" s="27" t="s">
        <v>115</v>
      </c>
      <c r="AF462" s="27" t="s">
        <v>115</v>
      </c>
      <c r="AG462" s="27" t="s">
        <v>315</v>
      </c>
      <c r="AH462" s="27" t="str">
        <f t="shared" si="1"/>
        <v>Out</v>
      </c>
      <c r="AI462" s="27" t="s">
        <v>121</v>
      </c>
      <c r="AJ462" s="16"/>
      <c r="AK462" s="16"/>
      <c r="AL462" s="16"/>
      <c r="AM462" s="16"/>
      <c r="AN462" s="16"/>
    </row>
    <row r="463" ht="15.0" hidden="1" customHeight="1">
      <c r="A463" s="95" t="s">
        <v>676</v>
      </c>
      <c r="B463" s="18" t="s">
        <v>95</v>
      </c>
      <c r="C463" s="130">
        <v>-11.99</v>
      </c>
      <c r="D463" s="18" t="s">
        <v>76</v>
      </c>
      <c r="E463" s="18" t="s">
        <v>83</v>
      </c>
      <c r="F463" s="18" t="s">
        <v>615</v>
      </c>
      <c r="G463" s="97"/>
      <c r="H463" s="97"/>
      <c r="I463" s="18">
        <v>2354.0</v>
      </c>
      <c r="J463" s="18" t="s">
        <v>42</v>
      </c>
      <c r="K463" s="18" t="s">
        <v>97</v>
      </c>
      <c r="L463" s="97"/>
      <c r="M463" s="97"/>
      <c r="N463" s="97"/>
      <c r="O463" s="98"/>
      <c r="P463" s="98" t="s">
        <v>79</v>
      </c>
      <c r="Q463" s="18" t="s">
        <v>91</v>
      </c>
      <c r="R463" s="100"/>
      <c r="S463" s="100"/>
      <c r="T463" s="18" t="s">
        <v>93</v>
      </c>
      <c r="U463" s="27"/>
      <c r="V463" s="27"/>
      <c r="W463" s="27"/>
      <c r="X463" s="27">
        <v>2026.0</v>
      </c>
      <c r="Y463" s="27">
        <v>2026.0</v>
      </c>
      <c r="Z463" s="27">
        <v>3.0</v>
      </c>
      <c r="AA463" s="112">
        <v>3.0</v>
      </c>
      <c r="AB463" s="27">
        <v>1.0</v>
      </c>
      <c r="AC463" s="27" t="s">
        <v>298</v>
      </c>
      <c r="AD463" s="27" t="s">
        <v>48</v>
      </c>
      <c r="AE463" s="27" t="s">
        <v>1</v>
      </c>
      <c r="AF463" s="27" t="str">
        <f>VLOOKUP(AE463,Dictionary_v2!R:S,2,0)</f>
        <v>3. Platform</v>
      </c>
      <c r="AG463" s="27" t="s">
        <v>2</v>
      </c>
      <c r="AH463" s="27" t="str">
        <f t="shared" si="1"/>
        <v>Out</v>
      </c>
      <c r="AI463" s="27" t="s">
        <v>121</v>
      </c>
      <c r="AJ463" s="16"/>
      <c r="AK463" s="16"/>
      <c r="AL463" s="16"/>
      <c r="AM463" s="16"/>
      <c r="AN463" s="16"/>
    </row>
    <row r="464" ht="15.0" hidden="1" customHeight="1">
      <c r="A464" s="95" t="s">
        <v>677</v>
      </c>
      <c r="B464" s="18" t="s">
        <v>194</v>
      </c>
      <c r="C464" s="130">
        <v>-900.0</v>
      </c>
      <c r="D464" s="18" t="s">
        <v>76</v>
      </c>
      <c r="E464" s="18" t="s">
        <v>229</v>
      </c>
      <c r="F464" s="18" t="s">
        <v>103</v>
      </c>
      <c r="G464" s="18" t="s">
        <v>678</v>
      </c>
      <c r="H464" s="97"/>
      <c r="I464" s="97"/>
      <c r="J464" s="97"/>
      <c r="K464" s="97"/>
      <c r="L464" s="97"/>
      <c r="M464" s="97"/>
      <c r="N464" s="97"/>
      <c r="O464" s="98"/>
      <c r="P464" s="98" t="s">
        <v>79</v>
      </c>
      <c r="Q464" s="97"/>
      <c r="R464" s="100"/>
      <c r="S464" s="100"/>
      <c r="T464" s="97"/>
      <c r="U464" s="27"/>
      <c r="V464" s="27"/>
      <c r="W464" s="27"/>
      <c r="X464" s="27">
        <v>2026.0</v>
      </c>
      <c r="Y464" s="27">
        <v>2026.0</v>
      </c>
      <c r="Z464" s="27">
        <v>3.0</v>
      </c>
      <c r="AA464" s="112">
        <v>3.0</v>
      </c>
      <c r="AB464" s="27">
        <v>1.0</v>
      </c>
      <c r="AC464" s="27" t="s">
        <v>298</v>
      </c>
      <c r="AD464" s="27" t="s">
        <v>48</v>
      </c>
      <c r="AE464" s="27" t="s">
        <v>126</v>
      </c>
      <c r="AF464" s="27" t="s">
        <v>126</v>
      </c>
      <c r="AG464" s="27" t="s">
        <v>529</v>
      </c>
      <c r="AH464" s="27" t="str">
        <f t="shared" si="1"/>
        <v>Out</v>
      </c>
      <c r="AI464" s="27" t="s">
        <v>121</v>
      </c>
      <c r="AJ464" s="16"/>
      <c r="AK464" s="16"/>
      <c r="AL464" s="16"/>
      <c r="AM464" s="16"/>
      <c r="AN464" s="16"/>
    </row>
    <row r="465" ht="15.0" hidden="1" customHeight="1">
      <c r="A465" s="95" t="s">
        <v>677</v>
      </c>
      <c r="B465" s="18" t="s">
        <v>187</v>
      </c>
      <c r="C465" s="130">
        <v>-842.0</v>
      </c>
      <c r="D465" s="18" t="s">
        <v>76</v>
      </c>
      <c r="E465" s="18" t="s">
        <v>229</v>
      </c>
      <c r="F465" s="18" t="s">
        <v>103</v>
      </c>
      <c r="G465" s="18" t="s">
        <v>679</v>
      </c>
      <c r="H465" s="97"/>
      <c r="I465" s="97"/>
      <c r="J465" s="97"/>
      <c r="K465" s="97"/>
      <c r="L465" s="97"/>
      <c r="M465" s="97"/>
      <c r="N465" s="97"/>
      <c r="O465" s="98"/>
      <c r="P465" s="98" t="s">
        <v>79</v>
      </c>
      <c r="Q465" s="97"/>
      <c r="R465" s="100"/>
      <c r="S465" s="100"/>
      <c r="T465" s="97"/>
      <c r="U465" s="27"/>
      <c r="V465" s="27"/>
      <c r="W465" s="27"/>
      <c r="X465" s="27">
        <v>2026.0</v>
      </c>
      <c r="Y465" s="27">
        <v>2026.0</v>
      </c>
      <c r="Z465" s="27">
        <v>3.0</v>
      </c>
      <c r="AA465" s="112">
        <v>3.0</v>
      </c>
      <c r="AB465" s="27">
        <v>1.0</v>
      </c>
      <c r="AC465" s="27" t="s">
        <v>298</v>
      </c>
      <c r="AD465" s="27" t="s">
        <v>48</v>
      </c>
      <c r="AE465" s="27" t="s">
        <v>124</v>
      </c>
      <c r="AF465" s="27" t="s">
        <v>124</v>
      </c>
      <c r="AG465" s="27" t="s">
        <v>527</v>
      </c>
      <c r="AH465" s="27" t="str">
        <f t="shared" si="1"/>
        <v>Out</v>
      </c>
      <c r="AI465" s="27" t="s">
        <v>121</v>
      </c>
      <c r="AJ465" s="16"/>
      <c r="AK465" s="16"/>
      <c r="AL465" s="16"/>
      <c r="AM465" s="16"/>
      <c r="AN465" s="16"/>
    </row>
    <row r="466" ht="15.0" hidden="1" customHeight="1">
      <c r="A466" s="95" t="s">
        <v>677</v>
      </c>
      <c r="B466" s="18" t="s">
        <v>680</v>
      </c>
      <c r="C466" s="130">
        <v>-2500.0</v>
      </c>
      <c r="D466" s="18" t="s">
        <v>76</v>
      </c>
      <c r="E466" s="18" t="s">
        <v>229</v>
      </c>
      <c r="F466" s="18" t="s">
        <v>103</v>
      </c>
      <c r="G466" s="18" t="s">
        <v>118</v>
      </c>
      <c r="H466" s="97"/>
      <c r="I466" s="97"/>
      <c r="J466" s="97"/>
      <c r="K466" s="97"/>
      <c r="L466" s="97"/>
      <c r="M466" s="97"/>
      <c r="N466" s="97"/>
      <c r="O466" s="98"/>
      <c r="P466" s="98" t="s">
        <v>79</v>
      </c>
      <c r="Q466" s="97"/>
      <c r="R466" s="100"/>
      <c r="S466" s="100"/>
      <c r="T466" s="97"/>
      <c r="U466" s="27"/>
      <c r="V466" s="27"/>
      <c r="W466" s="27"/>
      <c r="X466" s="27">
        <v>2026.0</v>
      </c>
      <c r="Y466" s="27">
        <v>2026.0</v>
      </c>
      <c r="Z466" s="27">
        <v>3.0</v>
      </c>
      <c r="AA466" s="112">
        <v>3.0</v>
      </c>
      <c r="AB466" s="27">
        <v>1.0</v>
      </c>
      <c r="AC466" s="27" t="s">
        <v>298</v>
      </c>
      <c r="AD466" s="27" t="s">
        <v>48</v>
      </c>
      <c r="AE466" s="27" t="s">
        <v>4</v>
      </c>
      <c r="AF466" s="27" t="s">
        <v>5</v>
      </c>
      <c r="AG466" s="27" t="s">
        <v>6</v>
      </c>
      <c r="AH466" s="27" t="str">
        <f t="shared" si="1"/>
        <v>Out</v>
      </c>
      <c r="AI466" s="27" t="s">
        <v>121</v>
      </c>
      <c r="AJ466" s="16"/>
      <c r="AK466" s="16"/>
      <c r="AL466" s="16"/>
      <c r="AM466" s="16"/>
      <c r="AN466" s="16"/>
    </row>
    <row r="467" ht="15.0" hidden="1" customHeight="1">
      <c r="A467" s="95" t="s">
        <v>677</v>
      </c>
      <c r="B467" s="18" t="s">
        <v>110</v>
      </c>
      <c r="C467" s="130">
        <v>-15.0</v>
      </c>
      <c r="D467" s="18" t="s">
        <v>76</v>
      </c>
      <c r="E467" s="18" t="s">
        <v>229</v>
      </c>
      <c r="F467" s="18" t="s">
        <v>111</v>
      </c>
      <c r="G467" s="97"/>
      <c r="H467" s="97"/>
      <c r="I467" s="97"/>
      <c r="J467" s="97"/>
      <c r="K467" s="97"/>
      <c r="L467" s="97"/>
      <c r="M467" s="97"/>
      <c r="N467" s="97"/>
      <c r="O467" s="98"/>
      <c r="P467" s="98" t="s">
        <v>79</v>
      </c>
      <c r="Q467" s="97"/>
      <c r="R467" s="100"/>
      <c r="S467" s="100"/>
      <c r="T467" s="97"/>
      <c r="U467" s="27"/>
      <c r="V467" s="27"/>
      <c r="W467" s="27"/>
      <c r="X467" s="27">
        <v>2026.0</v>
      </c>
      <c r="Y467" s="27">
        <v>2026.0</v>
      </c>
      <c r="Z467" s="27">
        <v>3.0</v>
      </c>
      <c r="AA467" s="112">
        <v>3.0</v>
      </c>
      <c r="AB467" s="27">
        <v>1.0</v>
      </c>
      <c r="AC467" s="27" t="s">
        <v>298</v>
      </c>
      <c r="AD467" s="27" t="s">
        <v>48</v>
      </c>
      <c r="AE467" s="27" t="s">
        <v>4</v>
      </c>
      <c r="AF467" s="27" t="s">
        <v>5</v>
      </c>
      <c r="AG467" s="27" t="s">
        <v>6</v>
      </c>
      <c r="AH467" s="27" t="str">
        <f t="shared" si="1"/>
        <v>Out</v>
      </c>
      <c r="AI467" s="27" t="s">
        <v>121</v>
      </c>
      <c r="AJ467" s="16"/>
      <c r="AK467" s="16"/>
      <c r="AL467" s="16"/>
      <c r="AM467" s="16"/>
      <c r="AN467" s="16"/>
    </row>
    <row r="468" ht="15.0" hidden="1" customHeight="1">
      <c r="A468" s="95" t="s">
        <v>677</v>
      </c>
      <c r="B468" s="18" t="s">
        <v>193</v>
      </c>
      <c r="C468" s="130">
        <v>-971.47</v>
      </c>
      <c r="D468" s="18" t="s">
        <v>76</v>
      </c>
      <c r="E468" s="18" t="s">
        <v>229</v>
      </c>
      <c r="F468" s="18" t="s">
        <v>103</v>
      </c>
      <c r="G468" s="18" t="s">
        <v>118</v>
      </c>
      <c r="H468" s="97"/>
      <c r="I468" s="97"/>
      <c r="J468" s="97"/>
      <c r="K468" s="97"/>
      <c r="L468" s="97"/>
      <c r="M468" s="97"/>
      <c r="N468" s="97"/>
      <c r="O468" s="98"/>
      <c r="P468" s="98" t="s">
        <v>79</v>
      </c>
      <c r="Q468" s="97"/>
      <c r="R468" s="100"/>
      <c r="S468" s="100"/>
      <c r="T468" s="97"/>
      <c r="U468" s="27"/>
      <c r="V468" s="27"/>
      <c r="W468" s="27"/>
      <c r="X468" s="27">
        <v>2026.0</v>
      </c>
      <c r="Y468" s="27">
        <v>2026.0</v>
      </c>
      <c r="Z468" s="27">
        <v>3.0</v>
      </c>
      <c r="AA468" s="112">
        <v>3.0</v>
      </c>
      <c r="AB468" s="27">
        <v>1.0</v>
      </c>
      <c r="AC468" s="27" t="s">
        <v>298</v>
      </c>
      <c r="AD468" s="27" t="s">
        <v>48</v>
      </c>
      <c r="AE468" s="27" t="s">
        <v>124</v>
      </c>
      <c r="AF468" s="27" t="s">
        <v>124</v>
      </c>
      <c r="AG468" s="27" t="s">
        <v>527</v>
      </c>
      <c r="AH468" s="27" t="str">
        <f t="shared" si="1"/>
        <v>Out</v>
      </c>
      <c r="AI468" s="27" t="s">
        <v>121</v>
      </c>
      <c r="AJ468" s="16"/>
      <c r="AK468" s="16"/>
      <c r="AL468" s="16"/>
      <c r="AM468" s="16"/>
      <c r="AN468" s="16"/>
    </row>
    <row r="469" ht="15.0" hidden="1" customHeight="1">
      <c r="A469" s="95" t="s">
        <v>677</v>
      </c>
      <c r="B469" s="18" t="s">
        <v>191</v>
      </c>
      <c r="C469" s="130">
        <v>-9.71</v>
      </c>
      <c r="D469" s="18" t="s">
        <v>76</v>
      </c>
      <c r="E469" s="18" t="s">
        <v>229</v>
      </c>
      <c r="F469" s="18" t="s">
        <v>192</v>
      </c>
      <c r="G469" s="97"/>
      <c r="H469" s="97"/>
      <c r="I469" s="97"/>
      <c r="J469" s="97"/>
      <c r="K469" s="97"/>
      <c r="L469" s="97"/>
      <c r="M469" s="97"/>
      <c r="N469" s="97"/>
      <c r="O469" s="98"/>
      <c r="P469" s="98" t="s">
        <v>79</v>
      </c>
      <c r="Q469" s="97"/>
      <c r="R469" s="100"/>
      <c r="S469" s="100"/>
      <c r="T469" s="97"/>
      <c r="U469" s="27"/>
      <c r="V469" s="27"/>
      <c r="W469" s="27"/>
      <c r="X469" s="27">
        <v>2026.0</v>
      </c>
      <c r="Y469" s="27">
        <v>2026.0</v>
      </c>
      <c r="Z469" s="27">
        <v>3.0</v>
      </c>
      <c r="AA469" s="112">
        <v>3.0</v>
      </c>
      <c r="AB469" s="27">
        <v>1.0</v>
      </c>
      <c r="AC469" s="27" t="s">
        <v>298</v>
      </c>
      <c r="AD469" s="27" t="s">
        <v>48</v>
      </c>
      <c r="AE469" s="27" t="s">
        <v>124</v>
      </c>
      <c r="AF469" s="27" t="s">
        <v>124</v>
      </c>
      <c r="AG469" s="27" t="s">
        <v>527</v>
      </c>
      <c r="AH469" s="27" t="str">
        <f t="shared" si="1"/>
        <v>Out</v>
      </c>
      <c r="AI469" s="27" t="s">
        <v>121</v>
      </c>
      <c r="AJ469" s="16"/>
      <c r="AK469" s="16"/>
      <c r="AL469" s="16"/>
      <c r="AM469" s="16"/>
      <c r="AN469" s="16"/>
    </row>
    <row r="470" ht="15.0" hidden="1" customHeight="1">
      <c r="A470" s="95" t="s">
        <v>677</v>
      </c>
      <c r="B470" s="18" t="s">
        <v>585</v>
      </c>
      <c r="C470" s="130">
        <v>-800.0</v>
      </c>
      <c r="D470" s="18" t="s">
        <v>76</v>
      </c>
      <c r="E470" s="18" t="s">
        <v>229</v>
      </c>
      <c r="F470" s="18" t="s">
        <v>103</v>
      </c>
      <c r="G470" s="18" t="s">
        <v>118</v>
      </c>
      <c r="H470" s="97"/>
      <c r="I470" s="97"/>
      <c r="J470" s="97"/>
      <c r="K470" s="97"/>
      <c r="L470" s="97"/>
      <c r="M470" s="97"/>
      <c r="N470" s="97"/>
      <c r="O470" s="98"/>
      <c r="P470" s="98" t="s">
        <v>79</v>
      </c>
      <c r="Q470" s="97"/>
      <c r="R470" s="100"/>
      <c r="S470" s="100"/>
      <c r="T470" s="97"/>
      <c r="U470" s="27"/>
      <c r="V470" s="27"/>
      <c r="W470" s="27"/>
      <c r="X470" s="27">
        <v>2026.0</v>
      </c>
      <c r="Y470" s="27">
        <v>2026.0</v>
      </c>
      <c r="Z470" s="27">
        <v>3.0</v>
      </c>
      <c r="AA470" s="112">
        <v>3.0</v>
      </c>
      <c r="AB470" s="27">
        <v>1.0</v>
      </c>
      <c r="AC470" s="27" t="s">
        <v>298</v>
      </c>
      <c r="AD470" s="27" t="s">
        <v>48</v>
      </c>
      <c r="AE470" s="27" t="s">
        <v>4</v>
      </c>
      <c r="AF470" s="27" t="s">
        <v>5</v>
      </c>
      <c r="AG470" s="27" t="s">
        <v>6</v>
      </c>
      <c r="AH470" s="27" t="str">
        <f t="shared" si="1"/>
        <v>Out</v>
      </c>
      <c r="AI470" s="27" t="s">
        <v>121</v>
      </c>
      <c r="AJ470" s="16"/>
      <c r="AK470" s="16"/>
      <c r="AL470" s="16"/>
      <c r="AM470" s="16"/>
      <c r="AN470" s="16"/>
    </row>
    <row r="471" ht="15.0" hidden="1" customHeight="1">
      <c r="A471" s="95" t="s">
        <v>677</v>
      </c>
      <c r="B471" s="18" t="s">
        <v>110</v>
      </c>
      <c r="C471" s="130">
        <v>-15.0</v>
      </c>
      <c r="D471" s="18" t="s">
        <v>76</v>
      </c>
      <c r="E471" s="18" t="s">
        <v>229</v>
      </c>
      <c r="F471" s="18" t="s">
        <v>111</v>
      </c>
      <c r="G471" s="97"/>
      <c r="H471" s="97"/>
      <c r="I471" s="97"/>
      <c r="J471" s="97"/>
      <c r="K471" s="97"/>
      <c r="L471" s="97"/>
      <c r="M471" s="97"/>
      <c r="N471" s="97"/>
      <c r="O471" s="98"/>
      <c r="P471" s="98" t="s">
        <v>79</v>
      </c>
      <c r="Q471" s="97"/>
      <c r="R471" s="100"/>
      <c r="S471" s="100"/>
      <c r="T471" s="97"/>
      <c r="U471" s="27"/>
      <c r="V471" s="27"/>
      <c r="W471" s="27"/>
      <c r="X471" s="27">
        <v>2026.0</v>
      </c>
      <c r="Y471" s="27">
        <v>2026.0</v>
      </c>
      <c r="Z471" s="27">
        <v>3.0</v>
      </c>
      <c r="AA471" s="112">
        <v>3.0</v>
      </c>
      <c r="AB471" s="27">
        <v>1.0</v>
      </c>
      <c r="AC471" s="27" t="s">
        <v>298</v>
      </c>
      <c r="AD471" s="27" t="s">
        <v>48</v>
      </c>
      <c r="AE471" s="27" t="s">
        <v>119</v>
      </c>
      <c r="AF471" s="27" t="s">
        <v>5</v>
      </c>
      <c r="AG471" s="27" t="s">
        <v>6</v>
      </c>
      <c r="AH471" s="27" t="str">
        <f t="shared" si="1"/>
        <v>Out</v>
      </c>
      <c r="AI471" s="27" t="s">
        <v>121</v>
      </c>
      <c r="AJ471" s="16"/>
      <c r="AK471" s="16"/>
      <c r="AL471" s="16"/>
      <c r="AM471" s="16"/>
      <c r="AN471" s="16"/>
    </row>
    <row r="472" ht="15.0" hidden="1" customHeight="1">
      <c r="A472" s="132">
        <v>46108.0</v>
      </c>
      <c r="B472" s="18" t="s">
        <v>355</v>
      </c>
      <c r="C472" s="130">
        <v>-50.07</v>
      </c>
      <c r="D472" s="18" t="s">
        <v>76</v>
      </c>
      <c r="E472" s="18" t="s">
        <v>229</v>
      </c>
      <c r="F472" s="18" t="s">
        <v>356</v>
      </c>
      <c r="G472" s="18"/>
      <c r="H472" s="97"/>
      <c r="I472" s="97">
        <v>9779.0</v>
      </c>
      <c r="J472" s="97" t="s">
        <v>42</v>
      </c>
      <c r="K472" s="97" t="s">
        <v>89</v>
      </c>
      <c r="L472" s="97"/>
      <c r="M472" s="97"/>
      <c r="N472" s="97"/>
      <c r="O472" s="98"/>
      <c r="P472" s="98">
        <v>46108.4174537037</v>
      </c>
      <c r="Q472" s="97" t="s">
        <v>91</v>
      </c>
      <c r="R472" s="100"/>
      <c r="S472" s="100"/>
      <c r="T472" s="97" t="s">
        <v>93</v>
      </c>
      <c r="U472" s="27"/>
      <c r="V472" s="27"/>
      <c r="W472" s="27"/>
      <c r="X472" s="27">
        <v>2026.0</v>
      </c>
      <c r="Y472" s="27">
        <v>2026.0</v>
      </c>
      <c r="Z472" s="27">
        <v>3.0</v>
      </c>
      <c r="AA472" s="112">
        <v>3.0</v>
      </c>
      <c r="AB472" s="27">
        <v>1.0</v>
      </c>
      <c r="AC472" s="27" t="s">
        <v>298</v>
      </c>
      <c r="AD472" s="27" t="s">
        <v>48</v>
      </c>
      <c r="AE472" s="27" t="s">
        <v>1</v>
      </c>
      <c r="AF472" s="27" t="s">
        <v>1</v>
      </c>
      <c r="AG472" s="27" t="s">
        <v>526</v>
      </c>
      <c r="AH472" s="27" t="str">
        <f t="shared" si="1"/>
        <v>Out</v>
      </c>
      <c r="AI472" s="27" t="s">
        <v>121</v>
      </c>
      <c r="AJ472" s="16"/>
      <c r="AK472" s="16"/>
      <c r="AL472" s="16"/>
      <c r="AM472" s="16"/>
      <c r="AN472" s="16"/>
    </row>
    <row r="473" ht="15.0" hidden="1" customHeight="1">
      <c r="A473" s="132">
        <v>46108.0</v>
      </c>
      <c r="B473" s="18" t="s">
        <v>440</v>
      </c>
      <c r="C473" s="130">
        <v>1542.0</v>
      </c>
      <c r="D473" s="18" t="s">
        <v>76</v>
      </c>
      <c r="E473" s="18" t="s">
        <v>229</v>
      </c>
      <c r="F473" s="18"/>
      <c r="G473" s="18"/>
      <c r="H473" s="97"/>
      <c r="I473" s="97"/>
      <c r="J473" s="97"/>
      <c r="K473" s="97"/>
      <c r="L473" s="97"/>
      <c r="M473" s="97"/>
      <c r="N473" s="97"/>
      <c r="O473" s="98"/>
      <c r="P473" s="98">
        <v>46108.131747685184</v>
      </c>
      <c r="Q473" s="97"/>
      <c r="R473" s="100"/>
      <c r="S473" s="100"/>
      <c r="T473" s="97"/>
      <c r="U473" s="27"/>
      <c r="V473" s="27"/>
      <c r="W473" s="27"/>
      <c r="X473" s="27">
        <v>2026.0</v>
      </c>
      <c r="Y473" s="27">
        <v>2026.0</v>
      </c>
      <c r="Z473" s="27">
        <v>3.0</v>
      </c>
      <c r="AA473" s="112">
        <v>3.0</v>
      </c>
      <c r="AB473" s="27">
        <v>1.0</v>
      </c>
      <c r="AC473" s="27" t="s">
        <v>298</v>
      </c>
      <c r="AD473" s="27" t="s">
        <v>48</v>
      </c>
      <c r="AE473" s="27" t="s">
        <v>114</v>
      </c>
      <c r="AF473" s="27" t="s">
        <v>114</v>
      </c>
      <c r="AG473" s="27" t="s">
        <v>312</v>
      </c>
      <c r="AH473" s="27" t="str">
        <f t="shared" si="1"/>
        <v>In</v>
      </c>
      <c r="AI473" s="27" t="s">
        <v>113</v>
      </c>
      <c r="AJ473" s="16"/>
      <c r="AK473" s="16"/>
      <c r="AL473" s="16"/>
      <c r="AM473" s="16"/>
      <c r="AN473" s="16"/>
    </row>
    <row r="474" ht="15.0" hidden="1" customHeight="1">
      <c r="A474" s="132">
        <v>46107.0</v>
      </c>
      <c r="B474" s="18" t="s">
        <v>95</v>
      </c>
      <c r="C474" s="130">
        <v>-173.41</v>
      </c>
      <c r="D474" s="18" t="s">
        <v>76</v>
      </c>
      <c r="E474" s="18" t="s">
        <v>83</v>
      </c>
      <c r="F474" s="18" t="s">
        <v>681</v>
      </c>
      <c r="G474" s="18"/>
      <c r="H474" s="97"/>
      <c r="I474" s="97">
        <v>3684.0</v>
      </c>
      <c r="J474" s="97" t="s">
        <v>42</v>
      </c>
      <c r="K474" s="97" t="s">
        <v>97</v>
      </c>
      <c r="L474" s="97"/>
      <c r="M474" s="97"/>
      <c r="N474" s="97"/>
      <c r="O474" s="98"/>
      <c r="P474" s="98">
        <v>46107.423726851855</v>
      </c>
      <c r="Q474" s="97" t="s">
        <v>91</v>
      </c>
      <c r="R474" s="100"/>
      <c r="S474" s="100"/>
      <c r="T474" s="97" t="s">
        <v>93</v>
      </c>
      <c r="U474" s="27"/>
      <c r="V474" s="27"/>
      <c r="W474" s="27"/>
      <c r="X474" s="27">
        <v>2026.0</v>
      </c>
      <c r="Y474" s="27">
        <v>2026.0</v>
      </c>
      <c r="Z474" s="27">
        <v>3.0</v>
      </c>
      <c r="AA474" s="112">
        <v>3.0</v>
      </c>
      <c r="AB474" s="27">
        <v>1.0</v>
      </c>
      <c r="AC474" s="27" t="s">
        <v>298</v>
      </c>
      <c r="AD474" s="27" t="s">
        <v>48</v>
      </c>
      <c r="AE474" s="27" t="s">
        <v>115</v>
      </c>
      <c r="AF474" s="27" t="s">
        <v>115</v>
      </c>
      <c r="AG474" s="27" t="s">
        <v>315</v>
      </c>
      <c r="AH474" s="27" t="str">
        <f t="shared" si="1"/>
        <v>Out</v>
      </c>
      <c r="AI474" s="27" t="s">
        <v>121</v>
      </c>
      <c r="AJ474" s="16"/>
      <c r="AK474" s="16"/>
      <c r="AL474" s="16"/>
      <c r="AM474" s="16"/>
      <c r="AN474" s="16"/>
    </row>
    <row r="475" ht="15.0" hidden="1" customHeight="1">
      <c r="A475" s="132">
        <v>46107.0</v>
      </c>
      <c r="B475" s="18" t="s">
        <v>95</v>
      </c>
      <c r="C475" s="130">
        <v>-662.41</v>
      </c>
      <c r="D475" s="18" t="s">
        <v>151</v>
      </c>
      <c r="E475" s="18" t="s">
        <v>83</v>
      </c>
      <c r="F475" s="18" t="s">
        <v>674</v>
      </c>
      <c r="G475" s="18"/>
      <c r="H475" s="97"/>
      <c r="I475" s="97">
        <v>3684.0</v>
      </c>
      <c r="J475" s="97" t="s">
        <v>42</v>
      </c>
      <c r="K475" s="97" t="s">
        <v>97</v>
      </c>
      <c r="L475" s="97"/>
      <c r="M475" s="97"/>
      <c r="N475" s="97"/>
      <c r="O475" s="98"/>
      <c r="P475" s="98">
        <v>46107.160462962966</v>
      </c>
      <c r="Q475" s="97" t="s">
        <v>91</v>
      </c>
      <c r="R475" s="100"/>
      <c r="S475" s="100"/>
      <c r="T475" s="97" t="s">
        <v>93</v>
      </c>
      <c r="U475" s="27"/>
      <c r="V475" s="27"/>
      <c r="W475" s="27"/>
      <c r="X475" s="27">
        <v>2026.0</v>
      </c>
      <c r="Y475" s="27">
        <v>2026.0</v>
      </c>
      <c r="Z475" s="27">
        <v>3.0</v>
      </c>
      <c r="AA475" s="112">
        <v>3.0</v>
      </c>
      <c r="AB475" s="27">
        <v>1.0</v>
      </c>
      <c r="AC475" s="27"/>
      <c r="AD475" s="27" t="s">
        <v>151</v>
      </c>
      <c r="AE475" s="27" t="s">
        <v>151</v>
      </c>
      <c r="AF475" s="27" t="s">
        <v>151</v>
      </c>
      <c r="AG475" s="27" t="s">
        <v>315</v>
      </c>
      <c r="AH475" s="27" t="str">
        <f t="shared" si="1"/>
        <v>Out</v>
      </c>
      <c r="AI475" s="27" t="s">
        <v>121</v>
      </c>
      <c r="AJ475" s="16"/>
      <c r="AK475" s="16"/>
      <c r="AL475" s="16"/>
      <c r="AM475" s="16"/>
      <c r="AN475" s="16"/>
    </row>
    <row r="476" ht="15.0" hidden="1" customHeight="1">
      <c r="A476" s="132">
        <v>46107.0</v>
      </c>
      <c r="B476" s="18" t="s">
        <v>95</v>
      </c>
      <c r="C476" s="130">
        <v>-35.0</v>
      </c>
      <c r="D476" s="18" t="s">
        <v>76</v>
      </c>
      <c r="E476" s="18" t="s">
        <v>83</v>
      </c>
      <c r="F476" s="18" t="s">
        <v>682</v>
      </c>
      <c r="G476" s="18"/>
      <c r="H476" s="97"/>
      <c r="I476" s="97">
        <v>2354.0</v>
      </c>
      <c r="J476" s="97" t="s">
        <v>42</v>
      </c>
      <c r="K476" s="97" t="s">
        <v>97</v>
      </c>
      <c r="L476" s="97"/>
      <c r="M476" s="97"/>
      <c r="N476" s="97"/>
      <c r="O476" s="98"/>
      <c r="P476" s="98">
        <v>46107.034155092595</v>
      </c>
      <c r="Q476" s="97" t="s">
        <v>91</v>
      </c>
      <c r="R476" s="100"/>
      <c r="S476" s="100"/>
      <c r="T476" s="97" t="s">
        <v>93</v>
      </c>
      <c r="U476" s="27"/>
      <c r="V476" s="27"/>
      <c r="W476" s="27"/>
      <c r="X476" s="27">
        <v>2026.0</v>
      </c>
      <c r="Y476" s="27">
        <v>2026.0</v>
      </c>
      <c r="Z476" s="27">
        <v>3.0</v>
      </c>
      <c r="AA476" s="112">
        <v>3.0</v>
      </c>
      <c r="AB476" s="27">
        <v>1.0</v>
      </c>
      <c r="AC476" s="27" t="s">
        <v>298</v>
      </c>
      <c r="AD476" s="27" t="s">
        <v>48</v>
      </c>
      <c r="AE476" s="27" t="s">
        <v>1</v>
      </c>
      <c r="AF476" s="27" t="str">
        <f>VLOOKUP(AE476,Dictionary_v2!R:S,2,0)</f>
        <v>3. Platform</v>
      </c>
      <c r="AG476" s="27" t="s">
        <v>2</v>
      </c>
      <c r="AH476" s="27" t="str">
        <f t="shared" si="1"/>
        <v>Out</v>
      </c>
      <c r="AI476" s="27" t="s">
        <v>121</v>
      </c>
      <c r="AJ476" s="16"/>
      <c r="AK476" s="16"/>
      <c r="AL476" s="16"/>
      <c r="AM476" s="16"/>
      <c r="AN476" s="16"/>
    </row>
    <row r="477" ht="15.0" hidden="1" customHeight="1">
      <c r="A477" s="132">
        <v>46106.0</v>
      </c>
      <c r="B477" s="18" t="s">
        <v>95</v>
      </c>
      <c r="C477" s="130">
        <v>-567.34</v>
      </c>
      <c r="D477" s="18" t="s">
        <v>76</v>
      </c>
      <c r="E477" s="18" t="s">
        <v>83</v>
      </c>
      <c r="F477" s="18" t="s">
        <v>683</v>
      </c>
      <c r="G477" s="18"/>
      <c r="H477" s="97"/>
      <c r="I477" s="97">
        <v>3684.0</v>
      </c>
      <c r="J477" s="97" t="s">
        <v>42</v>
      </c>
      <c r="K477" s="97" t="s">
        <v>97</v>
      </c>
      <c r="L477" s="97"/>
      <c r="M477" s="97"/>
      <c r="N477" s="97"/>
      <c r="O477" s="98"/>
      <c r="P477" s="98">
        <v>46106.40079861111</v>
      </c>
      <c r="Q477" s="97" t="s">
        <v>91</v>
      </c>
      <c r="R477" s="100"/>
      <c r="S477" s="100"/>
      <c r="T477" s="97" t="s">
        <v>93</v>
      </c>
      <c r="U477" s="27"/>
      <c r="V477" s="27"/>
      <c r="W477" s="27"/>
      <c r="X477" s="27">
        <v>2026.0</v>
      </c>
      <c r="Y477" s="27">
        <v>2026.0</v>
      </c>
      <c r="Z477" s="27">
        <v>3.0</v>
      </c>
      <c r="AA477" s="112">
        <v>3.0</v>
      </c>
      <c r="AB477" s="27">
        <v>1.0</v>
      </c>
      <c r="AC477" s="27" t="s">
        <v>298</v>
      </c>
      <c r="AD477" s="27" t="s">
        <v>48</v>
      </c>
      <c r="AE477" s="27" t="s">
        <v>115</v>
      </c>
      <c r="AF477" s="27" t="s">
        <v>115</v>
      </c>
      <c r="AG477" s="27" t="s">
        <v>315</v>
      </c>
      <c r="AH477" s="27" t="str">
        <f t="shared" si="1"/>
        <v>Out</v>
      </c>
      <c r="AI477" s="27" t="s">
        <v>121</v>
      </c>
      <c r="AJ477" s="16"/>
      <c r="AK477" s="16"/>
      <c r="AL477" s="16"/>
      <c r="AM477" s="16"/>
      <c r="AN477" s="16"/>
    </row>
    <row r="478" ht="15.0" hidden="1" customHeight="1">
      <c r="A478" s="132">
        <v>46106.0</v>
      </c>
      <c r="B478" s="18" t="s">
        <v>203</v>
      </c>
      <c r="C478" s="130">
        <v>-20.0</v>
      </c>
      <c r="D478" s="18" t="s">
        <v>76</v>
      </c>
      <c r="E478" s="18" t="s">
        <v>83</v>
      </c>
      <c r="F478" s="18" t="s">
        <v>204</v>
      </c>
      <c r="G478" s="18"/>
      <c r="H478" s="97"/>
      <c r="I478" s="97">
        <v>3684.0</v>
      </c>
      <c r="J478" s="97" t="s">
        <v>42</v>
      </c>
      <c r="K478" s="97" t="s">
        <v>89</v>
      </c>
      <c r="L478" s="97"/>
      <c r="M478" s="97"/>
      <c r="N478" s="97"/>
      <c r="O478" s="98"/>
      <c r="P478" s="98">
        <v>46106.13346064815</v>
      </c>
      <c r="Q478" s="97" t="s">
        <v>91</v>
      </c>
      <c r="R478" s="100"/>
      <c r="S478" s="100"/>
      <c r="T478" s="97" t="s">
        <v>93</v>
      </c>
      <c r="U478" s="27"/>
      <c r="V478" s="27"/>
      <c r="W478" s="27"/>
      <c r="X478" s="27">
        <v>2026.0</v>
      </c>
      <c r="Y478" s="27">
        <v>2026.0</v>
      </c>
      <c r="Z478" s="27">
        <v>3.0</v>
      </c>
      <c r="AA478" s="112">
        <v>3.0</v>
      </c>
      <c r="AB478" s="27">
        <v>1.0</v>
      </c>
      <c r="AC478" s="27" t="s">
        <v>298</v>
      </c>
      <c r="AD478" s="27" t="s">
        <v>48</v>
      </c>
      <c r="AE478" s="27" t="s">
        <v>1</v>
      </c>
      <c r="AF478" s="27" t="s">
        <v>1</v>
      </c>
      <c r="AG478" s="27" t="s">
        <v>526</v>
      </c>
      <c r="AH478" s="27" t="str">
        <f t="shared" si="1"/>
        <v>Out</v>
      </c>
      <c r="AI478" s="27" t="s">
        <v>121</v>
      </c>
      <c r="AJ478" s="16"/>
      <c r="AK478" s="16"/>
      <c r="AL478" s="16"/>
      <c r="AM478" s="16"/>
      <c r="AN478" s="16"/>
    </row>
    <row r="479" ht="15.0" hidden="1" customHeight="1">
      <c r="A479" s="132">
        <v>46105.0</v>
      </c>
      <c r="B479" s="18" t="s">
        <v>206</v>
      </c>
      <c r="C479" s="130">
        <v>-49.0</v>
      </c>
      <c r="D479" s="18" t="s">
        <v>76</v>
      </c>
      <c r="E479" s="18" t="s">
        <v>83</v>
      </c>
      <c r="F479" s="18" t="s">
        <v>207</v>
      </c>
      <c r="G479" s="18"/>
      <c r="H479" s="97"/>
      <c r="I479" s="97">
        <v>3684.0</v>
      </c>
      <c r="J479" s="97" t="s">
        <v>42</v>
      </c>
      <c r="K479" s="97" t="s">
        <v>89</v>
      </c>
      <c r="L479" s="97"/>
      <c r="M479" s="97"/>
      <c r="N479" s="97"/>
      <c r="O479" s="98"/>
      <c r="P479" s="98">
        <v>46105.26479166667</v>
      </c>
      <c r="Q479" s="97" t="s">
        <v>91</v>
      </c>
      <c r="R479" s="100"/>
      <c r="S479" s="100"/>
      <c r="T479" s="97" t="s">
        <v>93</v>
      </c>
      <c r="U479" s="27"/>
      <c r="V479" s="27"/>
      <c r="W479" s="27"/>
      <c r="X479" s="27">
        <v>2026.0</v>
      </c>
      <c r="Y479" s="27">
        <v>2026.0</v>
      </c>
      <c r="Z479" s="27">
        <v>3.0</v>
      </c>
      <c r="AA479" s="112">
        <v>3.0</v>
      </c>
      <c r="AB479" s="27">
        <v>1.0</v>
      </c>
      <c r="AC479" s="27" t="s">
        <v>298</v>
      </c>
      <c r="AD479" s="27" t="s">
        <v>48</v>
      </c>
      <c r="AE479" s="27" t="s">
        <v>1</v>
      </c>
      <c r="AF479" s="27" t="s">
        <v>1</v>
      </c>
      <c r="AG479" s="27" t="s">
        <v>445</v>
      </c>
      <c r="AH479" s="27" t="str">
        <f t="shared" si="1"/>
        <v>Out</v>
      </c>
      <c r="AI479" s="27" t="s">
        <v>121</v>
      </c>
      <c r="AJ479" s="16"/>
      <c r="AK479" s="16"/>
      <c r="AL479" s="16"/>
      <c r="AM479" s="16"/>
      <c r="AN479" s="16"/>
    </row>
    <row r="480" ht="15.0" hidden="1" customHeight="1">
      <c r="A480" s="132">
        <v>46103.0</v>
      </c>
      <c r="B480" s="18" t="s">
        <v>95</v>
      </c>
      <c r="C480" s="130">
        <v>-175.13</v>
      </c>
      <c r="D480" s="18" t="s">
        <v>76</v>
      </c>
      <c r="E480" s="18" t="s">
        <v>83</v>
      </c>
      <c r="F480" s="18" t="s">
        <v>684</v>
      </c>
      <c r="G480" s="18"/>
      <c r="H480" s="97"/>
      <c r="I480" s="97">
        <v>3684.0</v>
      </c>
      <c r="J480" s="97" t="s">
        <v>42</v>
      </c>
      <c r="K480" s="97" t="s">
        <v>97</v>
      </c>
      <c r="L480" s="97"/>
      <c r="M480" s="97"/>
      <c r="N480" s="97"/>
      <c r="O480" s="98"/>
      <c r="P480" s="98">
        <v>46103.413298611114</v>
      </c>
      <c r="Q480" s="97" t="s">
        <v>91</v>
      </c>
      <c r="R480" s="100"/>
      <c r="S480" s="100"/>
      <c r="T480" s="97" t="s">
        <v>93</v>
      </c>
      <c r="U480" s="27"/>
      <c r="V480" s="27"/>
      <c r="W480" s="27"/>
      <c r="X480" s="27">
        <v>2026.0</v>
      </c>
      <c r="Y480" s="27">
        <v>2026.0</v>
      </c>
      <c r="Z480" s="27">
        <v>3.0</v>
      </c>
      <c r="AA480" s="112">
        <v>3.0</v>
      </c>
      <c r="AB480" s="27">
        <v>1.0</v>
      </c>
      <c r="AC480" s="27" t="s">
        <v>298</v>
      </c>
      <c r="AD480" s="27" t="s">
        <v>48</v>
      </c>
      <c r="AE480" s="27" t="s">
        <v>115</v>
      </c>
      <c r="AF480" s="27" t="s">
        <v>115</v>
      </c>
      <c r="AG480" s="27" t="s">
        <v>315</v>
      </c>
      <c r="AH480" s="27" t="str">
        <f t="shared" si="1"/>
        <v>Out</v>
      </c>
      <c r="AI480" s="27" t="s">
        <v>121</v>
      </c>
      <c r="AJ480" s="16"/>
      <c r="AK480" s="16"/>
      <c r="AL480" s="16"/>
      <c r="AM480" s="16"/>
      <c r="AN480" s="16"/>
    </row>
    <row r="481" ht="15.0" hidden="1" customHeight="1">
      <c r="A481" s="132">
        <v>46102.0</v>
      </c>
      <c r="B481" s="18" t="s">
        <v>95</v>
      </c>
      <c r="C481" s="130">
        <v>-504.46</v>
      </c>
      <c r="D481" s="18" t="s">
        <v>76</v>
      </c>
      <c r="E481" s="18" t="s">
        <v>83</v>
      </c>
      <c r="F481" s="18" t="s">
        <v>685</v>
      </c>
      <c r="G481" s="18"/>
      <c r="H481" s="97"/>
      <c r="I481" s="97">
        <v>3684.0</v>
      </c>
      <c r="J481" s="97" t="s">
        <v>42</v>
      </c>
      <c r="K481" s="97" t="s">
        <v>97</v>
      </c>
      <c r="L481" s="97"/>
      <c r="M481" s="97"/>
      <c r="N481" s="97"/>
      <c r="O481" s="98"/>
      <c r="P481" s="98">
        <v>46102.40775462963</v>
      </c>
      <c r="Q481" s="97" t="s">
        <v>91</v>
      </c>
      <c r="R481" s="100"/>
      <c r="S481" s="100"/>
      <c r="T481" s="97" t="s">
        <v>93</v>
      </c>
      <c r="U481" s="27"/>
      <c r="V481" s="27"/>
      <c r="W481" s="27"/>
      <c r="X481" s="27">
        <v>2026.0</v>
      </c>
      <c r="Y481" s="27">
        <v>2026.0</v>
      </c>
      <c r="Z481" s="27">
        <v>3.0</v>
      </c>
      <c r="AA481" s="112">
        <v>3.0</v>
      </c>
      <c r="AB481" s="27">
        <v>1.0</v>
      </c>
      <c r="AC481" s="27" t="s">
        <v>298</v>
      </c>
      <c r="AD481" s="27" t="s">
        <v>48</v>
      </c>
      <c r="AE481" s="27" t="s">
        <v>115</v>
      </c>
      <c r="AF481" s="27" t="s">
        <v>115</v>
      </c>
      <c r="AG481" s="27" t="s">
        <v>315</v>
      </c>
      <c r="AH481" s="27" t="str">
        <f t="shared" si="1"/>
        <v>Out</v>
      </c>
      <c r="AI481" s="27" t="s">
        <v>121</v>
      </c>
      <c r="AJ481" s="16"/>
      <c r="AK481" s="16"/>
      <c r="AL481" s="16"/>
      <c r="AM481" s="16"/>
      <c r="AN481" s="16"/>
    </row>
    <row r="482" ht="15.0" hidden="1" customHeight="1">
      <c r="A482" s="132">
        <v>46100.0</v>
      </c>
      <c r="B482" s="18" t="s">
        <v>95</v>
      </c>
      <c r="C482" s="130">
        <v>-25.0</v>
      </c>
      <c r="D482" s="18" t="s">
        <v>76</v>
      </c>
      <c r="E482" s="18" t="s">
        <v>83</v>
      </c>
      <c r="F482" s="18" t="s">
        <v>686</v>
      </c>
      <c r="G482" s="18"/>
      <c r="H482" s="97"/>
      <c r="I482" s="97">
        <v>2354.0</v>
      </c>
      <c r="J482" s="97" t="s">
        <v>42</v>
      </c>
      <c r="K482" s="97" t="s">
        <v>97</v>
      </c>
      <c r="L482" s="97"/>
      <c r="M482" s="97"/>
      <c r="N482" s="97"/>
      <c r="O482" s="98"/>
      <c r="P482" s="98">
        <v>46100.03265046296</v>
      </c>
      <c r="Q482" s="97" t="s">
        <v>91</v>
      </c>
      <c r="R482" s="100"/>
      <c r="S482" s="100"/>
      <c r="T482" s="97" t="s">
        <v>93</v>
      </c>
      <c r="U482" s="27"/>
      <c r="V482" s="27"/>
      <c r="W482" s="27"/>
      <c r="X482" s="27">
        <v>2026.0</v>
      </c>
      <c r="Y482" s="27">
        <v>2026.0</v>
      </c>
      <c r="Z482" s="27">
        <v>3.0</v>
      </c>
      <c r="AA482" s="112">
        <v>3.0</v>
      </c>
      <c r="AB482" s="27">
        <v>1.0</v>
      </c>
      <c r="AC482" s="27" t="s">
        <v>298</v>
      </c>
      <c r="AD482" s="27" t="s">
        <v>48</v>
      </c>
      <c r="AE482" s="27" t="s">
        <v>1</v>
      </c>
      <c r="AF482" s="27" t="str">
        <f>VLOOKUP(AE482,Dictionary_v2!R:S,2,0)</f>
        <v>3. Platform</v>
      </c>
      <c r="AG482" s="27" t="s">
        <v>2</v>
      </c>
      <c r="AH482" s="27" t="str">
        <f t="shared" si="1"/>
        <v>Out</v>
      </c>
      <c r="AI482" s="27" t="s">
        <v>121</v>
      </c>
      <c r="AJ482" s="16"/>
      <c r="AK482" s="16"/>
      <c r="AL482" s="16"/>
      <c r="AM482" s="16"/>
      <c r="AN482" s="16"/>
    </row>
    <row r="483" ht="15.0" customHeight="1">
      <c r="A483" s="132">
        <v>46099.0</v>
      </c>
      <c r="B483" s="18" t="s">
        <v>231</v>
      </c>
      <c r="C483" s="130">
        <v>16000.0</v>
      </c>
      <c r="D483" s="18" t="s">
        <v>76</v>
      </c>
      <c r="E483" s="18" t="s">
        <v>229</v>
      </c>
      <c r="F483" s="18"/>
      <c r="G483" s="18"/>
      <c r="H483" s="97"/>
      <c r="I483" s="97"/>
      <c r="J483" s="97"/>
      <c r="K483" s="97"/>
      <c r="L483" s="97"/>
      <c r="M483" s="97"/>
      <c r="N483" s="97"/>
      <c r="O483" s="98"/>
      <c r="P483" s="98">
        <v>46099.89502314815</v>
      </c>
      <c r="Q483" s="97"/>
      <c r="R483" s="100"/>
      <c r="S483" s="100"/>
      <c r="T483" s="97"/>
      <c r="U483" s="27"/>
      <c r="V483" s="27"/>
      <c r="W483" s="27"/>
      <c r="X483" s="27">
        <v>2026.0</v>
      </c>
      <c r="Y483" s="27">
        <v>2026.0</v>
      </c>
      <c r="Z483" s="27">
        <v>3.0</v>
      </c>
      <c r="AA483" s="112">
        <v>3.0</v>
      </c>
      <c r="AB483" s="27">
        <v>1.0</v>
      </c>
      <c r="AC483" s="27" t="s">
        <v>298</v>
      </c>
      <c r="AD483" s="27" t="s">
        <v>48</v>
      </c>
      <c r="AE483" s="27" t="s">
        <v>114</v>
      </c>
      <c r="AF483" s="27" t="s">
        <v>114</v>
      </c>
      <c r="AG483" s="27" t="s">
        <v>312</v>
      </c>
      <c r="AH483" s="27" t="str">
        <f t="shared" si="1"/>
        <v>In</v>
      </c>
      <c r="AI483" s="27" t="s">
        <v>113</v>
      </c>
      <c r="AJ483" s="16"/>
      <c r="AK483" s="16"/>
      <c r="AL483" s="16"/>
      <c r="AM483" s="16"/>
      <c r="AN483" s="16"/>
    </row>
    <row r="484" ht="15.0" hidden="1" customHeight="1">
      <c r="A484" s="132">
        <v>46099.0</v>
      </c>
      <c r="B484" s="18" t="s">
        <v>95</v>
      </c>
      <c r="C484" s="130">
        <v>-181.86</v>
      </c>
      <c r="D484" s="18" t="s">
        <v>76</v>
      </c>
      <c r="E484" s="18" t="s">
        <v>83</v>
      </c>
      <c r="F484" s="18" t="s">
        <v>687</v>
      </c>
      <c r="G484" s="18"/>
      <c r="H484" s="97"/>
      <c r="I484" s="97">
        <v>3684.0</v>
      </c>
      <c r="J484" s="97" t="s">
        <v>42</v>
      </c>
      <c r="K484" s="97" t="s">
        <v>97</v>
      </c>
      <c r="L484" s="97"/>
      <c r="M484" s="97"/>
      <c r="N484" s="97"/>
      <c r="O484" s="98"/>
      <c r="P484" s="98">
        <v>46099.40844907407</v>
      </c>
      <c r="Q484" s="97" t="s">
        <v>91</v>
      </c>
      <c r="R484" s="100"/>
      <c r="S484" s="100"/>
      <c r="T484" s="97" t="s">
        <v>93</v>
      </c>
      <c r="U484" s="27"/>
      <c r="V484" s="27"/>
      <c r="W484" s="27"/>
      <c r="X484" s="27">
        <v>2026.0</v>
      </c>
      <c r="Y484" s="27">
        <v>2026.0</v>
      </c>
      <c r="Z484" s="27">
        <v>3.0</v>
      </c>
      <c r="AA484" s="112">
        <v>3.0</v>
      </c>
      <c r="AB484" s="27">
        <v>1.0</v>
      </c>
      <c r="AC484" s="27" t="s">
        <v>298</v>
      </c>
      <c r="AD484" s="27" t="s">
        <v>48</v>
      </c>
      <c r="AE484" s="27" t="s">
        <v>115</v>
      </c>
      <c r="AF484" s="27" t="s">
        <v>115</v>
      </c>
      <c r="AG484" s="27" t="s">
        <v>315</v>
      </c>
      <c r="AH484" s="27" t="str">
        <f t="shared" si="1"/>
        <v>Out</v>
      </c>
      <c r="AI484" s="27" t="s">
        <v>121</v>
      </c>
      <c r="AJ484" s="16"/>
      <c r="AK484" s="16"/>
      <c r="AL484" s="16"/>
      <c r="AM484" s="16"/>
      <c r="AN484" s="16"/>
    </row>
    <row r="485" ht="15.0" hidden="1" customHeight="1">
      <c r="A485" s="132">
        <v>46099.0</v>
      </c>
      <c r="B485" s="18" t="s">
        <v>206</v>
      </c>
      <c r="C485" s="130">
        <v>-75.0</v>
      </c>
      <c r="D485" s="18" t="s">
        <v>76</v>
      </c>
      <c r="E485" s="18" t="s">
        <v>83</v>
      </c>
      <c r="F485" s="18" t="s">
        <v>207</v>
      </c>
      <c r="G485" s="18"/>
      <c r="H485" s="97"/>
      <c r="I485" s="97">
        <v>3684.0</v>
      </c>
      <c r="J485" s="97" t="s">
        <v>42</v>
      </c>
      <c r="K485" s="97" t="s">
        <v>89</v>
      </c>
      <c r="L485" s="97"/>
      <c r="M485" s="97"/>
      <c r="N485" s="97"/>
      <c r="O485" s="98"/>
      <c r="P485" s="98">
        <v>46099.26604166667</v>
      </c>
      <c r="Q485" s="97" t="s">
        <v>91</v>
      </c>
      <c r="R485" s="100"/>
      <c r="S485" s="100"/>
      <c r="T485" s="97" t="s">
        <v>93</v>
      </c>
      <c r="U485" s="27"/>
      <c r="V485" s="27"/>
      <c r="W485" s="27"/>
      <c r="X485" s="27">
        <v>2026.0</v>
      </c>
      <c r="Y485" s="27">
        <v>2026.0</v>
      </c>
      <c r="Z485" s="27">
        <v>3.0</v>
      </c>
      <c r="AA485" s="112">
        <v>3.0</v>
      </c>
      <c r="AB485" s="27">
        <v>1.0</v>
      </c>
      <c r="AC485" s="27" t="s">
        <v>298</v>
      </c>
      <c r="AD485" s="27" t="s">
        <v>48</v>
      </c>
      <c r="AE485" s="27" t="s">
        <v>1</v>
      </c>
      <c r="AF485" s="27" t="s">
        <v>1</v>
      </c>
      <c r="AG485" s="27" t="s">
        <v>445</v>
      </c>
      <c r="AH485" s="27" t="str">
        <f t="shared" si="1"/>
        <v>Out</v>
      </c>
      <c r="AI485" s="27" t="s">
        <v>121</v>
      </c>
      <c r="AJ485" s="16"/>
      <c r="AK485" s="16"/>
      <c r="AL485" s="16"/>
      <c r="AM485" s="16"/>
      <c r="AN485" s="16"/>
    </row>
    <row r="486" ht="15.0" hidden="1" customHeight="1">
      <c r="A486" s="132">
        <v>46099.0</v>
      </c>
      <c r="B486" s="18" t="s">
        <v>250</v>
      </c>
      <c r="C486" s="130">
        <v>-8.0</v>
      </c>
      <c r="D486" s="18" t="s">
        <v>76</v>
      </c>
      <c r="E486" s="18" t="s">
        <v>229</v>
      </c>
      <c r="F486" s="18" t="s">
        <v>251</v>
      </c>
      <c r="G486" s="18"/>
      <c r="H486" s="97"/>
      <c r="I486" s="97">
        <v>9779.0</v>
      </c>
      <c r="J486" s="97" t="s">
        <v>42</v>
      </c>
      <c r="K486" s="97" t="s">
        <v>89</v>
      </c>
      <c r="L486" s="97"/>
      <c r="M486" s="97"/>
      <c r="N486" s="97"/>
      <c r="O486" s="98"/>
      <c r="P486" s="98">
        <v>46099.26048611111</v>
      </c>
      <c r="Q486" s="97" t="s">
        <v>91</v>
      </c>
      <c r="R486" s="100"/>
      <c r="S486" s="100"/>
      <c r="T486" s="97" t="s">
        <v>93</v>
      </c>
      <c r="U486" s="27"/>
      <c r="V486" s="27"/>
      <c r="W486" s="27"/>
      <c r="X486" s="27">
        <v>2026.0</v>
      </c>
      <c r="Y486" s="27">
        <v>2026.0</v>
      </c>
      <c r="Z486" s="27">
        <v>3.0</v>
      </c>
      <c r="AA486" s="112">
        <v>3.0</v>
      </c>
      <c r="AB486" s="27">
        <v>1.0</v>
      </c>
      <c r="AC486" s="27" t="s">
        <v>298</v>
      </c>
      <c r="AD486" s="27" t="s">
        <v>48</v>
      </c>
      <c r="AE486" s="27" t="s">
        <v>1</v>
      </c>
      <c r="AF486" s="27" t="s">
        <v>1</v>
      </c>
      <c r="AG486" s="27" t="s">
        <v>526</v>
      </c>
      <c r="AH486" s="27" t="str">
        <f t="shared" si="1"/>
        <v>Out</v>
      </c>
      <c r="AI486" s="27" t="s">
        <v>121</v>
      </c>
      <c r="AJ486" s="16"/>
      <c r="AK486" s="16"/>
      <c r="AL486" s="16"/>
      <c r="AM486" s="16"/>
      <c r="AN486" s="16"/>
    </row>
    <row r="487" ht="15.0" hidden="1" customHeight="1">
      <c r="A487" s="132">
        <v>46099.0</v>
      </c>
      <c r="B487" s="18" t="s">
        <v>149</v>
      </c>
      <c r="C487" s="130">
        <v>-2.69</v>
      </c>
      <c r="D487" s="18" t="s">
        <v>76</v>
      </c>
      <c r="E487" s="18" t="s">
        <v>83</v>
      </c>
      <c r="F487" s="18"/>
      <c r="G487" s="18"/>
      <c r="H487" s="97"/>
      <c r="I487" s="97"/>
      <c r="J487" s="97"/>
      <c r="K487" s="97" t="s">
        <v>148</v>
      </c>
      <c r="L487" s="97"/>
      <c r="M487" s="97"/>
      <c r="N487" s="97"/>
      <c r="O487" s="98"/>
      <c r="P487" s="98">
        <v>46099.028865740744</v>
      </c>
      <c r="Q487" s="97"/>
      <c r="R487" s="100"/>
      <c r="S487" s="100"/>
      <c r="T487" s="97"/>
      <c r="U487" s="27"/>
      <c r="V487" s="27"/>
      <c r="W487" s="27"/>
      <c r="X487" s="27">
        <v>2026.0</v>
      </c>
      <c r="Y487" s="27">
        <v>2026.0</v>
      </c>
      <c r="Z487" s="27">
        <v>3.0</v>
      </c>
      <c r="AA487" s="112">
        <v>3.0</v>
      </c>
      <c r="AB487" s="27">
        <v>1.0</v>
      </c>
      <c r="AC487" s="27" t="s">
        <v>298</v>
      </c>
      <c r="AD487" s="27" t="s">
        <v>48</v>
      </c>
      <c r="AE487" s="27" t="s">
        <v>1</v>
      </c>
      <c r="AF487" s="27" t="s">
        <v>1</v>
      </c>
      <c r="AG487" s="27" t="s">
        <v>526</v>
      </c>
      <c r="AH487" s="27" t="str">
        <f t="shared" si="1"/>
        <v>Out</v>
      </c>
      <c r="AI487" s="27" t="s">
        <v>121</v>
      </c>
      <c r="AJ487" s="16"/>
      <c r="AK487" s="16"/>
      <c r="AL487" s="16"/>
      <c r="AM487" s="16"/>
      <c r="AN487" s="16"/>
    </row>
    <row r="488" ht="15.0" hidden="1" customHeight="1">
      <c r="A488" s="132">
        <v>46099.0</v>
      </c>
      <c r="B488" s="18" t="s">
        <v>259</v>
      </c>
      <c r="C488" s="130">
        <v>-89.75</v>
      </c>
      <c r="D488" s="18" t="s">
        <v>76</v>
      </c>
      <c r="E488" s="18" t="s">
        <v>83</v>
      </c>
      <c r="F488" s="18" t="s">
        <v>688</v>
      </c>
      <c r="G488" s="18"/>
      <c r="H488" s="97"/>
      <c r="I488" s="97">
        <v>3684.0</v>
      </c>
      <c r="J488" s="97" t="s">
        <v>42</v>
      </c>
      <c r="K488" s="97" t="s">
        <v>89</v>
      </c>
      <c r="L488" s="97"/>
      <c r="M488" s="97"/>
      <c r="N488" s="97"/>
      <c r="O488" s="98"/>
      <c r="P488" s="98">
        <v>46099.028865740744</v>
      </c>
      <c r="Q488" s="97" t="s">
        <v>44</v>
      </c>
      <c r="R488" s="100"/>
      <c r="S488" s="100"/>
      <c r="T488" s="97" t="s">
        <v>93</v>
      </c>
      <c r="U488" s="27"/>
      <c r="V488" s="27"/>
      <c r="W488" s="27"/>
      <c r="X488" s="27">
        <v>2026.0</v>
      </c>
      <c r="Y488" s="27">
        <v>2026.0</v>
      </c>
      <c r="Z488" s="27">
        <v>3.0</v>
      </c>
      <c r="AA488" s="112">
        <v>3.0</v>
      </c>
      <c r="AB488" s="27">
        <v>1.0</v>
      </c>
      <c r="AC488" s="27" t="s">
        <v>298</v>
      </c>
      <c r="AD488" s="27" t="s">
        <v>48</v>
      </c>
      <c r="AE488" s="27" t="s">
        <v>115</v>
      </c>
      <c r="AF488" s="27" t="s">
        <v>115</v>
      </c>
      <c r="AG488" s="27" t="s">
        <v>492</v>
      </c>
      <c r="AH488" s="27" t="str">
        <f t="shared" si="1"/>
        <v>Out</v>
      </c>
      <c r="AI488" s="27" t="s">
        <v>121</v>
      </c>
      <c r="AJ488" s="16"/>
      <c r="AK488" s="16"/>
      <c r="AL488" s="16"/>
      <c r="AM488" s="16"/>
      <c r="AN488" s="16"/>
    </row>
    <row r="489" ht="15.0" hidden="1" customHeight="1">
      <c r="A489" s="132">
        <v>46098.0</v>
      </c>
      <c r="B489" s="18" t="s">
        <v>95</v>
      </c>
      <c r="C489" s="130">
        <v>-467.98</v>
      </c>
      <c r="D489" s="18" t="s">
        <v>76</v>
      </c>
      <c r="E489" s="18" t="s">
        <v>83</v>
      </c>
      <c r="F489" s="18" t="s">
        <v>689</v>
      </c>
      <c r="G489" s="18"/>
      <c r="H489" s="97"/>
      <c r="I489" s="97">
        <v>3684.0</v>
      </c>
      <c r="J489" s="97" t="s">
        <v>42</v>
      </c>
      <c r="K489" s="97" t="s">
        <v>97</v>
      </c>
      <c r="L489" s="97"/>
      <c r="M489" s="97"/>
      <c r="N489" s="97"/>
      <c r="O489" s="98"/>
      <c r="P489" s="98">
        <v>46098.424421296295</v>
      </c>
      <c r="Q489" s="97" t="s">
        <v>91</v>
      </c>
      <c r="R489" s="100"/>
      <c r="S489" s="100"/>
      <c r="T489" s="97" t="s">
        <v>93</v>
      </c>
      <c r="U489" s="27"/>
      <c r="V489" s="27"/>
      <c r="W489" s="27"/>
      <c r="X489" s="27">
        <v>2026.0</v>
      </c>
      <c r="Y489" s="27">
        <v>2026.0</v>
      </c>
      <c r="Z489" s="27">
        <v>3.0</v>
      </c>
      <c r="AA489" s="112">
        <v>3.0</v>
      </c>
      <c r="AB489" s="27">
        <v>1.0</v>
      </c>
      <c r="AC489" s="27" t="s">
        <v>298</v>
      </c>
      <c r="AD489" s="27" t="s">
        <v>48</v>
      </c>
      <c r="AE489" s="27" t="s">
        <v>115</v>
      </c>
      <c r="AF489" s="27" t="s">
        <v>115</v>
      </c>
      <c r="AG489" s="27" t="s">
        <v>315</v>
      </c>
      <c r="AH489" s="27" t="str">
        <f t="shared" si="1"/>
        <v>Out</v>
      </c>
      <c r="AI489" s="27" t="s">
        <v>121</v>
      </c>
      <c r="AJ489" s="16"/>
      <c r="AK489" s="16"/>
      <c r="AL489" s="16"/>
      <c r="AM489" s="16"/>
      <c r="AN489" s="16"/>
    </row>
    <row r="490" ht="15.0" hidden="1" customHeight="1">
      <c r="A490" s="132">
        <v>46098.0</v>
      </c>
      <c r="B490" s="18" t="s">
        <v>263</v>
      </c>
      <c r="C490" s="130">
        <v>-25.0</v>
      </c>
      <c r="D490" s="18" t="s">
        <v>76</v>
      </c>
      <c r="E490" s="18" t="s">
        <v>83</v>
      </c>
      <c r="F490" s="18" t="s">
        <v>264</v>
      </c>
      <c r="G490" s="18"/>
      <c r="H490" s="97"/>
      <c r="I490" s="97">
        <v>3684.0</v>
      </c>
      <c r="J490" s="97" t="s">
        <v>42</v>
      </c>
      <c r="K490" s="97" t="s">
        <v>89</v>
      </c>
      <c r="L490" s="97"/>
      <c r="M490" s="97"/>
      <c r="N490" s="97"/>
      <c r="O490" s="98"/>
      <c r="P490" s="98">
        <v>46098.05006944444</v>
      </c>
      <c r="Q490" s="97" t="s">
        <v>91</v>
      </c>
      <c r="R490" s="100"/>
      <c r="S490" s="100"/>
      <c r="T490" s="97" t="s">
        <v>93</v>
      </c>
      <c r="U490" s="27"/>
      <c r="V490" s="27"/>
      <c r="W490" s="27"/>
      <c r="X490" s="27">
        <v>2026.0</v>
      </c>
      <c r="Y490" s="27">
        <v>2026.0</v>
      </c>
      <c r="Z490" s="27">
        <v>3.0</v>
      </c>
      <c r="AA490" s="112">
        <v>3.0</v>
      </c>
      <c r="AB490" s="27">
        <v>1.0</v>
      </c>
      <c r="AC490" s="27" t="s">
        <v>298</v>
      </c>
      <c r="AD490" s="27" t="s">
        <v>48</v>
      </c>
      <c r="AE490" s="27" t="s">
        <v>1</v>
      </c>
      <c r="AF490" s="27" t="s">
        <v>1</v>
      </c>
      <c r="AG490" s="27" t="s">
        <v>526</v>
      </c>
      <c r="AH490" s="27" t="str">
        <f t="shared" si="1"/>
        <v>Out</v>
      </c>
      <c r="AI490" s="27" t="s">
        <v>121</v>
      </c>
      <c r="AJ490" s="16"/>
      <c r="AK490" s="16"/>
      <c r="AL490" s="16"/>
      <c r="AM490" s="16"/>
      <c r="AN490" s="16"/>
    </row>
    <row r="491" ht="15.0" hidden="1" customHeight="1">
      <c r="A491" s="132">
        <v>46095.0</v>
      </c>
      <c r="B491" s="18" t="s">
        <v>95</v>
      </c>
      <c r="C491" s="130">
        <v>-98.11</v>
      </c>
      <c r="D491" s="18" t="s">
        <v>76</v>
      </c>
      <c r="E491" s="18" t="s">
        <v>83</v>
      </c>
      <c r="F491" s="18" t="s">
        <v>690</v>
      </c>
      <c r="G491" s="18"/>
      <c r="H491" s="97"/>
      <c r="I491" s="97">
        <v>3684.0</v>
      </c>
      <c r="J491" s="97" t="s">
        <v>42</v>
      </c>
      <c r="K491" s="97" t="s">
        <v>97</v>
      </c>
      <c r="L491" s="97"/>
      <c r="M491" s="97"/>
      <c r="N491" s="97"/>
      <c r="O491" s="98"/>
      <c r="P491" s="98">
        <v>46095.43546296296</v>
      </c>
      <c r="Q491" s="97" t="s">
        <v>91</v>
      </c>
      <c r="R491" s="100"/>
      <c r="S491" s="100"/>
      <c r="T491" s="97" t="s">
        <v>93</v>
      </c>
      <c r="U491" s="27"/>
      <c r="V491" s="27"/>
      <c r="W491" s="27"/>
      <c r="X491" s="27">
        <v>2026.0</v>
      </c>
      <c r="Y491" s="27">
        <v>2026.0</v>
      </c>
      <c r="Z491" s="27">
        <v>3.0</v>
      </c>
      <c r="AA491" s="112">
        <v>3.0</v>
      </c>
      <c r="AB491" s="27">
        <v>1.0</v>
      </c>
      <c r="AC491" s="27" t="s">
        <v>298</v>
      </c>
      <c r="AD491" s="27" t="s">
        <v>48</v>
      </c>
      <c r="AE491" s="27" t="s">
        <v>115</v>
      </c>
      <c r="AF491" s="27" t="s">
        <v>115</v>
      </c>
      <c r="AG491" s="27" t="s">
        <v>315</v>
      </c>
      <c r="AH491" s="27" t="str">
        <f t="shared" si="1"/>
        <v>Out</v>
      </c>
      <c r="AI491" s="27" t="s">
        <v>121</v>
      </c>
      <c r="AJ491" s="16"/>
      <c r="AK491" s="16"/>
      <c r="AL491" s="16"/>
      <c r="AM491" s="16"/>
      <c r="AN491" s="16"/>
    </row>
    <row r="492" ht="15.0" hidden="1" customHeight="1">
      <c r="A492" s="132">
        <v>46095.0</v>
      </c>
      <c r="B492" s="18" t="s">
        <v>95</v>
      </c>
      <c r="C492" s="130">
        <v>-478.36</v>
      </c>
      <c r="D492" s="18" t="s">
        <v>76</v>
      </c>
      <c r="E492" s="18" t="s">
        <v>83</v>
      </c>
      <c r="F492" s="18" t="s">
        <v>691</v>
      </c>
      <c r="G492" s="18"/>
      <c r="H492" s="97"/>
      <c r="I492" s="97">
        <v>3684.0</v>
      </c>
      <c r="J492" s="97" t="s">
        <v>42</v>
      </c>
      <c r="K492" s="97" t="s">
        <v>97</v>
      </c>
      <c r="L492" s="97"/>
      <c r="M492" s="97"/>
      <c r="N492" s="97"/>
      <c r="O492" s="98"/>
      <c r="P492" s="98">
        <v>46095.03244212963</v>
      </c>
      <c r="Q492" s="97" t="s">
        <v>91</v>
      </c>
      <c r="R492" s="100"/>
      <c r="S492" s="100"/>
      <c r="T492" s="97" t="s">
        <v>93</v>
      </c>
      <c r="U492" s="27"/>
      <c r="V492" s="27"/>
      <c r="W492" s="27"/>
      <c r="X492" s="27">
        <v>2026.0</v>
      </c>
      <c r="Y492" s="27">
        <v>2026.0</v>
      </c>
      <c r="Z492" s="27">
        <v>3.0</v>
      </c>
      <c r="AA492" s="112">
        <v>3.0</v>
      </c>
      <c r="AB492" s="27">
        <v>1.0</v>
      </c>
      <c r="AC492" s="27" t="s">
        <v>298</v>
      </c>
      <c r="AD492" s="27" t="s">
        <v>48</v>
      </c>
      <c r="AE492" s="27" t="s">
        <v>115</v>
      </c>
      <c r="AF492" s="27" t="s">
        <v>115</v>
      </c>
      <c r="AG492" s="27" t="s">
        <v>315</v>
      </c>
      <c r="AH492" s="27" t="str">
        <f t="shared" si="1"/>
        <v>Out</v>
      </c>
      <c r="AI492" s="27" t="s">
        <v>121</v>
      </c>
      <c r="AJ492" s="16"/>
      <c r="AK492" s="16"/>
      <c r="AL492" s="16"/>
      <c r="AM492" s="16"/>
      <c r="AN492" s="16"/>
    </row>
    <row r="493" ht="15.0" hidden="1" customHeight="1">
      <c r="A493" s="132">
        <v>46094.0</v>
      </c>
      <c r="B493" s="18" t="s">
        <v>692</v>
      </c>
      <c r="C493" s="130">
        <v>-533.41</v>
      </c>
      <c r="D493" s="18" t="s">
        <v>76</v>
      </c>
      <c r="E493" s="18" t="s">
        <v>83</v>
      </c>
      <c r="F493" s="18" t="s">
        <v>693</v>
      </c>
      <c r="G493" s="18"/>
      <c r="H493" s="97"/>
      <c r="I493" s="97">
        <v>3684.0</v>
      </c>
      <c r="J493" s="97" t="s">
        <v>42</v>
      </c>
      <c r="K493" s="97" t="s">
        <v>694</v>
      </c>
      <c r="L493" s="97"/>
      <c r="M493" s="97"/>
      <c r="N493" s="97"/>
      <c r="O493" s="98"/>
      <c r="P493" s="98">
        <v>46094.29105324074</v>
      </c>
      <c r="Q493" s="97" t="s">
        <v>91</v>
      </c>
      <c r="R493" s="100"/>
      <c r="S493" s="100"/>
      <c r="T493" s="97" t="s">
        <v>93</v>
      </c>
      <c r="U493" s="27"/>
      <c r="V493" s="27"/>
      <c r="W493" s="27"/>
      <c r="X493" s="27">
        <v>2026.0</v>
      </c>
      <c r="Y493" s="27">
        <v>2026.0</v>
      </c>
      <c r="Z493" s="27">
        <v>3.0</v>
      </c>
      <c r="AA493" s="112">
        <v>3.0</v>
      </c>
      <c r="AB493" s="27">
        <v>1.0</v>
      </c>
      <c r="AC493" s="27" t="s">
        <v>298</v>
      </c>
      <c r="AD493" s="27" t="s">
        <v>48</v>
      </c>
      <c r="AE493" s="27" t="s">
        <v>131</v>
      </c>
      <c r="AF493" s="27" t="s">
        <v>5</v>
      </c>
      <c r="AG493" s="27" t="s">
        <v>533</v>
      </c>
      <c r="AH493" s="27" t="str">
        <f t="shared" si="1"/>
        <v>Out</v>
      </c>
      <c r="AI493" s="27" t="s">
        <v>121</v>
      </c>
      <c r="AJ493" s="16"/>
      <c r="AK493" s="16"/>
      <c r="AL493" s="16"/>
      <c r="AM493" s="16"/>
      <c r="AN493" s="16"/>
    </row>
    <row r="494" ht="15.0" hidden="1" customHeight="1">
      <c r="A494" s="132">
        <v>46093.0</v>
      </c>
      <c r="B494" s="18" t="s">
        <v>95</v>
      </c>
      <c r="C494" s="130">
        <v>-25.0</v>
      </c>
      <c r="D494" s="18" t="s">
        <v>76</v>
      </c>
      <c r="E494" s="18" t="s">
        <v>83</v>
      </c>
      <c r="F494" s="18" t="s">
        <v>695</v>
      </c>
      <c r="G494" s="18"/>
      <c r="H494" s="97"/>
      <c r="I494" s="97">
        <v>2354.0</v>
      </c>
      <c r="J494" s="97" t="s">
        <v>42</v>
      </c>
      <c r="K494" s="97" t="s">
        <v>97</v>
      </c>
      <c r="L494" s="97"/>
      <c r="M494" s="97"/>
      <c r="N494" s="97"/>
      <c r="O494" s="98"/>
      <c r="P494" s="98" t="s">
        <v>696</v>
      </c>
      <c r="Q494" s="97" t="s">
        <v>91</v>
      </c>
      <c r="R494" s="100"/>
      <c r="S494" s="100"/>
      <c r="T494" s="97" t="s">
        <v>93</v>
      </c>
      <c r="U494" s="27"/>
      <c r="V494" s="27"/>
      <c r="W494" s="27"/>
      <c r="X494" s="27">
        <v>2026.0</v>
      </c>
      <c r="Y494" s="27">
        <v>2026.0</v>
      </c>
      <c r="Z494" s="27">
        <v>3.0</v>
      </c>
      <c r="AA494" s="112">
        <v>3.0</v>
      </c>
      <c r="AB494" s="27">
        <v>1.0</v>
      </c>
      <c r="AC494" s="27" t="s">
        <v>298</v>
      </c>
      <c r="AD494" s="27" t="s">
        <v>48</v>
      </c>
      <c r="AE494" s="27" t="s">
        <v>1</v>
      </c>
      <c r="AF494" s="27" t="str">
        <f>VLOOKUP(AE494,Dictionary_v2!R:S,2,0)</f>
        <v>3. Platform</v>
      </c>
      <c r="AG494" s="27" t="s">
        <v>2</v>
      </c>
      <c r="AH494" s="27" t="str">
        <f t="shared" si="1"/>
        <v>Out</v>
      </c>
      <c r="AI494" s="27" t="s">
        <v>121</v>
      </c>
      <c r="AJ494" s="16"/>
      <c r="AK494" s="16"/>
      <c r="AL494" s="16"/>
      <c r="AM494" s="16"/>
      <c r="AN494" s="16"/>
    </row>
    <row r="495" ht="15.0" hidden="1" customHeight="1">
      <c r="A495" s="132">
        <v>46092.0</v>
      </c>
      <c r="B495" s="18" t="s">
        <v>229</v>
      </c>
      <c r="C495" s="130">
        <v>200000.0</v>
      </c>
      <c r="D495" s="18" t="s">
        <v>76</v>
      </c>
      <c r="E495" s="18" t="s">
        <v>128</v>
      </c>
      <c r="F495" s="18" t="s">
        <v>697</v>
      </c>
      <c r="G495" s="18"/>
      <c r="H495" s="97"/>
      <c r="I495" s="97"/>
      <c r="J495" s="97"/>
      <c r="K495" s="97"/>
      <c r="L495" s="97"/>
      <c r="M495" s="97"/>
      <c r="N495" s="97"/>
      <c r="O495" s="98"/>
      <c r="P495" s="98" t="s">
        <v>696</v>
      </c>
      <c r="Q495" s="97"/>
      <c r="R495" s="100"/>
      <c r="S495" s="100"/>
      <c r="T495" s="97"/>
      <c r="U495" s="27"/>
      <c r="V495" s="27"/>
      <c r="W495" s="27"/>
      <c r="X495" s="27">
        <v>2026.0</v>
      </c>
      <c r="Y495" s="27">
        <v>2026.0</v>
      </c>
      <c r="Z495" s="27">
        <v>3.0</v>
      </c>
      <c r="AA495" s="112">
        <v>3.0</v>
      </c>
      <c r="AB495" s="27">
        <v>1.0</v>
      </c>
      <c r="AC495" s="74" t="s">
        <v>547</v>
      </c>
      <c r="AD495" s="27"/>
      <c r="AE495" s="27"/>
      <c r="AF495" s="27"/>
      <c r="AG495" s="27" t="str">
        <f>VLOOKUP($B495,Dictionary_v2!$B:$E,4,0)</f>
        <v/>
      </c>
      <c r="AH495" s="27" t="str">
        <f t="shared" si="1"/>
        <v>In</v>
      </c>
      <c r="AI495" s="27" t="s">
        <v>113</v>
      </c>
      <c r="AJ495" s="16"/>
      <c r="AK495" s="16"/>
      <c r="AL495" s="16"/>
      <c r="AM495" s="16"/>
      <c r="AN495" s="16"/>
    </row>
    <row r="496" ht="15.0" hidden="1" customHeight="1">
      <c r="A496" s="132">
        <v>46092.0</v>
      </c>
      <c r="B496" s="18" t="s">
        <v>128</v>
      </c>
      <c r="C496" s="130">
        <v>-200000.0</v>
      </c>
      <c r="D496" s="18" t="s">
        <v>76</v>
      </c>
      <c r="E496" s="18" t="s">
        <v>229</v>
      </c>
      <c r="F496" s="18" t="s">
        <v>697</v>
      </c>
      <c r="G496" s="18" t="s">
        <v>698</v>
      </c>
      <c r="H496" s="97"/>
      <c r="I496" s="97"/>
      <c r="J496" s="97"/>
      <c r="K496" s="97"/>
      <c r="L496" s="97"/>
      <c r="M496" s="97"/>
      <c r="N496" s="97"/>
      <c r="O496" s="98"/>
      <c r="P496" s="98" t="s">
        <v>696</v>
      </c>
      <c r="Q496" s="97"/>
      <c r="R496" s="100"/>
      <c r="S496" s="100"/>
      <c r="T496" s="97"/>
      <c r="U496" s="27"/>
      <c r="V496" s="27"/>
      <c r="W496" s="27"/>
      <c r="X496" s="27">
        <v>2026.0</v>
      </c>
      <c r="Y496" s="27">
        <v>2026.0</v>
      </c>
      <c r="Z496" s="27">
        <v>3.0</v>
      </c>
      <c r="AA496" s="112">
        <v>3.0</v>
      </c>
      <c r="AB496" s="27">
        <v>1.0</v>
      </c>
      <c r="AC496" s="74" t="s">
        <v>547</v>
      </c>
      <c r="AD496" s="27"/>
      <c r="AE496" s="27"/>
      <c r="AF496" s="27"/>
      <c r="AG496" s="27" t="str">
        <f>VLOOKUP($B496,Dictionary_v2!$B:$E,4,0)</f>
        <v/>
      </c>
      <c r="AH496" s="27" t="str">
        <f t="shared" si="1"/>
        <v>Out</v>
      </c>
      <c r="AI496" s="27" t="s">
        <v>121</v>
      </c>
      <c r="AJ496" s="16"/>
      <c r="AK496" s="16"/>
      <c r="AL496" s="16"/>
      <c r="AM496" s="16"/>
      <c r="AN496" s="16"/>
    </row>
    <row r="497" ht="15.0" hidden="1" customHeight="1">
      <c r="A497" s="132">
        <v>46092.0</v>
      </c>
      <c r="B497" s="18" t="s">
        <v>699</v>
      </c>
      <c r="C497" s="130">
        <v>-20.0</v>
      </c>
      <c r="D497" s="18" t="s">
        <v>76</v>
      </c>
      <c r="E497" s="18" t="s">
        <v>83</v>
      </c>
      <c r="F497" s="18" t="s">
        <v>700</v>
      </c>
      <c r="G497" s="18"/>
      <c r="H497" s="97"/>
      <c r="I497" s="97">
        <v>3684.0</v>
      </c>
      <c r="J497" s="97" t="s">
        <v>42</v>
      </c>
      <c r="K497" s="97" t="s">
        <v>89</v>
      </c>
      <c r="L497" s="97"/>
      <c r="M497" s="97"/>
      <c r="N497" s="97"/>
      <c r="O497" s="98"/>
      <c r="P497" s="98" t="s">
        <v>696</v>
      </c>
      <c r="Q497" s="97" t="s">
        <v>91</v>
      </c>
      <c r="R497" s="100"/>
      <c r="S497" s="100"/>
      <c r="T497" s="97" t="s">
        <v>93</v>
      </c>
      <c r="U497" s="27"/>
      <c r="V497" s="27"/>
      <c r="W497" s="27"/>
      <c r="X497" s="27">
        <v>2026.0</v>
      </c>
      <c r="Y497" s="27">
        <v>2026.0</v>
      </c>
      <c r="Z497" s="27">
        <v>3.0</v>
      </c>
      <c r="AA497" s="112">
        <v>3.0</v>
      </c>
      <c r="AB497" s="27">
        <v>1.0</v>
      </c>
      <c r="AC497" s="27" t="s">
        <v>298</v>
      </c>
      <c r="AD497" s="27" t="s">
        <v>48</v>
      </c>
      <c r="AE497" s="27" t="s">
        <v>1</v>
      </c>
      <c r="AF497" s="27" t="s">
        <v>1</v>
      </c>
      <c r="AG497" s="27" t="s">
        <v>526</v>
      </c>
      <c r="AH497" s="27" t="str">
        <f t="shared" si="1"/>
        <v>Out</v>
      </c>
      <c r="AI497" s="27" t="s">
        <v>121</v>
      </c>
      <c r="AJ497" s="16"/>
      <c r="AK497" s="16"/>
      <c r="AL497" s="16"/>
      <c r="AM497" s="16"/>
      <c r="AN497" s="16"/>
    </row>
    <row r="498" ht="15.0" hidden="1" customHeight="1">
      <c r="A498" s="132">
        <v>46092.0</v>
      </c>
      <c r="B498" s="18" t="s">
        <v>95</v>
      </c>
      <c r="C498" s="130">
        <v>-65.43</v>
      </c>
      <c r="D498" s="18" t="s">
        <v>76</v>
      </c>
      <c r="E498" s="18" t="s">
        <v>83</v>
      </c>
      <c r="F498" s="18" t="s">
        <v>701</v>
      </c>
      <c r="G498" s="18"/>
      <c r="H498" s="97"/>
      <c r="I498" s="97">
        <v>3684.0</v>
      </c>
      <c r="J498" s="97" t="s">
        <v>42</v>
      </c>
      <c r="K498" s="97" t="s">
        <v>97</v>
      </c>
      <c r="L498" s="97"/>
      <c r="M498" s="97"/>
      <c r="N498" s="97"/>
      <c r="O498" s="98"/>
      <c r="P498" s="98" t="s">
        <v>696</v>
      </c>
      <c r="Q498" s="97" t="s">
        <v>91</v>
      </c>
      <c r="R498" s="100"/>
      <c r="S498" s="100"/>
      <c r="T498" s="97" t="s">
        <v>93</v>
      </c>
      <c r="U498" s="27"/>
      <c r="V498" s="27"/>
      <c r="W498" s="27"/>
      <c r="X498" s="27">
        <v>2026.0</v>
      </c>
      <c r="Y498" s="27">
        <v>2026.0</v>
      </c>
      <c r="Z498" s="27">
        <v>3.0</v>
      </c>
      <c r="AA498" s="112">
        <v>3.0</v>
      </c>
      <c r="AB498" s="27">
        <v>1.0</v>
      </c>
      <c r="AC498" s="27" t="s">
        <v>298</v>
      </c>
      <c r="AD498" s="27" t="s">
        <v>48</v>
      </c>
      <c r="AE498" s="27" t="s">
        <v>115</v>
      </c>
      <c r="AF498" s="27" t="s">
        <v>115</v>
      </c>
      <c r="AG498" s="27" t="s">
        <v>315</v>
      </c>
      <c r="AH498" s="27" t="str">
        <f t="shared" si="1"/>
        <v>Out</v>
      </c>
      <c r="AI498" s="27" t="s">
        <v>121</v>
      </c>
      <c r="AJ498" s="16"/>
      <c r="AK498" s="16"/>
      <c r="AL498" s="16"/>
      <c r="AM498" s="16"/>
      <c r="AN498" s="16"/>
    </row>
    <row r="499" ht="15.0" hidden="1" customHeight="1">
      <c r="A499" s="132">
        <v>46091.0</v>
      </c>
      <c r="B499" s="18" t="s">
        <v>700</v>
      </c>
      <c r="C499" s="130">
        <v>-20.0</v>
      </c>
      <c r="D499" s="18" t="s">
        <v>151</v>
      </c>
      <c r="E499" s="18" t="s">
        <v>229</v>
      </c>
      <c r="F499" s="18" t="s">
        <v>700</v>
      </c>
      <c r="G499" s="18"/>
      <c r="H499" s="97"/>
      <c r="I499" s="97">
        <v>9779.0</v>
      </c>
      <c r="J499" s="97" t="s">
        <v>42</v>
      </c>
      <c r="K499" s="97"/>
      <c r="L499" s="97"/>
      <c r="M499" s="97"/>
      <c r="N499" s="97"/>
      <c r="O499" s="98"/>
      <c r="P499" s="98" t="s">
        <v>696</v>
      </c>
      <c r="Q499" s="97" t="s">
        <v>91</v>
      </c>
      <c r="R499" s="100"/>
      <c r="S499" s="100"/>
      <c r="T499" s="97" t="s">
        <v>93</v>
      </c>
      <c r="U499" s="27"/>
      <c r="V499" s="27"/>
      <c r="W499" s="27"/>
      <c r="X499" s="27">
        <v>2026.0</v>
      </c>
      <c r="Y499" s="27">
        <v>2026.0</v>
      </c>
      <c r="Z499" s="27">
        <v>3.0</v>
      </c>
      <c r="AA499" s="112">
        <v>3.0</v>
      </c>
      <c r="AB499" s="27">
        <v>1.0</v>
      </c>
      <c r="AC499" s="27"/>
      <c r="AD499" s="27" t="s">
        <v>151</v>
      </c>
      <c r="AE499" s="27" t="s">
        <v>151</v>
      </c>
      <c r="AF499" s="27" t="s">
        <v>151</v>
      </c>
      <c r="AG499" s="27"/>
      <c r="AH499" s="27" t="str">
        <f t="shared" si="1"/>
        <v>Out</v>
      </c>
      <c r="AI499" s="27" t="s">
        <v>121</v>
      </c>
      <c r="AJ499" s="16"/>
      <c r="AK499" s="16"/>
      <c r="AL499" s="16"/>
      <c r="AM499" s="16"/>
      <c r="AN499" s="16"/>
    </row>
    <row r="500" ht="15.0" hidden="1" customHeight="1">
      <c r="A500" s="132">
        <v>46091.0</v>
      </c>
      <c r="B500" s="18" t="s">
        <v>699</v>
      </c>
      <c r="C500" s="130">
        <v>-20.0</v>
      </c>
      <c r="D500" s="18" t="s">
        <v>151</v>
      </c>
      <c r="E500" s="18" t="s">
        <v>229</v>
      </c>
      <c r="F500" s="18" t="s">
        <v>700</v>
      </c>
      <c r="G500" s="18"/>
      <c r="H500" s="97"/>
      <c r="I500" s="97">
        <v>9779.0</v>
      </c>
      <c r="J500" s="97" t="s">
        <v>42</v>
      </c>
      <c r="K500" s="97" t="s">
        <v>89</v>
      </c>
      <c r="L500" s="97"/>
      <c r="M500" s="97"/>
      <c r="N500" s="97"/>
      <c r="O500" s="98"/>
      <c r="P500" s="98" t="s">
        <v>696</v>
      </c>
      <c r="Q500" s="97" t="s">
        <v>91</v>
      </c>
      <c r="R500" s="100"/>
      <c r="S500" s="100"/>
      <c r="T500" s="97" t="s">
        <v>93</v>
      </c>
      <c r="U500" s="27"/>
      <c r="V500" s="27"/>
      <c r="W500" s="27"/>
      <c r="X500" s="27">
        <v>2026.0</v>
      </c>
      <c r="Y500" s="27">
        <v>2026.0</v>
      </c>
      <c r="Z500" s="27">
        <v>3.0</v>
      </c>
      <c r="AA500" s="112">
        <v>3.0</v>
      </c>
      <c r="AB500" s="27">
        <v>1.0</v>
      </c>
      <c r="AC500" s="27"/>
      <c r="AD500" s="27" t="s">
        <v>151</v>
      </c>
      <c r="AE500" s="27" t="s">
        <v>151</v>
      </c>
      <c r="AF500" s="27" t="s">
        <v>151</v>
      </c>
      <c r="AG500" s="27"/>
      <c r="AH500" s="27" t="str">
        <f t="shared" si="1"/>
        <v>Out</v>
      </c>
      <c r="AI500" s="27" t="s">
        <v>121</v>
      </c>
      <c r="AJ500" s="16"/>
      <c r="AK500" s="16"/>
      <c r="AL500" s="16"/>
      <c r="AM500" s="16"/>
      <c r="AN500" s="16"/>
    </row>
    <row r="501" ht="15.0" hidden="1" customHeight="1">
      <c r="A501" s="132">
        <v>46091.0</v>
      </c>
      <c r="B501" s="18" t="s">
        <v>149</v>
      </c>
      <c r="C501" s="130">
        <v>-20.59</v>
      </c>
      <c r="D501" s="18" t="s">
        <v>76</v>
      </c>
      <c r="E501" s="18" t="s">
        <v>229</v>
      </c>
      <c r="F501" s="18"/>
      <c r="G501" s="18"/>
      <c r="H501" s="97"/>
      <c r="I501" s="97"/>
      <c r="J501" s="97"/>
      <c r="K501" s="97" t="s">
        <v>148</v>
      </c>
      <c r="L501" s="97"/>
      <c r="M501" s="97"/>
      <c r="N501" s="97"/>
      <c r="O501" s="98"/>
      <c r="P501" s="98" t="s">
        <v>696</v>
      </c>
      <c r="Q501" s="97"/>
      <c r="R501" s="100"/>
      <c r="S501" s="100"/>
      <c r="T501" s="97"/>
      <c r="U501" s="27"/>
      <c r="V501" s="27"/>
      <c r="W501" s="27"/>
      <c r="X501" s="27">
        <v>2026.0</v>
      </c>
      <c r="Y501" s="27">
        <v>2026.0</v>
      </c>
      <c r="Z501" s="27">
        <v>3.0</v>
      </c>
      <c r="AA501" s="112">
        <v>3.0</v>
      </c>
      <c r="AB501" s="27">
        <v>1.0</v>
      </c>
      <c r="AC501" s="27" t="s">
        <v>298</v>
      </c>
      <c r="AD501" s="27" t="s">
        <v>48</v>
      </c>
      <c r="AE501" s="27" t="s">
        <v>1</v>
      </c>
      <c r="AF501" s="27" t="s">
        <v>1</v>
      </c>
      <c r="AG501" s="27" t="s">
        <v>526</v>
      </c>
      <c r="AH501" s="27" t="str">
        <f t="shared" si="1"/>
        <v>Out</v>
      </c>
      <c r="AI501" s="27" t="s">
        <v>121</v>
      </c>
      <c r="AJ501" s="16"/>
      <c r="AK501" s="16"/>
      <c r="AL501" s="16"/>
      <c r="AM501" s="16"/>
      <c r="AN501" s="16"/>
    </row>
    <row r="502" ht="15.0" hidden="1" customHeight="1">
      <c r="A502" s="132">
        <v>46091.0</v>
      </c>
      <c r="B502" s="18" t="s">
        <v>692</v>
      </c>
      <c r="C502" s="130">
        <v>-686.28</v>
      </c>
      <c r="D502" s="18" t="s">
        <v>76</v>
      </c>
      <c r="E502" s="18" t="s">
        <v>229</v>
      </c>
      <c r="F502" s="18" t="s">
        <v>702</v>
      </c>
      <c r="G502" s="18"/>
      <c r="H502" s="97"/>
      <c r="I502" s="97">
        <v>4240.0</v>
      </c>
      <c r="J502" s="97" t="s">
        <v>42</v>
      </c>
      <c r="K502" s="97" t="s">
        <v>694</v>
      </c>
      <c r="L502" s="97"/>
      <c r="M502" s="97"/>
      <c r="N502" s="97"/>
      <c r="O502" s="98"/>
      <c r="P502" s="98" t="s">
        <v>696</v>
      </c>
      <c r="Q502" s="97" t="s">
        <v>44</v>
      </c>
      <c r="R502" s="100"/>
      <c r="S502" s="100"/>
      <c r="T502" s="97" t="s">
        <v>93</v>
      </c>
      <c r="U502" s="27"/>
      <c r="V502" s="27"/>
      <c r="W502" s="27"/>
      <c r="X502" s="27">
        <v>2026.0</v>
      </c>
      <c r="Y502" s="27">
        <v>2026.0</v>
      </c>
      <c r="Z502" s="27">
        <v>3.0</v>
      </c>
      <c r="AA502" s="112">
        <v>3.0</v>
      </c>
      <c r="AB502" s="27">
        <v>1.0</v>
      </c>
      <c r="AC502" s="27" t="s">
        <v>298</v>
      </c>
      <c r="AD502" s="27" t="s">
        <v>48</v>
      </c>
      <c r="AE502" s="27" t="s">
        <v>131</v>
      </c>
      <c r="AF502" s="27" t="s">
        <v>5</v>
      </c>
      <c r="AG502" s="27" t="s">
        <v>533</v>
      </c>
      <c r="AH502" s="27" t="str">
        <f t="shared" si="1"/>
        <v>Out</v>
      </c>
      <c r="AI502" s="27" t="s">
        <v>121</v>
      </c>
      <c r="AJ502" s="16"/>
      <c r="AK502" s="16"/>
      <c r="AL502" s="16"/>
      <c r="AM502" s="16"/>
      <c r="AN502" s="16"/>
    </row>
    <row r="503" ht="15.0" hidden="1" customHeight="1">
      <c r="A503" s="132">
        <v>46091.0</v>
      </c>
      <c r="B503" s="18" t="s">
        <v>95</v>
      </c>
      <c r="C503" s="130">
        <v>-744.0</v>
      </c>
      <c r="D503" s="18" t="s">
        <v>76</v>
      </c>
      <c r="E503" s="18" t="s">
        <v>229</v>
      </c>
      <c r="F503" s="18" t="s">
        <v>703</v>
      </c>
      <c r="G503" s="18"/>
      <c r="H503" s="97"/>
      <c r="I503" s="97">
        <v>9779.0</v>
      </c>
      <c r="J503" s="97" t="s">
        <v>42</v>
      </c>
      <c r="K503" s="97" t="s">
        <v>97</v>
      </c>
      <c r="L503" s="97"/>
      <c r="M503" s="97"/>
      <c r="N503" s="97"/>
      <c r="O503" s="98"/>
      <c r="P503" s="98" t="s">
        <v>696</v>
      </c>
      <c r="Q503" s="97" t="s">
        <v>91</v>
      </c>
      <c r="R503" s="100"/>
      <c r="S503" s="100"/>
      <c r="T503" s="97" t="s">
        <v>93</v>
      </c>
      <c r="U503" s="27"/>
      <c r="V503" s="27"/>
      <c r="W503" s="27"/>
      <c r="X503" s="27">
        <v>2026.0</v>
      </c>
      <c r="Y503" s="27">
        <v>2026.0</v>
      </c>
      <c r="Z503" s="27">
        <v>3.0</v>
      </c>
      <c r="AA503" s="112">
        <v>3.0</v>
      </c>
      <c r="AB503" s="27">
        <v>1.0</v>
      </c>
      <c r="AC503" s="27" t="s">
        <v>298</v>
      </c>
      <c r="AD503" s="27" t="s">
        <v>48</v>
      </c>
      <c r="AE503" s="27" t="s">
        <v>115</v>
      </c>
      <c r="AF503" s="27" t="s">
        <v>115</v>
      </c>
      <c r="AG503" s="27" t="s">
        <v>315</v>
      </c>
      <c r="AH503" s="27" t="str">
        <f t="shared" si="1"/>
        <v>Out</v>
      </c>
      <c r="AI503" s="27" t="s">
        <v>121</v>
      </c>
      <c r="AJ503" s="16"/>
      <c r="AK503" s="16"/>
      <c r="AL503" s="16"/>
      <c r="AM503" s="16"/>
      <c r="AN503" s="16"/>
    </row>
    <row r="504" ht="15.0" hidden="1" customHeight="1">
      <c r="A504" s="132">
        <v>46091.0</v>
      </c>
      <c r="B504" s="18" t="s">
        <v>704</v>
      </c>
      <c r="C504" s="130">
        <v>-1021.92</v>
      </c>
      <c r="D504" s="18" t="s">
        <v>76</v>
      </c>
      <c r="E504" s="18" t="s">
        <v>229</v>
      </c>
      <c r="F504" s="18" t="s">
        <v>705</v>
      </c>
      <c r="G504" s="18"/>
      <c r="H504" s="97"/>
      <c r="I504" s="97">
        <v>9779.0</v>
      </c>
      <c r="J504" s="97" t="s">
        <v>42</v>
      </c>
      <c r="K504" s="97" t="s">
        <v>694</v>
      </c>
      <c r="L504" s="97"/>
      <c r="M504" s="97"/>
      <c r="N504" s="97"/>
      <c r="O504" s="98"/>
      <c r="P504" s="98" t="s">
        <v>696</v>
      </c>
      <c r="Q504" s="97" t="s">
        <v>91</v>
      </c>
      <c r="R504" s="100"/>
      <c r="S504" s="100"/>
      <c r="T504" s="97" t="s">
        <v>93</v>
      </c>
      <c r="U504" s="27"/>
      <c r="V504" s="27"/>
      <c r="W504" s="27"/>
      <c r="X504" s="27">
        <v>2026.0</v>
      </c>
      <c r="Y504" s="27">
        <v>2026.0</v>
      </c>
      <c r="Z504" s="27">
        <v>3.0</v>
      </c>
      <c r="AA504" s="112">
        <v>3.0</v>
      </c>
      <c r="AB504" s="27">
        <v>1.0</v>
      </c>
      <c r="AC504" s="27" t="s">
        <v>298</v>
      </c>
      <c r="AD504" s="27" t="s">
        <v>48</v>
      </c>
      <c r="AE504" s="27" t="s">
        <v>131</v>
      </c>
      <c r="AF504" s="27" t="s">
        <v>5</v>
      </c>
      <c r="AG504" s="27" t="s">
        <v>533</v>
      </c>
      <c r="AH504" s="27" t="str">
        <f t="shared" si="1"/>
        <v>Out</v>
      </c>
      <c r="AI504" s="27" t="s">
        <v>121</v>
      </c>
      <c r="AJ504" s="16"/>
      <c r="AK504" s="16"/>
      <c r="AL504" s="16"/>
      <c r="AM504" s="16"/>
      <c r="AN504" s="16"/>
    </row>
    <row r="505" ht="15.0" hidden="1" customHeight="1">
      <c r="A505" s="132">
        <v>46089.0</v>
      </c>
      <c r="B505" s="18" t="s">
        <v>706</v>
      </c>
      <c r="C505" s="130">
        <v>-15.08</v>
      </c>
      <c r="D505" s="18" t="s">
        <v>151</v>
      </c>
      <c r="E505" s="18" t="s">
        <v>229</v>
      </c>
      <c r="F505" s="18" t="s">
        <v>707</v>
      </c>
      <c r="G505" s="18"/>
      <c r="H505" s="97"/>
      <c r="I505" s="97">
        <v>9779.0</v>
      </c>
      <c r="J505" s="97" t="s">
        <v>42</v>
      </c>
      <c r="K505" s="97" t="s">
        <v>708</v>
      </c>
      <c r="L505" s="97"/>
      <c r="M505" s="97"/>
      <c r="N505" s="97"/>
      <c r="O505" s="98"/>
      <c r="P505" s="98" t="s">
        <v>696</v>
      </c>
      <c r="Q505" s="97" t="s">
        <v>91</v>
      </c>
      <c r="R505" s="100"/>
      <c r="S505" s="100"/>
      <c r="T505" s="97" t="s">
        <v>93</v>
      </c>
      <c r="U505" s="27"/>
      <c r="V505" s="27"/>
      <c r="W505" s="27"/>
      <c r="X505" s="27">
        <v>2026.0</v>
      </c>
      <c r="Y505" s="27">
        <v>2026.0</v>
      </c>
      <c r="Z505" s="27">
        <v>3.0</v>
      </c>
      <c r="AA505" s="112">
        <v>3.0</v>
      </c>
      <c r="AB505" s="27">
        <v>1.0</v>
      </c>
      <c r="AC505" s="27"/>
      <c r="AD505" s="27" t="s">
        <v>151</v>
      </c>
      <c r="AE505" s="27" t="s">
        <v>151</v>
      </c>
      <c r="AF505" s="27" t="s">
        <v>151</v>
      </c>
      <c r="AG505" s="27"/>
      <c r="AH505" s="27" t="str">
        <f t="shared" si="1"/>
        <v>Out</v>
      </c>
      <c r="AI505" s="27" t="s">
        <v>121</v>
      </c>
      <c r="AJ505" s="16"/>
      <c r="AK505" s="16"/>
      <c r="AL505" s="16"/>
      <c r="AM505" s="16"/>
      <c r="AN505" s="16"/>
    </row>
    <row r="506" ht="15.0" hidden="1" customHeight="1">
      <c r="A506" s="132">
        <v>46088.0</v>
      </c>
      <c r="B506" s="18" t="s">
        <v>482</v>
      </c>
      <c r="C506" s="130">
        <v>-63.2</v>
      </c>
      <c r="D506" s="18" t="s">
        <v>76</v>
      </c>
      <c r="E506" s="18" t="s">
        <v>229</v>
      </c>
      <c r="F506" s="18" t="s">
        <v>483</v>
      </c>
      <c r="G506" s="18"/>
      <c r="H506" s="97"/>
      <c r="I506" s="97">
        <v>9779.0</v>
      </c>
      <c r="J506" s="97" t="s">
        <v>42</v>
      </c>
      <c r="K506" s="97" t="s">
        <v>89</v>
      </c>
      <c r="L506" s="97"/>
      <c r="M506" s="97"/>
      <c r="N506" s="97"/>
      <c r="O506" s="98"/>
      <c r="P506" s="98" t="s">
        <v>696</v>
      </c>
      <c r="Q506" s="97" t="s">
        <v>91</v>
      </c>
      <c r="R506" s="100"/>
      <c r="S506" s="100"/>
      <c r="T506" s="97" t="s">
        <v>93</v>
      </c>
      <c r="U506" s="27"/>
      <c r="V506" s="27"/>
      <c r="W506" s="27"/>
      <c r="X506" s="27">
        <v>2026.0</v>
      </c>
      <c r="Y506" s="27">
        <v>2026.0</v>
      </c>
      <c r="Z506" s="27">
        <v>3.0</v>
      </c>
      <c r="AA506" s="112">
        <v>3.0</v>
      </c>
      <c r="AB506" s="27">
        <v>1.0</v>
      </c>
      <c r="AC506" s="27" t="s">
        <v>298</v>
      </c>
      <c r="AD506" s="27" t="s">
        <v>48</v>
      </c>
      <c r="AE506" s="27" t="s">
        <v>115</v>
      </c>
      <c r="AF506" s="27" t="s">
        <v>115</v>
      </c>
      <c r="AG506" s="27" t="s">
        <v>493</v>
      </c>
      <c r="AH506" s="27" t="str">
        <f t="shared" si="1"/>
        <v>Out</v>
      </c>
      <c r="AI506" s="27" t="s">
        <v>121</v>
      </c>
      <c r="AJ506" s="16"/>
      <c r="AK506" s="16"/>
      <c r="AL506" s="16"/>
      <c r="AM506" s="16"/>
      <c r="AN506" s="16"/>
    </row>
    <row r="507" ht="15.0" hidden="1" customHeight="1">
      <c r="A507" s="132">
        <v>46087.0</v>
      </c>
      <c r="B507" s="18" t="s">
        <v>95</v>
      </c>
      <c r="C507" s="130">
        <v>-387.41</v>
      </c>
      <c r="D507" s="18" t="s">
        <v>76</v>
      </c>
      <c r="E507" s="18" t="s">
        <v>229</v>
      </c>
      <c r="F507" s="18" t="s">
        <v>709</v>
      </c>
      <c r="G507" s="18"/>
      <c r="H507" s="97"/>
      <c r="I507" s="97">
        <v>9779.0</v>
      </c>
      <c r="J507" s="97" t="s">
        <v>42</v>
      </c>
      <c r="K507" s="97" t="s">
        <v>97</v>
      </c>
      <c r="L507" s="97"/>
      <c r="M507" s="97"/>
      <c r="N507" s="97"/>
      <c r="O507" s="98"/>
      <c r="P507" s="98" t="s">
        <v>696</v>
      </c>
      <c r="Q507" s="97" t="s">
        <v>91</v>
      </c>
      <c r="R507" s="100"/>
      <c r="S507" s="100"/>
      <c r="T507" s="97" t="s">
        <v>93</v>
      </c>
      <c r="U507" s="27"/>
      <c r="V507" s="27"/>
      <c r="W507" s="27"/>
      <c r="X507" s="27">
        <v>2026.0</v>
      </c>
      <c r="Y507" s="27">
        <v>2026.0</v>
      </c>
      <c r="Z507" s="27">
        <v>3.0</v>
      </c>
      <c r="AA507" s="112">
        <v>3.0</v>
      </c>
      <c r="AB507" s="27">
        <v>1.0</v>
      </c>
      <c r="AC507" s="27" t="s">
        <v>298</v>
      </c>
      <c r="AD507" s="27" t="s">
        <v>48</v>
      </c>
      <c r="AE507" s="27" t="s">
        <v>115</v>
      </c>
      <c r="AF507" s="27" t="s">
        <v>115</v>
      </c>
      <c r="AG507" s="27" t="s">
        <v>315</v>
      </c>
      <c r="AH507" s="27" t="str">
        <f t="shared" si="1"/>
        <v>Out</v>
      </c>
      <c r="AI507" s="27" t="s">
        <v>121</v>
      </c>
      <c r="AJ507" s="16"/>
      <c r="AK507" s="16"/>
      <c r="AL507" s="16"/>
      <c r="AM507" s="16"/>
      <c r="AN507" s="16"/>
    </row>
    <row r="508" ht="15.0" hidden="1" customHeight="1">
      <c r="A508" s="132">
        <v>46087.0</v>
      </c>
      <c r="B508" s="18" t="s">
        <v>87</v>
      </c>
      <c r="C508" s="130">
        <v>-20.0</v>
      </c>
      <c r="D508" s="18" t="s">
        <v>76</v>
      </c>
      <c r="E508" s="18" t="s">
        <v>229</v>
      </c>
      <c r="F508" s="18" t="s">
        <v>597</v>
      </c>
      <c r="G508" s="18"/>
      <c r="H508" s="97"/>
      <c r="I508" s="97">
        <v>9779.0</v>
      </c>
      <c r="J508" s="97" t="s">
        <v>42</v>
      </c>
      <c r="K508" s="97" t="s">
        <v>89</v>
      </c>
      <c r="L508" s="97"/>
      <c r="M508" s="97"/>
      <c r="N508" s="97"/>
      <c r="O508" s="98"/>
      <c r="P508" s="98" t="s">
        <v>696</v>
      </c>
      <c r="Q508" s="97" t="s">
        <v>91</v>
      </c>
      <c r="R508" s="100"/>
      <c r="S508" s="100"/>
      <c r="T508" s="97" t="s">
        <v>93</v>
      </c>
      <c r="U508" s="27"/>
      <c r="V508" s="27"/>
      <c r="W508" s="27"/>
      <c r="X508" s="27">
        <v>2026.0</v>
      </c>
      <c r="Y508" s="27">
        <v>2026.0</v>
      </c>
      <c r="Z508" s="27">
        <v>3.0</v>
      </c>
      <c r="AA508" s="112">
        <v>3.0</v>
      </c>
      <c r="AB508" s="27">
        <v>1.0</v>
      </c>
      <c r="AC508" s="27" t="s">
        <v>298</v>
      </c>
      <c r="AD508" s="27" t="s">
        <v>48</v>
      </c>
      <c r="AE508" s="27" t="s">
        <v>1</v>
      </c>
      <c r="AF508" s="27" t="s">
        <v>1</v>
      </c>
      <c r="AG508" s="27" t="s">
        <v>526</v>
      </c>
      <c r="AH508" s="27" t="str">
        <f t="shared" si="1"/>
        <v>Out</v>
      </c>
      <c r="AI508" s="27" t="s">
        <v>121</v>
      </c>
      <c r="AJ508" s="16"/>
      <c r="AK508" s="16"/>
      <c r="AL508" s="16"/>
      <c r="AM508" s="16"/>
      <c r="AN508" s="16"/>
    </row>
    <row r="509" ht="15.0" hidden="1" customHeight="1">
      <c r="A509" s="132">
        <v>46086.0</v>
      </c>
      <c r="B509" s="18" t="s">
        <v>710</v>
      </c>
      <c r="C509" s="130">
        <v>-599.88</v>
      </c>
      <c r="D509" s="18" t="s">
        <v>76</v>
      </c>
      <c r="E509" s="18" t="s">
        <v>229</v>
      </c>
      <c r="F509" s="18" t="s">
        <v>103</v>
      </c>
      <c r="G509" s="18" t="s">
        <v>118</v>
      </c>
      <c r="H509" s="97"/>
      <c r="I509" s="97"/>
      <c r="J509" s="97"/>
      <c r="K509" s="97"/>
      <c r="L509" s="97"/>
      <c r="M509" s="97"/>
      <c r="N509" s="97"/>
      <c r="O509" s="98"/>
      <c r="P509" s="98" t="s">
        <v>696</v>
      </c>
      <c r="Q509" s="97"/>
      <c r="R509" s="100"/>
      <c r="S509" s="100"/>
      <c r="T509" s="97"/>
      <c r="U509" s="27"/>
      <c r="V509" s="27"/>
      <c r="W509" s="27"/>
      <c r="X509" s="27">
        <v>2026.0</v>
      </c>
      <c r="Y509" s="27">
        <v>2026.0</v>
      </c>
      <c r="Z509" s="27">
        <v>2.0</v>
      </c>
      <c r="AA509" s="112">
        <v>2.0</v>
      </c>
      <c r="AB509" s="27">
        <v>1.0</v>
      </c>
      <c r="AC509" s="27" t="s">
        <v>298</v>
      </c>
      <c r="AD509" s="27" t="s">
        <v>48</v>
      </c>
      <c r="AE509" s="27" t="s">
        <v>124</v>
      </c>
      <c r="AF509" s="27" t="s">
        <v>124</v>
      </c>
      <c r="AG509" s="27" t="s">
        <v>527</v>
      </c>
      <c r="AH509" s="27" t="str">
        <f t="shared" si="1"/>
        <v>Out</v>
      </c>
      <c r="AI509" s="27" t="s">
        <v>121</v>
      </c>
      <c r="AJ509" s="16"/>
      <c r="AK509" s="16"/>
      <c r="AL509" s="16"/>
      <c r="AM509" s="16"/>
      <c r="AN509" s="16"/>
    </row>
    <row r="510" ht="15.0" hidden="1" customHeight="1">
      <c r="A510" s="132">
        <v>46086.0</v>
      </c>
      <c r="B510" s="18" t="s">
        <v>191</v>
      </c>
      <c r="C510" s="130">
        <v>-6.0</v>
      </c>
      <c r="D510" s="18" t="s">
        <v>76</v>
      </c>
      <c r="E510" s="18" t="s">
        <v>229</v>
      </c>
      <c r="F510" s="18" t="s">
        <v>192</v>
      </c>
      <c r="G510" s="18"/>
      <c r="H510" s="97"/>
      <c r="I510" s="97"/>
      <c r="J510" s="97"/>
      <c r="K510" s="97"/>
      <c r="L510" s="97"/>
      <c r="M510" s="97"/>
      <c r="N510" s="97"/>
      <c r="O510" s="98"/>
      <c r="P510" s="98" t="s">
        <v>696</v>
      </c>
      <c r="Q510" s="97"/>
      <c r="R510" s="100"/>
      <c r="S510" s="100"/>
      <c r="T510" s="97"/>
      <c r="U510" s="27"/>
      <c r="V510" s="27"/>
      <c r="W510" s="27"/>
      <c r="X510" s="27">
        <v>2026.0</v>
      </c>
      <c r="Y510" s="27">
        <v>2026.0</v>
      </c>
      <c r="Z510" s="27">
        <v>3.0</v>
      </c>
      <c r="AA510" s="112">
        <v>3.0</v>
      </c>
      <c r="AB510" s="27">
        <v>1.0</v>
      </c>
      <c r="AC510" s="27" t="s">
        <v>298</v>
      </c>
      <c r="AD510" s="27" t="s">
        <v>48</v>
      </c>
      <c r="AE510" s="27" t="s">
        <v>1</v>
      </c>
      <c r="AF510" s="27" t="s">
        <v>1</v>
      </c>
      <c r="AG510" s="27" t="s">
        <v>526</v>
      </c>
      <c r="AH510" s="27" t="str">
        <f t="shared" si="1"/>
        <v>Out</v>
      </c>
      <c r="AI510" s="27" t="s">
        <v>121</v>
      </c>
      <c r="AJ510" s="16"/>
      <c r="AK510" s="16"/>
      <c r="AL510" s="16"/>
      <c r="AM510" s="16"/>
      <c r="AN510" s="16"/>
    </row>
    <row r="511" ht="15.0" hidden="1" customHeight="1">
      <c r="A511" s="132">
        <v>46086.0</v>
      </c>
      <c r="B511" s="18" t="s">
        <v>95</v>
      </c>
      <c r="C511" s="130">
        <v>-433.79</v>
      </c>
      <c r="D511" s="18" t="s">
        <v>76</v>
      </c>
      <c r="E511" s="18" t="s">
        <v>229</v>
      </c>
      <c r="F511" s="18" t="s">
        <v>711</v>
      </c>
      <c r="G511" s="18"/>
      <c r="H511" s="97"/>
      <c r="I511" s="97">
        <v>9779.0</v>
      </c>
      <c r="J511" s="97" t="s">
        <v>42</v>
      </c>
      <c r="K511" s="97" t="s">
        <v>97</v>
      </c>
      <c r="L511" s="97"/>
      <c r="M511" s="97"/>
      <c r="N511" s="97"/>
      <c r="O511" s="98"/>
      <c r="P511" s="98" t="s">
        <v>696</v>
      </c>
      <c r="Q511" s="97" t="s">
        <v>91</v>
      </c>
      <c r="R511" s="100"/>
      <c r="S511" s="100"/>
      <c r="T511" s="97" t="s">
        <v>93</v>
      </c>
      <c r="U511" s="27"/>
      <c r="V511" s="27"/>
      <c r="W511" s="27"/>
      <c r="X511" s="27">
        <v>2026.0</v>
      </c>
      <c r="Y511" s="27">
        <v>2026.0</v>
      </c>
      <c r="Z511" s="27">
        <v>3.0</v>
      </c>
      <c r="AA511" s="112">
        <v>3.0</v>
      </c>
      <c r="AB511" s="27">
        <v>1.0</v>
      </c>
      <c r="AC511" s="27" t="s">
        <v>298</v>
      </c>
      <c r="AD511" s="27" t="s">
        <v>48</v>
      </c>
      <c r="AE511" s="27" t="s">
        <v>115</v>
      </c>
      <c r="AF511" s="27" t="s">
        <v>115</v>
      </c>
      <c r="AG511" s="27" t="s">
        <v>315</v>
      </c>
      <c r="AH511" s="27" t="str">
        <f t="shared" si="1"/>
        <v>Out</v>
      </c>
      <c r="AI511" s="27" t="s">
        <v>121</v>
      </c>
      <c r="AJ511" s="16"/>
      <c r="AK511" s="16"/>
      <c r="AL511" s="16"/>
      <c r="AM511" s="16"/>
      <c r="AN511" s="16"/>
    </row>
    <row r="512" ht="15.0" hidden="1" customHeight="1">
      <c r="A512" s="132">
        <v>46086.0</v>
      </c>
      <c r="B512" s="18" t="s">
        <v>95</v>
      </c>
      <c r="C512" s="130">
        <v>-25.0</v>
      </c>
      <c r="D512" s="18" t="s">
        <v>76</v>
      </c>
      <c r="E512" s="18" t="s">
        <v>229</v>
      </c>
      <c r="F512" s="18" t="s">
        <v>712</v>
      </c>
      <c r="G512" s="18"/>
      <c r="H512" s="97"/>
      <c r="I512" s="97">
        <v>4240.0</v>
      </c>
      <c r="J512" s="97" t="s">
        <v>42</v>
      </c>
      <c r="K512" s="97" t="s">
        <v>97</v>
      </c>
      <c r="L512" s="97"/>
      <c r="M512" s="97"/>
      <c r="N512" s="97"/>
      <c r="O512" s="98"/>
      <c r="P512" s="98" t="s">
        <v>696</v>
      </c>
      <c r="Q512" s="97" t="s">
        <v>91</v>
      </c>
      <c r="R512" s="100"/>
      <c r="S512" s="100"/>
      <c r="T512" s="97" t="s">
        <v>93</v>
      </c>
      <c r="U512" s="27"/>
      <c r="V512" s="27"/>
      <c r="W512" s="27"/>
      <c r="X512" s="27">
        <v>2026.0</v>
      </c>
      <c r="Y512" s="27">
        <v>2026.0</v>
      </c>
      <c r="Z512" s="27">
        <v>3.0</v>
      </c>
      <c r="AA512" s="112">
        <v>3.0</v>
      </c>
      <c r="AB512" s="27">
        <v>1.0</v>
      </c>
      <c r="AC512" s="27" t="s">
        <v>298</v>
      </c>
      <c r="AD512" s="27" t="s">
        <v>48</v>
      </c>
      <c r="AE512" s="27" t="s">
        <v>115</v>
      </c>
      <c r="AF512" s="27" t="s">
        <v>115</v>
      </c>
      <c r="AG512" s="27" t="s">
        <v>315</v>
      </c>
      <c r="AH512" s="27" t="str">
        <f t="shared" si="1"/>
        <v>Out</v>
      </c>
      <c r="AI512" s="27" t="s">
        <v>121</v>
      </c>
      <c r="AJ512" s="16"/>
      <c r="AK512" s="16"/>
      <c r="AL512" s="16"/>
      <c r="AM512" s="16"/>
      <c r="AN512" s="16"/>
    </row>
    <row r="513" ht="15.0" hidden="1" customHeight="1">
      <c r="A513" s="132">
        <v>46085.0</v>
      </c>
      <c r="B513" s="18" t="s">
        <v>713</v>
      </c>
      <c r="C513" s="130">
        <v>1760.0</v>
      </c>
      <c r="D513" s="18" t="s">
        <v>76</v>
      </c>
      <c r="E513" s="18" t="s">
        <v>229</v>
      </c>
      <c r="F513" s="18"/>
      <c r="G513" s="18"/>
      <c r="H513" s="97"/>
      <c r="I513" s="97"/>
      <c r="J513" s="97"/>
      <c r="K513" s="97"/>
      <c r="L513" s="97"/>
      <c r="M513" s="97"/>
      <c r="N513" s="97"/>
      <c r="O513" s="98"/>
      <c r="P513" s="98" t="s">
        <v>696</v>
      </c>
      <c r="Q513" s="97"/>
      <c r="R513" s="100"/>
      <c r="S513" s="100"/>
      <c r="T513" s="97"/>
      <c r="U513" s="27"/>
      <c r="V513" s="27"/>
      <c r="W513" s="27"/>
      <c r="X513" s="27">
        <v>2026.0</v>
      </c>
      <c r="Y513" s="27">
        <v>2026.0</v>
      </c>
      <c r="Z513" s="27">
        <v>3.0</v>
      </c>
      <c r="AA513" s="112">
        <v>3.0</v>
      </c>
      <c r="AB513" s="27">
        <v>1.0</v>
      </c>
      <c r="AC513" s="27" t="s">
        <v>298</v>
      </c>
      <c r="AD513" s="27" t="s">
        <v>48</v>
      </c>
      <c r="AE513" s="27" t="s">
        <v>114</v>
      </c>
      <c r="AF513" s="27" t="s">
        <v>114</v>
      </c>
      <c r="AG513" s="27" t="s">
        <v>326</v>
      </c>
      <c r="AH513" s="27" t="str">
        <f t="shared" si="1"/>
        <v>In</v>
      </c>
      <c r="AI513" s="27" t="s">
        <v>113</v>
      </c>
      <c r="AJ513" s="16"/>
      <c r="AK513" s="16"/>
      <c r="AL513" s="16"/>
      <c r="AM513" s="16"/>
      <c r="AN513" s="16"/>
    </row>
    <row r="514" ht="15.0" hidden="1" customHeight="1">
      <c r="A514" s="132">
        <v>46084.0</v>
      </c>
      <c r="B514" s="18" t="s">
        <v>440</v>
      </c>
      <c r="C514" s="130">
        <v>1452.0</v>
      </c>
      <c r="D514" s="18" t="s">
        <v>76</v>
      </c>
      <c r="E514" s="18" t="s">
        <v>229</v>
      </c>
      <c r="F514" s="18"/>
      <c r="G514" s="18"/>
      <c r="H514" s="97"/>
      <c r="I514" s="97"/>
      <c r="J514" s="97"/>
      <c r="K514" s="97"/>
      <c r="L514" s="97"/>
      <c r="M514" s="97"/>
      <c r="N514" s="97"/>
      <c r="O514" s="98"/>
      <c r="P514" s="98" t="s">
        <v>696</v>
      </c>
      <c r="Q514" s="97"/>
      <c r="R514" s="100"/>
      <c r="S514" s="100"/>
      <c r="T514" s="97"/>
      <c r="U514" s="27"/>
      <c r="V514" s="27"/>
      <c r="W514" s="27"/>
      <c r="X514" s="27">
        <v>2026.0</v>
      </c>
      <c r="Y514" s="27">
        <v>2026.0</v>
      </c>
      <c r="Z514" s="27">
        <v>3.0</v>
      </c>
      <c r="AA514" s="112">
        <v>3.0</v>
      </c>
      <c r="AB514" s="27">
        <v>1.0</v>
      </c>
      <c r="AC514" s="27" t="s">
        <v>298</v>
      </c>
      <c r="AD514" s="27" t="s">
        <v>48</v>
      </c>
      <c r="AE514" s="27" t="s">
        <v>114</v>
      </c>
      <c r="AF514" s="27" t="s">
        <v>114</v>
      </c>
      <c r="AG514" s="27" t="s">
        <v>312</v>
      </c>
      <c r="AH514" s="27" t="str">
        <f t="shared" si="1"/>
        <v>In</v>
      </c>
      <c r="AI514" s="27" t="s">
        <v>113</v>
      </c>
      <c r="AJ514" s="16"/>
      <c r="AK514" s="16"/>
      <c r="AL514" s="16"/>
      <c r="AM514" s="16"/>
      <c r="AN514" s="16"/>
    </row>
    <row r="515" ht="15.0" hidden="1" customHeight="1">
      <c r="A515" s="132">
        <v>46084.0</v>
      </c>
      <c r="B515" s="18" t="s">
        <v>206</v>
      </c>
      <c r="C515" s="130">
        <v>-38.0</v>
      </c>
      <c r="D515" s="18" t="s">
        <v>76</v>
      </c>
      <c r="E515" s="18" t="s">
        <v>229</v>
      </c>
      <c r="F515" s="18" t="s">
        <v>207</v>
      </c>
      <c r="G515" s="18"/>
      <c r="H515" s="97"/>
      <c r="I515" s="97">
        <v>9779.0</v>
      </c>
      <c r="J515" s="97" t="s">
        <v>42</v>
      </c>
      <c r="K515" s="97" t="s">
        <v>89</v>
      </c>
      <c r="L515" s="97"/>
      <c r="M515" s="97"/>
      <c r="N515" s="97"/>
      <c r="O515" s="98"/>
      <c r="P515" s="98" t="s">
        <v>696</v>
      </c>
      <c r="Q515" s="97" t="s">
        <v>91</v>
      </c>
      <c r="R515" s="100"/>
      <c r="S515" s="100"/>
      <c r="T515" s="97" t="s">
        <v>93</v>
      </c>
      <c r="U515" s="27"/>
      <c r="V515" s="27"/>
      <c r="W515" s="27"/>
      <c r="X515" s="27">
        <v>2026.0</v>
      </c>
      <c r="Y515" s="27">
        <v>2026.0</v>
      </c>
      <c r="Z515" s="27">
        <v>3.0</v>
      </c>
      <c r="AA515" s="112">
        <v>3.0</v>
      </c>
      <c r="AB515" s="27">
        <v>1.0</v>
      </c>
      <c r="AC515" s="27" t="s">
        <v>298</v>
      </c>
      <c r="AD515" s="27" t="s">
        <v>48</v>
      </c>
      <c r="AE515" s="27" t="s">
        <v>1</v>
      </c>
      <c r="AF515" s="27" t="s">
        <v>1</v>
      </c>
      <c r="AG515" s="27" t="s">
        <v>445</v>
      </c>
      <c r="AH515" s="27" t="str">
        <f t="shared" si="1"/>
        <v>Out</v>
      </c>
      <c r="AI515" s="27" t="s">
        <v>121</v>
      </c>
      <c r="AJ515" s="16"/>
      <c r="AK515" s="16"/>
      <c r="AL515" s="16"/>
      <c r="AM515" s="16"/>
      <c r="AN515" s="16"/>
    </row>
    <row r="516" ht="15.0" hidden="1" customHeight="1">
      <c r="A516" s="132">
        <v>46083.0</v>
      </c>
      <c r="B516" s="18" t="s">
        <v>95</v>
      </c>
      <c r="C516" s="130">
        <v>-744.0</v>
      </c>
      <c r="D516" s="18" t="s">
        <v>76</v>
      </c>
      <c r="E516" s="18" t="s">
        <v>229</v>
      </c>
      <c r="F516" s="18" t="s">
        <v>714</v>
      </c>
      <c r="G516" s="18"/>
      <c r="H516" s="97"/>
      <c r="I516" s="97">
        <v>9779.0</v>
      </c>
      <c r="J516" s="97" t="s">
        <v>42</v>
      </c>
      <c r="K516" s="97" t="s">
        <v>97</v>
      </c>
      <c r="L516" s="97"/>
      <c r="M516" s="97"/>
      <c r="N516" s="97"/>
      <c r="O516" s="98"/>
      <c r="P516" s="98" t="s">
        <v>696</v>
      </c>
      <c r="Q516" s="97" t="s">
        <v>91</v>
      </c>
      <c r="R516" s="100"/>
      <c r="S516" s="100"/>
      <c r="T516" s="97" t="s">
        <v>93</v>
      </c>
      <c r="U516" s="27"/>
      <c r="V516" s="27"/>
      <c r="W516" s="27"/>
      <c r="X516" s="27">
        <v>2026.0</v>
      </c>
      <c r="Y516" s="27">
        <v>2026.0</v>
      </c>
      <c r="Z516" s="27">
        <v>3.0</v>
      </c>
      <c r="AA516" s="112">
        <v>3.0</v>
      </c>
      <c r="AB516" s="27">
        <v>1.0</v>
      </c>
      <c r="AC516" s="27" t="s">
        <v>298</v>
      </c>
      <c r="AD516" s="27" t="s">
        <v>48</v>
      </c>
      <c r="AE516" s="27" t="s">
        <v>115</v>
      </c>
      <c r="AF516" s="27" t="s">
        <v>115</v>
      </c>
      <c r="AG516" s="27" t="s">
        <v>315</v>
      </c>
      <c r="AH516" s="27" t="str">
        <f t="shared" si="1"/>
        <v>Out</v>
      </c>
      <c r="AI516" s="27" t="s">
        <v>121</v>
      </c>
      <c r="AJ516" s="16"/>
      <c r="AK516" s="16"/>
      <c r="AL516" s="16"/>
      <c r="AM516" s="16"/>
      <c r="AN516" s="16"/>
    </row>
    <row r="517" ht="15.0" hidden="1" customHeight="1">
      <c r="A517" s="132">
        <v>46083.0</v>
      </c>
      <c r="B517" s="18" t="s">
        <v>437</v>
      </c>
      <c r="C517" s="130">
        <v>-197.41</v>
      </c>
      <c r="D517" s="18" t="s">
        <v>76</v>
      </c>
      <c r="E517" s="18" t="s">
        <v>229</v>
      </c>
      <c r="F517" s="18" t="s">
        <v>542</v>
      </c>
      <c r="G517" s="18"/>
      <c r="H517" s="97"/>
      <c r="I517" s="97">
        <v>9779.0</v>
      </c>
      <c r="J517" s="97" t="s">
        <v>42</v>
      </c>
      <c r="K517" s="97" t="s">
        <v>89</v>
      </c>
      <c r="L517" s="97"/>
      <c r="M517" s="97"/>
      <c r="N517" s="97"/>
      <c r="O517" s="98"/>
      <c r="P517" s="98" t="s">
        <v>696</v>
      </c>
      <c r="Q517" s="97" t="s">
        <v>44</v>
      </c>
      <c r="R517" s="100"/>
      <c r="S517" s="100"/>
      <c r="T517" s="97" t="s">
        <v>93</v>
      </c>
      <c r="U517" s="27"/>
      <c r="V517" s="27"/>
      <c r="W517" s="27"/>
      <c r="X517" s="27">
        <v>2026.0</v>
      </c>
      <c r="Y517" s="27">
        <v>2026.0</v>
      </c>
      <c r="Z517" s="27">
        <v>3.0</v>
      </c>
      <c r="AA517" s="112">
        <v>3.0</v>
      </c>
      <c r="AB517" s="27">
        <v>1.0</v>
      </c>
      <c r="AC517" s="27" t="s">
        <v>298</v>
      </c>
      <c r="AD517" s="27" t="s">
        <v>48</v>
      </c>
      <c r="AE517" s="27" t="s">
        <v>1</v>
      </c>
      <c r="AF517" s="27" t="s">
        <v>1</v>
      </c>
      <c r="AG517" s="27" t="s">
        <v>526</v>
      </c>
      <c r="AH517" s="27" t="str">
        <f t="shared" si="1"/>
        <v>Out</v>
      </c>
      <c r="AI517" s="27" t="s">
        <v>121</v>
      </c>
      <c r="AJ517" s="16"/>
      <c r="AK517" s="16"/>
      <c r="AL517" s="16"/>
      <c r="AM517" s="16"/>
      <c r="AN517" s="16"/>
    </row>
    <row r="518" ht="15.0" hidden="1" customHeight="1">
      <c r="A518" s="132">
        <v>46083.0</v>
      </c>
      <c r="B518" s="18" t="s">
        <v>149</v>
      </c>
      <c r="C518" s="130">
        <v>-5.92</v>
      </c>
      <c r="D518" s="18" t="s">
        <v>76</v>
      </c>
      <c r="E518" s="18" t="s">
        <v>229</v>
      </c>
      <c r="F518" s="18"/>
      <c r="G518" s="18"/>
      <c r="H518" s="97"/>
      <c r="I518" s="97"/>
      <c r="J518" s="97"/>
      <c r="K518" s="97" t="s">
        <v>148</v>
      </c>
      <c r="L518" s="97"/>
      <c r="M518" s="97"/>
      <c r="N518" s="97"/>
      <c r="O518" s="98"/>
      <c r="P518" s="98" t="s">
        <v>696</v>
      </c>
      <c r="Q518" s="97"/>
      <c r="R518" s="100"/>
      <c r="S518" s="100"/>
      <c r="T518" s="97"/>
      <c r="U518" s="27"/>
      <c r="V518" s="27"/>
      <c r="W518" s="27"/>
      <c r="X518" s="27">
        <v>2026.0</v>
      </c>
      <c r="Y518" s="27">
        <v>2026.0</v>
      </c>
      <c r="Z518" s="27">
        <v>3.0</v>
      </c>
      <c r="AA518" s="112">
        <v>3.0</v>
      </c>
      <c r="AB518" s="27">
        <v>1.0</v>
      </c>
      <c r="AC518" s="27" t="s">
        <v>298</v>
      </c>
      <c r="AD518" s="27" t="s">
        <v>48</v>
      </c>
      <c r="AE518" s="27" t="s">
        <v>1</v>
      </c>
      <c r="AF518" s="27" t="s">
        <v>1</v>
      </c>
      <c r="AG518" s="27" t="s">
        <v>526</v>
      </c>
      <c r="AH518" s="27" t="str">
        <f t="shared" si="1"/>
        <v>Out</v>
      </c>
      <c r="AI518" s="27" t="s">
        <v>121</v>
      </c>
      <c r="AJ518" s="16"/>
      <c r="AK518" s="16"/>
      <c r="AL518" s="16"/>
      <c r="AM518" s="16"/>
      <c r="AN518" s="16"/>
    </row>
    <row r="519" ht="15.0" hidden="1" customHeight="1">
      <c r="A519" s="132">
        <v>46083.0</v>
      </c>
      <c r="B519" s="18" t="s">
        <v>355</v>
      </c>
      <c r="C519" s="130">
        <v>-17.87</v>
      </c>
      <c r="D519" s="18" t="s">
        <v>76</v>
      </c>
      <c r="E519" s="18" t="s">
        <v>229</v>
      </c>
      <c r="F519" s="18" t="s">
        <v>356</v>
      </c>
      <c r="G519" s="18"/>
      <c r="H519" s="97"/>
      <c r="I519" s="97">
        <v>9779.0</v>
      </c>
      <c r="J519" s="97" t="s">
        <v>42</v>
      </c>
      <c r="K519" s="97" t="s">
        <v>89</v>
      </c>
      <c r="L519" s="97"/>
      <c r="M519" s="97"/>
      <c r="N519" s="97"/>
      <c r="O519" s="98"/>
      <c r="P519" s="98" t="s">
        <v>696</v>
      </c>
      <c r="Q519" s="97" t="s">
        <v>91</v>
      </c>
      <c r="R519" s="100"/>
      <c r="S519" s="100"/>
      <c r="T519" s="97" t="s">
        <v>93</v>
      </c>
      <c r="U519" s="27"/>
      <c r="V519" s="27"/>
      <c r="W519" s="27"/>
      <c r="X519" s="27">
        <v>2026.0</v>
      </c>
      <c r="Y519" s="27">
        <v>2026.0</v>
      </c>
      <c r="Z519" s="27">
        <v>3.0</v>
      </c>
      <c r="AA519" s="112">
        <v>3.0</v>
      </c>
      <c r="AB519" s="27">
        <v>1.0</v>
      </c>
      <c r="AC519" s="27" t="s">
        <v>298</v>
      </c>
      <c r="AD519" s="27" t="s">
        <v>48</v>
      </c>
      <c r="AE519" s="27" t="s">
        <v>1</v>
      </c>
      <c r="AF519" s="27" t="s">
        <v>1</v>
      </c>
      <c r="AG519" s="27" t="s">
        <v>526</v>
      </c>
      <c r="AH519" s="27" t="str">
        <f t="shared" si="1"/>
        <v>Out</v>
      </c>
      <c r="AI519" s="27" t="s">
        <v>121</v>
      </c>
      <c r="AJ519" s="16"/>
      <c r="AK519" s="16"/>
      <c r="AL519" s="16"/>
      <c r="AM519" s="16"/>
      <c r="AN519" s="16"/>
    </row>
    <row r="520" ht="15.0" hidden="1" customHeight="1">
      <c r="A520" s="132">
        <v>46083.0</v>
      </c>
      <c r="B520" s="18" t="s">
        <v>95</v>
      </c>
      <c r="C520" s="130">
        <v>-180.74</v>
      </c>
      <c r="D520" s="18" t="s">
        <v>76</v>
      </c>
      <c r="E520" s="18" t="s">
        <v>229</v>
      </c>
      <c r="F520" s="18" t="s">
        <v>715</v>
      </c>
      <c r="G520" s="18"/>
      <c r="H520" s="97"/>
      <c r="I520" s="97">
        <v>4240.0</v>
      </c>
      <c r="J520" s="97" t="s">
        <v>42</v>
      </c>
      <c r="K520" s="97" t="s">
        <v>97</v>
      </c>
      <c r="L520" s="97"/>
      <c r="M520" s="97"/>
      <c r="N520" s="97"/>
      <c r="O520" s="98"/>
      <c r="P520" s="98" t="s">
        <v>696</v>
      </c>
      <c r="Q520" s="97" t="s">
        <v>91</v>
      </c>
      <c r="R520" s="100"/>
      <c r="S520" s="100"/>
      <c r="T520" s="97" t="s">
        <v>93</v>
      </c>
      <c r="U520" s="27"/>
      <c r="V520" s="27"/>
      <c r="W520" s="27"/>
      <c r="X520" s="27">
        <v>2026.0</v>
      </c>
      <c r="Y520" s="27">
        <v>2026.0</v>
      </c>
      <c r="Z520" s="27">
        <v>3.0</v>
      </c>
      <c r="AA520" s="112">
        <v>3.0</v>
      </c>
      <c r="AB520" s="27">
        <v>1.0</v>
      </c>
      <c r="AC520" s="27" t="s">
        <v>298</v>
      </c>
      <c r="AD520" s="27" t="s">
        <v>48</v>
      </c>
      <c r="AE520" s="27" t="s">
        <v>115</v>
      </c>
      <c r="AF520" s="27" t="s">
        <v>115</v>
      </c>
      <c r="AG520" s="27" t="s">
        <v>315</v>
      </c>
      <c r="AH520" s="27" t="str">
        <f t="shared" si="1"/>
        <v>Out</v>
      </c>
      <c r="AI520" s="27" t="s">
        <v>121</v>
      </c>
      <c r="AJ520" s="16"/>
      <c r="AK520" s="16"/>
      <c r="AL520" s="16"/>
      <c r="AM520" s="16"/>
      <c r="AN520" s="16"/>
    </row>
    <row r="521" ht="15.0" hidden="1" customHeight="1">
      <c r="A521" s="132">
        <v>46083.0</v>
      </c>
      <c r="B521" s="18" t="s">
        <v>95</v>
      </c>
      <c r="C521" s="130">
        <v>-9.9</v>
      </c>
      <c r="D521" s="18" t="s">
        <v>76</v>
      </c>
      <c r="E521" s="18" t="s">
        <v>229</v>
      </c>
      <c r="F521" s="18" t="s">
        <v>716</v>
      </c>
      <c r="G521" s="18"/>
      <c r="H521" s="97"/>
      <c r="I521" s="97">
        <v>4240.0</v>
      </c>
      <c r="J521" s="97" t="s">
        <v>42</v>
      </c>
      <c r="K521" s="97" t="s">
        <v>97</v>
      </c>
      <c r="L521" s="97"/>
      <c r="M521" s="97"/>
      <c r="N521" s="97"/>
      <c r="O521" s="98"/>
      <c r="P521" s="98" t="s">
        <v>696</v>
      </c>
      <c r="Q521" s="97" t="s">
        <v>91</v>
      </c>
      <c r="R521" s="100"/>
      <c r="S521" s="100"/>
      <c r="T521" s="97" t="s">
        <v>93</v>
      </c>
      <c r="U521" s="27"/>
      <c r="V521" s="27"/>
      <c r="W521" s="27"/>
      <c r="X521" s="27">
        <v>2026.0</v>
      </c>
      <c r="Y521" s="27">
        <v>2026.0</v>
      </c>
      <c r="Z521" s="27">
        <v>3.0</v>
      </c>
      <c r="AA521" s="112">
        <v>3.0</v>
      </c>
      <c r="AB521" s="27">
        <v>1.0</v>
      </c>
      <c r="AC521" s="27" t="s">
        <v>298</v>
      </c>
      <c r="AD521" s="27" t="s">
        <v>48</v>
      </c>
      <c r="AE521" s="27" t="s">
        <v>115</v>
      </c>
      <c r="AF521" s="27" t="s">
        <v>115</v>
      </c>
      <c r="AG521" s="27" t="s">
        <v>315</v>
      </c>
      <c r="AH521" s="27" t="str">
        <f t="shared" si="1"/>
        <v>Out</v>
      </c>
      <c r="AI521" s="27" t="s">
        <v>121</v>
      </c>
      <c r="AJ521" s="16"/>
      <c r="AK521" s="16"/>
      <c r="AL521" s="16"/>
      <c r="AM521" s="16"/>
      <c r="AN521" s="16"/>
    </row>
    <row r="522" ht="15.0" hidden="1" customHeight="1">
      <c r="A522" s="132">
        <v>46081.0</v>
      </c>
      <c r="B522" s="18" t="s">
        <v>95</v>
      </c>
      <c r="C522" s="130">
        <v>-11.99</v>
      </c>
      <c r="D522" s="18" t="s">
        <v>76</v>
      </c>
      <c r="E522" s="18" t="s">
        <v>229</v>
      </c>
      <c r="F522" s="18" t="s">
        <v>615</v>
      </c>
      <c r="G522" s="18"/>
      <c r="H522" s="97"/>
      <c r="I522" s="97">
        <v>4240.0</v>
      </c>
      <c r="J522" s="97" t="s">
        <v>42</v>
      </c>
      <c r="K522" s="97" t="s">
        <v>97</v>
      </c>
      <c r="L522" s="97"/>
      <c r="M522" s="97"/>
      <c r="N522" s="97"/>
      <c r="O522" s="98"/>
      <c r="P522" s="98">
        <v>46081.56959490741</v>
      </c>
      <c r="Q522" s="97" t="s">
        <v>91</v>
      </c>
      <c r="R522" s="100"/>
      <c r="S522" s="100"/>
      <c r="T522" s="97" t="s">
        <v>93</v>
      </c>
      <c r="U522" s="27"/>
      <c r="V522" s="27"/>
      <c r="W522" s="27"/>
      <c r="X522" s="27">
        <v>2026.0</v>
      </c>
      <c r="Y522" s="27">
        <v>2026.0</v>
      </c>
      <c r="Z522" s="27">
        <v>2.0</v>
      </c>
      <c r="AA522" s="112">
        <v>2.0</v>
      </c>
      <c r="AB522" s="27">
        <v>1.0</v>
      </c>
      <c r="AC522" s="27" t="s">
        <v>298</v>
      </c>
      <c r="AD522" s="27" t="s">
        <v>48</v>
      </c>
      <c r="AE522" s="27" t="s">
        <v>115</v>
      </c>
      <c r="AF522" s="27" t="s">
        <v>115</v>
      </c>
      <c r="AG522" s="27" t="s">
        <v>315</v>
      </c>
      <c r="AH522" s="27" t="str">
        <f t="shared" si="1"/>
        <v>Out</v>
      </c>
      <c r="AI522" s="27" t="s">
        <v>121</v>
      </c>
      <c r="AJ522" s="16"/>
      <c r="AK522" s="16"/>
      <c r="AL522" s="16"/>
      <c r="AM522" s="16"/>
      <c r="AN522" s="16"/>
    </row>
    <row r="523" ht="15.0" hidden="1" customHeight="1">
      <c r="A523" s="132">
        <v>46081.0</v>
      </c>
      <c r="B523" s="18" t="s">
        <v>95</v>
      </c>
      <c r="C523" s="130">
        <v>-744.0</v>
      </c>
      <c r="D523" s="18" t="s">
        <v>76</v>
      </c>
      <c r="E523" s="18" t="s">
        <v>229</v>
      </c>
      <c r="F523" s="18" t="s">
        <v>717</v>
      </c>
      <c r="G523" s="18"/>
      <c r="H523" s="97"/>
      <c r="I523" s="97">
        <v>9779.0</v>
      </c>
      <c r="J523" s="97" t="s">
        <v>42</v>
      </c>
      <c r="K523" s="97" t="s">
        <v>97</v>
      </c>
      <c r="L523" s="97"/>
      <c r="M523" s="97"/>
      <c r="N523" s="97"/>
      <c r="O523" s="98"/>
      <c r="P523" s="98">
        <v>46081.05295138889</v>
      </c>
      <c r="Q523" s="97" t="s">
        <v>91</v>
      </c>
      <c r="R523" s="100"/>
      <c r="S523" s="100"/>
      <c r="T523" s="97" t="s">
        <v>93</v>
      </c>
      <c r="U523" s="27"/>
      <c r="V523" s="27"/>
      <c r="W523" s="27"/>
      <c r="X523" s="27">
        <v>2026.0</v>
      </c>
      <c r="Y523" s="27">
        <v>2026.0</v>
      </c>
      <c r="Z523" s="27">
        <v>2.0</v>
      </c>
      <c r="AA523" s="112">
        <v>2.0</v>
      </c>
      <c r="AB523" s="27">
        <v>1.0</v>
      </c>
      <c r="AC523" s="27" t="s">
        <v>298</v>
      </c>
      <c r="AD523" s="27" t="s">
        <v>48</v>
      </c>
      <c r="AE523" s="27" t="s">
        <v>115</v>
      </c>
      <c r="AF523" s="27" t="s">
        <v>115</v>
      </c>
      <c r="AG523" s="27" t="s">
        <v>315</v>
      </c>
      <c r="AH523" s="27" t="str">
        <f t="shared" si="1"/>
        <v>Out</v>
      </c>
      <c r="AI523" s="27" t="s">
        <v>121</v>
      </c>
      <c r="AJ523" s="16"/>
      <c r="AK523" s="16"/>
      <c r="AL523" s="16"/>
      <c r="AM523" s="16"/>
      <c r="AN523" s="16"/>
    </row>
    <row r="524" ht="15.0" hidden="1" customHeight="1">
      <c r="A524" s="132">
        <v>46080.0</v>
      </c>
      <c r="B524" s="18" t="s">
        <v>718</v>
      </c>
      <c r="C524" s="130">
        <v>-5000.0</v>
      </c>
      <c r="D524" s="18" t="s">
        <v>76</v>
      </c>
      <c r="E524" s="18" t="s">
        <v>229</v>
      </c>
      <c r="F524" s="18" t="s">
        <v>103</v>
      </c>
      <c r="G524" s="18" t="s">
        <v>118</v>
      </c>
      <c r="H524" s="97"/>
      <c r="I524" s="97"/>
      <c r="J524" s="97"/>
      <c r="K524" s="97"/>
      <c r="L524" s="97"/>
      <c r="M524" s="97"/>
      <c r="N524" s="97"/>
      <c r="O524" s="98"/>
      <c r="P524" s="98">
        <v>46080.874502314815</v>
      </c>
      <c r="Q524" s="97"/>
      <c r="R524" s="100"/>
      <c r="S524" s="100"/>
      <c r="T524" s="97"/>
      <c r="U524" s="27"/>
      <c r="V524" s="27"/>
      <c r="W524" s="27"/>
      <c r="X524" s="27">
        <v>2026.0</v>
      </c>
      <c r="Y524" s="27">
        <v>2026.0</v>
      </c>
      <c r="Z524" s="27">
        <v>2.0</v>
      </c>
      <c r="AA524" s="112">
        <v>2.0</v>
      </c>
      <c r="AB524" s="27">
        <v>1.0</v>
      </c>
      <c r="AC524" s="27" t="s">
        <v>298</v>
      </c>
      <c r="AD524" s="27" t="s">
        <v>48</v>
      </c>
      <c r="AE524" s="27" t="s">
        <v>119</v>
      </c>
      <c r="AF524" s="27" t="s">
        <v>5</v>
      </c>
      <c r="AG524" s="27" t="s">
        <v>6</v>
      </c>
      <c r="AH524" s="27" t="str">
        <f t="shared" si="1"/>
        <v>Out</v>
      </c>
      <c r="AI524" s="27" t="s">
        <v>121</v>
      </c>
      <c r="AJ524" s="16"/>
      <c r="AK524" s="16"/>
      <c r="AL524" s="16"/>
      <c r="AM524" s="16"/>
      <c r="AN524" s="16"/>
    </row>
    <row r="525" ht="15.0" hidden="1" customHeight="1">
      <c r="A525" s="132">
        <v>46080.0</v>
      </c>
      <c r="B525" s="18" t="s">
        <v>719</v>
      </c>
      <c r="C525" s="130">
        <v>-2500.0</v>
      </c>
      <c r="D525" s="18" t="s">
        <v>76</v>
      </c>
      <c r="E525" s="18" t="s">
        <v>229</v>
      </c>
      <c r="F525" s="18" t="s">
        <v>103</v>
      </c>
      <c r="G525" s="18" t="s">
        <v>118</v>
      </c>
      <c r="H525" s="97"/>
      <c r="I525" s="97"/>
      <c r="J525" s="97"/>
      <c r="K525" s="97"/>
      <c r="L525" s="97"/>
      <c r="M525" s="97"/>
      <c r="N525" s="97"/>
      <c r="O525" s="98"/>
      <c r="P525" s="98">
        <v>46080.873020833336</v>
      </c>
      <c r="Q525" s="97"/>
      <c r="R525" s="100"/>
      <c r="S525" s="100"/>
      <c r="T525" s="97"/>
      <c r="U525" s="27"/>
      <c r="V525" s="27"/>
      <c r="W525" s="27"/>
      <c r="X525" s="27">
        <v>2026.0</v>
      </c>
      <c r="Y525" s="27">
        <v>2026.0</v>
      </c>
      <c r="Z525" s="27">
        <v>2.0</v>
      </c>
      <c r="AA525" s="112">
        <v>2.0</v>
      </c>
      <c r="AB525" s="27">
        <v>1.0</v>
      </c>
      <c r="AC525" s="27" t="s">
        <v>298</v>
      </c>
      <c r="AD525" s="27" t="s">
        <v>48</v>
      </c>
      <c r="AE525" s="27" t="s">
        <v>4</v>
      </c>
      <c r="AF525" s="27" t="s">
        <v>5</v>
      </c>
      <c r="AG525" s="27" t="s">
        <v>6</v>
      </c>
      <c r="AH525" s="27" t="str">
        <f t="shared" si="1"/>
        <v>Out</v>
      </c>
      <c r="AI525" s="27" t="s">
        <v>121</v>
      </c>
      <c r="AJ525" s="16"/>
      <c r="AK525" s="16"/>
      <c r="AL525" s="16"/>
      <c r="AM525" s="16"/>
      <c r="AN525" s="16"/>
    </row>
    <row r="526" ht="15.0" hidden="1" customHeight="1">
      <c r="A526" s="132">
        <v>46080.0</v>
      </c>
      <c r="B526" s="18" t="s">
        <v>110</v>
      </c>
      <c r="C526" s="130">
        <v>-15.0</v>
      </c>
      <c r="D526" s="18" t="s">
        <v>76</v>
      </c>
      <c r="E526" s="18" t="s">
        <v>229</v>
      </c>
      <c r="F526" s="18" t="s">
        <v>111</v>
      </c>
      <c r="G526" s="18"/>
      <c r="H526" s="97"/>
      <c r="I526" s="97"/>
      <c r="J526" s="97"/>
      <c r="K526" s="97"/>
      <c r="L526" s="97"/>
      <c r="M526" s="97"/>
      <c r="N526" s="97"/>
      <c r="O526" s="98"/>
      <c r="P526" s="98">
        <v>46080.87300925926</v>
      </c>
      <c r="Q526" s="97"/>
      <c r="R526" s="100"/>
      <c r="S526" s="100"/>
      <c r="T526" s="97"/>
      <c r="U526" s="27"/>
      <c r="V526" s="27"/>
      <c r="W526" s="27"/>
      <c r="X526" s="27">
        <v>2026.0</v>
      </c>
      <c r="Y526" s="27">
        <v>2026.0</v>
      </c>
      <c r="Z526" s="27">
        <v>2.0</v>
      </c>
      <c r="AA526" s="112">
        <v>2.0</v>
      </c>
      <c r="AB526" s="27">
        <v>1.0</v>
      </c>
      <c r="AC526" s="27" t="s">
        <v>298</v>
      </c>
      <c r="AD526" s="27" t="s">
        <v>48</v>
      </c>
      <c r="AE526" s="27" t="s">
        <v>1</v>
      </c>
      <c r="AF526" s="27" t="s">
        <v>1</v>
      </c>
      <c r="AG526" s="27" t="s">
        <v>526</v>
      </c>
      <c r="AH526" s="27" t="str">
        <f t="shared" si="1"/>
        <v>Out</v>
      </c>
      <c r="AI526" s="27" t="s">
        <v>121</v>
      </c>
      <c r="AJ526" s="16"/>
      <c r="AK526" s="16"/>
      <c r="AL526" s="16"/>
      <c r="AM526" s="16"/>
      <c r="AN526" s="16"/>
    </row>
    <row r="527" ht="15.0" hidden="1" customHeight="1">
      <c r="A527" s="132">
        <v>46080.0</v>
      </c>
      <c r="B527" s="18" t="s">
        <v>102</v>
      </c>
      <c r="C527" s="131">
        <v>-6250.0</v>
      </c>
      <c r="D527" s="18" t="s">
        <v>76</v>
      </c>
      <c r="E527" s="18" t="s">
        <v>229</v>
      </c>
      <c r="F527" s="18" t="s">
        <v>103</v>
      </c>
      <c r="G527" s="18" t="s">
        <v>720</v>
      </c>
      <c r="H527" s="97"/>
      <c r="I527" s="97"/>
      <c r="J527" s="97"/>
      <c r="K527" s="97"/>
      <c r="L527" s="97"/>
      <c r="M527" s="97"/>
      <c r="N527" s="97"/>
      <c r="O527" s="98"/>
      <c r="P527" s="98">
        <v>46080.84600694444</v>
      </c>
      <c r="Q527" s="97"/>
      <c r="R527" s="100"/>
      <c r="S527" s="100"/>
      <c r="T527" s="97"/>
      <c r="U527" s="27"/>
      <c r="V527" s="27"/>
      <c r="W527" s="27"/>
      <c r="X527" s="27">
        <v>2026.0</v>
      </c>
      <c r="Y527" s="27">
        <v>2026.0</v>
      </c>
      <c r="Z527" s="27">
        <v>2.0</v>
      </c>
      <c r="AA527" s="112">
        <v>2.0</v>
      </c>
      <c r="AB527" s="27">
        <v>1.0</v>
      </c>
      <c r="AC527" s="27" t="s">
        <v>298</v>
      </c>
      <c r="AD527" s="27" t="s">
        <v>48</v>
      </c>
      <c r="AE527" s="27" t="s">
        <v>119</v>
      </c>
      <c r="AF527" s="27" t="s">
        <v>5</v>
      </c>
      <c r="AG527" s="27" t="s">
        <v>6</v>
      </c>
      <c r="AH527" s="27" t="str">
        <f t="shared" si="1"/>
        <v>Out</v>
      </c>
      <c r="AI527" s="27" t="s">
        <v>121</v>
      </c>
      <c r="AJ527" s="16"/>
      <c r="AK527" s="16"/>
      <c r="AL527" s="16"/>
      <c r="AM527" s="16"/>
      <c r="AN527" s="16"/>
    </row>
    <row r="528" ht="15.0" hidden="1" customHeight="1">
      <c r="A528" s="132">
        <v>46080.0</v>
      </c>
      <c r="B528" s="18" t="s">
        <v>106</v>
      </c>
      <c r="C528" s="130">
        <v>-6250.0</v>
      </c>
      <c r="D528" s="18" t="s">
        <v>76</v>
      </c>
      <c r="E528" s="18" t="s">
        <v>229</v>
      </c>
      <c r="F528" s="18" t="s">
        <v>103</v>
      </c>
      <c r="G528" s="18" t="s">
        <v>721</v>
      </c>
      <c r="H528" s="97"/>
      <c r="I528" s="97"/>
      <c r="J528" s="97"/>
      <c r="K528" s="97"/>
      <c r="L528" s="97"/>
      <c r="M528" s="97"/>
      <c r="N528" s="97"/>
      <c r="O528" s="98"/>
      <c r="P528" s="98">
        <v>46080.84600694444</v>
      </c>
      <c r="Q528" s="97"/>
      <c r="R528" s="100"/>
      <c r="S528" s="100"/>
      <c r="T528" s="97"/>
      <c r="U528" s="27"/>
      <c r="V528" s="27"/>
      <c r="W528" s="27"/>
      <c r="X528" s="27">
        <v>2026.0</v>
      </c>
      <c r="Y528" s="27">
        <v>2026.0</v>
      </c>
      <c r="Z528" s="27">
        <v>2.0</v>
      </c>
      <c r="AA528" s="112">
        <v>2.0</v>
      </c>
      <c r="AB528" s="27">
        <v>1.0</v>
      </c>
      <c r="AC528" s="27" t="s">
        <v>298</v>
      </c>
      <c r="AD528" s="27" t="s">
        <v>48</v>
      </c>
      <c r="AE528" s="27" t="s">
        <v>119</v>
      </c>
      <c r="AF528" s="27" t="s">
        <v>5</v>
      </c>
      <c r="AG528" s="27" t="s">
        <v>6</v>
      </c>
      <c r="AH528" s="27" t="str">
        <f t="shared" si="1"/>
        <v>Out</v>
      </c>
      <c r="AI528" s="27" t="s">
        <v>121</v>
      </c>
      <c r="AJ528" s="16"/>
      <c r="AK528" s="16"/>
      <c r="AL528" s="16"/>
      <c r="AM528" s="16"/>
      <c r="AN528" s="16"/>
    </row>
    <row r="529" ht="15.0" hidden="1" customHeight="1">
      <c r="A529" s="132">
        <v>46080.0</v>
      </c>
      <c r="B529" s="18" t="s">
        <v>102</v>
      </c>
      <c r="C529" s="131">
        <v>-660.0</v>
      </c>
      <c r="D529" s="18" t="s">
        <v>76</v>
      </c>
      <c r="E529" s="18" t="s">
        <v>229</v>
      </c>
      <c r="F529" s="18" t="s">
        <v>103</v>
      </c>
      <c r="G529" s="18" t="s">
        <v>722</v>
      </c>
      <c r="H529" s="97"/>
      <c r="I529" s="97"/>
      <c r="J529" s="97"/>
      <c r="K529" s="97"/>
      <c r="L529" s="97"/>
      <c r="M529" s="97"/>
      <c r="N529" s="97"/>
      <c r="O529" s="98"/>
      <c r="P529" s="98">
        <v>46080.84600694444</v>
      </c>
      <c r="Q529" s="97"/>
      <c r="R529" s="100"/>
      <c r="S529" s="100"/>
      <c r="T529" s="97"/>
      <c r="U529" s="27"/>
      <c r="V529" s="27"/>
      <c r="W529" s="27"/>
      <c r="X529" s="27">
        <v>2026.0</v>
      </c>
      <c r="Y529" s="27">
        <v>2026.0</v>
      </c>
      <c r="Z529" s="27">
        <v>2.0</v>
      </c>
      <c r="AA529" s="112">
        <v>2.0</v>
      </c>
      <c r="AB529" s="27">
        <v>1.0</v>
      </c>
      <c r="AC529" s="27" t="s">
        <v>298</v>
      </c>
      <c r="AD529" s="27" t="s">
        <v>48</v>
      </c>
      <c r="AE529" s="27" t="s">
        <v>115</v>
      </c>
      <c r="AF529" s="27" t="s">
        <v>115</v>
      </c>
      <c r="AG529" s="27" t="s">
        <v>491</v>
      </c>
      <c r="AH529" s="27" t="str">
        <f t="shared" si="1"/>
        <v>Out</v>
      </c>
      <c r="AI529" s="27" t="s">
        <v>121</v>
      </c>
      <c r="AJ529" s="16"/>
      <c r="AK529" s="16"/>
      <c r="AL529" s="16"/>
      <c r="AM529" s="16"/>
      <c r="AN529" s="16"/>
    </row>
    <row r="530" ht="15.0" hidden="1" customHeight="1">
      <c r="A530" s="132">
        <v>46080.0</v>
      </c>
      <c r="B530" s="18" t="s">
        <v>723</v>
      </c>
      <c r="C530" s="130">
        <v>-3200.0</v>
      </c>
      <c r="D530" s="18" t="s">
        <v>76</v>
      </c>
      <c r="E530" s="18" t="s">
        <v>229</v>
      </c>
      <c r="F530" s="18" t="s">
        <v>724</v>
      </c>
      <c r="G530" s="18"/>
      <c r="H530" s="97"/>
      <c r="I530" s="97">
        <v>9779.0</v>
      </c>
      <c r="J530" s="97" t="s">
        <v>42</v>
      </c>
      <c r="K530" s="97" t="s">
        <v>97</v>
      </c>
      <c r="L530" s="97"/>
      <c r="M530" s="97"/>
      <c r="N530" s="97"/>
      <c r="O530" s="98"/>
      <c r="P530" s="98">
        <v>46080.30637731482</v>
      </c>
      <c r="Q530" s="97" t="s">
        <v>91</v>
      </c>
      <c r="R530" s="100"/>
      <c r="S530" s="100"/>
      <c r="T530" s="97" t="s">
        <v>93</v>
      </c>
      <c r="U530" s="27"/>
      <c r="V530" s="27"/>
      <c r="W530" s="27"/>
      <c r="X530" s="27">
        <v>2026.0</v>
      </c>
      <c r="Y530" s="27">
        <v>2026.0</v>
      </c>
      <c r="Z530" s="27">
        <v>2.0</v>
      </c>
      <c r="AA530" s="112">
        <v>2.0</v>
      </c>
      <c r="AB530" s="27">
        <v>1.0</v>
      </c>
      <c r="AC530" s="27" t="s">
        <v>298</v>
      </c>
      <c r="AD530" s="27" t="s">
        <v>48</v>
      </c>
      <c r="AE530" s="27" t="s">
        <v>131</v>
      </c>
      <c r="AF530" s="27" t="s">
        <v>5</v>
      </c>
      <c r="AG530" s="27" t="s">
        <v>330</v>
      </c>
      <c r="AH530" s="27" t="str">
        <f t="shared" si="1"/>
        <v>Out</v>
      </c>
      <c r="AI530" s="27" t="s">
        <v>121</v>
      </c>
      <c r="AJ530" s="16"/>
      <c r="AK530" s="16"/>
      <c r="AL530" s="16"/>
      <c r="AM530" s="16"/>
      <c r="AN530" s="16"/>
    </row>
    <row r="531" ht="15.0" hidden="1" customHeight="1">
      <c r="A531" s="132">
        <v>46079.0</v>
      </c>
      <c r="B531" s="18" t="s">
        <v>723</v>
      </c>
      <c r="C531" s="130">
        <v>-3200.0</v>
      </c>
      <c r="D531" s="18" t="s">
        <v>151</v>
      </c>
      <c r="E531" s="18" t="s">
        <v>229</v>
      </c>
      <c r="F531" s="18" t="s">
        <v>724</v>
      </c>
      <c r="G531" s="18"/>
      <c r="H531" s="97"/>
      <c r="I531" s="97">
        <v>8319.0</v>
      </c>
      <c r="J531" s="97" t="s">
        <v>42</v>
      </c>
      <c r="K531" s="97" t="s">
        <v>97</v>
      </c>
      <c r="L531" s="97"/>
      <c r="M531" s="97"/>
      <c r="N531" s="97"/>
      <c r="O531" s="98"/>
      <c r="P531" s="98">
        <v>46079.94913194444</v>
      </c>
      <c r="Q531" s="97" t="s">
        <v>91</v>
      </c>
      <c r="R531" s="100"/>
      <c r="S531" s="100"/>
      <c r="T531" s="97" t="s">
        <v>93</v>
      </c>
      <c r="U531" s="27"/>
      <c r="V531" s="27"/>
      <c r="W531" s="27"/>
      <c r="X531" s="27">
        <v>2026.0</v>
      </c>
      <c r="Y531" s="27">
        <v>2026.0</v>
      </c>
      <c r="Z531" s="27">
        <v>2.0</v>
      </c>
      <c r="AA531" s="112">
        <v>2.0</v>
      </c>
      <c r="AB531" s="27">
        <v>1.0</v>
      </c>
      <c r="AC531" s="27"/>
      <c r="AD531" s="27" t="s">
        <v>151</v>
      </c>
      <c r="AE531" s="27" t="s">
        <v>151</v>
      </c>
      <c r="AF531" s="27" t="s">
        <v>151</v>
      </c>
      <c r="AG531" s="27"/>
      <c r="AH531" s="27" t="str">
        <f t="shared" si="1"/>
        <v>Out</v>
      </c>
      <c r="AI531" s="27" t="s">
        <v>121</v>
      </c>
      <c r="AJ531" s="16"/>
      <c r="AK531" s="16"/>
      <c r="AL531" s="16"/>
      <c r="AM531" s="16"/>
      <c r="AN531" s="16"/>
    </row>
    <row r="532" ht="15.0" hidden="1" customHeight="1">
      <c r="A532" s="132">
        <v>46079.0</v>
      </c>
      <c r="B532" s="18" t="s">
        <v>723</v>
      </c>
      <c r="C532" s="130">
        <v>-3200.0</v>
      </c>
      <c r="D532" s="18" t="s">
        <v>151</v>
      </c>
      <c r="E532" s="18" t="s">
        <v>229</v>
      </c>
      <c r="F532" s="18" t="s">
        <v>724</v>
      </c>
      <c r="G532" s="18"/>
      <c r="H532" s="97"/>
      <c r="I532" s="97">
        <v>8319.0</v>
      </c>
      <c r="J532" s="97" t="s">
        <v>42</v>
      </c>
      <c r="K532" s="97" t="s">
        <v>97</v>
      </c>
      <c r="L532" s="97"/>
      <c r="M532" s="97"/>
      <c r="N532" s="97"/>
      <c r="O532" s="98"/>
      <c r="P532" s="98">
        <v>46079.948541666665</v>
      </c>
      <c r="Q532" s="97" t="s">
        <v>91</v>
      </c>
      <c r="R532" s="100"/>
      <c r="S532" s="100"/>
      <c r="T532" s="97" t="s">
        <v>93</v>
      </c>
      <c r="U532" s="27"/>
      <c r="V532" s="27"/>
      <c r="W532" s="27"/>
      <c r="X532" s="27">
        <v>2026.0</v>
      </c>
      <c r="Y532" s="27">
        <v>2026.0</v>
      </c>
      <c r="Z532" s="27">
        <v>2.0</v>
      </c>
      <c r="AA532" s="112">
        <v>2.0</v>
      </c>
      <c r="AB532" s="27">
        <v>1.0</v>
      </c>
      <c r="AC532" s="27"/>
      <c r="AD532" s="27" t="s">
        <v>151</v>
      </c>
      <c r="AE532" s="27" t="s">
        <v>151</v>
      </c>
      <c r="AF532" s="27" t="s">
        <v>151</v>
      </c>
      <c r="AG532" s="27"/>
      <c r="AH532" s="27" t="str">
        <f t="shared" si="1"/>
        <v>Out</v>
      </c>
      <c r="AI532" s="27" t="s">
        <v>121</v>
      </c>
      <c r="AJ532" s="16"/>
      <c r="AK532" s="16"/>
      <c r="AL532" s="16"/>
      <c r="AM532" s="16"/>
      <c r="AN532" s="16"/>
    </row>
    <row r="533" ht="15.0" hidden="1" customHeight="1">
      <c r="A533" s="132">
        <v>46079.0</v>
      </c>
      <c r="B533" s="18" t="s">
        <v>725</v>
      </c>
      <c r="C533" s="130">
        <v>-874.0</v>
      </c>
      <c r="D533" s="18" t="s">
        <v>76</v>
      </c>
      <c r="E533" s="18" t="s">
        <v>229</v>
      </c>
      <c r="F533" s="18" t="s">
        <v>103</v>
      </c>
      <c r="G533" s="18" t="s">
        <v>726</v>
      </c>
      <c r="H533" s="97"/>
      <c r="I533" s="97"/>
      <c r="J533" s="97"/>
      <c r="K533" s="97"/>
      <c r="L533" s="97"/>
      <c r="M533" s="97"/>
      <c r="N533" s="97"/>
      <c r="O533" s="98"/>
      <c r="P533" s="98">
        <v>46079.71975694445</v>
      </c>
      <c r="Q533" s="97"/>
      <c r="R533" s="100"/>
      <c r="S533" s="100"/>
      <c r="T533" s="97"/>
      <c r="U533" s="27"/>
      <c r="V533" s="27"/>
      <c r="W533" s="27"/>
      <c r="X533" s="27">
        <v>2026.0</v>
      </c>
      <c r="Y533" s="27">
        <v>2026.0</v>
      </c>
      <c r="Z533" s="27">
        <v>2.0</v>
      </c>
      <c r="AA533" s="112">
        <v>2.0</v>
      </c>
      <c r="AB533" s="27">
        <v>1.0</v>
      </c>
      <c r="AC533" s="27" t="s">
        <v>298</v>
      </c>
      <c r="AD533" s="27" t="s">
        <v>48</v>
      </c>
      <c r="AE533" s="27" t="s">
        <v>124</v>
      </c>
      <c r="AF533" s="27" t="s">
        <v>124</v>
      </c>
      <c r="AG533" s="27" t="s">
        <v>527</v>
      </c>
      <c r="AH533" s="27" t="str">
        <f t="shared" si="1"/>
        <v>Out</v>
      </c>
      <c r="AI533" s="27" t="s">
        <v>121</v>
      </c>
      <c r="AJ533" s="16"/>
      <c r="AK533" s="16"/>
      <c r="AL533" s="16"/>
      <c r="AM533" s="16"/>
      <c r="AN533" s="16"/>
    </row>
    <row r="534" ht="15.0" hidden="1" customHeight="1">
      <c r="A534" s="132">
        <v>46079.0</v>
      </c>
      <c r="B534" s="18" t="s">
        <v>194</v>
      </c>
      <c r="C534" s="130">
        <v>-900.0</v>
      </c>
      <c r="D534" s="18" t="s">
        <v>76</v>
      </c>
      <c r="E534" s="18" t="s">
        <v>229</v>
      </c>
      <c r="F534" s="18" t="s">
        <v>103</v>
      </c>
      <c r="G534" s="18" t="s">
        <v>727</v>
      </c>
      <c r="H534" s="97"/>
      <c r="I534" s="97"/>
      <c r="J534" s="97"/>
      <c r="K534" s="97"/>
      <c r="L534" s="97"/>
      <c r="M534" s="97"/>
      <c r="N534" s="97"/>
      <c r="O534" s="98"/>
      <c r="P534" s="98">
        <v>46079.71975694445</v>
      </c>
      <c r="Q534" s="97"/>
      <c r="R534" s="100"/>
      <c r="S534" s="100"/>
      <c r="T534" s="97"/>
      <c r="U534" s="27"/>
      <c r="V534" s="27"/>
      <c r="W534" s="27"/>
      <c r="X534" s="27">
        <v>2026.0</v>
      </c>
      <c r="Y534" s="27">
        <v>2026.0</v>
      </c>
      <c r="Z534" s="27">
        <v>2.0</v>
      </c>
      <c r="AA534" s="112">
        <v>2.0</v>
      </c>
      <c r="AB534" s="27">
        <v>1.0</v>
      </c>
      <c r="AC534" s="27" t="s">
        <v>298</v>
      </c>
      <c r="AD534" s="27" t="s">
        <v>48</v>
      </c>
      <c r="AE534" s="27" t="s">
        <v>126</v>
      </c>
      <c r="AF534" s="27" t="s">
        <v>126</v>
      </c>
      <c r="AG534" s="27" t="s">
        <v>529</v>
      </c>
      <c r="AH534" s="27" t="str">
        <f t="shared" si="1"/>
        <v>Out</v>
      </c>
      <c r="AI534" s="27" t="s">
        <v>121</v>
      </c>
      <c r="AJ534" s="16"/>
      <c r="AK534" s="16"/>
      <c r="AL534" s="16"/>
      <c r="AM534" s="16"/>
      <c r="AN534" s="16"/>
    </row>
    <row r="535" ht="15.0" hidden="1" customHeight="1">
      <c r="A535" s="132">
        <v>46079.0</v>
      </c>
      <c r="B535" s="18" t="s">
        <v>585</v>
      </c>
      <c r="C535" s="130">
        <v>-800.0</v>
      </c>
      <c r="D535" s="18" t="s">
        <v>76</v>
      </c>
      <c r="E535" s="18" t="s">
        <v>229</v>
      </c>
      <c r="F535" s="18" t="s">
        <v>103</v>
      </c>
      <c r="G535" s="18" t="s">
        <v>118</v>
      </c>
      <c r="H535" s="97"/>
      <c r="I535" s="97"/>
      <c r="J535" s="97"/>
      <c r="K535" s="97"/>
      <c r="L535" s="97"/>
      <c r="M535" s="97"/>
      <c r="N535" s="97"/>
      <c r="O535" s="98"/>
      <c r="P535" s="98">
        <v>46079.696238425924</v>
      </c>
      <c r="Q535" s="97"/>
      <c r="R535" s="100"/>
      <c r="S535" s="100"/>
      <c r="T535" s="97"/>
      <c r="U535" s="27"/>
      <c r="V535" s="27"/>
      <c r="W535" s="27"/>
      <c r="X535" s="27">
        <v>2026.0</v>
      </c>
      <c r="Y535" s="27">
        <v>2026.0</v>
      </c>
      <c r="Z535" s="27">
        <v>2.0</v>
      </c>
      <c r="AA535" s="112">
        <v>2.0</v>
      </c>
      <c r="AB535" s="27">
        <v>1.0</v>
      </c>
      <c r="AC535" s="27" t="s">
        <v>298</v>
      </c>
      <c r="AD535" s="27" t="s">
        <v>48</v>
      </c>
      <c r="AE535" s="27" t="s">
        <v>4</v>
      </c>
      <c r="AF535" s="27" t="s">
        <v>5</v>
      </c>
      <c r="AG535" s="27" t="s">
        <v>6</v>
      </c>
      <c r="AH535" s="27" t="str">
        <f t="shared" si="1"/>
        <v>Out</v>
      </c>
      <c r="AI535" s="27" t="s">
        <v>121</v>
      </c>
      <c r="AJ535" s="16"/>
      <c r="AK535" s="16"/>
      <c r="AL535" s="16"/>
      <c r="AM535" s="16"/>
      <c r="AN535" s="16"/>
    </row>
    <row r="536" ht="15.0" hidden="1" customHeight="1">
      <c r="A536" s="132">
        <v>46079.0</v>
      </c>
      <c r="B536" s="18" t="s">
        <v>110</v>
      </c>
      <c r="C536" s="130">
        <v>-15.0</v>
      </c>
      <c r="D536" s="18" t="s">
        <v>76</v>
      </c>
      <c r="E536" s="18" t="s">
        <v>229</v>
      </c>
      <c r="F536" s="18" t="s">
        <v>111</v>
      </c>
      <c r="G536" s="18"/>
      <c r="H536" s="97"/>
      <c r="I536" s="97"/>
      <c r="J536" s="97"/>
      <c r="K536" s="97"/>
      <c r="L536" s="97"/>
      <c r="M536" s="97"/>
      <c r="N536" s="97"/>
      <c r="O536" s="98"/>
      <c r="P536" s="98">
        <v>46079.696238425924</v>
      </c>
      <c r="Q536" s="97"/>
      <c r="R536" s="100"/>
      <c r="S536" s="100"/>
      <c r="T536" s="97"/>
      <c r="U536" s="27"/>
      <c r="V536" s="27"/>
      <c r="W536" s="27"/>
      <c r="X536" s="27">
        <v>2026.0</v>
      </c>
      <c r="Y536" s="27">
        <v>2026.0</v>
      </c>
      <c r="Z536" s="27">
        <v>2.0</v>
      </c>
      <c r="AA536" s="112">
        <v>2.0</v>
      </c>
      <c r="AB536" s="27">
        <v>1.0</v>
      </c>
      <c r="AC536" s="27" t="s">
        <v>298</v>
      </c>
      <c r="AD536" s="27" t="s">
        <v>48</v>
      </c>
      <c r="AE536" s="27" t="s">
        <v>1</v>
      </c>
      <c r="AF536" s="27" t="s">
        <v>1</v>
      </c>
      <c r="AG536" s="27" t="s">
        <v>526</v>
      </c>
      <c r="AH536" s="27" t="str">
        <f t="shared" si="1"/>
        <v>Out</v>
      </c>
      <c r="AI536" s="27" t="s">
        <v>121</v>
      </c>
      <c r="AJ536" s="16"/>
      <c r="AK536" s="16"/>
      <c r="AL536" s="16"/>
      <c r="AM536" s="16"/>
      <c r="AN536" s="16"/>
    </row>
    <row r="537" ht="15.0" hidden="1" customHeight="1">
      <c r="A537" s="132">
        <v>46079.0</v>
      </c>
      <c r="B537" s="18" t="s">
        <v>355</v>
      </c>
      <c r="C537" s="130">
        <v>-52.79</v>
      </c>
      <c r="D537" s="18" t="s">
        <v>76</v>
      </c>
      <c r="E537" s="18" t="s">
        <v>229</v>
      </c>
      <c r="F537" s="18" t="s">
        <v>356</v>
      </c>
      <c r="G537" s="18"/>
      <c r="H537" s="97"/>
      <c r="I537" s="97">
        <v>9779.0</v>
      </c>
      <c r="J537" s="97" t="s">
        <v>42</v>
      </c>
      <c r="K537" s="97" t="s">
        <v>89</v>
      </c>
      <c r="L537" s="97"/>
      <c r="M537" s="97"/>
      <c r="N537" s="97"/>
      <c r="O537" s="98"/>
      <c r="P537" s="98">
        <v>46079.05090277778</v>
      </c>
      <c r="Q537" s="97" t="s">
        <v>91</v>
      </c>
      <c r="R537" s="100"/>
      <c r="S537" s="100"/>
      <c r="T537" s="97" t="s">
        <v>93</v>
      </c>
      <c r="U537" s="27"/>
      <c r="V537" s="27"/>
      <c r="W537" s="27"/>
      <c r="X537" s="27">
        <v>2026.0</v>
      </c>
      <c r="Y537" s="27">
        <v>2026.0</v>
      </c>
      <c r="Z537" s="27">
        <v>2.0</v>
      </c>
      <c r="AA537" s="112">
        <v>2.0</v>
      </c>
      <c r="AB537" s="27">
        <v>1.0</v>
      </c>
      <c r="AC537" s="27" t="s">
        <v>298</v>
      </c>
      <c r="AD537" s="27" t="s">
        <v>48</v>
      </c>
      <c r="AE537" s="27" t="s">
        <v>1</v>
      </c>
      <c r="AF537" s="27" t="s">
        <v>1</v>
      </c>
      <c r="AG537" s="27" t="s">
        <v>526</v>
      </c>
      <c r="AH537" s="27" t="str">
        <f t="shared" si="1"/>
        <v>Out</v>
      </c>
      <c r="AI537" s="27" t="s">
        <v>121</v>
      </c>
      <c r="AJ537" s="16"/>
      <c r="AK537" s="16"/>
      <c r="AL537" s="16"/>
      <c r="AM537" s="16"/>
      <c r="AN537" s="16"/>
    </row>
    <row r="538" ht="15.0" hidden="1" customHeight="1">
      <c r="A538" s="132">
        <v>46078.0</v>
      </c>
      <c r="B538" s="18" t="s">
        <v>95</v>
      </c>
      <c r="C538" s="130">
        <v>-400.0</v>
      </c>
      <c r="D538" s="18" t="s">
        <v>76</v>
      </c>
      <c r="E538" s="18" t="s">
        <v>229</v>
      </c>
      <c r="F538" s="18" t="s">
        <v>728</v>
      </c>
      <c r="G538" s="18"/>
      <c r="H538" s="97"/>
      <c r="I538" s="97">
        <v>4240.0</v>
      </c>
      <c r="J538" s="97" t="s">
        <v>42</v>
      </c>
      <c r="K538" s="97" t="s">
        <v>97</v>
      </c>
      <c r="L538" s="97"/>
      <c r="M538" s="97"/>
      <c r="N538" s="97"/>
      <c r="O538" s="98"/>
      <c r="P538" s="98">
        <v>46078.19179398148</v>
      </c>
      <c r="Q538" s="97" t="s">
        <v>91</v>
      </c>
      <c r="R538" s="100"/>
      <c r="S538" s="100"/>
      <c r="T538" s="97" t="s">
        <v>93</v>
      </c>
      <c r="U538" s="27"/>
      <c r="V538" s="27"/>
      <c r="W538" s="27"/>
      <c r="X538" s="27">
        <v>2026.0</v>
      </c>
      <c r="Y538" s="27">
        <v>2026.0</v>
      </c>
      <c r="Z538" s="27">
        <v>2.0</v>
      </c>
      <c r="AA538" s="112">
        <v>2.0</v>
      </c>
      <c r="AB538" s="27">
        <v>1.0</v>
      </c>
      <c r="AC538" s="27" t="s">
        <v>298</v>
      </c>
      <c r="AD538" s="27" t="s">
        <v>48</v>
      </c>
      <c r="AE538" s="27" t="s">
        <v>115</v>
      </c>
      <c r="AF538" s="27" t="s">
        <v>115</v>
      </c>
      <c r="AG538" s="27" t="s">
        <v>315</v>
      </c>
      <c r="AH538" s="27" t="str">
        <f t="shared" si="1"/>
        <v>Out</v>
      </c>
      <c r="AI538" s="27" t="s">
        <v>121</v>
      </c>
      <c r="AJ538" s="16"/>
      <c r="AK538" s="16"/>
      <c r="AL538" s="16"/>
      <c r="AM538" s="16"/>
      <c r="AN538" s="16"/>
    </row>
    <row r="539" ht="15.0" hidden="1" customHeight="1">
      <c r="A539" s="132">
        <v>46078.0</v>
      </c>
      <c r="B539" s="18" t="s">
        <v>203</v>
      </c>
      <c r="C539" s="130">
        <v>-20.0</v>
      </c>
      <c r="D539" s="18" t="s">
        <v>76</v>
      </c>
      <c r="E539" s="18" t="s">
        <v>229</v>
      </c>
      <c r="F539" s="18" t="s">
        <v>204</v>
      </c>
      <c r="G539" s="18"/>
      <c r="H539" s="97"/>
      <c r="I539" s="97">
        <v>9779.0</v>
      </c>
      <c r="J539" s="97" t="s">
        <v>42</v>
      </c>
      <c r="K539" s="97" t="s">
        <v>89</v>
      </c>
      <c r="L539" s="97"/>
      <c r="M539" s="97"/>
      <c r="N539" s="97"/>
      <c r="O539" s="98"/>
      <c r="P539" s="98">
        <v>46078.175046296295</v>
      </c>
      <c r="Q539" s="97" t="s">
        <v>91</v>
      </c>
      <c r="R539" s="100"/>
      <c r="S539" s="100"/>
      <c r="T539" s="97" t="s">
        <v>93</v>
      </c>
      <c r="U539" s="27"/>
      <c r="V539" s="27"/>
      <c r="W539" s="27"/>
      <c r="X539" s="27">
        <v>2026.0</v>
      </c>
      <c r="Y539" s="27">
        <v>2026.0</v>
      </c>
      <c r="Z539" s="27">
        <v>2.0</v>
      </c>
      <c r="AA539" s="112">
        <v>2.0</v>
      </c>
      <c r="AB539" s="27">
        <v>1.0</v>
      </c>
      <c r="AC539" s="27" t="s">
        <v>298</v>
      </c>
      <c r="AD539" s="27" t="s">
        <v>48</v>
      </c>
      <c r="AE539" s="27" t="s">
        <v>1</v>
      </c>
      <c r="AF539" s="27" t="s">
        <v>1</v>
      </c>
      <c r="AG539" s="27" t="s">
        <v>526</v>
      </c>
      <c r="AH539" s="27" t="str">
        <f t="shared" si="1"/>
        <v>Out</v>
      </c>
      <c r="AI539" s="27" t="s">
        <v>121</v>
      </c>
      <c r="AJ539" s="16"/>
      <c r="AK539" s="16"/>
      <c r="AL539" s="16"/>
      <c r="AM539" s="16"/>
      <c r="AN539" s="16"/>
    </row>
    <row r="540" ht="15.0" hidden="1" customHeight="1">
      <c r="A540" s="132">
        <v>46078.0</v>
      </c>
      <c r="B540" s="18" t="s">
        <v>95</v>
      </c>
      <c r="C540" s="130">
        <v>-446.7</v>
      </c>
      <c r="D540" s="18" t="s">
        <v>76</v>
      </c>
      <c r="E540" s="18" t="s">
        <v>229</v>
      </c>
      <c r="F540" s="18" t="s">
        <v>729</v>
      </c>
      <c r="G540" s="18"/>
      <c r="H540" s="97"/>
      <c r="I540" s="97">
        <v>9779.0</v>
      </c>
      <c r="J540" s="97" t="s">
        <v>42</v>
      </c>
      <c r="K540" s="97" t="s">
        <v>97</v>
      </c>
      <c r="L540" s="97"/>
      <c r="M540" s="97"/>
      <c r="N540" s="97"/>
      <c r="O540" s="98"/>
      <c r="P540" s="98">
        <v>46078.0594212963</v>
      </c>
      <c r="Q540" s="97" t="s">
        <v>91</v>
      </c>
      <c r="R540" s="100"/>
      <c r="S540" s="100"/>
      <c r="T540" s="97" t="s">
        <v>93</v>
      </c>
      <c r="U540" s="27"/>
      <c r="V540" s="27"/>
      <c r="W540" s="27"/>
      <c r="X540" s="27">
        <v>2026.0</v>
      </c>
      <c r="Y540" s="27">
        <v>2026.0</v>
      </c>
      <c r="Z540" s="27">
        <v>2.0</v>
      </c>
      <c r="AA540" s="112">
        <v>2.0</v>
      </c>
      <c r="AB540" s="27">
        <v>1.0</v>
      </c>
      <c r="AC540" s="27" t="s">
        <v>298</v>
      </c>
      <c r="AD540" s="27" t="s">
        <v>48</v>
      </c>
      <c r="AE540" s="27" t="s">
        <v>115</v>
      </c>
      <c r="AF540" s="27" t="s">
        <v>115</v>
      </c>
      <c r="AG540" s="27" t="s">
        <v>315</v>
      </c>
      <c r="AH540" s="27" t="str">
        <f t="shared" si="1"/>
        <v>Out</v>
      </c>
      <c r="AI540" s="27" t="s">
        <v>121</v>
      </c>
      <c r="AJ540" s="16"/>
      <c r="AK540" s="16"/>
      <c r="AL540" s="16"/>
      <c r="AM540" s="16"/>
      <c r="AN540" s="16"/>
    </row>
    <row r="541" ht="15.0" hidden="1" customHeight="1">
      <c r="A541" s="132">
        <v>46077.0</v>
      </c>
      <c r="B541" s="18" t="s">
        <v>206</v>
      </c>
      <c r="C541" s="130">
        <v>-49.0</v>
      </c>
      <c r="D541" s="18" t="s">
        <v>76</v>
      </c>
      <c r="E541" s="18" t="s">
        <v>229</v>
      </c>
      <c r="F541" s="18" t="s">
        <v>207</v>
      </c>
      <c r="G541" s="18"/>
      <c r="H541" s="97"/>
      <c r="I541" s="97">
        <v>9779.0</v>
      </c>
      <c r="J541" s="97" t="s">
        <v>42</v>
      </c>
      <c r="K541" s="97" t="s">
        <v>89</v>
      </c>
      <c r="L541" s="97"/>
      <c r="M541" s="97"/>
      <c r="N541" s="97"/>
      <c r="O541" s="98"/>
      <c r="P541" s="98">
        <v>46077.307754629626</v>
      </c>
      <c r="Q541" s="97" t="s">
        <v>91</v>
      </c>
      <c r="R541" s="100"/>
      <c r="S541" s="100"/>
      <c r="T541" s="97" t="s">
        <v>93</v>
      </c>
      <c r="U541" s="27"/>
      <c r="V541" s="27"/>
      <c r="W541" s="27"/>
      <c r="X541" s="27">
        <v>2026.0</v>
      </c>
      <c r="Y541" s="27">
        <v>2026.0</v>
      </c>
      <c r="Z541" s="27">
        <v>2.0</v>
      </c>
      <c r="AA541" s="112">
        <v>2.0</v>
      </c>
      <c r="AB541" s="27">
        <v>1.0</v>
      </c>
      <c r="AC541" s="27" t="s">
        <v>298</v>
      </c>
      <c r="AD541" s="27" t="s">
        <v>48</v>
      </c>
      <c r="AE541" s="27" t="s">
        <v>1</v>
      </c>
      <c r="AF541" s="27" t="s">
        <v>1</v>
      </c>
      <c r="AG541" s="27" t="s">
        <v>445</v>
      </c>
      <c r="AH541" s="27" t="str">
        <f t="shared" si="1"/>
        <v>Out</v>
      </c>
      <c r="AI541" s="27" t="s">
        <v>121</v>
      </c>
      <c r="AJ541" s="16"/>
      <c r="AK541" s="16"/>
      <c r="AL541" s="16"/>
      <c r="AM541" s="16"/>
      <c r="AN541" s="16"/>
    </row>
    <row r="542" ht="15.0" hidden="1" customHeight="1">
      <c r="A542" s="132">
        <v>46077.0</v>
      </c>
      <c r="B542" s="18" t="s">
        <v>730</v>
      </c>
      <c r="C542" s="130">
        <v>3.43</v>
      </c>
      <c r="D542" s="18" t="s">
        <v>76</v>
      </c>
      <c r="E542" s="18" t="s">
        <v>229</v>
      </c>
      <c r="F542" s="18"/>
      <c r="G542" s="18"/>
      <c r="H542" s="97"/>
      <c r="I542" s="97"/>
      <c r="J542" s="97"/>
      <c r="K542" s="97" t="s">
        <v>148</v>
      </c>
      <c r="L542" s="97"/>
      <c r="M542" s="97"/>
      <c r="N542" s="97"/>
      <c r="O542" s="98"/>
      <c r="P542" s="98">
        <v>46077.021053240744</v>
      </c>
      <c r="Q542" s="97"/>
      <c r="R542" s="100"/>
      <c r="S542" s="100"/>
      <c r="T542" s="97"/>
      <c r="U542" s="27"/>
      <c r="V542" s="27"/>
      <c r="W542" s="27"/>
      <c r="X542" s="27">
        <v>2026.0</v>
      </c>
      <c r="Y542" s="27">
        <v>2026.0</v>
      </c>
      <c r="Z542" s="27">
        <v>2.0</v>
      </c>
      <c r="AA542" s="112">
        <v>2.0</v>
      </c>
      <c r="AB542" s="27">
        <v>1.0</v>
      </c>
      <c r="AC542" s="27" t="s">
        <v>298</v>
      </c>
      <c r="AD542" s="27" t="s">
        <v>48</v>
      </c>
      <c r="AE542" s="27" t="s">
        <v>115</v>
      </c>
      <c r="AF542" s="27" t="s">
        <v>115</v>
      </c>
      <c r="AG542" s="27" t="s">
        <v>493</v>
      </c>
      <c r="AH542" s="27" t="str">
        <f t="shared" si="1"/>
        <v>In</v>
      </c>
      <c r="AI542" s="74" t="s">
        <v>121</v>
      </c>
      <c r="AJ542" s="16"/>
      <c r="AK542" s="16"/>
      <c r="AL542" s="16"/>
      <c r="AM542" s="16"/>
      <c r="AN542" s="16"/>
    </row>
    <row r="543" ht="15.0" hidden="1" customHeight="1">
      <c r="A543" s="132">
        <v>46077.0</v>
      </c>
      <c r="B543" s="18" t="s">
        <v>47</v>
      </c>
      <c r="C543" s="130">
        <v>114.23</v>
      </c>
      <c r="D543" s="18" t="s">
        <v>76</v>
      </c>
      <c r="E543" s="18" t="s">
        <v>229</v>
      </c>
      <c r="F543" s="18" t="s">
        <v>731</v>
      </c>
      <c r="G543" s="18"/>
      <c r="H543" s="97"/>
      <c r="I543" s="97"/>
      <c r="J543" s="97"/>
      <c r="K543" s="97"/>
      <c r="L543" s="97"/>
      <c r="M543" s="97"/>
      <c r="N543" s="97"/>
      <c r="O543" s="98"/>
      <c r="P543" s="98">
        <v>46077.02104166667</v>
      </c>
      <c r="Q543" s="97"/>
      <c r="R543" s="100"/>
      <c r="S543" s="100"/>
      <c r="T543" s="97"/>
      <c r="U543" s="27"/>
      <c r="V543" s="27"/>
      <c r="W543" s="27"/>
      <c r="X543" s="27">
        <v>2026.0</v>
      </c>
      <c r="Y543" s="27">
        <v>2026.0</v>
      </c>
      <c r="Z543" s="27">
        <v>2.0</v>
      </c>
      <c r="AA543" s="112">
        <v>2.0</v>
      </c>
      <c r="AB543" s="27">
        <v>1.0</v>
      </c>
      <c r="AC543" s="27" t="s">
        <v>298</v>
      </c>
      <c r="AD543" s="27" t="s">
        <v>48</v>
      </c>
      <c r="AE543" s="27" t="s">
        <v>115</v>
      </c>
      <c r="AF543" s="27" t="s">
        <v>115</v>
      </c>
      <c r="AG543" s="27" t="s">
        <v>493</v>
      </c>
      <c r="AH543" s="27" t="str">
        <f t="shared" si="1"/>
        <v>In</v>
      </c>
      <c r="AI543" s="74" t="s">
        <v>121</v>
      </c>
      <c r="AJ543" s="16"/>
      <c r="AK543" s="16"/>
      <c r="AL543" s="16"/>
      <c r="AM543" s="16"/>
      <c r="AN543" s="16"/>
    </row>
    <row r="544" ht="15.0" hidden="1" customHeight="1">
      <c r="A544" s="132">
        <v>46077.0</v>
      </c>
      <c r="B544" s="18" t="s">
        <v>730</v>
      </c>
      <c r="C544" s="130">
        <v>3.44</v>
      </c>
      <c r="D544" s="18" t="s">
        <v>76</v>
      </c>
      <c r="E544" s="18" t="s">
        <v>229</v>
      </c>
      <c r="F544" s="18"/>
      <c r="G544" s="18"/>
      <c r="H544" s="97"/>
      <c r="I544" s="97"/>
      <c r="J544" s="97"/>
      <c r="K544" s="97" t="s">
        <v>148</v>
      </c>
      <c r="L544" s="97"/>
      <c r="M544" s="97"/>
      <c r="N544" s="97"/>
      <c r="O544" s="98"/>
      <c r="P544" s="98">
        <v>46077.0209375</v>
      </c>
      <c r="Q544" s="97"/>
      <c r="R544" s="100"/>
      <c r="S544" s="100"/>
      <c r="T544" s="97"/>
      <c r="U544" s="27"/>
      <c r="V544" s="27"/>
      <c r="W544" s="27"/>
      <c r="X544" s="27">
        <v>2026.0</v>
      </c>
      <c r="Y544" s="27">
        <v>2026.0</v>
      </c>
      <c r="Z544" s="27">
        <v>2.0</v>
      </c>
      <c r="AA544" s="112">
        <v>2.0</v>
      </c>
      <c r="AB544" s="27">
        <v>1.0</v>
      </c>
      <c r="AC544" s="27" t="s">
        <v>298</v>
      </c>
      <c r="AD544" s="27" t="s">
        <v>48</v>
      </c>
      <c r="AE544" s="27" t="s">
        <v>115</v>
      </c>
      <c r="AF544" s="27" t="s">
        <v>115</v>
      </c>
      <c r="AG544" s="27" t="s">
        <v>493</v>
      </c>
      <c r="AH544" s="27" t="str">
        <f t="shared" si="1"/>
        <v>In</v>
      </c>
      <c r="AI544" s="74" t="s">
        <v>121</v>
      </c>
      <c r="AJ544" s="16"/>
      <c r="AK544" s="16"/>
      <c r="AL544" s="16"/>
      <c r="AM544" s="16"/>
      <c r="AN544" s="16"/>
    </row>
    <row r="545" ht="15.0" hidden="1" customHeight="1">
      <c r="A545" s="132">
        <v>46077.0</v>
      </c>
      <c r="B545" s="18" t="s">
        <v>47</v>
      </c>
      <c r="C545" s="130">
        <v>114.55</v>
      </c>
      <c r="D545" s="18" t="s">
        <v>76</v>
      </c>
      <c r="E545" s="18" t="s">
        <v>229</v>
      </c>
      <c r="F545" s="18" t="s">
        <v>731</v>
      </c>
      <c r="G545" s="18"/>
      <c r="H545" s="97"/>
      <c r="I545" s="97"/>
      <c r="J545" s="97"/>
      <c r="K545" s="97"/>
      <c r="L545" s="97"/>
      <c r="M545" s="97"/>
      <c r="N545" s="97"/>
      <c r="O545" s="98"/>
      <c r="P545" s="98">
        <v>46077.02092592593</v>
      </c>
      <c r="Q545" s="97"/>
      <c r="R545" s="100"/>
      <c r="S545" s="100"/>
      <c r="T545" s="97"/>
      <c r="U545" s="27"/>
      <c r="V545" s="27"/>
      <c r="W545" s="27"/>
      <c r="X545" s="27">
        <v>2026.0</v>
      </c>
      <c r="Y545" s="27">
        <v>2026.0</v>
      </c>
      <c r="Z545" s="27">
        <v>2.0</v>
      </c>
      <c r="AA545" s="112">
        <v>2.0</v>
      </c>
      <c r="AB545" s="27">
        <v>1.0</v>
      </c>
      <c r="AC545" s="27" t="s">
        <v>298</v>
      </c>
      <c r="AD545" s="27" t="s">
        <v>48</v>
      </c>
      <c r="AE545" s="27" t="s">
        <v>115</v>
      </c>
      <c r="AF545" s="27" t="s">
        <v>115</v>
      </c>
      <c r="AG545" s="27" t="s">
        <v>493</v>
      </c>
      <c r="AH545" s="27" t="str">
        <f t="shared" si="1"/>
        <v>In</v>
      </c>
      <c r="AI545" s="74" t="s">
        <v>121</v>
      </c>
      <c r="AJ545" s="16"/>
      <c r="AK545" s="16"/>
      <c r="AL545" s="16"/>
      <c r="AM545" s="16"/>
      <c r="AN545" s="16"/>
    </row>
    <row r="546" ht="15.0" hidden="1" customHeight="1">
      <c r="A546" s="132" t="s">
        <v>732</v>
      </c>
      <c r="B546" s="18" t="s">
        <v>95</v>
      </c>
      <c r="C546" s="130">
        <v>-616.67</v>
      </c>
      <c r="D546" s="18" t="s">
        <v>76</v>
      </c>
      <c r="E546" s="18" t="s">
        <v>229</v>
      </c>
      <c r="F546" s="18" t="s">
        <v>733</v>
      </c>
      <c r="G546" s="18"/>
      <c r="H546" s="97"/>
      <c r="I546" s="97">
        <v>9779.0</v>
      </c>
      <c r="J546" s="97" t="s">
        <v>42</v>
      </c>
      <c r="K546" s="97" t="s">
        <v>97</v>
      </c>
      <c r="L546" s="97"/>
      <c r="M546" s="97"/>
      <c r="N546" s="97"/>
      <c r="O546" s="98"/>
      <c r="P546" s="98" t="s">
        <v>79</v>
      </c>
      <c r="Q546" s="97" t="s">
        <v>91</v>
      </c>
      <c r="R546" s="100"/>
      <c r="S546" s="100"/>
      <c r="T546" s="97" t="s">
        <v>93</v>
      </c>
      <c r="U546" s="27"/>
      <c r="V546" s="27"/>
      <c r="W546" s="27"/>
      <c r="X546" s="27">
        <v>2026.0</v>
      </c>
      <c r="Y546" s="27">
        <v>2026.0</v>
      </c>
      <c r="Z546" s="27">
        <v>2.0</v>
      </c>
      <c r="AA546" s="112">
        <v>2.0</v>
      </c>
      <c r="AB546" s="27">
        <v>1.0</v>
      </c>
      <c r="AC546" s="27" t="s">
        <v>298</v>
      </c>
      <c r="AD546" s="27" t="s">
        <v>48</v>
      </c>
      <c r="AE546" s="27" t="s">
        <v>115</v>
      </c>
      <c r="AF546" s="27" t="s">
        <v>115</v>
      </c>
      <c r="AG546" s="27" t="s">
        <v>315</v>
      </c>
      <c r="AH546" s="27" t="str">
        <f t="shared" si="1"/>
        <v>Out</v>
      </c>
      <c r="AI546" s="27" t="s">
        <v>121</v>
      </c>
      <c r="AJ546" s="16"/>
      <c r="AK546" s="16"/>
      <c r="AL546" s="16"/>
      <c r="AM546" s="16"/>
      <c r="AN546" s="16"/>
    </row>
    <row r="547" ht="15.0" hidden="1" customHeight="1">
      <c r="A547" s="132" t="s">
        <v>734</v>
      </c>
      <c r="B547" s="18" t="s">
        <v>95</v>
      </c>
      <c r="C547" s="130">
        <v>-248.61</v>
      </c>
      <c r="D547" s="18" t="s">
        <v>76</v>
      </c>
      <c r="E547" s="18" t="s">
        <v>229</v>
      </c>
      <c r="F547" s="18" t="s">
        <v>735</v>
      </c>
      <c r="G547" s="18"/>
      <c r="H547" s="97"/>
      <c r="I547" s="97">
        <v>9779.0</v>
      </c>
      <c r="J547" s="97" t="s">
        <v>42</v>
      </c>
      <c r="K547" s="97" t="s">
        <v>97</v>
      </c>
      <c r="L547" s="97"/>
      <c r="M547" s="97"/>
      <c r="N547" s="97"/>
      <c r="O547" s="98"/>
      <c r="P547" s="98" t="s">
        <v>79</v>
      </c>
      <c r="Q547" s="97" t="s">
        <v>91</v>
      </c>
      <c r="R547" s="100"/>
      <c r="S547" s="100"/>
      <c r="T547" s="97" t="s">
        <v>93</v>
      </c>
      <c r="U547" s="27"/>
      <c r="V547" s="27"/>
      <c r="W547" s="27"/>
      <c r="X547" s="27">
        <v>2026.0</v>
      </c>
      <c r="Y547" s="27">
        <v>2026.0</v>
      </c>
      <c r="Z547" s="27">
        <v>2.0</v>
      </c>
      <c r="AA547" s="112">
        <v>2.0</v>
      </c>
      <c r="AB547" s="27">
        <v>1.0</v>
      </c>
      <c r="AC547" s="27" t="s">
        <v>298</v>
      </c>
      <c r="AD547" s="27" t="s">
        <v>48</v>
      </c>
      <c r="AE547" s="27" t="s">
        <v>115</v>
      </c>
      <c r="AF547" s="27" t="s">
        <v>115</v>
      </c>
      <c r="AG547" s="27" t="s">
        <v>315</v>
      </c>
      <c r="AH547" s="27" t="str">
        <f t="shared" si="1"/>
        <v>Out</v>
      </c>
      <c r="AI547" s="27" t="s">
        <v>121</v>
      </c>
      <c r="AJ547" s="16"/>
      <c r="AK547" s="16"/>
      <c r="AL547" s="16"/>
      <c r="AM547" s="16"/>
      <c r="AN547" s="16"/>
    </row>
    <row r="548" ht="15.0" hidden="1" customHeight="1">
      <c r="A548" s="132" t="s">
        <v>734</v>
      </c>
      <c r="B548" s="18" t="s">
        <v>95</v>
      </c>
      <c r="C548" s="130">
        <v>-25.0</v>
      </c>
      <c r="D548" s="18" t="s">
        <v>76</v>
      </c>
      <c r="E548" s="18" t="s">
        <v>229</v>
      </c>
      <c r="F548" s="18" t="s">
        <v>736</v>
      </c>
      <c r="G548" s="18"/>
      <c r="H548" s="97"/>
      <c r="I548" s="97">
        <v>4240.0</v>
      </c>
      <c r="J548" s="97" t="s">
        <v>42</v>
      </c>
      <c r="K548" s="97" t="s">
        <v>97</v>
      </c>
      <c r="L548" s="97"/>
      <c r="M548" s="97"/>
      <c r="N548" s="97"/>
      <c r="O548" s="98"/>
      <c r="P548" s="98" t="s">
        <v>79</v>
      </c>
      <c r="Q548" s="97" t="s">
        <v>91</v>
      </c>
      <c r="R548" s="100"/>
      <c r="S548" s="100"/>
      <c r="T548" s="97" t="s">
        <v>93</v>
      </c>
      <c r="U548" s="27"/>
      <c r="V548" s="27"/>
      <c r="W548" s="27"/>
      <c r="X548" s="27">
        <v>2026.0</v>
      </c>
      <c r="Y548" s="27">
        <v>2026.0</v>
      </c>
      <c r="Z548" s="27">
        <v>2.0</v>
      </c>
      <c r="AA548" s="112">
        <v>2.0</v>
      </c>
      <c r="AB548" s="27">
        <v>1.0</v>
      </c>
      <c r="AC548" s="27" t="s">
        <v>298</v>
      </c>
      <c r="AD548" s="27" t="s">
        <v>48</v>
      </c>
      <c r="AE548" s="27" t="s">
        <v>115</v>
      </c>
      <c r="AF548" s="27" t="s">
        <v>115</v>
      </c>
      <c r="AG548" s="27" t="s">
        <v>315</v>
      </c>
      <c r="AH548" s="27" t="str">
        <f t="shared" si="1"/>
        <v>Out</v>
      </c>
      <c r="AI548" s="27" t="s">
        <v>121</v>
      </c>
      <c r="AJ548" s="16"/>
      <c r="AK548" s="16"/>
      <c r="AL548" s="16"/>
      <c r="AM548" s="16"/>
      <c r="AN548" s="16"/>
    </row>
    <row r="549" ht="15.0" hidden="1" customHeight="1">
      <c r="A549" s="132" t="s">
        <v>737</v>
      </c>
      <c r="B549" s="18" t="s">
        <v>95</v>
      </c>
      <c r="C549" s="130">
        <v>-573.73</v>
      </c>
      <c r="D549" s="18" t="s">
        <v>76</v>
      </c>
      <c r="E549" s="18" t="s">
        <v>229</v>
      </c>
      <c r="F549" s="18" t="s">
        <v>738</v>
      </c>
      <c r="G549" s="18"/>
      <c r="H549" s="97"/>
      <c r="I549" s="97">
        <v>9779.0</v>
      </c>
      <c r="J549" s="97" t="s">
        <v>42</v>
      </c>
      <c r="K549" s="97" t="s">
        <v>97</v>
      </c>
      <c r="L549" s="97"/>
      <c r="M549" s="97"/>
      <c r="N549" s="97"/>
      <c r="O549" s="98"/>
      <c r="P549" s="98" t="s">
        <v>79</v>
      </c>
      <c r="Q549" s="97" t="s">
        <v>91</v>
      </c>
      <c r="R549" s="100"/>
      <c r="S549" s="100"/>
      <c r="T549" s="97" t="s">
        <v>93</v>
      </c>
      <c r="U549" s="27"/>
      <c r="V549" s="27"/>
      <c r="W549" s="27"/>
      <c r="X549" s="27">
        <v>2026.0</v>
      </c>
      <c r="Y549" s="27">
        <v>2026.0</v>
      </c>
      <c r="Z549" s="27">
        <v>2.0</v>
      </c>
      <c r="AA549" s="112">
        <v>2.0</v>
      </c>
      <c r="AB549" s="27">
        <v>1.0</v>
      </c>
      <c r="AC549" s="27" t="s">
        <v>298</v>
      </c>
      <c r="AD549" s="27" t="s">
        <v>48</v>
      </c>
      <c r="AE549" s="27" t="s">
        <v>115</v>
      </c>
      <c r="AF549" s="27" t="s">
        <v>115</v>
      </c>
      <c r="AG549" s="27" t="s">
        <v>315</v>
      </c>
      <c r="AH549" s="27" t="str">
        <f t="shared" si="1"/>
        <v>Out</v>
      </c>
      <c r="AI549" s="27" t="s">
        <v>121</v>
      </c>
      <c r="AJ549" s="16"/>
      <c r="AK549" s="16"/>
      <c r="AL549" s="16"/>
      <c r="AM549" s="16"/>
      <c r="AN549" s="16"/>
    </row>
    <row r="550" ht="15.0" hidden="1" customHeight="1">
      <c r="A550" s="132" t="s">
        <v>739</v>
      </c>
      <c r="B550" s="18" t="s">
        <v>718</v>
      </c>
      <c r="C550" s="130">
        <v>-2500.0</v>
      </c>
      <c r="D550" s="18" t="s">
        <v>76</v>
      </c>
      <c r="E550" s="18" t="s">
        <v>229</v>
      </c>
      <c r="F550" s="18" t="s">
        <v>103</v>
      </c>
      <c r="G550" s="18" t="s">
        <v>118</v>
      </c>
      <c r="H550" s="97"/>
      <c r="I550" s="97"/>
      <c r="J550" s="97"/>
      <c r="K550" s="97"/>
      <c r="L550" s="97"/>
      <c r="M550" s="97"/>
      <c r="N550" s="97"/>
      <c r="O550" s="98"/>
      <c r="P550" s="98" t="s">
        <v>79</v>
      </c>
      <c r="Q550" s="97"/>
      <c r="R550" s="100"/>
      <c r="S550" s="100"/>
      <c r="T550" s="97"/>
      <c r="U550" s="27"/>
      <c r="V550" s="27"/>
      <c r="W550" s="27"/>
      <c r="X550" s="27">
        <v>2026.0</v>
      </c>
      <c r="Y550" s="27">
        <v>2026.0</v>
      </c>
      <c r="Z550" s="27">
        <v>2.0</v>
      </c>
      <c r="AA550" s="112">
        <v>1.0</v>
      </c>
      <c r="AB550" s="27">
        <v>1.0</v>
      </c>
      <c r="AC550" s="27" t="s">
        <v>298</v>
      </c>
      <c r="AD550" s="27" t="s">
        <v>48</v>
      </c>
      <c r="AE550" s="27" t="s">
        <v>119</v>
      </c>
      <c r="AF550" s="27" t="s">
        <v>5</v>
      </c>
      <c r="AG550" s="27" t="s">
        <v>6</v>
      </c>
      <c r="AH550" s="27" t="str">
        <f t="shared" si="1"/>
        <v>Out</v>
      </c>
      <c r="AI550" s="27" t="s">
        <v>121</v>
      </c>
      <c r="AJ550" s="16"/>
      <c r="AK550" s="16"/>
      <c r="AL550" s="16"/>
      <c r="AM550" s="16"/>
      <c r="AN550" s="16"/>
    </row>
    <row r="551" ht="15.0" hidden="1" customHeight="1">
      <c r="A551" s="132" t="s">
        <v>739</v>
      </c>
      <c r="B551" s="18" t="s">
        <v>110</v>
      </c>
      <c r="C551" s="130">
        <v>-15.0</v>
      </c>
      <c r="D551" s="18" t="s">
        <v>76</v>
      </c>
      <c r="E551" s="18" t="s">
        <v>229</v>
      </c>
      <c r="F551" s="18" t="s">
        <v>111</v>
      </c>
      <c r="G551" s="18"/>
      <c r="H551" s="97"/>
      <c r="I551" s="97"/>
      <c r="J551" s="97"/>
      <c r="K551" s="97"/>
      <c r="L551" s="97"/>
      <c r="M551" s="97"/>
      <c r="N551" s="97"/>
      <c r="O551" s="98"/>
      <c r="P551" s="98" t="s">
        <v>79</v>
      </c>
      <c r="Q551" s="97"/>
      <c r="R551" s="100"/>
      <c r="S551" s="100"/>
      <c r="T551" s="97"/>
      <c r="U551" s="27"/>
      <c r="V551" s="27"/>
      <c r="W551" s="27"/>
      <c r="X551" s="27">
        <v>2026.0</v>
      </c>
      <c r="Y551" s="27">
        <v>2026.0</v>
      </c>
      <c r="Z551" s="27">
        <v>2.0</v>
      </c>
      <c r="AA551" s="112">
        <v>2.0</v>
      </c>
      <c r="AB551" s="27">
        <v>1.0</v>
      </c>
      <c r="AC551" s="27" t="s">
        <v>298</v>
      </c>
      <c r="AD551" s="27" t="s">
        <v>48</v>
      </c>
      <c r="AE551" s="27" t="s">
        <v>1</v>
      </c>
      <c r="AF551" s="27" t="s">
        <v>1</v>
      </c>
      <c r="AG551" s="27" t="s">
        <v>526</v>
      </c>
      <c r="AH551" s="27" t="str">
        <f t="shared" si="1"/>
        <v>Out</v>
      </c>
      <c r="AI551" s="27" t="s">
        <v>121</v>
      </c>
      <c r="AJ551" s="16"/>
      <c r="AK551" s="16"/>
      <c r="AL551" s="16"/>
      <c r="AM551" s="16"/>
      <c r="AN551" s="16"/>
    </row>
    <row r="552" ht="15.0" hidden="1" customHeight="1">
      <c r="A552" s="132" t="s">
        <v>739</v>
      </c>
      <c r="B552" s="18" t="s">
        <v>106</v>
      </c>
      <c r="C552" s="130">
        <v>-6250.0</v>
      </c>
      <c r="D552" s="18" t="s">
        <v>76</v>
      </c>
      <c r="E552" s="18" t="s">
        <v>229</v>
      </c>
      <c r="F552" s="18" t="s">
        <v>103</v>
      </c>
      <c r="G552" s="18" t="s">
        <v>740</v>
      </c>
      <c r="H552" s="97"/>
      <c r="I552" s="97"/>
      <c r="J552" s="97"/>
      <c r="K552" s="97"/>
      <c r="L552" s="97"/>
      <c r="M552" s="97"/>
      <c r="N552" s="97"/>
      <c r="O552" s="98"/>
      <c r="P552" s="98" t="s">
        <v>79</v>
      </c>
      <c r="Q552" s="97"/>
      <c r="R552" s="100"/>
      <c r="S552" s="100"/>
      <c r="T552" s="97"/>
      <c r="U552" s="27"/>
      <c r="V552" s="27"/>
      <c r="W552" s="27"/>
      <c r="X552" s="27">
        <v>2026.0</v>
      </c>
      <c r="Y552" s="27">
        <v>2026.0</v>
      </c>
      <c r="Z552" s="27">
        <v>2.0</v>
      </c>
      <c r="AA552" s="112">
        <v>1.0</v>
      </c>
      <c r="AB552" s="27">
        <v>1.0</v>
      </c>
      <c r="AC552" s="27" t="s">
        <v>298</v>
      </c>
      <c r="AD552" s="27" t="s">
        <v>48</v>
      </c>
      <c r="AE552" s="27" t="s">
        <v>119</v>
      </c>
      <c r="AF552" s="27" t="s">
        <v>5</v>
      </c>
      <c r="AG552" s="27" t="s">
        <v>6</v>
      </c>
      <c r="AH552" s="27" t="str">
        <f t="shared" si="1"/>
        <v>Out</v>
      </c>
      <c r="AI552" s="27" t="s">
        <v>121</v>
      </c>
      <c r="AJ552" s="16"/>
      <c r="AK552" s="16"/>
      <c r="AL552" s="16"/>
      <c r="AM552" s="16"/>
      <c r="AN552" s="16"/>
    </row>
    <row r="553" ht="15.0" hidden="1" customHeight="1">
      <c r="A553" s="132" t="s">
        <v>739</v>
      </c>
      <c r="B553" s="18" t="s">
        <v>102</v>
      </c>
      <c r="C553" s="131">
        <v>-6750.0</v>
      </c>
      <c r="D553" s="18" t="s">
        <v>76</v>
      </c>
      <c r="E553" s="18" t="s">
        <v>229</v>
      </c>
      <c r="F553" s="18" t="s">
        <v>103</v>
      </c>
      <c r="G553" s="18" t="s">
        <v>740</v>
      </c>
      <c r="H553" s="97"/>
      <c r="I553" s="97"/>
      <c r="J553" s="97"/>
      <c r="K553" s="97"/>
      <c r="L553" s="97"/>
      <c r="M553" s="97"/>
      <c r="N553" s="97"/>
      <c r="O553" s="98"/>
      <c r="P553" s="98" t="s">
        <v>79</v>
      </c>
      <c r="Q553" s="97"/>
      <c r="R553" s="100"/>
      <c r="S553" s="100"/>
      <c r="T553" s="97"/>
      <c r="U553" s="27"/>
      <c r="V553" s="27"/>
      <c r="W553" s="27"/>
      <c r="X553" s="27">
        <v>2026.0</v>
      </c>
      <c r="Y553" s="27">
        <v>2026.0</v>
      </c>
      <c r="Z553" s="27">
        <v>1.0</v>
      </c>
      <c r="AA553" s="112">
        <v>1.0</v>
      </c>
      <c r="AB553" s="27">
        <v>1.0</v>
      </c>
      <c r="AC553" s="27" t="s">
        <v>298</v>
      </c>
      <c r="AD553" s="27" t="s">
        <v>48</v>
      </c>
      <c r="AE553" s="27" t="s">
        <v>119</v>
      </c>
      <c r="AF553" s="27" t="s">
        <v>5</v>
      </c>
      <c r="AG553" s="27" t="s">
        <v>6</v>
      </c>
      <c r="AH553" s="27" t="str">
        <f t="shared" si="1"/>
        <v>Out</v>
      </c>
      <c r="AI553" s="27" t="s">
        <v>121</v>
      </c>
      <c r="AJ553" s="16"/>
      <c r="AK553" s="16"/>
      <c r="AL553" s="16"/>
      <c r="AM553" s="16"/>
      <c r="AN553" s="16"/>
    </row>
    <row r="554" ht="15.0" hidden="1" customHeight="1">
      <c r="A554" s="132" t="s">
        <v>739</v>
      </c>
      <c r="B554" s="18" t="s">
        <v>250</v>
      </c>
      <c r="C554" s="130">
        <v>-8.0</v>
      </c>
      <c r="D554" s="18" t="s">
        <v>76</v>
      </c>
      <c r="E554" s="18" t="s">
        <v>229</v>
      </c>
      <c r="F554" s="18" t="s">
        <v>251</v>
      </c>
      <c r="G554" s="18"/>
      <c r="H554" s="97"/>
      <c r="I554" s="97">
        <v>9779.0</v>
      </c>
      <c r="J554" s="97" t="s">
        <v>42</v>
      </c>
      <c r="K554" s="97" t="s">
        <v>89</v>
      </c>
      <c r="L554" s="97"/>
      <c r="M554" s="97"/>
      <c r="N554" s="97"/>
      <c r="O554" s="98"/>
      <c r="P554" s="98" t="s">
        <v>79</v>
      </c>
      <c r="Q554" s="97" t="s">
        <v>91</v>
      </c>
      <c r="R554" s="100"/>
      <c r="S554" s="100"/>
      <c r="T554" s="97" t="s">
        <v>93</v>
      </c>
      <c r="U554" s="27"/>
      <c r="V554" s="27"/>
      <c r="W554" s="27"/>
      <c r="X554" s="27">
        <v>2026.0</v>
      </c>
      <c r="Y554" s="27">
        <v>2026.0</v>
      </c>
      <c r="Z554" s="27">
        <v>2.0</v>
      </c>
      <c r="AA554" s="112">
        <v>2.0</v>
      </c>
      <c r="AB554" s="27">
        <v>1.0</v>
      </c>
      <c r="AC554" s="27" t="s">
        <v>298</v>
      </c>
      <c r="AD554" s="27" t="s">
        <v>48</v>
      </c>
      <c r="AE554" s="27" t="s">
        <v>1</v>
      </c>
      <c r="AF554" s="27" t="s">
        <v>1</v>
      </c>
      <c r="AG554" s="27" t="s">
        <v>526</v>
      </c>
      <c r="AH554" s="27" t="str">
        <f t="shared" si="1"/>
        <v>Out</v>
      </c>
      <c r="AI554" s="27" t="s">
        <v>121</v>
      </c>
      <c r="AJ554" s="16"/>
      <c r="AK554" s="16"/>
      <c r="AL554" s="16"/>
      <c r="AM554" s="16"/>
      <c r="AN554" s="16"/>
    </row>
    <row r="555" ht="15.0" hidden="1" customHeight="1">
      <c r="A555" s="132" t="s">
        <v>739</v>
      </c>
      <c r="B555" s="18" t="s">
        <v>259</v>
      </c>
      <c r="C555" s="130">
        <v>-92.18</v>
      </c>
      <c r="D555" s="18" t="s">
        <v>76</v>
      </c>
      <c r="E555" s="18" t="s">
        <v>229</v>
      </c>
      <c r="F555" s="18" t="s">
        <v>741</v>
      </c>
      <c r="G555" s="18"/>
      <c r="H555" s="97"/>
      <c r="I555" s="97">
        <v>9779.0</v>
      </c>
      <c r="J555" s="97" t="s">
        <v>42</v>
      </c>
      <c r="K555" s="97" t="s">
        <v>89</v>
      </c>
      <c r="L555" s="97"/>
      <c r="M555" s="97"/>
      <c r="N555" s="97"/>
      <c r="O555" s="98"/>
      <c r="P555" s="98" t="s">
        <v>79</v>
      </c>
      <c r="Q555" s="97" t="s">
        <v>44</v>
      </c>
      <c r="R555" s="100"/>
      <c r="S555" s="100"/>
      <c r="T555" s="97" t="s">
        <v>93</v>
      </c>
      <c r="U555" s="27"/>
      <c r="V555" s="27"/>
      <c r="W555" s="27"/>
      <c r="X555" s="27">
        <v>2026.0</v>
      </c>
      <c r="Y555" s="27">
        <v>2026.0</v>
      </c>
      <c r="Z555" s="27">
        <v>2.0</v>
      </c>
      <c r="AA555" s="112">
        <v>2.0</v>
      </c>
      <c r="AB555" s="27">
        <v>1.0</v>
      </c>
      <c r="AC555" s="27" t="s">
        <v>298</v>
      </c>
      <c r="AD555" s="27" t="s">
        <v>48</v>
      </c>
      <c r="AE555" s="27" t="s">
        <v>115</v>
      </c>
      <c r="AF555" s="27" t="s">
        <v>115</v>
      </c>
      <c r="AG555" s="27" t="s">
        <v>492</v>
      </c>
      <c r="AH555" s="27" t="str">
        <f t="shared" si="1"/>
        <v>Out</v>
      </c>
      <c r="AI555" s="27" t="s">
        <v>121</v>
      </c>
      <c r="AJ555" s="16"/>
      <c r="AK555" s="16"/>
      <c r="AL555" s="16"/>
      <c r="AM555" s="16"/>
      <c r="AN555" s="16"/>
    </row>
    <row r="556" ht="15.0" hidden="1" customHeight="1">
      <c r="A556" s="132" t="s">
        <v>739</v>
      </c>
      <c r="B556" s="18" t="s">
        <v>149</v>
      </c>
      <c r="C556" s="130">
        <v>-2.77</v>
      </c>
      <c r="D556" s="18" t="s">
        <v>76</v>
      </c>
      <c r="E556" s="18" t="s">
        <v>229</v>
      </c>
      <c r="F556" s="18"/>
      <c r="G556" s="18"/>
      <c r="H556" s="97"/>
      <c r="I556" s="97"/>
      <c r="J556" s="97"/>
      <c r="K556" s="97" t="s">
        <v>148</v>
      </c>
      <c r="L556" s="97"/>
      <c r="M556" s="97"/>
      <c r="N556" s="97"/>
      <c r="O556" s="98"/>
      <c r="P556" s="98" t="s">
        <v>79</v>
      </c>
      <c r="Q556" s="97"/>
      <c r="R556" s="100"/>
      <c r="S556" s="100"/>
      <c r="T556" s="97"/>
      <c r="U556" s="27"/>
      <c r="V556" s="27"/>
      <c r="W556" s="27"/>
      <c r="X556" s="27">
        <v>2026.0</v>
      </c>
      <c r="Y556" s="27">
        <v>2026.0</v>
      </c>
      <c r="Z556" s="27">
        <v>2.0</v>
      </c>
      <c r="AA556" s="112">
        <v>2.0</v>
      </c>
      <c r="AB556" s="27">
        <v>1.0</v>
      </c>
      <c r="AC556" s="27" t="s">
        <v>298</v>
      </c>
      <c r="AD556" s="27" t="s">
        <v>48</v>
      </c>
      <c r="AE556" s="27" t="s">
        <v>1</v>
      </c>
      <c r="AF556" s="27" t="s">
        <v>1</v>
      </c>
      <c r="AG556" s="27" t="s">
        <v>526</v>
      </c>
      <c r="AH556" s="27" t="str">
        <f t="shared" si="1"/>
        <v>Out</v>
      </c>
      <c r="AI556" s="27" t="s">
        <v>121</v>
      </c>
      <c r="AJ556" s="16"/>
      <c r="AK556" s="16"/>
      <c r="AL556" s="16"/>
      <c r="AM556" s="16"/>
      <c r="AN556" s="16"/>
    </row>
    <row r="557" ht="15.0" hidden="1" customHeight="1">
      <c r="A557" s="132" t="s">
        <v>742</v>
      </c>
      <c r="B557" s="18" t="s">
        <v>106</v>
      </c>
      <c r="C557" s="130">
        <v>-1500.0</v>
      </c>
      <c r="D557" s="18" t="s">
        <v>76</v>
      </c>
      <c r="E557" s="18" t="s">
        <v>229</v>
      </c>
      <c r="F557" s="18" t="s">
        <v>103</v>
      </c>
      <c r="G557" s="18" t="s">
        <v>743</v>
      </c>
      <c r="H557" s="97"/>
      <c r="I557" s="97"/>
      <c r="J557" s="97"/>
      <c r="K557" s="97"/>
      <c r="L557" s="97"/>
      <c r="M557" s="97"/>
      <c r="N557" s="97"/>
      <c r="O557" s="98"/>
      <c r="P557" s="98" t="s">
        <v>79</v>
      </c>
      <c r="Q557" s="97"/>
      <c r="R557" s="100"/>
      <c r="S557" s="100"/>
      <c r="T557" s="97"/>
      <c r="U557" s="27"/>
      <c r="V557" s="27"/>
      <c r="W557" s="27"/>
      <c r="X557" s="27">
        <v>2026.0</v>
      </c>
      <c r="Y557" s="27">
        <v>2026.0</v>
      </c>
      <c r="Z557" s="27">
        <v>2.0</v>
      </c>
      <c r="AA557" s="112">
        <v>2.0</v>
      </c>
      <c r="AB557" s="27">
        <v>1.0</v>
      </c>
      <c r="AC557" s="27" t="s">
        <v>301</v>
      </c>
      <c r="AD557" s="27" t="s">
        <v>744</v>
      </c>
      <c r="AE557" s="27" t="s">
        <v>302</v>
      </c>
      <c r="AF557" s="27" t="s">
        <v>302</v>
      </c>
      <c r="AG557" s="27" t="s">
        <v>745</v>
      </c>
      <c r="AH557" s="27" t="str">
        <f t="shared" si="1"/>
        <v>Out</v>
      </c>
      <c r="AI557" s="27" t="s">
        <v>121</v>
      </c>
      <c r="AJ557" s="16"/>
      <c r="AK557" s="16"/>
      <c r="AL557" s="16"/>
      <c r="AM557" s="16"/>
      <c r="AN557" s="16"/>
    </row>
    <row r="558" ht="15.0" hidden="1" customHeight="1">
      <c r="A558" s="132" t="s">
        <v>742</v>
      </c>
      <c r="B558" s="18" t="s">
        <v>102</v>
      </c>
      <c r="C558" s="130">
        <v>-3500.0</v>
      </c>
      <c r="D558" s="18" t="s">
        <v>76</v>
      </c>
      <c r="E558" s="18" t="s">
        <v>229</v>
      </c>
      <c r="F558" s="18" t="s">
        <v>103</v>
      </c>
      <c r="G558" s="18" t="s">
        <v>746</v>
      </c>
      <c r="H558" s="97"/>
      <c r="I558" s="97"/>
      <c r="J558" s="97"/>
      <c r="K558" s="97"/>
      <c r="L558" s="97"/>
      <c r="M558" s="97"/>
      <c r="N558" s="97"/>
      <c r="O558" s="98"/>
      <c r="P558" s="98" t="s">
        <v>79</v>
      </c>
      <c r="Q558" s="97"/>
      <c r="R558" s="100"/>
      <c r="S558" s="100"/>
      <c r="T558" s="97"/>
      <c r="U558" s="27"/>
      <c r="V558" s="27"/>
      <c r="W558" s="27"/>
      <c r="X558" s="27">
        <v>2026.0</v>
      </c>
      <c r="Y558" s="27">
        <v>2026.0</v>
      </c>
      <c r="Z558" s="27">
        <v>2.0</v>
      </c>
      <c r="AA558" s="112">
        <v>2.0</v>
      </c>
      <c r="AB558" s="27">
        <v>1.0</v>
      </c>
      <c r="AC558" s="27" t="s">
        <v>301</v>
      </c>
      <c r="AD558" s="27" t="s">
        <v>744</v>
      </c>
      <c r="AE558" s="27" t="s">
        <v>302</v>
      </c>
      <c r="AF558" s="27" t="s">
        <v>302</v>
      </c>
      <c r="AG558" s="27" t="s">
        <v>745</v>
      </c>
      <c r="AH558" s="27" t="str">
        <f t="shared" si="1"/>
        <v>Out</v>
      </c>
      <c r="AI558" s="27" t="s">
        <v>121</v>
      </c>
      <c r="AJ558" s="16"/>
      <c r="AK558" s="16"/>
      <c r="AL558" s="16"/>
      <c r="AM558" s="16"/>
      <c r="AN558" s="16"/>
    </row>
    <row r="559" ht="15.0" hidden="1" customHeight="1">
      <c r="A559" s="132" t="s">
        <v>742</v>
      </c>
      <c r="B559" s="18" t="s">
        <v>95</v>
      </c>
      <c r="C559" s="130">
        <v>-709.0</v>
      </c>
      <c r="D559" s="18" t="s">
        <v>76</v>
      </c>
      <c r="E559" s="18" t="s">
        <v>229</v>
      </c>
      <c r="F559" s="18" t="s">
        <v>747</v>
      </c>
      <c r="G559" s="18"/>
      <c r="H559" s="97"/>
      <c r="I559" s="97">
        <v>9779.0</v>
      </c>
      <c r="J559" s="97" t="s">
        <v>42</v>
      </c>
      <c r="K559" s="97" t="s">
        <v>97</v>
      </c>
      <c r="L559" s="97"/>
      <c r="M559" s="97"/>
      <c r="N559" s="97"/>
      <c r="O559" s="98"/>
      <c r="P559" s="98" t="s">
        <v>79</v>
      </c>
      <c r="Q559" s="97" t="s">
        <v>91</v>
      </c>
      <c r="R559" s="100"/>
      <c r="S559" s="100"/>
      <c r="T559" s="97" t="s">
        <v>93</v>
      </c>
      <c r="U559" s="27"/>
      <c r="V559" s="27"/>
      <c r="W559" s="27"/>
      <c r="X559" s="27">
        <v>2026.0</v>
      </c>
      <c r="Y559" s="27">
        <v>2026.0</v>
      </c>
      <c r="Z559" s="27">
        <v>2.0</v>
      </c>
      <c r="AA559" s="112">
        <v>2.0</v>
      </c>
      <c r="AB559" s="27">
        <v>1.0</v>
      </c>
      <c r="AC559" s="27" t="s">
        <v>298</v>
      </c>
      <c r="AD559" s="27" t="s">
        <v>48</v>
      </c>
      <c r="AE559" s="27" t="s">
        <v>115</v>
      </c>
      <c r="AF559" s="27" t="s">
        <v>115</v>
      </c>
      <c r="AG559" s="27" t="s">
        <v>315</v>
      </c>
      <c r="AH559" s="27" t="str">
        <f t="shared" si="1"/>
        <v>Out</v>
      </c>
      <c r="AI559" s="27" t="s">
        <v>121</v>
      </c>
      <c r="AJ559" s="16"/>
      <c r="AK559" s="16"/>
      <c r="AL559" s="16"/>
      <c r="AM559" s="16"/>
      <c r="AN559" s="16"/>
    </row>
    <row r="560" ht="15.0" hidden="1" customHeight="1">
      <c r="A560" s="132" t="s">
        <v>742</v>
      </c>
      <c r="B560" s="18" t="s">
        <v>263</v>
      </c>
      <c r="C560" s="130">
        <v>-25.0</v>
      </c>
      <c r="D560" s="18" t="s">
        <v>76</v>
      </c>
      <c r="E560" s="18" t="s">
        <v>229</v>
      </c>
      <c r="F560" s="18" t="s">
        <v>264</v>
      </c>
      <c r="G560" s="18"/>
      <c r="H560" s="97"/>
      <c r="I560" s="97">
        <v>9779.0</v>
      </c>
      <c r="J560" s="97" t="s">
        <v>42</v>
      </c>
      <c r="K560" s="97" t="s">
        <v>89</v>
      </c>
      <c r="L560" s="97"/>
      <c r="M560" s="97"/>
      <c r="N560" s="97"/>
      <c r="O560" s="98"/>
      <c r="P560" s="98" t="s">
        <v>79</v>
      </c>
      <c r="Q560" s="97" t="s">
        <v>91</v>
      </c>
      <c r="R560" s="100"/>
      <c r="S560" s="100"/>
      <c r="T560" s="97" t="s">
        <v>93</v>
      </c>
      <c r="U560" s="27"/>
      <c r="V560" s="27"/>
      <c r="W560" s="27"/>
      <c r="X560" s="27">
        <v>2026.0</v>
      </c>
      <c r="Y560" s="27">
        <v>2026.0</v>
      </c>
      <c r="Z560" s="27">
        <v>2.0</v>
      </c>
      <c r="AA560" s="112">
        <v>2.0</v>
      </c>
      <c r="AB560" s="27">
        <v>1.0</v>
      </c>
      <c r="AC560" s="27" t="s">
        <v>298</v>
      </c>
      <c r="AD560" s="27" t="s">
        <v>48</v>
      </c>
      <c r="AE560" s="27" t="s">
        <v>1</v>
      </c>
      <c r="AF560" s="27" t="s">
        <v>1</v>
      </c>
      <c r="AG560" s="27" t="s">
        <v>526</v>
      </c>
      <c r="AH560" s="27" t="str">
        <f t="shared" si="1"/>
        <v>Out</v>
      </c>
      <c r="AI560" s="27" t="s">
        <v>121</v>
      </c>
      <c r="AJ560" s="16"/>
      <c r="AK560" s="16"/>
      <c r="AL560" s="16"/>
      <c r="AM560" s="16"/>
      <c r="AN560" s="16"/>
    </row>
    <row r="561" ht="15.0" hidden="1" customHeight="1">
      <c r="A561" s="132" t="s">
        <v>748</v>
      </c>
      <c r="B561" s="18" t="s">
        <v>95</v>
      </c>
      <c r="C561" s="130">
        <v>-675.0</v>
      </c>
      <c r="D561" s="18" t="s">
        <v>76</v>
      </c>
      <c r="E561" s="18" t="s">
        <v>229</v>
      </c>
      <c r="F561" s="18" t="s">
        <v>749</v>
      </c>
      <c r="G561" s="18"/>
      <c r="H561" s="97"/>
      <c r="I561" s="97">
        <v>9779.0</v>
      </c>
      <c r="J561" s="97" t="s">
        <v>42</v>
      </c>
      <c r="K561" s="97" t="s">
        <v>97</v>
      </c>
      <c r="L561" s="97"/>
      <c r="M561" s="97"/>
      <c r="N561" s="97"/>
      <c r="O561" s="98"/>
      <c r="P561" s="98" t="s">
        <v>79</v>
      </c>
      <c r="Q561" s="97" t="s">
        <v>91</v>
      </c>
      <c r="R561" s="100"/>
      <c r="S561" s="100"/>
      <c r="T561" s="97" t="s">
        <v>93</v>
      </c>
      <c r="U561" s="27"/>
      <c r="V561" s="27"/>
      <c r="W561" s="27"/>
      <c r="X561" s="27">
        <v>2026.0</v>
      </c>
      <c r="Y561" s="27">
        <v>2026.0</v>
      </c>
      <c r="Z561" s="27">
        <v>2.0</v>
      </c>
      <c r="AA561" s="112">
        <v>2.0</v>
      </c>
      <c r="AB561" s="27">
        <v>1.0</v>
      </c>
      <c r="AC561" s="27" t="s">
        <v>298</v>
      </c>
      <c r="AD561" s="27" t="s">
        <v>48</v>
      </c>
      <c r="AE561" s="27" t="s">
        <v>115</v>
      </c>
      <c r="AF561" s="27" t="s">
        <v>115</v>
      </c>
      <c r="AG561" s="27" t="s">
        <v>315</v>
      </c>
      <c r="AH561" s="27" t="str">
        <f t="shared" si="1"/>
        <v>Out</v>
      </c>
      <c r="AI561" s="27" t="s">
        <v>121</v>
      </c>
      <c r="AJ561" s="16"/>
      <c r="AK561" s="16"/>
      <c r="AL561" s="16"/>
      <c r="AM561" s="16"/>
      <c r="AN561" s="16"/>
    </row>
    <row r="562" ht="15.0" customHeight="1">
      <c r="A562" s="132" t="s">
        <v>750</v>
      </c>
      <c r="B562" s="18" t="s">
        <v>231</v>
      </c>
      <c r="C562" s="130">
        <v>1118.0</v>
      </c>
      <c r="D562" s="18" t="s">
        <v>76</v>
      </c>
      <c r="E562" s="18" t="s">
        <v>229</v>
      </c>
      <c r="F562" s="18"/>
      <c r="G562" s="18"/>
      <c r="H562" s="97"/>
      <c r="I562" s="97"/>
      <c r="J562" s="97"/>
      <c r="K562" s="97"/>
      <c r="L562" s="97"/>
      <c r="M562" s="97"/>
      <c r="N562" s="97"/>
      <c r="O562" s="98"/>
      <c r="P562" s="98" t="s">
        <v>79</v>
      </c>
      <c r="Q562" s="97"/>
      <c r="R562" s="100"/>
      <c r="S562" s="100"/>
      <c r="T562" s="97"/>
      <c r="U562" s="27"/>
      <c r="V562" s="27"/>
      <c r="W562" s="27"/>
      <c r="X562" s="27">
        <v>2026.0</v>
      </c>
      <c r="Y562" s="27">
        <v>2026.0</v>
      </c>
      <c r="Z562" s="27">
        <v>2.0</v>
      </c>
      <c r="AA562" s="112">
        <v>2.0</v>
      </c>
      <c r="AB562" s="27">
        <v>1.0</v>
      </c>
      <c r="AC562" s="27" t="s">
        <v>298</v>
      </c>
      <c r="AD562" s="27" t="s">
        <v>48</v>
      </c>
      <c r="AE562" s="27" t="s">
        <v>114</v>
      </c>
      <c r="AF562" s="27" t="s">
        <v>114</v>
      </c>
      <c r="AG562" s="27" t="s">
        <v>312</v>
      </c>
      <c r="AH562" s="27" t="str">
        <f t="shared" si="1"/>
        <v>In</v>
      </c>
      <c r="AI562" s="27" t="s">
        <v>113</v>
      </c>
      <c r="AJ562" s="16"/>
      <c r="AK562" s="16"/>
      <c r="AL562" s="16"/>
      <c r="AM562" s="16"/>
      <c r="AN562" s="16"/>
    </row>
    <row r="563" ht="15.0" hidden="1" customHeight="1">
      <c r="A563" s="132" t="s">
        <v>750</v>
      </c>
      <c r="B563" s="18" t="s">
        <v>751</v>
      </c>
      <c r="C563" s="130">
        <v>-618.9</v>
      </c>
      <c r="D563" s="18" t="s">
        <v>76</v>
      </c>
      <c r="E563" s="18" t="s">
        <v>229</v>
      </c>
      <c r="F563" s="18" t="s">
        <v>103</v>
      </c>
      <c r="G563" s="18" t="s">
        <v>118</v>
      </c>
      <c r="H563" s="97"/>
      <c r="I563" s="97"/>
      <c r="J563" s="97"/>
      <c r="K563" s="97"/>
      <c r="L563" s="97"/>
      <c r="M563" s="97"/>
      <c r="N563" s="97"/>
      <c r="O563" s="98"/>
      <c r="P563" s="98" t="s">
        <v>79</v>
      </c>
      <c r="Q563" s="97"/>
      <c r="R563" s="100"/>
      <c r="S563" s="100"/>
      <c r="T563" s="97"/>
      <c r="U563" s="27"/>
      <c r="V563" s="27"/>
      <c r="W563" s="27"/>
      <c r="X563" s="27">
        <v>2026.0</v>
      </c>
      <c r="Y563" s="27">
        <v>2026.0</v>
      </c>
      <c r="Z563" s="27">
        <v>2.0</v>
      </c>
      <c r="AA563" s="112">
        <v>2.0</v>
      </c>
      <c r="AB563" s="27">
        <v>1.0</v>
      </c>
      <c r="AC563" s="27" t="s">
        <v>298</v>
      </c>
      <c r="AD563" s="27" t="s">
        <v>48</v>
      </c>
      <c r="AE563" s="27" t="s">
        <v>131</v>
      </c>
      <c r="AF563" s="27" t="s">
        <v>5</v>
      </c>
      <c r="AG563" s="27" t="s">
        <v>299</v>
      </c>
      <c r="AH563" s="27" t="str">
        <f t="shared" si="1"/>
        <v>Out</v>
      </c>
      <c r="AI563" s="27" t="s">
        <v>121</v>
      </c>
      <c r="AJ563" s="16"/>
      <c r="AK563" s="16"/>
      <c r="AL563" s="16"/>
      <c r="AM563" s="16"/>
      <c r="AN563" s="16"/>
    </row>
    <row r="564" ht="15.0" hidden="1" customHeight="1">
      <c r="A564" s="132" t="s">
        <v>750</v>
      </c>
      <c r="B564" s="18" t="s">
        <v>191</v>
      </c>
      <c r="C564" s="130">
        <v>-6.12</v>
      </c>
      <c r="D564" s="18" t="s">
        <v>76</v>
      </c>
      <c r="E564" s="18" t="s">
        <v>229</v>
      </c>
      <c r="F564" s="18" t="s">
        <v>192</v>
      </c>
      <c r="G564" s="18"/>
      <c r="H564" s="97"/>
      <c r="I564" s="97"/>
      <c r="J564" s="97"/>
      <c r="K564" s="97"/>
      <c r="L564" s="97"/>
      <c r="M564" s="97"/>
      <c r="N564" s="97"/>
      <c r="O564" s="98"/>
      <c r="P564" s="98" t="s">
        <v>79</v>
      </c>
      <c r="Q564" s="97"/>
      <c r="R564" s="100"/>
      <c r="S564" s="100"/>
      <c r="T564" s="97"/>
      <c r="U564" s="27"/>
      <c r="V564" s="27"/>
      <c r="W564" s="27"/>
      <c r="X564" s="27">
        <v>2026.0</v>
      </c>
      <c r="Y564" s="27">
        <v>2026.0</v>
      </c>
      <c r="Z564" s="27">
        <v>2.0</v>
      </c>
      <c r="AA564" s="112">
        <v>2.0</v>
      </c>
      <c r="AB564" s="27">
        <v>1.0</v>
      </c>
      <c r="AC564" s="27" t="s">
        <v>298</v>
      </c>
      <c r="AD564" s="27" t="s">
        <v>48</v>
      </c>
      <c r="AE564" s="27" t="s">
        <v>1</v>
      </c>
      <c r="AF564" s="27" t="s">
        <v>1</v>
      </c>
      <c r="AG564" s="27" t="s">
        <v>526</v>
      </c>
      <c r="AH564" s="27" t="str">
        <f t="shared" si="1"/>
        <v>Out</v>
      </c>
      <c r="AI564" s="27" t="s">
        <v>121</v>
      </c>
      <c r="AJ564" s="16"/>
      <c r="AK564" s="16"/>
      <c r="AL564" s="16"/>
      <c r="AM564" s="16"/>
      <c r="AN564" s="16"/>
    </row>
    <row r="565" ht="15.0" hidden="1" customHeight="1">
      <c r="A565" s="132" t="s">
        <v>750</v>
      </c>
      <c r="B565" s="18" t="s">
        <v>752</v>
      </c>
      <c r="C565" s="130">
        <v>285000.0</v>
      </c>
      <c r="D565" s="18" t="s">
        <v>76</v>
      </c>
      <c r="E565" s="18" t="s">
        <v>229</v>
      </c>
      <c r="F565" s="18"/>
      <c r="G565" s="18" t="s">
        <v>753</v>
      </c>
      <c r="H565" s="97"/>
      <c r="I565" s="97"/>
      <c r="J565" s="97"/>
      <c r="K565" s="97"/>
      <c r="L565" s="97"/>
      <c r="M565" s="97"/>
      <c r="N565" s="97"/>
      <c r="O565" s="98"/>
      <c r="P565" s="98" t="s">
        <v>79</v>
      </c>
      <c r="Q565" s="97"/>
      <c r="R565" s="100"/>
      <c r="S565" s="100"/>
      <c r="T565" s="97"/>
      <c r="U565" s="27"/>
      <c r="V565" s="27"/>
      <c r="W565" s="27"/>
      <c r="X565" s="27">
        <v>2026.0</v>
      </c>
      <c r="Y565" s="27">
        <v>2026.0</v>
      </c>
      <c r="Z565" s="27">
        <v>2.0</v>
      </c>
      <c r="AA565" s="112">
        <v>2.0</v>
      </c>
      <c r="AB565" s="27">
        <v>1.0</v>
      </c>
      <c r="AC565" s="27" t="s">
        <v>301</v>
      </c>
      <c r="AD565" s="27" t="s">
        <v>744</v>
      </c>
      <c r="AE565" s="27" t="s">
        <v>302</v>
      </c>
      <c r="AF565" s="27" t="s">
        <v>302</v>
      </c>
      <c r="AG565" s="27" t="s">
        <v>754</v>
      </c>
      <c r="AH565" s="27" t="str">
        <f t="shared" si="1"/>
        <v>In</v>
      </c>
      <c r="AI565" s="27" t="s">
        <v>113</v>
      </c>
      <c r="AJ565" s="16"/>
      <c r="AK565" s="16"/>
      <c r="AL565" s="16"/>
      <c r="AM565" s="16"/>
      <c r="AN565" s="16"/>
    </row>
    <row r="566" ht="15.0" hidden="1" customHeight="1">
      <c r="A566" s="132">
        <v>46328.0</v>
      </c>
      <c r="B566" s="18" t="s">
        <v>699</v>
      </c>
      <c r="C566" s="130">
        <v>-20.0</v>
      </c>
      <c r="D566" s="18" t="s">
        <v>76</v>
      </c>
      <c r="E566" s="18" t="s">
        <v>229</v>
      </c>
      <c r="F566" s="18" t="s">
        <v>700</v>
      </c>
      <c r="G566" s="18"/>
      <c r="H566" s="97"/>
      <c r="I566" s="97">
        <v>9779.0</v>
      </c>
      <c r="J566" s="97" t="s">
        <v>42</v>
      </c>
      <c r="K566" s="97" t="s">
        <v>89</v>
      </c>
      <c r="L566" s="97"/>
      <c r="M566" s="97"/>
      <c r="N566" s="97"/>
      <c r="O566" s="98"/>
      <c r="P566" s="98" t="s">
        <v>79</v>
      </c>
      <c r="Q566" s="97" t="s">
        <v>91</v>
      </c>
      <c r="R566" s="100"/>
      <c r="S566" s="100"/>
      <c r="T566" s="97" t="s">
        <v>93</v>
      </c>
      <c r="U566" s="27"/>
      <c r="V566" s="27"/>
      <c r="W566" s="27"/>
      <c r="X566" s="27">
        <v>2026.0</v>
      </c>
      <c r="Y566" s="27">
        <v>2026.0</v>
      </c>
      <c r="Z566" s="27">
        <v>2.0</v>
      </c>
      <c r="AA566" s="112">
        <v>2.0</v>
      </c>
      <c r="AB566" s="27">
        <v>1.0</v>
      </c>
      <c r="AC566" s="27" t="s">
        <v>298</v>
      </c>
      <c r="AD566" s="27" t="s">
        <v>48</v>
      </c>
      <c r="AE566" s="27" t="s">
        <v>1</v>
      </c>
      <c r="AF566" s="27" t="s">
        <v>1</v>
      </c>
      <c r="AG566" s="27" t="s">
        <v>526</v>
      </c>
      <c r="AH566" s="27" t="str">
        <f t="shared" si="1"/>
        <v>Out</v>
      </c>
      <c r="AI566" s="27" t="s">
        <v>121</v>
      </c>
      <c r="AJ566" s="16"/>
      <c r="AK566" s="16"/>
      <c r="AL566" s="16"/>
      <c r="AM566" s="16"/>
      <c r="AN566" s="16"/>
    </row>
    <row r="567" ht="15.0" hidden="1" customHeight="1">
      <c r="A567" s="132">
        <v>46297.0</v>
      </c>
      <c r="B567" s="18" t="s">
        <v>95</v>
      </c>
      <c r="C567" s="130">
        <v>-642.0</v>
      </c>
      <c r="D567" s="18" t="s">
        <v>76</v>
      </c>
      <c r="E567" s="18" t="s">
        <v>229</v>
      </c>
      <c r="F567" s="18" t="s">
        <v>755</v>
      </c>
      <c r="G567" s="18"/>
      <c r="H567" s="97"/>
      <c r="I567" s="97">
        <v>9779.0</v>
      </c>
      <c r="J567" s="97" t="s">
        <v>42</v>
      </c>
      <c r="K567" s="97" t="s">
        <v>97</v>
      </c>
      <c r="L567" s="97"/>
      <c r="M567" s="97"/>
      <c r="N567" s="97"/>
      <c r="O567" s="98"/>
      <c r="P567" s="98" t="s">
        <v>79</v>
      </c>
      <c r="Q567" s="97" t="s">
        <v>91</v>
      </c>
      <c r="R567" s="100"/>
      <c r="S567" s="100"/>
      <c r="T567" s="97" t="s">
        <v>93</v>
      </c>
      <c r="U567" s="27"/>
      <c r="V567" s="27"/>
      <c r="W567" s="27"/>
      <c r="X567" s="27">
        <v>2026.0</v>
      </c>
      <c r="Y567" s="27">
        <v>2026.0</v>
      </c>
      <c r="Z567" s="27">
        <v>2.0</v>
      </c>
      <c r="AA567" s="112">
        <v>2.0</v>
      </c>
      <c r="AB567" s="27">
        <v>1.0</v>
      </c>
      <c r="AC567" s="27" t="s">
        <v>298</v>
      </c>
      <c r="AD567" s="27" t="s">
        <v>48</v>
      </c>
      <c r="AE567" s="27" t="s">
        <v>115</v>
      </c>
      <c r="AF567" s="27" t="s">
        <v>115</v>
      </c>
      <c r="AG567" s="27" t="s">
        <v>315</v>
      </c>
      <c r="AH567" s="27" t="str">
        <f t="shared" si="1"/>
        <v>Out</v>
      </c>
      <c r="AI567" s="27" t="s">
        <v>121</v>
      </c>
      <c r="AJ567" s="16"/>
      <c r="AK567" s="16"/>
      <c r="AL567" s="16"/>
      <c r="AM567" s="16"/>
      <c r="AN567" s="16"/>
    </row>
    <row r="568" ht="15.0" hidden="1" customHeight="1">
      <c r="A568" s="132">
        <v>46267.0</v>
      </c>
      <c r="B568" s="18" t="s">
        <v>756</v>
      </c>
      <c r="C568" s="130">
        <v>1152.0</v>
      </c>
      <c r="D568" s="18" t="s">
        <v>76</v>
      </c>
      <c r="E568" s="18" t="s">
        <v>229</v>
      </c>
      <c r="F568" s="18"/>
      <c r="G568" s="18"/>
      <c r="H568" s="97"/>
      <c r="I568" s="97"/>
      <c r="J568" s="97"/>
      <c r="K568" s="97"/>
      <c r="L568" s="97"/>
      <c r="M568" s="97"/>
      <c r="N568" s="97"/>
      <c r="O568" s="98"/>
      <c r="P568" s="98" t="s">
        <v>79</v>
      </c>
      <c r="Q568" s="97"/>
      <c r="R568" s="100"/>
      <c r="S568" s="100"/>
      <c r="T568" s="97"/>
      <c r="U568" s="27"/>
      <c r="V568" s="27"/>
      <c r="W568" s="27"/>
      <c r="X568" s="27">
        <v>2026.0</v>
      </c>
      <c r="Y568" s="27">
        <v>2026.0</v>
      </c>
      <c r="Z568" s="27">
        <v>2.0</v>
      </c>
      <c r="AA568" s="112">
        <v>2.0</v>
      </c>
      <c r="AB568" s="27">
        <v>1.0</v>
      </c>
      <c r="AC568" s="27" t="s">
        <v>298</v>
      </c>
      <c r="AD568" s="27" t="s">
        <v>48</v>
      </c>
      <c r="AE568" s="27" t="s">
        <v>114</v>
      </c>
      <c r="AF568" s="27" t="s">
        <v>114</v>
      </c>
      <c r="AG568" s="27" t="s">
        <v>312</v>
      </c>
      <c r="AH568" s="27" t="str">
        <f t="shared" si="1"/>
        <v>In</v>
      </c>
      <c r="AI568" s="27" t="s">
        <v>113</v>
      </c>
      <c r="AJ568" s="16"/>
      <c r="AK568" s="16"/>
      <c r="AL568" s="16"/>
      <c r="AM568" s="16"/>
      <c r="AN568" s="16"/>
    </row>
    <row r="569" ht="15.0" hidden="1" customHeight="1">
      <c r="A569" s="132">
        <v>46236.0</v>
      </c>
      <c r="B569" s="18" t="s">
        <v>95</v>
      </c>
      <c r="C569" s="130">
        <v>-610.0</v>
      </c>
      <c r="D569" s="18" t="s">
        <v>76</v>
      </c>
      <c r="E569" s="18" t="s">
        <v>229</v>
      </c>
      <c r="F569" s="18" t="s">
        <v>757</v>
      </c>
      <c r="G569" s="18"/>
      <c r="H569" s="97"/>
      <c r="I569" s="97">
        <v>9779.0</v>
      </c>
      <c r="J569" s="97" t="s">
        <v>42</v>
      </c>
      <c r="K569" s="97" t="s">
        <v>97</v>
      </c>
      <c r="L569" s="97"/>
      <c r="M569" s="97"/>
      <c r="N569" s="97"/>
      <c r="O569" s="98"/>
      <c r="P569" s="98" t="s">
        <v>79</v>
      </c>
      <c r="Q569" s="97" t="s">
        <v>91</v>
      </c>
      <c r="R569" s="100"/>
      <c r="S569" s="100"/>
      <c r="T569" s="97" t="s">
        <v>93</v>
      </c>
      <c r="U569" s="27"/>
      <c r="V569" s="27"/>
      <c r="W569" s="27"/>
      <c r="X569" s="27">
        <v>2026.0</v>
      </c>
      <c r="Y569" s="27">
        <v>2026.0</v>
      </c>
      <c r="Z569" s="27">
        <v>2.0</v>
      </c>
      <c r="AA569" s="112">
        <v>2.0</v>
      </c>
      <c r="AB569" s="27">
        <v>1.0</v>
      </c>
      <c r="AC569" s="27" t="s">
        <v>298</v>
      </c>
      <c r="AD569" s="27" t="s">
        <v>48</v>
      </c>
      <c r="AE569" s="27" t="s">
        <v>115</v>
      </c>
      <c r="AF569" s="27" t="s">
        <v>115</v>
      </c>
      <c r="AG569" s="27" t="s">
        <v>315</v>
      </c>
      <c r="AH569" s="27" t="str">
        <f t="shared" si="1"/>
        <v>Out</v>
      </c>
      <c r="AI569" s="27" t="s">
        <v>121</v>
      </c>
      <c r="AJ569" s="16"/>
      <c r="AK569" s="16"/>
      <c r="AL569" s="16"/>
      <c r="AM569" s="16"/>
      <c r="AN569" s="16"/>
    </row>
    <row r="570" ht="15.0" hidden="1" customHeight="1">
      <c r="A570" s="132">
        <v>46205.0</v>
      </c>
      <c r="B570" s="18" t="s">
        <v>482</v>
      </c>
      <c r="C570" s="130">
        <v>-63.2</v>
      </c>
      <c r="D570" s="18" t="s">
        <v>76</v>
      </c>
      <c r="E570" s="18" t="s">
        <v>229</v>
      </c>
      <c r="F570" s="18" t="s">
        <v>483</v>
      </c>
      <c r="G570" s="18"/>
      <c r="H570" s="97"/>
      <c r="I570" s="97">
        <v>9779.0</v>
      </c>
      <c r="J570" s="97" t="s">
        <v>42</v>
      </c>
      <c r="K570" s="97" t="s">
        <v>89</v>
      </c>
      <c r="L570" s="97"/>
      <c r="M570" s="97"/>
      <c r="N570" s="97"/>
      <c r="O570" s="98"/>
      <c r="P570" s="98" t="s">
        <v>79</v>
      </c>
      <c r="Q570" s="97" t="s">
        <v>91</v>
      </c>
      <c r="R570" s="100"/>
      <c r="S570" s="100"/>
      <c r="T570" s="97" t="s">
        <v>93</v>
      </c>
      <c r="U570" s="27"/>
      <c r="V570" s="27"/>
      <c r="W570" s="27"/>
      <c r="X570" s="27">
        <v>2026.0</v>
      </c>
      <c r="Y570" s="27">
        <v>2026.0</v>
      </c>
      <c r="Z570" s="27">
        <v>2.0</v>
      </c>
      <c r="AA570" s="112">
        <v>2.0</v>
      </c>
      <c r="AB570" s="27">
        <v>1.0</v>
      </c>
      <c r="AC570" s="27" t="s">
        <v>298</v>
      </c>
      <c r="AD570" s="27" t="s">
        <v>48</v>
      </c>
      <c r="AE570" s="27" t="s">
        <v>115</v>
      </c>
      <c r="AF570" s="27" t="s">
        <v>115</v>
      </c>
      <c r="AG570" s="27" t="s">
        <v>493</v>
      </c>
      <c r="AH570" s="27" t="str">
        <f t="shared" si="1"/>
        <v>Out</v>
      </c>
      <c r="AI570" s="27" t="s">
        <v>121</v>
      </c>
      <c r="AJ570" s="16"/>
      <c r="AK570" s="16"/>
      <c r="AL570" s="16"/>
      <c r="AM570" s="16"/>
      <c r="AN570" s="16"/>
    </row>
    <row r="571" ht="15.0" hidden="1" customHeight="1">
      <c r="A571" s="132">
        <v>46175.0</v>
      </c>
      <c r="B571" s="18" t="s">
        <v>758</v>
      </c>
      <c r="C571" s="130">
        <v>-1238.32</v>
      </c>
      <c r="D571" s="18" t="s">
        <v>76</v>
      </c>
      <c r="E571" s="18" t="s">
        <v>229</v>
      </c>
      <c r="F571" s="18" t="s">
        <v>759</v>
      </c>
      <c r="G571" s="18"/>
      <c r="H571" s="97"/>
      <c r="I571" s="97">
        <v>8319.0</v>
      </c>
      <c r="J571" s="97" t="s">
        <v>42</v>
      </c>
      <c r="K571" s="97" t="s">
        <v>659</v>
      </c>
      <c r="L571" s="97"/>
      <c r="M571" s="97"/>
      <c r="N571" s="97"/>
      <c r="O571" s="98"/>
      <c r="P571" s="98" t="s">
        <v>79</v>
      </c>
      <c r="Q571" s="97" t="s">
        <v>44</v>
      </c>
      <c r="R571" s="100"/>
      <c r="S571" s="100"/>
      <c r="T571" s="97" t="s">
        <v>93</v>
      </c>
      <c r="U571" s="27"/>
      <c r="V571" s="27"/>
      <c r="W571" s="27"/>
      <c r="X571" s="27">
        <v>2026.0</v>
      </c>
      <c r="Y571" s="27">
        <v>2026.0</v>
      </c>
      <c r="Z571" s="27">
        <v>2.0</v>
      </c>
      <c r="AA571" s="112">
        <v>2.0</v>
      </c>
      <c r="AB571" s="27">
        <v>1.0</v>
      </c>
      <c r="AC571" s="27" t="s">
        <v>298</v>
      </c>
      <c r="AD571" s="27" t="s">
        <v>48</v>
      </c>
      <c r="AE571" s="27" t="s">
        <v>126</v>
      </c>
      <c r="AF571" s="27" t="s">
        <v>126</v>
      </c>
      <c r="AG571" s="27" t="s">
        <v>530</v>
      </c>
      <c r="AH571" s="27" t="str">
        <f t="shared" si="1"/>
        <v>Out</v>
      </c>
      <c r="AI571" s="27" t="s">
        <v>121</v>
      </c>
      <c r="AJ571" s="16"/>
      <c r="AK571" s="16"/>
      <c r="AL571" s="16"/>
      <c r="AM571" s="16"/>
      <c r="AN571" s="16"/>
    </row>
    <row r="572" ht="15.0" hidden="1" customHeight="1">
      <c r="A572" s="132">
        <v>46175.0</v>
      </c>
      <c r="B572" s="18" t="s">
        <v>149</v>
      </c>
      <c r="C572" s="130">
        <v>-37.15</v>
      </c>
      <c r="D572" s="18" t="s">
        <v>76</v>
      </c>
      <c r="E572" s="18" t="s">
        <v>229</v>
      </c>
      <c r="F572" s="18"/>
      <c r="G572" s="18"/>
      <c r="H572" s="97"/>
      <c r="I572" s="97"/>
      <c r="J572" s="97"/>
      <c r="K572" s="97" t="s">
        <v>148</v>
      </c>
      <c r="L572" s="97"/>
      <c r="M572" s="97"/>
      <c r="N572" s="97"/>
      <c r="O572" s="98"/>
      <c r="P572" s="98" t="s">
        <v>79</v>
      </c>
      <c r="Q572" s="97"/>
      <c r="R572" s="100"/>
      <c r="S572" s="100"/>
      <c r="T572" s="97"/>
      <c r="U572" s="27"/>
      <c r="V572" s="27"/>
      <c r="W572" s="27"/>
      <c r="X572" s="27">
        <v>2026.0</v>
      </c>
      <c r="Y572" s="27">
        <v>2026.0</v>
      </c>
      <c r="Z572" s="27">
        <v>2.0</v>
      </c>
      <c r="AA572" s="112">
        <v>2.0</v>
      </c>
      <c r="AB572" s="27">
        <v>1.0</v>
      </c>
      <c r="AC572" s="27" t="s">
        <v>298</v>
      </c>
      <c r="AD572" s="27" t="s">
        <v>48</v>
      </c>
      <c r="AE572" s="27" t="s">
        <v>1</v>
      </c>
      <c r="AF572" s="27" t="s">
        <v>1</v>
      </c>
      <c r="AG572" s="27" t="s">
        <v>526</v>
      </c>
      <c r="AH572" s="27" t="str">
        <f t="shared" si="1"/>
        <v>Out</v>
      </c>
      <c r="AI572" s="27" t="s">
        <v>121</v>
      </c>
      <c r="AJ572" s="16"/>
      <c r="AK572" s="16"/>
      <c r="AL572" s="16"/>
      <c r="AM572" s="16"/>
      <c r="AN572" s="16"/>
    </row>
    <row r="573" ht="15.0" hidden="1" customHeight="1">
      <c r="A573" s="132">
        <v>46175.0</v>
      </c>
      <c r="B573" s="18" t="s">
        <v>723</v>
      </c>
      <c r="C573" s="130">
        <v>-1500.0</v>
      </c>
      <c r="D573" s="18" t="s">
        <v>76</v>
      </c>
      <c r="E573" s="18" t="s">
        <v>229</v>
      </c>
      <c r="F573" s="18" t="s">
        <v>724</v>
      </c>
      <c r="G573" s="18"/>
      <c r="H573" s="97"/>
      <c r="I573" s="97">
        <v>9779.0</v>
      </c>
      <c r="J573" s="97" t="s">
        <v>42</v>
      </c>
      <c r="K573" s="97" t="s">
        <v>97</v>
      </c>
      <c r="L573" s="97"/>
      <c r="M573" s="97"/>
      <c r="N573" s="97"/>
      <c r="O573" s="98"/>
      <c r="P573" s="98" t="s">
        <v>79</v>
      </c>
      <c r="Q573" s="97" t="s">
        <v>91</v>
      </c>
      <c r="R573" s="100"/>
      <c r="S573" s="100"/>
      <c r="T573" s="97" t="s">
        <v>93</v>
      </c>
      <c r="U573" s="27"/>
      <c r="V573" s="27"/>
      <c r="W573" s="27"/>
      <c r="X573" s="27">
        <v>2026.0</v>
      </c>
      <c r="Y573" s="27">
        <v>2026.0</v>
      </c>
      <c r="Z573" s="27">
        <v>2.0</v>
      </c>
      <c r="AA573" s="112">
        <v>2.0</v>
      </c>
      <c r="AB573" s="27">
        <v>1.0</v>
      </c>
      <c r="AC573" s="27" t="s">
        <v>298</v>
      </c>
      <c r="AD573" s="27" t="s">
        <v>48</v>
      </c>
      <c r="AE573" s="27" t="s">
        <v>131</v>
      </c>
      <c r="AF573" s="27" t="s">
        <v>5</v>
      </c>
      <c r="AG573" s="27" t="s">
        <v>330</v>
      </c>
      <c r="AH573" s="27" t="str">
        <f t="shared" si="1"/>
        <v>Out</v>
      </c>
      <c r="AI573" s="27" t="s">
        <v>121</v>
      </c>
      <c r="AJ573" s="16"/>
      <c r="AK573" s="16"/>
      <c r="AL573" s="16"/>
      <c r="AM573" s="16"/>
      <c r="AN573" s="16"/>
    </row>
    <row r="574" ht="15.0" hidden="1" customHeight="1">
      <c r="A574" s="132">
        <v>46175.0</v>
      </c>
      <c r="B574" s="18" t="s">
        <v>87</v>
      </c>
      <c r="C574" s="130">
        <v>-20.0</v>
      </c>
      <c r="D574" s="18" t="s">
        <v>76</v>
      </c>
      <c r="E574" s="18" t="s">
        <v>229</v>
      </c>
      <c r="F574" s="18" t="s">
        <v>597</v>
      </c>
      <c r="G574" s="18"/>
      <c r="H574" s="97"/>
      <c r="I574" s="97">
        <v>9779.0</v>
      </c>
      <c r="J574" s="97" t="s">
        <v>42</v>
      </c>
      <c r="K574" s="97" t="s">
        <v>89</v>
      </c>
      <c r="L574" s="97"/>
      <c r="M574" s="97"/>
      <c r="N574" s="97"/>
      <c r="O574" s="98"/>
      <c r="P574" s="98" t="s">
        <v>79</v>
      </c>
      <c r="Q574" s="97" t="s">
        <v>91</v>
      </c>
      <c r="R574" s="100"/>
      <c r="S574" s="100"/>
      <c r="T574" s="97" t="s">
        <v>93</v>
      </c>
      <c r="U574" s="27"/>
      <c r="V574" s="27"/>
      <c r="W574" s="27"/>
      <c r="X574" s="27">
        <v>2026.0</v>
      </c>
      <c r="Y574" s="27">
        <v>2026.0</v>
      </c>
      <c r="Z574" s="27">
        <v>2.0</v>
      </c>
      <c r="AA574" s="112">
        <v>2.0</v>
      </c>
      <c r="AB574" s="27">
        <v>1.0</v>
      </c>
      <c r="AC574" s="27" t="s">
        <v>298</v>
      </c>
      <c r="AD574" s="27" t="s">
        <v>48</v>
      </c>
      <c r="AE574" s="27" t="s">
        <v>1</v>
      </c>
      <c r="AF574" s="27" t="s">
        <v>1</v>
      </c>
      <c r="AG574" s="27" t="s">
        <v>526</v>
      </c>
      <c r="AH574" s="27" t="str">
        <f t="shared" si="1"/>
        <v>Out</v>
      </c>
      <c r="AI574" s="27" t="s">
        <v>121</v>
      </c>
      <c r="AJ574" s="16"/>
      <c r="AK574" s="16"/>
      <c r="AL574" s="16"/>
      <c r="AM574" s="16"/>
      <c r="AN574" s="16"/>
    </row>
    <row r="575" ht="15.0" hidden="1" customHeight="1">
      <c r="A575" s="132">
        <v>46175.0</v>
      </c>
      <c r="B575" s="18" t="s">
        <v>95</v>
      </c>
      <c r="C575" s="130">
        <v>-128.51</v>
      </c>
      <c r="D575" s="18" t="s">
        <v>76</v>
      </c>
      <c r="E575" s="18" t="s">
        <v>229</v>
      </c>
      <c r="F575" s="18" t="s">
        <v>760</v>
      </c>
      <c r="G575" s="18"/>
      <c r="H575" s="97"/>
      <c r="I575" s="97">
        <v>9779.0</v>
      </c>
      <c r="J575" s="97" t="s">
        <v>42</v>
      </c>
      <c r="K575" s="97" t="s">
        <v>97</v>
      </c>
      <c r="L575" s="97"/>
      <c r="M575" s="97"/>
      <c r="N575" s="97"/>
      <c r="O575" s="98"/>
      <c r="P575" s="98" t="s">
        <v>79</v>
      </c>
      <c r="Q575" s="97" t="s">
        <v>91</v>
      </c>
      <c r="R575" s="100"/>
      <c r="S575" s="100"/>
      <c r="T575" s="97" t="s">
        <v>93</v>
      </c>
      <c r="U575" s="27"/>
      <c r="V575" s="27"/>
      <c r="W575" s="27"/>
      <c r="X575" s="27">
        <v>2026.0</v>
      </c>
      <c r="Y575" s="27">
        <v>2026.0</v>
      </c>
      <c r="Z575" s="27">
        <v>2.0</v>
      </c>
      <c r="AA575" s="112">
        <v>2.0</v>
      </c>
      <c r="AB575" s="27">
        <v>1.0</v>
      </c>
      <c r="AC575" s="27" t="s">
        <v>298</v>
      </c>
      <c r="AD575" s="27" t="s">
        <v>48</v>
      </c>
      <c r="AE575" s="27" t="s">
        <v>115</v>
      </c>
      <c r="AF575" s="27" t="s">
        <v>115</v>
      </c>
      <c r="AG575" s="27" t="s">
        <v>315</v>
      </c>
      <c r="AH575" s="27" t="str">
        <f t="shared" si="1"/>
        <v>Out</v>
      </c>
      <c r="AI575" s="27" t="s">
        <v>121</v>
      </c>
      <c r="AJ575" s="16"/>
      <c r="AK575" s="16"/>
      <c r="AL575" s="16"/>
      <c r="AM575" s="16"/>
      <c r="AN575" s="16"/>
    </row>
    <row r="576" ht="15.0" hidden="1" customHeight="1">
      <c r="A576" s="132">
        <v>46144.0</v>
      </c>
      <c r="B576" s="18" t="s">
        <v>723</v>
      </c>
      <c r="C576" s="130">
        <v>-1500.0</v>
      </c>
      <c r="D576" s="18" t="s">
        <v>151</v>
      </c>
      <c r="E576" s="18" t="s">
        <v>229</v>
      </c>
      <c r="F576" s="18" t="s">
        <v>724</v>
      </c>
      <c r="G576" s="18"/>
      <c r="H576" s="97"/>
      <c r="I576" s="97">
        <v>9779.0</v>
      </c>
      <c r="J576" s="97" t="s">
        <v>42</v>
      </c>
      <c r="K576" s="97" t="s">
        <v>97</v>
      </c>
      <c r="L576" s="97"/>
      <c r="M576" s="97"/>
      <c r="N576" s="97"/>
      <c r="O576" s="98"/>
      <c r="P576" s="98" t="s">
        <v>79</v>
      </c>
      <c r="Q576" s="97" t="s">
        <v>91</v>
      </c>
      <c r="R576" s="100"/>
      <c r="S576" s="100"/>
      <c r="T576" s="97" t="s">
        <v>93</v>
      </c>
      <c r="U576" s="27"/>
      <c r="V576" s="27"/>
      <c r="W576" s="27"/>
      <c r="X576" s="27">
        <v>2026.0</v>
      </c>
      <c r="Y576" s="27">
        <v>2026.0</v>
      </c>
      <c r="Z576" s="27">
        <v>2.0</v>
      </c>
      <c r="AA576" s="112">
        <v>2.0</v>
      </c>
      <c r="AB576" s="27">
        <v>1.0</v>
      </c>
      <c r="AC576" s="27"/>
      <c r="AD576" s="27" t="s">
        <v>151</v>
      </c>
      <c r="AE576" s="27" t="s">
        <v>151</v>
      </c>
      <c r="AF576" s="27" t="s">
        <v>151</v>
      </c>
      <c r="AG576" s="27"/>
      <c r="AH576" s="27" t="str">
        <f t="shared" si="1"/>
        <v>Out</v>
      </c>
      <c r="AI576" s="27" t="s">
        <v>121</v>
      </c>
      <c r="AJ576" s="16"/>
      <c r="AK576" s="16"/>
      <c r="AL576" s="16"/>
      <c r="AM576" s="16"/>
      <c r="AN576" s="16"/>
    </row>
    <row r="577" ht="15.0" hidden="1" customHeight="1">
      <c r="A577" s="132">
        <v>46144.0</v>
      </c>
      <c r="B577" s="18" t="s">
        <v>95</v>
      </c>
      <c r="C577" s="130">
        <v>-20.35</v>
      </c>
      <c r="D577" s="18" t="s">
        <v>76</v>
      </c>
      <c r="E577" s="18" t="s">
        <v>229</v>
      </c>
      <c r="F577" s="18" t="s">
        <v>761</v>
      </c>
      <c r="G577" s="18"/>
      <c r="H577" s="97"/>
      <c r="I577" s="97">
        <v>9779.0</v>
      </c>
      <c r="J577" s="97" t="s">
        <v>42</v>
      </c>
      <c r="K577" s="97" t="s">
        <v>97</v>
      </c>
      <c r="L577" s="97"/>
      <c r="M577" s="97"/>
      <c r="N577" s="97"/>
      <c r="O577" s="98"/>
      <c r="P577" s="98" t="s">
        <v>79</v>
      </c>
      <c r="Q577" s="97" t="s">
        <v>91</v>
      </c>
      <c r="R577" s="100"/>
      <c r="S577" s="100"/>
      <c r="T577" s="97" t="s">
        <v>93</v>
      </c>
      <c r="U577" s="27"/>
      <c r="V577" s="27"/>
      <c r="W577" s="27"/>
      <c r="X577" s="27">
        <v>2026.0</v>
      </c>
      <c r="Y577" s="27">
        <v>2026.0</v>
      </c>
      <c r="Z577" s="27">
        <v>2.0</v>
      </c>
      <c r="AA577" s="112">
        <v>2.0</v>
      </c>
      <c r="AB577" s="27">
        <v>1.0</v>
      </c>
      <c r="AC577" s="27" t="s">
        <v>298</v>
      </c>
      <c r="AD577" s="27" t="s">
        <v>48</v>
      </c>
      <c r="AE577" s="27" t="s">
        <v>115</v>
      </c>
      <c r="AF577" s="27" t="s">
        <v>115</v>
      </c>
      <c r="AG577" s="27" t="s">
        <v>315</v>
      </c>
      <c r="AH577" s="27" t="str">
        <f t="shared" si="1"/>
        <v>Out</v>
      </c>
      <c r="AI577" s="27" t="s">
        <v>121</v>
      </c>
      <c r="AJ577" s="16"/>
      <c r="AK577" s="16"/>
      <c r="AL577" s="16"/>
      <c r="AM577" s="16"/>
      <c r="AN577" s="16"/>
    </row>
    <row r="578" ht="15.0" customHeight="1">
      <c r="A578" s="132">
        <v>46114.0</v>
      </c>
      <c r="B578" s="18" t="s">
        <v>231</v>
      </c>
      <c r="C578" s="130">
        <v>8000.0</v>
      </c>
      <c r="D578" s="18" t="s">
        <v>76</v>
      </c>
      <c r="E578" s="18" t="s">
        <v>229</v>
      </c>
      <c r="F578" s="18"/>
      <c r="G578" s="18"/>
      <c r="H578" s="97"/>
      <c r="I578" s="97"/>
      <c r="J578" s="97"/>
      <c r="K578" s="97"/>
      <c r="L578" s="97"/>
      <c r="M578" s="97"/>
      <c r="N578" s="97"/>
      <c r="O578" s="98"/>
      <c r="P578" s="98" t="s">
        <v>79</v>
      </c>
      <c r="Q578" s="97"/>
      <c r="R578" s="100"/>
      <c r="S578" s="100"/>
      <c r="T578" s="97"/>
      <c r="U578" s="27"/>
      <c r="V578" s="27"/>
      <c r="W578" s="27"/>
      <c r="X578" s="27">
        <v>2026.0</v>
      </c>
      <c r="Y578" s="27">
        <v>2026.0</v>
      </c>
      <c r="Z578" s="27">
        <v>2.0</v>
      </c>
      <c r="AA578" s="112">
        <v>2.0</v>
      </c>
      <c r="AB578" s="27">
        <v>1.0</v>
      </c>
      <c r="AC578" s="27" t="s">
        <v>298</v>
      </c>
      <c r="AD578" s="27" t="s">
        <v>48</v>
      </c>
      <c r="AE578" s="27" t="s">
        <v>114</v>
      </c>
      <c r="AF578" s="27" t="s">
        <v>114</v>
      </c>
      <c r="AG578" s="27" t="s">
        <v>312</v>
      </c>
      <c r="AH578" s="27" t="str">
        <f t="shared" si="1"/>
        <v>In</v>
      </c>
      <c r="AI578" s="27" t="s">
        <v>113</v>
      </c>
      <c r="AJ578" s="16"/>
      <c r="AK578" s="16"/>
      <c r="AL578" s="16"/>
      <c r="AM578" s="16"/>
      <c r="AN578" s="16"/>
    </row>
    <row r="579" ht="15.0" hidden="1" customHeight="1">
      <c r="A579" s="132">
        <v>46114.0</v>
      </c>
      <c r="B579" s="18" t="s">
        <v>149</v>
      </c>
      <c r="C579" s="130">
        <v>-13.28</v>
      </c>
      <c r="D579" s="18" t="s">
        <v>76</v>
      </c>
      <c r="E579" s="18" t="s">
        <v>229</v>
      </c>
      <c r="F579" s="18"/>
      <c r="G579" s="18"/>
      <c r="H579" s="97"/>
      <c r="I579" s="97"/>
      <c r="J579" s="97"/>
      <c r="K579" s="97" t="s">
        <v>148</v>
      </c>
      <c r="L579" s="97"/>
      <c r="M579" s="97"/>
      <c r="N579" s="97"/>
      <c r="O579" s="98"/>
      <c r="P579" s="98" t="s">
        <v>79</v>
      </c>
      <c r="Q579" s="97"/>
      <c r="R579" s="100"/>
      <c r="S579" s="100"/>
      <c r="T579" s="97"/>
      <c r="U579" s="27"/>
      <c r="V579" s="27"/>
      <c r="W579" s="27"/>
      <c r="X579" s="27">
        <v>2026.0</v>
      </c>
      <c r="Y579" s="27">
        <v>2026.0</v>
      </c>
      <c r="Z579" s="27">
        <v>2.0</v>
      </c>
      <c r="AA579" s="112">
        <v>2.0</v>
      </c>
      <c r="AB579" s="27">
        <v>1.0</v>
      </c>
      <c r="AC579" s="27" t="s">
        <v>298</v>
      </c>
      <c r="AD579" s="27" t="s">
        <v>48</v>
      </c>
      <c r="AE579" s="27" t="s">
        <v>1</v>
      </c>
      <c r="AF579" s="27" t="s">
        <v>1</v>
      </c>
      <c r="AG579" s="27" t="s">
        <v>526</v>
      </c>
      <c r="AH579" s="27" t="str">
        <f t="shared" si="1"/>
        <v>Out</v>
      </c>
      <c r="AI579" s="27" t="s">
        <v>121</v>
      </c>
      <c r="AJ579" s="16"/>
      <c r="AK579" s="16"/>
      <c r="AL579" s="16"/>
      <c r="AM579" s="16"/>
      <c r="AN579" s="16"/>
    </row>
    <row r="580" ht="15.0" hidden="1" customHeight="1">
      <c r="A580" s="132">
        <v>46114.0</v>
      </c>
      <c r="B580" s="18" t="s">
        <v>762</v>
      </c>
      <c r="C580" s="130">
        <v>-442.63</v>
      </c>
      <c r="D580" s="18" t="s">
        <v>76</v>
      </c>
      <c r="E580" s="18" t="s">
        <v>229</v>
      </c>
      <c r="F580" s="18" t="s">
        <v>763</v>
      </c>
      <c r="G580" s="18"/>
      <c r="H580" s="97"/>
      <c r="I580" s="97">
        <v>9779.0</v>
      </c>
      <c r="J580" s="97" t="s">
        <v>42</v>
      </c>
      <c r="K580" s="97" t="s">
        <v>764</v>
      </c>
      <c r="L580" s="97"/>
      <c r="M580" s="97"/>
      <c r="N580" s="97"/>
      <c r="O580" s="98"/>
      <c r="P580" s="98" t="s">
        <v>79</v>
      </c>
      <c r="Q580" s="97" t="s">
        <v>44</v>
      </c>
      <c r="R580" s="100"/>
      <c r="S580" s="100"/>
      <c r="T580" s="97" t="s">
        <v>93</v>
      </c>
      <c r="U580" s="27"/>
      <c r="V580" s="27"/>
      <c r="W580" s="27"/>
      <c r="X580" s="27">
        <v>2026.0</v>
      </c>
      <c r="Y580" s="27">
        <v>2026.0</v>
      </c>
      <c r="Z580" s="27">
        <v>2.0</v>
      </c>
      <c r="AA580" s="112">
        <v>1.0</v>
      </c>
      <c r="AB580" s="27">
        <v>1.0</v>
      </c>
      <c r="AC580" s="27" t="s">
        <v>298</v>
      </c>
      <c r="AD580" s="27" t="s">
        <v>48</v>
      </c>
      <c r="AE580" s="27" t="s">
        <v>131</v>
      </c>
      <c r="AF580" s="27" t="s">
        <v>5</v>
      </c>
      <c r="AG580" s="27" t="s">
        <v>299</v>
      </c>
      <c r="AH580" s="27" t="str">
        <f t="shared" si="1"/>
        <v>Out</v>
      </c>
      <c r="AI580" s="27" t="s">
        <v>121</v>
      </c>
      <c r="AJ580" s="16"/>
      <c r="AK580" s="16"/>
      <c r="AL580" s="16"/>
      <c r="AM580" s="16"/>
      <c r="AN580" s="16"/>
    </row>
    <row r="581" ht="15.0" hidden="1" customHeight="1">
      <c r="A581" s="132">
        <v>46083.0</v>
      </c>
      <c r="B581" s="18" t="s">
        <v>149</v>
      </c>
      <c r="C581" s="130">
        <v>-22.07</v>
      </c>
      <c r="D581" s="18" t="s">
        <v>151</v>
      </c>
      <c r="E581" s="18" t="s">
        <v>229</v>
      </c>
      <c r="F581" s="18"/>
      <c r="G581" s="18"/>
      <c r="H581" s="97"/>
      <c r="I581" s="97"/>
      <c r="J581" s="97"/>
      <c r="K581" s="97" t="s">
        <v>148</v>
      </c>
      <c r="L581" s="97"/>
      <c r="M581" s="97"/>
      <c r="N581" s="97"/>
      <c r="O581" s="98"/>
      <c r="P581" s="98" t="s">
        <v>79</v>
      </c>
      <c r="Q581" s="97"/>
      <c r="R581" s="100"/>
      <c r="S581" s="100"/>
      <c r="T581" s="97"/>
      <c r="U581" s="27"/>
      <c r="V581" s="27"/>
      <c r="W581" s="27"/>
      <c r="X581" s="27">
        <v>2026.0</v>
      </c>
      <c r="Y581" s="27">
        <v>2026.0</v>
      </c>
      <c r="Z581" s="27">
        <v>2.0</v>
      </c>
      <c r="AA581" s="112">
        <v>2.0</v>
      </c>
      <c r="AB581" s="27">
        <v>1.0</v>
      </c>
      <c r="AC581" s="27"/>
      <c r="AD581" s="27" t="s">
        <v>151</v>
      </c>
      <c r="AE581" s="27" t="s">
        <v>151</v>
      </c>
      <c r="AF581" s="27" t="s">
        <v>151</v>
      </c>
      <c r="AG581" s="27"/>
      <c r="AH581" s="27" t="str">
        <f t="shared" si="1"/>
        <v>Out</v>
      </c>
      <c r="AI581" s="27" t="s">
        <v>121</v>
      </c>
      <c r="AJ581" s="16"/>
      <c r="AK581" s="16"/>
      <c r="AL581" s="16"/>
      <c r="AM581" s="16"/>
      <c r="AN581" s="16"/>
    </row>
    <row r="582" ht="15.0" hidden="1" customHeight="1">
      <c r="A582" s="132">
        <v>46083.0</v>
      </c>
      <c r="B582" s="18" t="s">
        <v>758</v>
      </c>
      <c r="C582" s="130">
        <v>-735.68</v>
      </c>
      <c r="D582" s="18" t="s">
        <v>151</v>
      </c>
      <c r="E582" s="18" t="s">
        <v>229</v>
      </c>
      <c r="F582" s="18" t="s">
        <v>759</v>
      </c>
      <c r="G582" s="18"/>
      <c r="H582" s="97"/>
      <c r="I582" s="97">
        <v>8319.0</v>
      </c>
      <c r="J582" s="97" t="s">
        <v>42</v>
      </c>
      <c r="K582" s="97" t="s">
        <v>659</v>
      </c>
      <c r="L582" s="97"/>
      <c r="M582" s="97"/>
      <c r="N582" s="97"/>
      <c r="O582" s="98"/>
      <c r="P582" s="98" t="s">
        <v>79</v>
      </c>
      <c r="Q582" s="97" t="s">
        <v>44</v>
      </c>
      <c r="R582" s="100"/>
      <c r="S582" s="100"/>
      <c r="T582" s="97" t="s">
        <v>93</v>
      </c>
      <c r="U582" s="27"/>
      <c r="V582" s="27"/>
      <c r="W582" s="27"/>
      <c r="X582" s="27">
        <v>2026.0</v>
      </c>
      <c r="Y582" s="27">
        <v>2026.0</v>
      </c>
      <c r="Z582" s="27">
        <v>2.0</v>
      </c>
      <c r="AA582" s="112">
        <v>2.0</v>
      </c>
      <c r="AB582" s="27">
        <v>1.0</v>
      </c>
      <c r="AC582" s="27"/>
      <c r="AD582" s="27" t="s">
        <v>151</v>
      </c>
      <c r="AE582" s="27" t="s">
        <v>151</v>
      </c>
      <c r="AF582" s="27" t="s">
        <v>151</v>
      </c>
      <c r="AG582" s="27"/>
      <c r="AH582" s="27" t="str">
        <f t="shared" si="1"/>
        <v>Out</v>
      </c>
      <c r="AI582" s="27" t="s">
        <v>121</v>
      </c>
      <c r="AJ582" s="16"/>
      <c r="AK582" s="16"/>
      <c r="AL582" s="16"/>
      <c r="AM582" s="16"/>
      <c r="AN582" s="16"/>
    </row>
    <row r="583" ht="15.0" hidden="1" customHeight="1">
      <c r="A583" s="132">
        <v>46083.0</v>
      </c>
      <c r="B583" s="18" t="s">
        <v>106</v>
      </c>
      <c r="C583" s="130">
        <v>1500.0</v>
      </c>
      <c r="D583" s="18" t="s">
        <v>76</v>
      </c>
      <c r="E583" s="18" t="s">
        <v>229</v>
      </c>
      <c r="F583" s="18"/>
      <c r="G583" s="18"/>
      <c r="H583" s="97"/>
      <c r="I583" s="97"/>
      <c r="J583" s="97"/>
      <c r="K583" s="97"/>
      <c r="L583" s="97"/>
      <c r="M583" s="97"/>
      <c r="N583" s="97"/>
      <c r="O583" s="98"/>
      <c r="P583" s="98" t="s">
        <v>79</v>
      </c>
      <c r="Q583" s="97"/>
      <c r="R583" s="100"/>
      <c r="S583" s="100"/>
      <c r="T583" s="97"/>
      <c r="U583" s="27"/>
      <c r="V583" s="27"/>
      <c r="W583" s="27"/>
      <c r="X583" s="27">
        <v>2026.0</v>
      </c>
      <c r="Y583" s="27">
        <v>2026.0</v>
      </c>
      <c r="Z583" s="27">
        <v>2.0</v>
      </c>
      <c r="AA583" s="112">
        <v>2.0</v>
      </c>
      <c r="AB583" s="27">
        <v>1.0</v>
      </c>
      <c r="AC583" s="27" t="s">
        <v>301</v>
      </c>
      <c r="AD583" s="27" t="s">
        <v>744</v>
      </c>
      <c r="AE583" s="27" t="s">
        <v>302</v>
      </c>
      <c r="AF583" s="27" t="s">
        <v>302</v>
      </c>
      <c r="AG583" s="27" t="s">
        <v>745</v>
      </c>
      <c r="AH583" s="27" t="str">
        <f t="shared" si="1"/>
        <v>In</v>
      </c>
      <c r="AI583" s="27" t="s">
        <v>113</v>
      </c>
      <c r="AJ583" s="16"/>
      <c r="AK583" s="16"/>
      <c r="AL583" s="16"/>
      <c r="AM583" s="16"/>
      <c r="AN583" s="16"/>
    </row>
    <row r="584" ht="15.0" hidden="1" customHeight="1">
      <c r="A584" s="132">
        <v>46055.0</v>
      </c>
      <c r="B584" s="18" t="s">
        <v>194</v>
      </c>
      <c r="C584" s="130">
        <v>-348.0</v>
      </c>
      <c r="D584" s="18" t="s">
        <v>76</v>
      </c>
      <c r="E584" s="18" t="s">
        <v>229</v>
      </c>
      <c r="F584" s="18" t="s">
        <v>103</v>
      </c>
      <c r="G584" s="18" t="s">
        <v>765</v>
      </c>
      <c r="H584" s="97"/>
      <c r="I584" s="97"/>
      <c r="J584" s="97"/>
      <c r="K584" s="97"/>
      <c r="L584" s="97"/>
      <c r="M584" s="97"/>
      <c r="N584" s="97"/>
      <c r="O584" s="98"/>
      <c r="P584" s="98" t="s">
        <v>79</v>
      </c>
      <c r="Q584" s="97"/>
      <c r="R584" s="100"/>
      <c r="S584" s="100"/>
      <c r="T584" s="97"/>
      <c r="U584" s="27"/>
      <c r="V584" s="27"/>
      <c r="W584" s="27"/>
      <c r="X584" s="27">
        <v>2026.0</v>
      </c>
      <c r="Y584" s="27">
        <v>2026.0</v>
      </c>
      <c r="Z584" s="27">
        <v>2.0</v>
      </c>
      <c r="AA584" s="112">
        <v>1.0</v>
      </c>
      <c r="AB584" s="27">
        <v>1.0</v>
      </c>
      <c r="AC584" s="27" t="s">
        <v>298</v>
      </c>
      <c r="AD584" s="27" t="s">
        <v>48</v>
      </c>
      <c r="AE584" s="27" t="s">
        <v>126</v>
      </c>
      <c r="AF584" s="27" t="s">
        <v>126</v>
      </c>
      <c r="AG584" s="27" t="s">
        <v>529</v>
      </c>
      <c r="AH584" s="27" t="str">
        <f t="shared" si="1"/>
        <v>Out</v>
      </c>
      <c r="AI584" s="27" t="s">
        <v>121</v>
      </c>
      <c r="AJ584" s="16"/>
      <c r="AK584" s="16"/>
      <c r="AL584" s="16"/>
      <c r="AM584" s="16"/>
      <c r="AN584" s="16"/>
    </row>
    <row r="585" ht="15.0" hidden="1" customHeight="1">
      <c r="A585" s="132">
        <v>46055.0</v>
      </c>
      <c r="B585" s="18" t="s">
        <v>437</v>
      </c>
      <c r="C585" s="130">
        <v>-164.72</v>
      </c>
      <c r="D585" s="18" t="s">
        <v>76</v>
      </c>
      <c r="E585" s="18" t="s">
        <v>229</v>
      </c>
      <c r="F585" s="18" t="s">
        <v>542</v>
      </c>
      <c r="G585" s="18"/>
      <c r="H585" s="97"/>
      <c r="I585" s="97">
        <v>9779.0</v>
      </c>
      <c r="J585" s="97" t="s">
        <v>42</v>
      </c>
      <c r="K585" s="97" t="s">
        <v>89</v>
      </c>
      <c r="L585" s="97"/>
      <c r="M585" s="97"/>
      <c r="N585" s="97"/>
      <c r="O585" s="98"/>
      <c r="P585" s="98" t="s">
        <v>79</v>
      </c>
      <c r="Q585" s="97" t="s">
        <v>44</v>
      </c>
      <c r="R585" s="100"/>
      <c r="S585" s="100"/>
      <c r="T585" s="97" t="s">
        <v>93</v>
      </c>
      <c r="U585" s="27"/>
      <c r="V585" s="27"/>
      <c r="W585" s="27"/>
      <c r="X585" s="27">
        <v>2026.0</v>
      </c>
      <c r="Y585" s="27">
        <v>2026.0</v>
      </c>
      <c r="Z585" s="27">
        <v>2.0</v>
      </c>
      <c r="AA585" s="112">
        <v>2.0</v>
      </c>
      <c r="AB585" s="27">
        <v>1.0</v>
      </c>
      <c r="AC585" s="27" t="s">
        <v>298</v>
      </c>
      <c r="AD585" s="27" t="s">
        <v>48</v>
      </c>
      <c r="AE585" s="27" t="s">
        <v>1</v>
      </c>
      <c r="AF585" s="27" t="s">
        <v>1</v>
      </c>
      <c r="AG585" s="27" t="s">
        <v>526</v>
      </c>
      <c r="AH585" s="27" t="str">
        <f t="shared" si="1"/>
        <v>Out</v>
      </c>
      <c r="AI585" s="27" t="s">
        <v>121</v>
      </c>
      <c r="AJ585" s="16"/>
      <c r="AK585" s="16"/>
      <c r="AL585" s="16"/>
      <c r="AM585" s="16"/>
      <c r="AN585" s="16"/>
    </row>
    <row r="586" ht="15.0" hidden="1" customHeight="1">
      <c r="A586" s="132">
        <v>46055.0</v>
      </c>
      <c r="B586" s="18" t="s">
        <v>149</v>
      </c>
      <c r="C586" s="130">
        <v>-4.94</v>
      </c>
      <c r="D586" s="18" t="s">
        <v>76</v>
      </c>
      <c r="E586" s="18" t="s">
        <v>229</v>
      </c>
      <c r="F586" s="18"/>
      <c r="G586" s="18"/>
      <c r="H586" s="97"/>
      <c r="I586" s="97"/>
      <c r="J586" s="97"/>
      <c r="K586" s="97" t="s">
        <v>148</v>
      </c>
      <c r="L586" s="97"/>
      <c r="M586" s="97"/>
      <c r="N586" s="97"/>
      <c r="O586" s="98"/>
      <c r="P586" s="98" t="s">
        <v>79</v>
      </c>
      <c r="Q586" s="97"/>
      <c r="R586" s="100"/>
      <c r="S586" s="100"/>
      <c r="T586" s="97"/>
      <c r="U586" s="27"/>
      <c r="V586" s="27"/>
      <c r="W586" s="27"/>
      <c r="X586" s="27">
        <v>2026.0</v>
      </c>
      <c r="Y586" s="27">
        <v>2026.0</v>
      </c>
      <c r="Z586" s="27">
        <v>2.0</v>
      </c>
      <c r="AA586" s="112">
        <v>2.0</v>
      </c>
      <c r="AB586" s="27">
        <v>1.0</v>
      </c>
      <c r="AC586" s="27" t="s">
        <v>298</v>
      </c>
      <c r="AD586" s="27" t="s">
        <v>48</v>
      </c>
      <c r="AE586" s="27" t="s">
        <v>1</v>
      </c>
      <c r="AF586" s="27" t="s">
        <v>1</v>
      </c>
      <c r="AG586" s="27" t="s">
        <v>526</v>
      </c>
      <c r="AH586" s="27" t="str">
        <f t="shared" si="1"/>
        <v>Out</v>
      </c>
      <c r="AI586" s="27" t="s">
        <v>121</v>
      </c>
      <c r="AJ586" s="16"/>
      <c r="AK586" s="16"/>
      <c r="AL586" s="16"/>
      <c r="AM586" s="16"/>
      <c r="AN586" s="16"/>
    </row>
    <row r="587" ht="15.0" hidden="1" customHeight="1">
      <c r="A587" s="132">
        <v>46055.0</v>
      </c>
      <c r="B587" s="18" t="s">
        <v>758</v>
      </c>
      <c r="C587" s="130">
        <v>-740.91</v>
      </c>
      <c r="D587" s="18" t="s">
        <v>151</v>
      </c>
      <c r="E587" s="18" t="s">
        <v>229</v>
      </c>
      <c r="F587" s="18" t="s">
        <v>759</v>
      </c>
      <c r="G587" s="18"/>
      <c r="H587" s="97"/>
      <c r="I587" s="97">
        <v>8319.0</v>
      </c>
      <c r="J587" s="97" t="s">
        <v>42</v>
      </c>
      <c r="K587" s="97" t="s">
        <v>659</v>
      </c>
      <c r="L587" s="97"/>
      <c r="M587" s="97"/>
      <c r="N587" s="97"/>
      <c r="O587" s="98"/>
      <c r="P587" s="98" t="s">
        <v>79</v>
      </c>
      <c r="Q587" s="97" t="s">
        <v>44</v>
      </c>
      <c r="R587" s="100"/>
      <c r="S587" s="100"/>
      <c r="T587" s="97" t="s">
        <v>93</v>
      </c>
      <c r="U587" s="27"/>
      <c r="V587" s="27"/>
      <c r="W587" s="27"/>
      <c r="X587" s="27">
        <v>2026.0</v>
      </c>
      <c r="Y587" s="27">
        <v>2026.0</v>
      </c>
      <c r="Z587" s="27">
        <v>2.0</v>
      </c>
      <c r="AA587" s="112">
        <v>2.0</v>
      </c>
      <c r="AB587" s="27">
        <v>1.0</v>
      </c>
      <c r="AC587" s="27"/>
      <c r="AD587" s="27" t="s">
        <v>151</v>
      </c>
      <c r="AE587" s="27" t="s">
        <v>151</v>
      </c>
      <c r="AF587" s="27" t="s">
        <v>151</v>
      </c>
      <c r="AG587" s="27"/>
      <c r="AH587" s="27" t="str">
        <f t="shared" si="1"/>
        <v>Out</v>
      </c>
      <c r="AI587" s="27" t="s">
        <v>121</v>
      </c>
      <c r="AJ587" s="16"/>
      <c r="AK587" s="16"/>
      <c r="AL587" s="16"/>
      <c r="AM587" s="16"/>
      <c r="AN587" s="16"/>
    </row>
    <row r="588" ht="15.0" hidden="1" customHeight="1">
      <c r="A588" s="132">
        <v>46055.0</v>
      </c>
      <c r="B588" s="18" t="s">
        <v>149</v>
      </c>
      <c r="C588" s="130">
        <v>-22.23</v>
      </c>
      <c r="D588" s="18" t="s">
        <v>151</v>
      </c>
      <c r="E588" s="18" t="s">
        <v>229</v>
      </c>
      <c r="F588" s="18"/>
      <c r="G588" s="18"/>
      <c r="H588" s="97"/>
      <c r="I588" s="97"/>
      <c r="J588" s="97"/>
      <c r="K588" s="97" t="s">
        <v>148</v>
      </c>
      <c r="L588" s="97"/>
      <c r="M588" s="97"/>
      <c r="N588" s="97"/>
      <c r="O588" s="98"/>
      <c r="P588" s="98" t="s">
        <v>79</v>
      </c>
      <c r="Q588" s="97"/>
      <c r="R588" s="100"/>
      <c r="S588" s="100"/>
      <c r="T588" s="97"/>
      <c r="U588" s="27"/>
      <c r="V588" s="27"/>
      <c r="W588" s="27"/>
      <c r="X588" s="27">
        <v>2026.0</v>
      </c>
      <c r="Y588" s="27">
        <v>2026.0</v>
      </c>
      <c r="Z588" s="27">
        <v>2.0</v>
      </c>
      <c r="AA588" s="112">
        <v>2.0</v>
      </c>
      <c r="AB588" s="27">
        <v>1.0</v>
      </c>
      <c r="AC588" s="27"/>
      <c r="AD588" s="27" t="s">
        <v>151</v>
      </c>
      <c r="AE588" s="27" t="s">
        <v>151</v>
      </c>
      <c r="AF588" s="27" t="s">
        <v>151</v>
      </c>
      <c r="AG588" s="27"/>
      <c r="AH588" s="27" t="str">
        <f t="shared" si="1"/>
        <v>Out</v>
      </c>
      <c r="AI588" s="27" t="s">
        <v>121</v>
      </c>
      <c r="AJ588" s="16"/>
      <c r="AK588" s="16"/>
      <c r="AL588" s="16"/>
      <c r="AM588" s="16"/>
      <c r="AN588" s="16"/>
    </row>
    <row r="589" ht="15.0" hidden="1" customHeight="1">
      <c r="A589" s="132">
        <v>46055.0</v>
      </c>
      <c r="B589" s="18" t="s">
        <v>355</v>
      </c>
      <c r="C589" s="130">
        <v>-33.55</v>
      </c>
      <c r="D589" s="18" t="s">
        <v>76</v>
      </c>
      <c r="E589" s="18" t="s">
        <v>229</v>
      </c>
      <c r="F589" s="18" t="s">
        <v>356</v>
      </c>
      <c r="G589" s="18"/>
      <c r="H589" s="97"/>
      <c r="I589" s="97">
        <v>9779.0</v>
      </c>
      <c r="J589" s="97" t="s">
        <v>42</v>
      </c>
      <c r="K589" s="97" t="s">
        <v>89</v>
      </c>
      <c r="L589" s="97"/>
      <c r="M589" s="97"/>
      <c r="N589" s="97"/>
      <c r="O589" s="98"/>
      <c r="P589" s="98" t="s">
        <v>79</v>
      </c>
      <c r="Q589" s="97" t="s">
        <v>91</v>
      </c>
      <c r="R589" s="100"/>
      <c r="S589" s="100"/>
      <c r="T589" s="97" t="s">
        <v>93</v>
      </c>
      <c r="U589" s="27"/>
      <c r="V589" s="27"/>
      <c r="W589" s="27"/>
      <c r="X589" s="27">
        <v>2026.0</v>
      </c>
      <c r="Y589" s="27">
        <v>2026.0</v>
      </c>
      <c r="Z589" s="27">
        <v>2.0</v>
      </c>
      <c r="AA589" s="112">
        <v>2.0</v>
      </c>
      <c r="AB589" s="27">
        <v>1.0</v>
      </c>
      <c r="AC589" s="27" t="s">
        <v>298</v>
      </c>
      <c r="AD589" s="27" t="s">
        <v>48</v>
      </c>
      <c r="AE589" s="27" t="s">
        <v>1</v>
      </c>
      <c r="AF589" s="27" t="s">
        <v>1</v>
      </c>
      <c r="AG589" s="27" t="s">
        <v>526</v>
      </c>
      <c r="AH589" s="27" t="str">
        <f t="shared" si="1"/>
        <v>Out</v>
      </c>
      <c r="AI589" s="27" t="s">
        <v>121</v>
      </c>
      <c r="AJ589" s="16"/>
      <c r="AK589" s="16"/>
      <c r="AL589" s="16"/>
      <c r="AM589" s="16"/>
      <c r="AN589" s="16"/>
    </row>
    <row r="590" ht="15.0" hidden="1" customHeight="1">
      <c r="A590" s="132">
        <v>46055.0</v>
      </c>
      <c r="B590" s="18" t="s">
        <v>95</v>
      </c>
      <c r="C590" s="130">
        <v>-381.02</v>
      </c>
      <c r="D590" s="18" t="s">
        <v>76</v>
      </c>
      <c r="E590" s="18" t="s">
        <v>229</v>
      </c>
      <c r="F590" s="18" t="s">
        <v>766</v>
      </c>
      <c r="G590" s="18"/>
      <c r="H590" s="97"/>
      <c r="I590" s="97">
        <v>9779.0</v>
      </c>
      <c r="J590" s="97" t="s">
        <v>42</v>
      </c>
      <c r="K590" s="97" t="s">
        <v>97</v>
      </c>
      <c r="L590" s="97"/>
      <c r="M590" s="97"/>
      <c r="N590" s="97"/>
      <c r="O590" s="98"/>
      <c r="P590" s="98" t="s">
        <v>79</v>
      </c>
      <c r="Q590" s="97" t="s">
        <v>91</v>
      </c>
      <c r="R590" s="100"/>
      <c r="S590" s="100"/>
      <c r="T590" s="97" t="s">
        <v>93</v>
      </c>
      <c r="U590" s="27"/>
      <c r="V590" s="27"/>
      <c r="W590" s="27"/>
      <c r="X590" s="27">
        <v>2026.0</v>
      </c>
      <c r="Y590" s="27">
        <v>2026.0</v>
      </c>
      <c r="Z590" s="27">
        <v>2.0</v>
      </c>
      <c r="AA590" s="112">
        <v>2.0</v>
      </c>
      <c r="AB590" s="27">
        <v>1.0</v>
      </c>
      <c r="AC590" s="27" t="s">
        <v>298</v>
      </c>
      <c r="AD590" s="27" t="s">
        <v>48</v>
      </c>
      <c r="AE590" s="27" t="s">
        <v>115</v>
      </c>
      <c r="AF590" s="27" t="s">
        <v>115</v>
      </c>
      <c r="AG590" s="27" t="s">
        <v>315</v>
      </c>
      <c r="AH590" s="27" t="str">
        <f t="shared" si="1"/>
        <v>Out</v>
      </c>
      <c r="AI590" s="27" t="s">
        <v>121</v>
      </c>
      <c r="AJ590" s="16"/>
      <c r="AK590" s="16"/>
      <c r="AL590" s="16"/>
      <c r="AM590" s="16"/>
      <c r="AN590" s="16"/>
    </row>
    <row r="591" ht="15.0" hidden="1" customHeight="1">
      <c r="A591" s="132">
        <v>46055.0</v>
      </c>
      <c r="B591" s="18" t="s">
        <v>95</v>
      </c>
      <c r="C591" s="130">
        <v>-52.4</v>
      </c>
      <c r="D591" s="18" t="s">
        <v>76</v>
      </c>
      <c r="E591" s="18" t="s">
        <v>229</v>
      </c>
      <c r="F591" s="18" t="s">
        <v>767</v>
      </c>
      <c r="G591" s="18"/>
      <c r="H591" s="97"/>
      <c r="I591" s="97">
        <v>4240.0</v>
      </c>
      <c r="J591" s="97" t="s">
        <v>42</v>
      </c>
      <c r="K591" s="97" t="s">
        <v>97</v>
      </c>
      <c r="L591" s="97"/>
      <c r="M591" s="97"/>
      <c r="N591" s="97"/>
      <c r="O591" s="98"/>
      <c r="P591" s="98" t="s">
        <v>79</v>
      </c>
      <c r="Q591" s="97" t="s">
        <v>91</v>
      </c>
      <c r="R591" s="100"/>
      <c r="S591" s="100"/>
      <c r="T591" s="97" t="s">
        <v>93</v>
      </c>
      <c r="U591" s="27"/>
      <c r="V591" s="27"/>
      <c r="W591" s="27"/>
      <c r="X591" s="27">
        <v>2026.0</v>
      </c>
      <c r="Y591" s="27">
        <v>2026.0</v>
      </c>
      <c r="Z591" s="27">
        <v>2.0</v>
      </c>
      <c r="AA591" s="112">
        <v>2.0</v>
      </c>
      <c r="AB591" s="27">
        <v>1.0</v>
      </c>
      <c r="AC591" s="27" t="s">
        <v>298</v>
      </c>
      <c r="AD591" s="27" t="s">
        <v>48</v>
      </c>
      <c r="AE591" s="27" t="s">
        <v>115</v>
      </c>
      <c r="AF591" s="27" t="s">
        <v>115</v>
      </c>
      <c r="AG591" s="27" t="s">
        <v>315</v>
      </c>
      <c r="AH591" s="27" t="str">
        <f t="shared" si="1"/>
        <v>Out</v>
      </c>
      <c r="AI591" s="27" t="s">
        <v>121</v>
      </c>
      <c r="AJ591" s="16"/>
      <c r="AK591" s="16"/>
      <c r="AL591" s="16"/>
      <c r="AM591" s="16"/>
      <c r="AN591" s="16"/>
    </row>
    <row r="592" ht="15.0" hidden="1" customHeight="1">
      <c r="A592" s="132">
        <v>46055.0</v>
      </c>
      <c r="B592" s="18" t="s">
        <v>95</v>
      </c>
      <c r="C592" s="130">
        <v>-23.23</v>
      </c>
      <c r="D592" s="18" t="s">
        <v>76</v>
      </c>
      <c r="E592" s="18" t="s">
        <v>229</v>
      </c>
      <c r="F592" s="18" t="s">
        <v>768</v>
      </c>
      <c r="G592" s="18"/>
      <c r="H592" s="97"/>
      <c r="I592" s="97">
        <v>4240.0</v>
      </c>
      <c r="J592" s="97" t="s">
        <v>42</v>
      </c>
      <c r="K592" s="97" t="s">
        <v>97</v>
      </c>
      <c r="L592" s="97"/>
      <c r="M592" s="97"/>
      <c r="N592" s="97"/>
      <c r="O592" s="98"/>
      <c r="P592" s="98" t="s">
        <v>79</v>
      </c>
      <c r="Q592" s="97" t="s">
        <v>91</v>
      </c>
      <c r="R592" s="100"/>
      <c r="S592" s="100"/>
      <c r="T592" s="97" t="s">
        <v>93</v>
      </c>
      <c r="U592" s="27"/>
      <c r="V592" s="27"/>
      <c r="W592" s="27"/>
      <c r="X592" s="27">
        <v>2026.0</v>
      </c>
      <c r="Y592" s="27">
        <v>2026.0</v>
      </c>
      <c r="Z592" s="27">
        <v>2.0</v>
      </c>
      <c r="AA592" s="112">
        <v>2.0</v>
      </c>
      <c r="AB592" s="27">
        <v>1.0</v>
      </c>
      <c r="AC592" s="27" t="s">
        <v>298</v>
      </c>
      <c r="AD592" s="27" t="s">
        <v>48</v>
      </c>
      <c r="AE592" s="27" t="s">
        <v>115</v>
      </c>
      <c r="AF592" s="27" t="s">
        <v>115</v>
      </c>
      <c r="AG592" s="27" t="s">
        <v>315</v>
      </c>
      <c r="AH592" s="27" t="str">
        <f t="shared" si="1"/>
        <v>Out</v>
      </c>
      <c r="AI592" s="27" t="s">
        <v>121</v>
      </c>
      <c r="AJ592" s="16"/>
      <c r="AK592" s="16"/>
      <c r="AL592" s="16"/>
      <c r="AM592" s="16"/>
      <c r="AN592" s="16"/>
    </row>
    <row r="593" ht="15.0" hidden="1" customHeight="1">
      <c r="A593" s="132">
        <v>46024.0</v>
      </c>
      <c r="B593" s="18" t="s">
        <v>95</v>
      </c>
      <c r="C593" s="130">
        <v>-408.7</v>
      </c>
      <c r="D593" s="18" t="s">
        <v>151</v>
      </c>
      <c r="E593" s="18" t="s">
        <v>229</v>
      </c>
      <c r="F593" s="18" t="s">
        <v>769</v>
      </c>
      <c r="G593" s="18"/>
      <c r="H593" s="97"/>
      <c r="I593" s="97">
        <v>9779.0</v>
      </c>
      <c r="J593" s="97" t="s">
        <v>42</v>
      </c>
      <c r="K593" s="97" t="s">
        <v>97</v>
      </c>
      <c r="L593" s="97"/>
      <c r="M593" s="97"/>
      <c r="N593" s="97"/>
      <c r="O593" s="98"/>
      <c r="P593" s="98" t="s">
        <v>79</v>
      </c>
      <c r="Q593" s="97" t="s">
        <v>91</v>
      </c>
      <c r="R593" s="100"/>
      <c r="S593" s="100"/>
      <c r="T593" s="97" t="s">
        <v>93</v>
      </c>
      <c r="U593" s="27"/>
      <c r="V593" s="27"/>
      <c r="W593" s="27"/>
      <c r="X593" s="27">
        <v>2026.0</v>
      </c>
      <c r="Y593" s="27">
        <v>2026.0</v>
      </c>
      <c r="Z593" s="27">
        <v>2.0</v>
      </c>
      <c r="AA593" s="112">
        <v>2.0</v>
      </c>
      <c r="AB593" s="27">
        <v>1.0</v>
      </c>
      <c r="AC593" s="27"/>
      <c r="AD593" s="27" t="s">
        <v>151</v>
      </c>
      <c r="AE593" s="27" t="s">
        <v>151</v>
      </c>
      <c r="AF593" s="27" t="s">
        <v>151</v>
      </c>
      <c r="AG593" s="27"/>
      <c r="AH593" s="27" t="str">
        <f t="shared" si="1"/>
        <v>Out</v>
      </c>
      <c r="AI593" s="27" t="s">
        <v>121</v>
      </c>
      <c r="AJ593" s="16"/>
      <c r="AK593" s="16"/>
      <c r="AL593" s="16"/>
      <c r="AM593" s="16"/>
      <c r="AN593" s="16"/>
    </row>
    <row r="594" ht="15.0" hidden="1" customHeight="1">
      <c r="A594" s="132">
        <v>46024.0</v>
      </c>
      <c r="B594" s="18" t="s">
        <v>95</v>
      </c>
      <c r="C594" s="130">
        <v>-610.0</v>
      </c>
      <c r="D594" s="18" t="s">
        <v>151</v>
      </c>
      <c r="E594" s="18" t="s">
        <v>229</v>
      </c>
      <c r="F594" s="18" t="s">
        <v>770</v>
      </c>
      <c r="G594" s="18"/>
      <c r="H594" s="97"/>
      <c r="I594" s="97">
        <v>9779.0</v>
      </c>
      <c r="J594" s="97" t="s">
        <v>42</v>
      </c>
      <c r="K594" s="97" t="s">
        <v>97</v>
      </c>
      <c r="L594" s="97"/>
      <c r="M594" s="97"/>
      <c r="N594" s="97"/>
      <c r="O594" s="98"/>
      <c r="P594" s="98" t="s">
        <v>79</v>
      </c>
      <c r="Q594" s="97" t="s">
        <v>91</v>
      </c>
      <c r="R594" s="100"/>
      <c r="S594" s="100"/>
      <c r="T594" s="97" t="s">
        <v>93</v>
      </c>
      <c r="U594" s="27"/>
      <c r="V594" s="27"/>
      <c r="W594" s="27"/>
      <c r="X594" s="27">
        <v>2026.0</v>
      </c>
      <c r="Y594" s="27">
        <v>2026.0</v>
      </c>
      <c r="Z594" s="27">
        <v>2.0</v>
      </c>
      <c r="AA594" s="112">
        <v>2.0</v>
      </c>
      <c r="AB594" s="27">
        <v>1.0</v>
      </c>
      <c r="AC594" s="27"/>
      <c r="AD594" s="27" t="s">
        <v>151</v>
      </c>
      <c r="AE594" s="27" t="s">
        <v>151</v>
      </c>
      <c r="AF594" s="27" t="s">
        <v>151</v>
      </c>
      <c r="AG594" s="27"/>
      <c r="AH594" s="27" t="str">
        <f t="shared" si="1"/>
        <v>Out</v>
      </c>
      <c r="AI594" s="27" t="s">
        <v>121</v>
      </c>
      <c r="AJ594" s="16"/>
      <c r="AK594" s="16"/>
      <c r="AL594" s="16"/>
      <c r="AM594" s="16"/>
      <c r="AN594" s="16"/>
    </row>
    <row r="595" ht="15.0" hidden="1" customHeight="1">
      <c r="A595" s="132">
        <v>46024.0</v>
      </c>
      <c r="B595" s="18" t="s">
        <v>758</v>
      </c>
      <c r="C595" s="130">
        <v>-740.91</v>
      </c>
      <c r="D595" s="18" t="s">
        <v>151</v>
      </c>
      <c r="E595" s="18" t="s">
        <v>229</v>
      </c>
      <c r="F595" s="18" t="s">
        <v>759</v>
      </c>
      <c r="G595" s="18"/>
      <c r="H595" s="97"/>
      <c r="I595" s="97">
        <v>8319.0</v>
      </c>
      <c r="J595" s="97" t="s">
        <v>42</v>
      </c>
      <c r="K595" s="97" t="s">
        <v>659</v>
      </c>
      <c r="L595" s="97"/>
      <c r="M595" s="97"/>
      <c r="N595" s="97"/>
      <c r="O595" s="98"/>
      <c r="P595" s="98" t="s">
        <v>79</v>
      </c>
      <c r="Q595" s="97" t="s">
        <v>44</v>
      </c>
      <c r="R595" s="100"/>
      <c r="S595" s="100"/>
      <c r="T595" s="97" t="s">
        <v>93</v>
      </c>
      <c r="U595" s="27"/>
      <c r="V595" s="27"/>
      <c r="W595" s="27"/>
      <c r="X595" s="27">
        <v>2026.0</v>
      </c>
      <c r="Y595" s="27">
        <v>2026.0</v>
      </c>
      <c r="Z595" s="27">
        <v>2.0</v>
      </c>
      <c r="AA595" s="112">
        <v>2.0</v>
      </c>
      <c r="AB595" s="27">
        <v>1.0</v>
      </c>
      <c r="AC595" s="27"/>
      <c r="AD595" s="27" t="s">
        <v>151</v>
      </c>
      <c r="AE595" s="27" t="s">
        <v>151</v>
      </c>
      <c r="AF595" s="27" t="s">
        <v>151</v>
      </c>
      <c r="AG595" s="27"/>
      <c r="AH595" s="27" t="str">
        <f t="shared" si="1"/>
        <v>Out</v>
      </c>
      <c r="AI595" s="27" t="s">
        <v>121</v>
      </c>
      <c r="AJ595" s="16"/>
      <c r="AK595" s="16"/>
      <c r="AL595" s="16"/>
      <c r="AM595" s="16"/>
      <c r="AN595" s="16"/>
    </row>
    <row r="596" ht="15.0" hidden="1" customHeight="1">
      <c r="A596" s="132">
        <v>46024.0</v>
      </c>
      <c r="B596" s="18" t="s">
        <v>149</v>
      </c>
      <c r="C596" s="130">
        <v>-22.23</v>
      </c>
      <c r="D596" s="18" t="s">
        <v>151</v>
      </c>
      <c r="E596" s="18" t="s">
        <v>229</v>
      </c>
      <c r="F596" s="18"/>
      <c r="G596" s="18"/>
      <c r="H596" s="97"/>
      <c r="I596" s="97"/>
      <c r="J596" s="97"/>
      <c r="K596" s="97" t="s">
        <v>148</v>
      </c>
      <c r="L596" s="97"/>
      <c r="M596" s="97"/>
      <c r="N596" s="97"/>
      <c r="O596" s="98"/>
      <c r="P596" s="98" t="s">
        <v>79</v>
      </c>
      <c r="Q596" s="97"/>
      <c r="R596" s="100"/>
      <c r="S596" s="100"/>
      <c r="T596" s="97"/>
      <c r="U596" s="27"/>
      <c r="V596" s="27"/>
      <c r="W596" s="27"/>
      <c r="X596" s="27">
        <v>2026.0</v>
      </c>
      <c r="Y596" s="27">
        <v>2026.0</v>
      </c>
      <c r="Z596" s="27">
        <v>2.0</v>
      </c>
      <c r="AA596" s="112">
        <v>2.0</v>
      </c>
      <c r="AB596" s="27">
        <v>1.0</v>
      </c>
      <c r="AC596" s="27"/>
      <c r="AD596" s="27" t="s">
        <v>151</v>
      </c>
      <c r="AE596" s="27" t="s">
        <v>151</v>
      </c>
      <c r="AF596" s="27" t="s">
        <v>151</v>
      </c>
      <c r="AG596" s="27"/>
      <c r="AH596" s="27" t="str">
        <f t="shared" si="1"/>
        <v>Out</v>
      </c>
      <c r="AI596" s="27" t="s">
        <v>121</v>
      </c>
      <c r="AJ596" s="16"/>
      <c r="AK596" s="16"/>
      <c r="AL596" s="16"/>
      <c r="AM596" s="16"/>
      <c r="AN596" s="16"/>
    </row>
    <row r="597" ht="15.0" hidden="1" customHeight="1">
      <c r="A597" s="132">
        <v>46024.0</v>
      </c>
      <c r="B597" s="18" t="s">
        <v>418</v>
      </c>
      <c r="C597" s="130">
        <v>-100.0</v>
      </c>
      <c r="D597" s="18" t="s">
        <v>76</v>
      </c>
      <c r="E597" s="18" t="s">
        <v>229</v>
      </c>
      <c r="F597" s="18" t="s">
        <v>419</v>
      </c>
      <c r="G597" s="18"/>
      <c r="H597" s="97"/>
      <c r="I597" s="97">
        <v>9779.0</v>
      </c>
      <c r="J597" s="97" t="s">
        <v>42</v>
      </c>
      <c r="K597" s="97" t="s">
        <v>89</v>
      </c>
      <c r="L597" s="97"/>
      <c r="M597" s="97"/>
      <c r="N597" s="97"/>
      <c r="O597" s="98"/>
      <c r="P597" s="98" t="s">
        <v>79</v>
      </c>
      <c r="Q597" s="97" t="s">
        <v>91</v>
      </c>
      <c r="R597" s="100"/>
      <c r="S597" s="100"/>
      <c r="T597" s="97" t="s">
        <v>93</v>
      </c>
      <c r="U597" s="27"/>
      <c r="V597" s="27"/>
      <c r="W597" s="27"/>
      <c r="X597" s="27">
        <v>2026.0</v>
      </c>
      <c r="Y597" s="27">
        <v>2026.0</v>
      </c>
      <c r="Z597" s="27">
        <v>2.0</v>
      </c>
      <c r="AA597" s="112">
        <v>2.0</v>
      </c>
      <c r="AB597" s="27">
        <v>1.0</v>
      </c>
      <c r="AC597" s="27" t="s">
        <v>298</v>
      </c>
      <c r="AD597" s="27" t="s">
        <v>48</v>
      </c>
      <c r="AE597" s="27" t="s">
        <v>1</v>
      </c>
      <c r="AF597" s="27" t="s">
        <v>1</v>
      </c>
      <c r="AG597" s="27" t="s">
        <v>445</v>
      </c>
      <c r="AH597" s="27" t="str">
        <f t="shared" si="1"/>
        <v>Out</v>
      </c>
      <c r="AI597" s="27" t="s">
        <v>121</v>
      </c>
      <c r="AJ597" s="16"/>
      <c r="AK597" s="16"/>
      <c r="AL597" s="16"/>
      <c r="AM597" s="16"/>
      <c r="AN597" s="16"/>
    </row>
    <row r="598" ht="15.0" hidden="1" customHeight="1">
      <c r="A598" s="132" t="s">
        <v>771</v>
      </c>
      <c r="B598" s="18" t="s">
        <v>95</v>
      </c>
      <c r="C598" s="130">
        <v>-579.0</v>
      </c>
      <c r="D598" s="18" t="s">
        <v>76</v>
      </c>
      <c r="E598" s="18" t="s">
        <v>229</v>
      </c>
      <c r="F598" s="18" t="s">
        <v>772</v>
      </c>
      <c r="G598" s="18"/>
      <c r="H598" s="97"/>
      <c r="I598" s="97">
        <v>9779.0</v>
      </c>
      <c r="J598" s="97" t="s">
        <v>42</v>
      </c>
      <c r="K598" s="97" t="s">
        <v>97</v>
      </c>
      <c r="L598" s="97"/>
      <c r="M598" s="97"/>
      <c r="N598" s="97"/>
      <c r="O598" s="98"/>
      <c r="P598" s="98" t="s">
        <v>79</v>
      </c>
      <c r="Q598" s="97" t="s">
        <v>91</v>
      </c>
      <c r="R598" s="100"/>
      <c r="S598" s="100"/>
      <c r="T598" s="97" t="s">
        <v>93</v>
      </c>
      <c r="U598" s="27"/>
      <c r="V598" s="27"/>
      <c r="W598" s="27"/>
      <c r="X598" s="27">
        <v>2026.0</v>
      </c>
      <c r="Y598" s="27">
        <v>2026.0</v>
      </c>
      <c r="Z598" s="27">
        <v>1.0</v>
      </c>
      <c r="AA598" s="112">
        <v>1.0</v>
      </c>
      <c r="AB598" s="27">
        <v>1.0</v>
      </c>
      <c r="AC598" s="27" t="s">
        <v>298</v>
      </c>
      <c r="AD598" s="27" t="s">
        <v>48</v>
      </c>
      <c r="AE598" s="27" t="s">
        <v>115</v>
      </c>
      <c r="AF598" s="27" t="s">
        <v>115</v>
      </c>
      <c r="AG598" s="27" t="s">
        <v>315</v>
      </c>
      <c r="AH598" s="27" t="str">
        <f t="shared" si="1"/>
        <v>Out</v>
      </c>
      <c r="AI598" s="27" t="s">
        <v>121</v>
      </c>
      <c r="AJ598" s="16"/>
      <c r="AK598" s="16"/>
      <c r="AL598" s="16"/>
      <c r="AM598" s="16"/>
      <c r="AN598" s="16"/>
    </row>
    <row r="599" ht="15.0" hidden="1" customHeight="1">
      <c r="A599" s="132" t="s">
        <v>771</v>
      </c>
      <c r="B599" s="18" t="s">
        <v>87</v>
      </c>
      <c r="C599" s="130">
        <v>-5.0</v>
      </c>
      <c r="D599" s="18" t="s">
        <v>76</v>
      </c>
      <c r="E599" s="18" t="s">
        <v>229</v>
      </c>
      <c r="F599" s="18" t="s">
        <v>88</v>
      </c>
      <c r="G599" s="18"/>
      <c r="H599" s="97"/>
      <c r="I599" s="97">
        <v>9779.0</v>
      </c>
      <c r="J599" s="97" t="s">
        <v>42</v>
      </c>
      <c r="K599" s="97" t="s">
        <v>89</v>
      </c>
      <c r="L599" s="97"/>
      <c r="M599" s="97"/>
      <c r="N599" s="97"/>
      <c r="O599" s="98"/>
      <c r="P599" s="98" t="s">
        <v>79</v>
      </c>
      <c r="Q599" s="97" t="s">
        <v>91</v>
      </c>
      <c r="R599" s="100"/>
      <c r="S599" s="100"/>
      <c r="T599" s="97" t="s">
        <v>93</v>
      </c>
      <c r="U599" s="27"/>
      <c r="V599" s="27"/>
      <c r="W599" s="27"/>
      <c r="X599" s="27">
        <v>2026.0</v>
      </c>
      <c r="Y599" s="27">
        <v>2026.0</v>
      </c>
      <c r="Z599" s="27">
        <v>1.0</v>
      </c>
      <c r="AA599" s="112">
        <v>1.0</v>
      </c>
      <c r="AB599" s="27">
        <v>1.0</v>
      </c>
      <c r="AC599" s="27" t="s">
        <v>298</v>
      </c>
      <c r="AD599" s="27" t="s">
        <v>48</v>
      </c>
      <c r="AE599" s="27" t="s">
        <v>1</v>
      </c>
      <c r="AF599" s="27" t="s">
        <v>1</v>
      </c>
      <c r="AG599" s="27" t="s">
        <v>526</v>
      </c>
      <c r="AH599" s="27" t="str">
        <f t="shared" si="1"/>
        <v>Out</v>
      </c>
      <c r="AI599" s="27" t="s">
        <v>121</v>
      </c>
      <c r="AJ599" s="16"/>
      <c r="AK599" s="16"/>
      <c r="AL599" s="16"/>
      <c r="AM599" s="16"/>
      <c r="AN599" s="16"/>
    </row>
    <row r="600" ht="15.0" hidden="1" customHeight="1">
      <c r="A600" s="132" t="s">
        <v>771</v>
      </c>
      <c r="B600" s="18" t="s">
        <v>149</v>
      </c>
      <c r="C600" s="130">
        <v>-4.48</v>
      </c>
      <c r="D600" s="18" t="s">
        <v>76</v>
      </c>
      <c r="E600" s="18" t="s">
        <v>229</v>
      </c>
      <c r="F600" s="18"/>
      <c r="G600" s="18"/>
      <c r="H600" s="97"/>
      <c r="I600" s="97"/>
      <c r="J600" s="97"/>
      <c r="K600" s="97" t="s">
        <v>148</v>
      </c>
      <c r="L600" s="97"/>
      <c r="M600" s="97"/>
      <c r="N600" s="97"/>
      <c r="O600" s="98"/>
      <c r="P600" s="98" t="s">
        <v>79</v>
      </c>
      <c r="Q600" s="97"/>
      <c r="R600" s="100"/>
      <c r="S600" s="100"/>
      <c r="T600" s="97"/>
      <c r="U600" s="27"/>
      <c r="V600" s="27"/>
      <c r="W600" s="27"/>
      <c r="X600" s="27">
        <v>2026.0</v>
      </c>
      <c r="Y600" s="27">
        <v>2026.0</v>
      </c>
      <c r="Z600" s="27">
        <v>1.0</v>
      </c>
      <c r="AA600" s="112">
        <v>1.0</v>
      </c>
      <c r="AB600" s="27">
        <v>1.0</v>
      </c>
      <c r="AC600" s="27" t="s">
        <v>298</v>
      </c>
      <c r="AD600" s="27" t="s">
        <v>48</v>
      </c>
      <c r="AE600" s="27" t="s">
        <v>1</v>
      </c>
      <c r="AF600" s="27" t="s">
        <v>1</v>
      </c>
      <c r="AG600" s="27" t="s">
        <v>526</v>
      </c>
      <c r="AH600" s="27" t="str">
        <f t="shared" si="1"/>
        <v>Out</v>
      </c>
      <c r="AI600" s="27" t="s">
        <v>121</v>
      </c>
      <c r="AJ600" s="16"/>
      <c r="AK600" s="16"/>
      <c r="AL600" s="16"/>
      <c r="AM600" s="16"/>
      <c r="AN600" s="16"/>
    </row>
    <row r="601" ht="15.0" hidden="1" customHeight="1">
      <c r="A601" s="132" t="s">
        <v>771</v>
      </c>
      <c r="B601" s="133" t="s">
        <v>773</v>
      </c>
      <c r="C601" s="130">
        <v>-149.35</v>
      </c>
      <c r="D601" s="18" t="s">
        <v>76</v>
      </c>
      <c r="E601" s="18" t="s">
        <v>229</v>
      </c>
      <c r="F601" s="133" t="s">
        <v>773</v>
      </c>
      <c r="G601" s="18"/>
      <c r="H601" s="97"/>
      <c r="I601" s="97">
        <v>9779.0</v>
      </c>
      <c r="J601" s="97" t="s">
        <v>42</v>
      </c>
      <c r="K601" s="97" t="s">
        <v>97</v>
      </c>
      <c r="L601" s="97"/>
      <c r="M601" s="97"/>
      <c r="N601" s="97"/>
      <c r="O601" s="98"/>
      <c r="P601" s="98" t="s">
        <v>79</v>
      </c>
      <c r="Q601" s="97" t="s">
        <v>44</v>
      </c>
      <c r="R601" s="100"/>
      <c r="S601" s="100"/>
      <c r="T601" s="97" t="s">
        <v>93</v>
      </c>
      <c r="U601" s="27"/>
      <c r="V601" s="27"/>
      <c r="W601" s="27"/>
      <c r="X601" s="27">
        <v>2026.0</v>
      </c>
      <c r="Y601" s="27">
        <v>2026.0</v>
      </c>
      <c r="Z601" s="27">
        <v>1.0</v>
      </c>
      <c r="AA601" s="112">
        <v>1.0</v>
      </c>
      <c r="AB601" s="27">
        <v>1.0</v>
      </c>
      <c r="AC601" s="27" t="s">
        <v>298</v>
      </c>
      <c r="AD601" s="27" t="s">
        <v>48</v>
      </c>
      <c r="AE601" s="27" t="s">
        <v>115</v>
      </c>
      <c r="AF601" s="27" t="s">
        <v>115</v>
      </c>
      <c r="AG601" s="27" t="s">
        <v>309</v>
      </c>
      <c r="AH601" s="27" t="str">
        <f t="shared" si="1"/>
        <v>Out</v>
      </c>
      <c r="AI601" s="27" t="s">
        <v>121</v>
      </c>
      <c r="AJ601" s="16"/>
      <c r="AK601" s="16"/>
      <c r="AL601" s="16"/>
      <c r="AM601" s="16"/>
      <c r="AN601" s="16"/>
    </row>
    <row r="602" ht="15.0" hidden="1" customHeight="1">
      <c r="A602" s="132" t="s">
        <v>774</v>
      </c>
      <c r="B602" s="18" t="s">
        <v>775</v>
      </c>
      <c r="C602" s="130">
        <v>-149.05</v>
      </c>
      <c r="D602" s="18" t="s">
        <v>151</v>
      </c>
      <c r="E602" s="18" t="s">
        <v>229</v>
      </c>
      <c r="F602" s="18" t="s">
        <v>776</v>
      </c>
      <c r="G602" s="18"/>
      <c r="H602" s="97"/>
      <c r="I602" s="97">
        <v>9779.0</v>
      </c>
      <c r="J602" s="97" t="s">
        <v>42</v>
      </c>
      <c r="K602" s="97" t="s">
        <v>435</v>
      </c>
      <c r="L602" s="97"/>
      <c r="M602" s="97"/>
      <c r="N602" s="97"/>
      <c r="O602" s="98"/>
      <c r="P602" s="98" t="s">
        <v>79</v>
      </c>
      <c r="Q602" s="97" t="s">
        <v>44</v>
      </c>
      <c r="R602" s="100"/>
      <c r="S602" s="100"/>
      <c r="T602" s="97" t="s">
        <v>93</v>
      </c>
      <c r="U602" s="27"/>
      <c r="V602" s="27"/>
      <c r="W602" s="27"/>
      <c r="X602" s="27">
        <v>2026.0</v>
      </c>
      <c r="Y602" s="27">
        <v>2026.0</v>
      </c>
      <c r="Z602" s="27">
        <v>1.0</v>
      </c>
      <c r="AA602" s="112">
        <v>1.0</v>
      </c>
      <c r="AB602" s="27">
        <v>1.0</v>
      </c>
      <c r="AC602" s="27"/>
      <c r="AD602" s="27" t="s">
        <v>151</v>
      </c>
      <c r="AE602" s="27" t="s">
        <v>151</v>
      </c>
      <c r="AF602" s="27" t="s">
        <v>151</v>
      </c>
      <c r="AG602" s="27"/>
      <c r="AH602" s="27" t="str">
        <f t="shared" si="1"/>
        <v>Out</v>
      </c>
      <c r="AI602" s="27" t="s">
        <v>121</v>
      </c>
      <c r="AJ602" s="16"/>
      <c r="AK602" s="16"/>
      <c r="AL602" s="16"/>
      <c r="AM602" s="16"/>
      <c r="AN602" s="16"/>
    </row>
    <row r="603" ht="15.0" hidden="1" customHeight="1">
      <c r="A603" s="132" t="s">
        <v>774</v>
      </c>
      <c r="B603" s="18" t="s">
        <v>149</v>
      </c>
      <c r="C603" s="130">
        <v>-4.47</v>
      </c>
      <c r="D603" s="18" t="s">
        <v>151</v>
      </c>
      <c r="E603" s="18" t="s">
        <v>229</v>
      </c>
      <c r="F603" s="18"/>
      <c r="G603" s="18"/>
      <c r="H603" s="97"/>
      <c r="I603" s="97"/>
      <c r="J603" s="97"/>
      <c r="K603" s="97" t="s">
        <v>148</v>
      </c>
      <c r="L603" s="97"/>
      <c r="M603" s="97"/>
      <c r="N603" s="97"/>
      <c r="O603" s="98"/>
      <c r="P603" s="98" t="s">
        <v>79</v>
      </c>
      <c r="Q603" s="97"/>
      <c r="R603" s="100"/>
      <c r="S603" s="100"/>
      <c r="T603" s="97"/>
      <c r="U603" s="27"/>
      <c r="V603" s="27"/>
      <c r="W603" s="27"/>
      <c r="X603" s="27">
        <v>2026.0</v>
      </c>
      <c r="Y603" s="27">
        <v>2026.0</v>
      </c>
      <c r="Z603" s="27">
        <v>1.0</v>
      </c>
      <c r="AA603" s="112">
        <v>1.0</v>
      </c>
      <c r="AB603" s="27">
        <v>1.0</v>
      </c>
      <c r="AC603" s="27"/>
      <c r="AD603" s="27" t="s">
        <v>151</v>
      </c>
      <c r="AE603" s="27" t="s">
        <v>151</v>
      </c>
      <c r="AF603" s="27" t="s">
        <v>151</v>
      </c>
      <c r="AG603" s="27"/>
      <c r="AH603" s="27" t="str">
        <f t="shared" si="1"/>
        <v>Out</v>
      </c>
      <c r="AI603" s="27" t="s">
        <v>121</v>
      </c>
      <c r="AJ603" s="16"/>
      <c r="AK603" s="16"/>
      <c r="AL603" s="16"/>
      <c r="AM603" s="16"/>
      <c r="AN603" s="16"/>
    </row>
    <row r="604" ht="15.0" hidden="1" customHeight="1">
      <c r="A604" s="132" t="s">
        <v>774</v>
      </c>
      <c r="B604" s="18" t="s">
        <v>95</v>
      </c>
      <c r="C604" s="130">
        <v>-400.0</v>
      </c>
      <c r="D604" s="18" t="s">
        <v>76</v>
      </c>
      <c r="E604" s="18" t="s">
        <v>229</v>
      </c>
      <c r="F604" s="18" t="s">
        <v>777</v>
      </c>
      <c r="G604" s="18"/>
      <c r="H604" s="97"/>
      <c r="I604" s="97">
        <v>4240.0</v>
      </c>
      <c r="J604" s="97" t="s">
        <v>42</v>
      </c>
      <c r="K604" s="97" t="s">
        <v>97</v>
      </c>
      <c r="L604" s="97"/>
      <c r="M604" s="97"/>
      <c r="N604" s="97"/>
      <c r="O604" s="98"/>
      <c r="P604" s="98" t="s">
        <v>79</v>
      </c>
      <c r="Q604" s="97" t="s">
        <v>91</v>
      </c>
      <c r="R604" s="100"/>
      <c r="S604" s="100"/>
      <c r="T604" s="97" t="s">
        <v>93</v>
      </c>
      <c r="U604" s="27"/>
      <c r="V604" s="27"/>
      <c r="W604" s="27"/>
      <c r="X604" s="27">
        <v>2026.0</v>
      </c>
      <c r="Y604" s="27">
        <v>2026.0</v>
      </c>
      <c r="Z604" s="27">
        <v>1.0</v>
      </c>
      <c r="AA604" s="112">
        <v>1.0</v>
      </c>
      <c r="AB604" s="27">
        <v>1.0</v>
      </c>
      <c r="AC604" s="27" t="s">
        <v>298</v>
      </c>
      <c r="AD604" s="27" t="s">
        <v>48</v>
      </c>
      <c r="AE604" s="27" t="s">
        <v>115</v>
      </c>
      <c r="AF604" s="27" t="s">
        <v>115</v>
      </c>
      <c r="AG604" s="27" t="s">
        <v>315</v>
      </c>
      <c r="AH604" s="27" t="str">
        <f t="shared" si="1"/>
        <v>Out</v>
      </c>
      <c r="AI604" s="27" t="s">
        <v>121</v>
      </c>
      <c r="AJ604" s="16"/>
      <c r="AK604" s="16"/>
      <c r="AL604" s="16"/>
      <c r="AM604" s="16"/>
      <c r="AN604" s="16"/>
    </row>
    <row r="605" ht="15.0" hidden="1" customHeight="1">
      <c r="A605" s="132" t="s">
        <v>778</v>
      </c>
      <c r="B605" s="18" t="s">
        <v>102</v>
      </c>
      <c r="C605" s="130">
        <v>1500.0</v>
      </c>
      <c r="D605" s="18" t="s">
        <v>76</v>
      </c>
      <c r="E605" s="18" t="s">
        <v>229</v>
      </c>
      <c r="F605" s="18"/>
      <c r="G605" s="18"/>
      <c r="H605" s="97"/>
      <c r="I605" s="97"/>
      <c r="J605" s="97"/>
      <c r="K605" s="97"/>
      <c r="L605" s="97"/>
      <c r="M605" s="97"/>
      <c r="N605" s="97"/>
      <c r="O605" s="98"/>
      <c r="P605" s="98" t="s">
        <v>79</v>
      </c>
      <c r="Q605" s="97"/>
      <c r="R605" s="100"/>
      <c r="S605" s="100"/>
      <c r="T605" s="97"/>
      <c r="U605" s="27"/>
      <c r="V605" s="27"/>
      <c r="W605" s="27"/>
      <c r="X605" s="27">
        <v>2026.0</v>
      </c>
      <c r="Y605" s="27">
        <v>2026.0</v>
      </c>
      <c r="Z605" s="27">
        <v>1.0</v>
      </c>
      <c r="AA605" s="112">
        <v>1.0</v>
      </c>
      <c r="AB605" s="27">
        <v>1.0</v>
      </c>
      <c r="AC605" s="27" t="s">
        <v>301</v>
      </c>
      <c r="AD605" s="112" t="s">
        <v>744</v>
      </c>
      <c r="AE605" s="27" t="s">
        <v>302</v>
      </c>
      <c r="AF605" s="27" t="s">
        <v>302</v>
      </c>
      <c r="AG605" s="27" t="s">
        <v>745</v>
      </c>
      <c r="AH605" s="27" t="str">
        <f t="shared" si="1"/>
        <v>In</v>
      </c>
      <c r="AI605" s="27" t="s">
        <v>113</v>
      </c>
      <c r="AJ605" s="16"/>
      <c r="AK605" s="16"/>
      <c r="AL605" s="16"/>
      <c r="AM605" s="16"/>
      <c r="AN605" s="16"/>
    </row>
    <row r="606" ht="15.0" hidden="1" customHeight="1">
      <c r="A606" s="132" t="s">
        <v>778</v>
      </c>
      <c r="B606" s="18" t="s">
        <v>187</v>
      </c>
      <c r="C606" s="130">
        <v>-870.0</v>
      </c>
      <c r="D606" s="18" t="s">
        <v>76</v>
      </c>
      <c r="E606" s="18" t="s">
        <v>229</v>
      </c>
      <c r="F606" s="18" t="s">
        <v>103</v>
      </c>
      <c r="G606" s="18" t="s">
        <v>779</v>
      </c>
      <c r="H606" s="97"/>
      <c r="I606" s="97"/>
      <c r="J606" s="97"/>
      <c r="K606" s="97"/>
      <c r="L606" s="97"/>
      <c r="M606" s="97"/>
      <c r="N606" s="97"/>
      <c r="O606" s="98"/>
      <c r="P606" s="98" t="s">
        <v>79</v>
      </c>
      <c r="Q606" s="97"/>
      <c r="R606" s="100"/>
      <c r="S606" s="100"/>
      <c r="T606" s="97"/>
      <c r="U606" s="27"/>
      <c r="V606" s="27"/>
      <c r="W606" s="27"/>
      <c r="X606" s="27">
        <v>2026.0</v>
      </c>
      <c r="Y606" s="27">
        <v>2026.0</v>
      </c>
      <c r="Z606" s="27">
        <v>1.0</v>
      </c>
      <c r="AA606" s="112">
        <v>1.0</v>
      </c>
      <c r="AB606" s="27">
        <v>1.0</v>
      </c>
      <c r="AC606" s="27" t="s">
        <v>298</v>
      </c>
      <c r="AD606" s="27" t="s">
        <v>48</v>
      </c>
      <c r="AE606" s="27" t="s">
        <v>124</v>
      </c>
      <c r="AF606" s="27" t="s">
        <v>124</v>
      </c>
      <c r="AG606" s="27" t="s">
        <v>527</v>
      </c>
      <c r="AH606" s="27" t="str">
        <f t="shared" si="1"/>
        <v>Out</v>
      </c>
      <c r="AI606" s="27" t="s">
        <v>121</v>
      </c>
      <c r="AJ606" s="16"/>
      <c r="AK606" s="16"/>
      <c r="AL606" s="16"/>
      <c r="AM606" s="16"/>
      <c r="AN606" s="16"/>
    </row>
    <row r="607" ht="15.0" hidden="1" customHeight="1">
      <c r="A607" s="132" t="s">
        <v>778</v>
      </c>
      <c r="B607" s="18" t="s">
        <v>585</v>
      </c>
      <c r="C607" s="130">
        <v>-800.0</v>
      </c>
      <c r="D607" s="18" t="s">
        <v>76</v>
      </c>
      <c r="E607" s="18" t="s">
        <v>229</v>
      </c>
      <c r="F607" s="18" t="s">
        <v>103</v>
      </c>
      <c r="G607" s="18" t="s">
        <v>118</v>
      </c>
      <c r="H607" s="97"/>
      <c r="I607" s="97"/>
      <c r="J607" s="97"/>
      <c r="K607" s="97"/>
      <c r="L607" s="97"/>
      <c r="M607" s="97"/>
      <c r="N607" s="97"/>
      <c r="O607" s="98"/>
      <c r="P607" s="98" t="s">
        <v>79</v>
      </c>
      <c r="Q607" s="97"/>
      <c r="R607" s="100"/>
      <c r="S607" s="100"/>
      <c r="T607" s="97"/>
      <c r="U607" s="27"/>
      <c r="V607" s="27"/>
      <c r="W607" s="27"/>
      <c r="X607" s="27">
        <v>2026.0</v>
      </c>
      <c r="Y607" s="27">
        <v>2026.0</v>
      </c>
      <c r="Z607" s="27">
        <v>1.0</v>
      </c>
      <c r="AA607" s="112">
        <v>1.0</v>
      </c>
      <c r="AB607" s="27">
        <v>1.0</v>
      </c>
      <c r="AC607" s="27" t="s">
        <v>298</v>
      </c>
      <c r="AD607" s="27" t="s">
        <v>48</v>
      </c>
      <c r="AE607" s="27" t="s">
        <v>4</v>
      </c>
      <c r="AF607" s="27" t="s">
        <v>5</v>
      </c>
      <c r="AG607" s="27" t="s">
        <v>6</v>
      </c>
      <c r="AH607" s="27" t="str">
        <f t="shared" si="1"/>
        <v>Out</v>
      </c>
      <c r="AI607" s="27" t="s">
        <v>121</v>
      </c>
      <c r="AJ607" s="16"/>
      <c r="AK607" s="16"/>
      <c r="AL607" s="16"/>
      <c r="AM607" s="16"/>
      <c r="AN607" s="16"/>
    </row>
    <row r="608" ht="15.0" hidden="1" customHeight="1">
      <c r="A608" s="132" t="s">
        <v>778</v>
      </c>
      <c r="B608" s="18" t="s">
        <v>110</v>
      </c>
      <c r="C608" s="130">
        <v>-15.0</v>
      </c>
      <c r="D608" s="18" t="s">
        <v>76</v>
      </c>
      <c r="E608" s="18" t="s">
        <v>229</v>
      </c>
      <c r="F608" s="18" t="s">
        <v>111</v>
      </c>
      <c r="G608" s="18"/>
      <c r="H608" s="97"/>
      <c r="I608" s="97"/>
      <c r="J608" s="97"/>
      <c r="K608" s="97"/>
      <c r="L608" s="97"/>
      <c r="M608" s="97"/>
      <c r="N608" s="97"/>
      <c r="O608" s="98"/>
      <c r="P608" s="98" t="s">
        <v>79</v>
      </c>
      <c r="Q608" s="97"/>
      <c r="R608" s="100"/>
      <c r="S608" s="100"/>
      <c r="T608" s="97"/>
      <c r="U608" s="27"/>
      <c r="V608" s="27"/>
      <c r="W608" s="27"/>
      <c r="X608" s="27">
        <v>2026.0</v>
      </c>
      <c r="Y608" s="27">
        <v>2026.0</v>
      </c>
      <c r="Z608" s="27">
        <v>1.0</v>
      </c>
      <c r="AA608" s="112">
        <v>1.0</v>
      </c>
      <c r="AB608" s="27">
        <v>1.0</v>
      </c>
      <c r="AC608" s="27" t="s">
        <v>298</v>
      </c>
      <c r="AD608" s="27" t="s">
        <v>48</v>
      </c>
      <c r="AE608" s="27" t="s">
        <v>1</v>
      </c>
      <c r="AF608" s="27" t="s">
        <v>1</v>
      </c>
      <c r="AG608" s="27" t="s">
        <v>526</v>
      </c>
      <c r="AH608" s="27" t="str">
        <f t="shared" si="1"/>
        <v>Out</v>
      </c>
      <c r="AI608" s="27" t="s">
        <v>121</v>
      </c>
      <c r="AJ608" s="16"/>
      <c r="AK608" s="16"/>
      <c r="AL608" s="16"/>
      <c r="AM608" s="16"/>
      <c r="AN608" s="16"/>
    </row>
    <row r="609" ht="15.0" hidden="1" customHeight="1">
      <c r="A609" s="132" t="s">
        <v>778</v>
      </c>
      <c r="B609" s="18" t="s">
        <v>95</v>
      </c>
      <c r="C609" s="130">
        <v>-250.24</v>
      </c>
      <c r="D609" s="18" t="s">
        <v>76</v>
      </c>
      <c r="E609" s="18" t="s">
        <v>229</v>
      </c>
      <c r="F609" s="18" t="s">
        <v>780</v>
      </c>
      <c r="G609" s="18"/>
      <c r="H609" s="97"/>
      <c r="I609" s="97">
        <v>9779.0</v>
      </c>
      <c r="J609" s="97" t="s">
        <v>42</v>
      </c>
      <c r="K609" s="97" t="s">
        <v>97</v>
      </c>
      <c r="L609" s="97"/>
      <c r="M609" s="97"/>
      <c r="N609" s="97"/>
      <c r="O609" s="98"/>
      <c r="P609" s="98" t="s">
        <v>79</v>
      </c>
      <c r="Q609" s="97" t="s">
        <v>91</v>
      </c>
      <c r="R609" s="100"/>
      <c r="S609" s="100"/>
      <c r="T609" s="97" t="s">
        <v>93</v>
      </c>
      <c r="U609" s="27"/>
      <c r="V609" s="27"/>
      <c r="W609" s="27"/>
      <c r="X609" s="27">
        <v>2026.0</v>
      </c>
      <c r="Y609" s="27">
        <v>2026.0</v>
      </c>
      <c r="Z609" s="27">
        <v>1.0</v>
      </c>
      <c r="AA609" s="112">
        <v>1.0</v>
      </c>
      <c r="AB609" s="27">
        <v>1.0</v>
      </c>
      <c r="AC609" s="27" t="s">
        <v>298</v>
      </c>
      <c r="AD609" s="27" t="s">
        <v>48</v>
      </c>
      <c r="AE609" s="27" t="s">
        <v>115</v>
      </c>
      <c r="AF609" s="27" t="s">
        <v>115</v>
      </c>
      <c r="AG609" s="27" t="s">
        <v>315</v>
      </c>
      <c r="AH609" s="27" t="str">
        <f t="shared" si="1"/>
        <v>Out</v>
      </c>
      <c r="AI609" s="27" t="s">
        <v>121</v>
      </c>
      <c r="AJ609" s="16"/>
      <c r="AK609" s="16"/>
      <c r="AL609" s="16"/>
      <c r="AM609" s="16"/>
      <c r="AN609" s="16"/>
    </row>
    <row r="610" ht="15.0" hidden="1" customHeight="1">
      <c r="A610" s="132" t="s">
        <v>781</v>
      </c>
      <c r="B610" s="18" t="s">
        <v>95</v>
      </c>
      <c r="C610" s="130">
        <v>-11.99</v>
      </c>
      <c r="D610" s="18" t="s">
        <v>76</v>
      </c>
      <c r="E610" s="18" t="s">
        <v>229</v>
      </c>
      <c r="F610" s="18" t="s">
        <v>615</v>
      </c>
      <c r="G610" s="18"/>
      <c r="H610" s="97"/>
      <c r="I610" s="97">
        <v>4240.0</v>
      </c>
      <c r="J610" s="97" t="s">
        <v>42</v>
      </c>
      <c r="K610" s="97" t="s">
        <v>97</v>
      </c>
      <c r="L610" s="97"/>
      <c r="M610" s="97"/>
      <c r="N610" s="97"/>
      <c r="O610" s="98"/>
      <c r="P610" s="98" t="s">
        <v>79</v>
      </c>
      <c r="Q610" s="97" t="s">
        <v>91</v>
      </c>
      <c r="R610" s="100"/>
      <c r="S610" s="100"/>
      <c r="T610" s="97" t="s">
        <v>93</v>
      </c>
      <c r="U610" s="27"/>
      <c r="V610" s="27"/>
      <c r="W610" s="27"/>
      <c r="X610" s="27">
        <v>2026.0</v>
      </c>
      <c r="Y610" s="27">
        <v>2026.0</v>
      </c>
      <c r="Z610" s="27">
        <v>1.0</v>
      </c>
      <c r="AA610" s="112">
        <v>1.0</v>
      </c>
      <c r="AB610" s="27">
        <v>1.0</v>
      </c>
      <c r="AC610" s="27" t="s">
        <v>298</v>
      </c>
      <c r="AD610" s="27" t="s">
        <v>48</v>
      </c>
      <c r="AE610" s="27" t="s">
        <v>115</v>
      </c>
      <c r="AF610" s="27" t="s">
        <v>115</v>
      </c>
      <c r="AG610" s="27" t="s">
        <v>315</v>
      </c>
      <c r="AH610" s="27" t="str">
        <f t="shared" si="1"/>
        <v>Out</v>
      </c>
      <c r="AI610" s="27" t="s">
        <v>121</v>
      </c>
      <c r="AJ610" s="16"/>
      <c r="AK610" s="16"/>
      <c r="AL610" s="16"/>
      <c r="AM610" s="16"/>
      <c r="AN610" s="16"/>
    </row>
    <row r="611" ht="15.0" hidden="1" customHeight="1">
      <c r="A611" s="132" t="s">
        <v>781</v>
      </c>
      <c r="B611" s="18" t="s">
        <v>95</v>
      </c>
      <c r="C611" s="130">
        <v>-432.09</v>
      </c>
      <c r="D611" s="18" t="s">
        <v>76</v>
      </c>
      <c r="E611" s="18" t="s">
        <v>229</v>
      </c>
      <c r="F611" s="18" t="s">
        <v>782</v>
      </c>
      <c r="G611" s="18"/>
      <c r="H611" s="97"/>
      <c r="I611" s="97">
        <v>9779.0</v>
      </c>
      <c r="J611" s="97" t="s">
        <v>42</v>
      </c>
      <c r="K611" s="97" t="s">
        <v>97</v>
      </c>
      <c r="L611" s="97"/>
      <c r="M611" s="97"/>
      <c r="N611" s="97"/>
      <c r="O611" s="98"/>
      <c r="P611" s="98" t="s">
        <v>79</v>
      </c>
      <c r="Q611" s="97" t="s">
        <v>91</v>
      </c>
      <c r="R611" s="100"/>
      <c r="S611" s="100"/>
      <c r="T611" s="97" t="s">
        <v>93</v>
      </c>
      <c r="U611" s="27"/>
      <c r="V611" s="27"/>
      <c r="W611" s="27"/>
      <c r="X611" s="27">
        <v>2026.0</v>
      </c>
      <c r="Y611" s="27">
        <v>2026.0</v>
      </c>
      <c r="Z611" s="27">
        <v>1.0</v>
      </c>
      <c r="AA611" s="112">
        <v>1.0</v>
      </c>
      <c r="AB611" s="27">
        <v>1.0</v>
      </c>
      <c r="AC611" s="27" t="s">
        <v>298</v>
      </c>
      <c r="AD611" s="27" t="s">
        <v>48</v>
      </c>
      <c r="AE611" s="27" t="s">
        <v>115</v>
      </c>
      <c r="AF611" s="27" t="s">
        <v>115</v>
      </c>
      <c r="AG611" s="27" t="s">
        <v>315</v>
      </c>
      <c r="AH611" s="27" t="str">
        <f t="shared" si="1"/>
        <v>Out</v>
      </c>
      <c r="AI611" s="27" t="s">
        <v>121</v>
      </c>
      <c r="AJ611" s="16"/>
      <c r="AK611" s="16"/>
      <c r="AL611" s="16"/>
      <c r="AM611" s="16"/>
      <c r="AN611" s="16"/>
    </row>
    <row r="612" ht="15.0" hidden="1" customHeight="1">
      <c r="A612" s="132" t="s">
        <v>783</v>
      </c>
      <c r="B612" s="18" t="s">
        <v>102</v>
      </c>
      <c r="C612" s="130">
        <v>2000.0</v>
      </c>
      <c r="D612" s="18" t="s">
        <v>76</v>
      </c>
      <c r="E612" s="18" t="s">
        <v>229</v>
      </c>
      <c r="F612" s="18" t="s">
        <v>784</v>
      </c>
      <c r="G612" s="18" t="s">
        <v>785</v>
      </c>
      <c r="H612" s="97"/>
      <c r="I612" s="97"/>
      <c r="J612" s="97"/>
      <c r="K612" s="97"/>
      <c r="L612" s="97"/>
      <c r="M612" s="97"/>
      <c r="N612" s="97"/>
      <c r="O612" s="98"/>
      <c r="P612" s="98" t="s">
        <v>79</v>
      </c>
      <c r="Q612" s="97"/>
      <c r="R612" s="100"/>
      <c r="S612" s="100"/>
      <c r="T612" s="97"/>
      <c r="U612" s="27"/>
      <c r="V612" s="27"/>
      <c r="W612" s="27"/>
      <c r="X612" s="27">
        <v>2026.0</v>
      </c>
      <c r="Y612" s="27">
        <v>2026.0</v>
      </c>
      <c r="Z612" s="27">
        <v>1.0</v>
      </c>
      <c r="AA612" s="112">
        <v>1.0</v>
      </c>
      <c r="AB612" s="27">
        <v>1.0</v>
      </c>
      <c r="AC612" s="27" t="s">
        <v>301</v>
      </c>
      <c r="AD612" s="112" t="s">
        <v>744</v>
      </c>
      <c r="AE612" s="27" t="s">
        <v>302</v>
      </c>
      <c r="AF612" s="27" t="s">
        <v>302</v>
      </c>
      <c r="AG612" s="27" t="s">
        <v>745</v>
      </c>
      <c r="AH612" s="27" t="str">
        <f t="shared" si="1"/>
        <v>In</v>
      </c>
      <c r="AI612" s="27" t="s">
        <v>113</v>
      </c>
      <c r="AJ612" s="16"/>
      <c r="AK612" s="16"/>
      <c r="AL612" s="16"/>
      <c r="AM612" s="16"/>
      <c r="AN612" s="16"/>
    </row>
    <row r="613" ht="15.0" hidden="1" customHeight="1">
      <c r="A613" s="132" t="s">
        <v>786</v>
      </c>
      <c r="B613" s="18" t="s">
        <v>203</v>
      </c>
      <c r="C613" s="130">
        <v>-40.0</v>
      </c>
      <c r="D613" s="18" t="s">
        <v>76</v>
      </c>
      <c r="E613" s="18" t="s">
        <v>229</v>
      </c>
      <c r="F613" s="18" t="s">
        <v>204</v>
      </c>
      <c r="G613" s="18"/>
      <c r="H613" s="97"/>
      <c r="I613" s="97">
        <v>9779.0</v>
      </c>
      <c r="J613" s="97" t="s">
        <v>42</v>
      </c>
      <c r="K613" s="97" t="s">
        <v>89</v>
      </c>
      <c r="L613" s="97"/>
      <c r="M613" s="97"/>
      <c r="N613" s="97"/>
      <c r="O613" s="98"/>
      <c r="P613" s="98" t="s">
        <v>79</v>
      </c>
      <c r="Q613" s="97" t="s">
        <v>91</v>
      </c>
      <c r="R613" s="100"/>
      <c r="S613" s="100"/>
      <c r="T613" s="97" t="s">
        <v>93</v>
      </c>
      <c r="U613" s="27"/>
      <c r="V613" s="27"/>
      <c r="W613" s="27"/>
      <c r="X613" s="27">
        <v>2026.0</v>
      </c>
      <c r="Y613" s="27">
        <v>2026.0</v>
      </c>
      <c r="Z613" s="27">
        <v>1.0</v>
      </c>
      <c r="AA613" s="112">
        <v>1.0</v>
      </c>
      <c r="AB613" s="27">
        <v>1.0</v>
      </c>
      <c r="AC613" s="27" t="s">
        <v>298</v>
      </c>
      <c r="AD613" s="27" t="s">
        <v>48</v>
      </c>
      <c r="AE613" s="27" t="s">
        <v>1</v>
      </c>
      <c r="AF613" s="27" t="s">
        <v>1</v>
      </c>
      <c r="AG613" s="27" t="s">
        <v>526</v>
      </c>
      <c r="AH613" s="27" t="str">
        <f t="shared" si="1"/>
        <v>Out</v>
      </c>
      <c r="AI613" s="27" t="s">
        <v>121</v>
      </c>
      <c r="AJ613" s="16"/>
      <c r="AK613" s="16"/>
      <c r="AL613" s="16"/>
      <c r="AM613" s="16"/>
      <c r="AN613" s="16"/>
    </row>
    <row r="614" ht="15.0" hidden="1" customHeight="1">
      <c r="A614" s="132" t="s">
        <v>786</v>
      </c>
      <c r="B614" s="18" t="s">
        <v>95</v>
      </c>
      <c r="C614" s="130">
        <v>-145.86</v>
      </c>
      <c r="D614" s="18" t="s">
        <v>76</v>
      </c>
      <c r="E614" s="18" t="s">
        <v>229</v>
      </c>
      <c r="F614" s="18" t="s">
        <v>787</v>
      </c>
      <c r="G614" s="18"/>
      <c r="H614" s="97"/>
      <c r="I614" s="97">
        <v>9779.0</v>
      </c>
      <c r="J614" s="97" t="s">
        <v>42</v>
      </c>
      <c r="K614" s="97" t="s">
        <v>97</v>
      </c>
      <c r="L614" s="97"/>
      <c r="M614" s="97"/>
      <c r="N614" s="97"/>
      <c r="O614" s="98"/>
      <c r="P614" s="98" t="s">
        <v>79</v>
      </c>
      <c r="Q614" s="97" t="s">
        <v>91</v>
      </c>
      <c r="R614" s="100"/>
      <c r="S614" s="100"/>
      <c r="T614" s="97" t="s">
        <v>93</v>
      </c>
      <c r="U614" s="27"/>
      <c r="V614" s="27"/>
      <c r="W614" s="27"/>
      <c r="X614" s="27">
        <v>2026.0</v>
      </c>
      <c r="Y614" s="27">
        <v>2026.0</v>
      </c>
      <c r="Z614" s="27">
        <v>1.0</v>
      </c>
      <c r="AA614" s="112">
        <v>1.0</v>
      </c>
      <c r="AB614" s="27">
        <v>1.0</v>
      </c>
      <c r="AC614" s="27" t="s">
        <v>298</v>
      </c>
      <c r="AD614" s="27" t="s">
        <v>48</v>
      </c>
      <c r="AE614" s="27" t="s">
        <v>115</v>
      </c>
      <c r="AF614" s="27" t="s">
        <v>115</v>
      </c>
      <c r="AG614" s="27" t="s">
        <v>315</v>
      </c>
      <c r="AH614" s="27" t="str">
        <f t="shared" si="1"/>
        <v>Out</v>
      </c>
      <c r="AI614" s="27" t="s">
        <v>121</v>
      </c>
      <c r="AJ614" s="16"/>
      <c r="AK614" s="16"/>
      <c r="AL614" s="16"/>
      <c r="AM614" s="16"/>
      <c r="AN614" s="16"/>
    </row>
    <row r="615" ht="15.0" hidden="1" customHeight="1">
      <c r="A615" s="132" t="s">
        <v>788</v>
      </c>
      <c r="B615" s="18" t="s">
        <v>206</v>
      </c>
      <c r="C615" s="130">
        <v>-49.0</v>
      </c>
      <c r="D615" s="18" t="s">
        <v>76</v>
      </c>
      <c r="E615" s="18" t="s">
        <v>229</v>
      </c>
      <c r="F615" s="18" t="s">
        <v>207</v>
      </c>
      <c r="G615" s="18"/>
      <c r="H615" s="97"/>
      <c r="I615" s="97">
        <v>9779.0</v>
      </c>
      <c r="J615" s="97" t="s">
        <v>42</v>
      </c>
      <c r="K615" s="97" t="s">
        <v>89</v>
      </c>
      <c r="L615" s="97"/>
      <c r="M615" s="97"/>
      <c r="N615" s="97"/>
      <c r="O615" s="98"/>
      <c r="P615" s="98" t="s">
        <v>79</v>
      </c>
      <c r="Q615" s="97" t="s">
        <v>91</v>
      </c>
      <c r="R615" s="100"/>
      <c r="S615" s="100"/>
      <c r="T615" s="97" t="s">
        <v>93</v>
      </c>
      <c r="U615" s="27"/>
      <c r="V615" s="27"/>
      <c r="W615" s="27"/>
      <c r="X615" s="27">
        <v>2026.0</v>
      </c>
      <c r="Y615" s="27">
        <v>2026.0</v>
      </c>
      <c r="Z615" s="27">
        <v>1.0</v>
      </c>
      <c r="AA615" s="112">
        <v>1.0</v>
      </c>
      <c r="AB615" s="27">
        <v>1.0</v>
      </c>
      <c r="AC615" s="27" t="s">
        <v>298</v>
      </c>
      <c r="AD615" s="27" t="s">
        <v>48</v>
      </c>
      <c r="AE615" s="27" t="s">
        <v>1</v>
      </c>
      <c r="AF615" s="27" t="s">
        <v>1</v>
      </c>
      <c r="AG615" s="27" t="s">
        <v>445</v>
      </c>
      <c r="AH615" s="27" t="str">
        <f t="shared" si="1"/>
        <v>Out</v>
      </c>
      <c r="AI615" s="27" t="s">
        <v>121</v>
      </c>
      <c r="AJ615" s="16"/>
      <c r="AK615" s="16"/>
      <c r="AL615" s="16"/>
      <c r="AM615" s="16"/>
      <c r="AN615" s="16"/>
    </row>
    <row r="616" ht="15.0" hidden="1" customHeight="1">
      <c r="A616" s="132" t="s">
        <v>788</v>
      </c>
      <c r="B616" s="18" t="s">
        <v>95</v>
      </c>
      <c r="C616" s="130">
        <v>-549.0</v>
      </c>
      <c r="D616" s="18" t="s">
        <v>76</v>
      </c>
      <c r="E616" s="18" t="s">
        <v>229</v>
      </c>
      <c r="F616" s="18" t="s">
        <v>789</v>
      </c>
      <c r="G616" s="18"/>
      <c r="H616" s="97"/>
      <c r="I616" s="97">
        <v>9779.0</v>
      </c>
      <c r="J616" s="97" t="s">
        <v>42</v>
      </c>
      <c r="K616" s="97" t="s">
        <v>97</v>
      </c>
      <c r="L616" s="97"/>
      <c r="M616" s="97"/>
      <c r="N616" s="97"/>
      <c r="O616" s="98"/>
      <c r="P616" s="98" t="s">
        <v>79</v>
      </c>
      <c r="Q616" s="97" t="s">
        <v>91</v>
      </c>
      <c r="R616" s="100"/>
      <c r="S616" s="100"/>
      <c r="T616" s="97" t="s">
        <v>93</v>
      </c>
      <c r="U616" s="27"/>
      <c r="V616" s="27"/>
      <c r="W616" s="27"/>
      <c r="X616" s="27">
        <v>2026.0</v>
      </c>
      <c r="Y616" s="27">
        <v>2026.0</v>
      </c>
      <c r="Z616" s="27">
        <v>1.0</v>
      </c>
      <c r="AA616" s="112">
        <v>1.0</v>
      </c>
      <c r="AB616" s="27">
        <v>1.0</v>
      </c>
      <c r="AC616" s="27" t="s">
        <v>298</v>
      </c>
      <c r="AD616" s="27" t="s">
        <v>48</v>
      </c>
      <c r="AE616" s="27" t="s">
        <v>115</v>
      </c>
      <c r="AF616" s="27" t="s">
        <v>115</v>
      </c>
      <c r="AG616" s="27" t="s">
        <v>315</v>
      </c>
      <c r="AH616" s="27" t="str">
        <f t="shared" si="1"/>
        <v>Out</v>
      </c>
      <c r="AI616" s="27" t="s">
        <v>121</v>
      </c>
      <c r="AJ616" s="16"/>
      <c r="AK616" s="16"/>
      <c r="AL616" s="16"/>
      <c r="AM616" s="16"/>
      <c r="AN616" s="16"/>
    </row>
    <row r="617" ht="15.0" hidden="1" customHeight="1">
      <c r="A617" s="132" t="s">
        <v>790</v>
      </c>
      <c r="B617" s="18" t="s">
        <v>791</v>
      </c>
      <c r="C617" s="130">
        <v>-250.0</v>
      </c>
      <c r="D617" s="18" t="s">
        <v>76</v>
      </c>
      <c r="E617" s="18" t="s">
        <v>229</v>
      </c>
      <c r="F617" s="18" t="s">
        <v>792</v>
      </c>
      <c r="G617" s="18"/>
      <c r="H617" s="97"/>
      <c r="I617" s="97">
        <v>9779.0</v>
      </c>
      <c r="J617" s="97" t="s">
        <v>42</v>
      </c>
      <c r="K617" s="97" t="s">
        <v>89</v>
      </c>
      <c r="L617" s="97"/>
      <c r="M617" s="97"/>
      <c r="N617" s="97"/>
      <c r="O617" s="98"/>
      <c r="P617" s="98" t="s">
        <v>79</v>
      </c>
      <c r="Q617" s="97" t="s">
        <v>91</v>
      </c>
      <c r="R617" s="100"/>
      <c r="S617" s="100"/>
      <c r="T617" s="97" t="s">
        <v>93</v>
      </c>
      <c r="U617" s="27"/>
      <c r="V617" s="27"/>
      <c r="W617" s="27"/>
      <c r="X617" s="27">
        <v>2026.0</v>
      </c>
      <c r="Y617" s="27">
        <v>2026.0</v>
      </c>
      <c r="Z617" s="27">
        <v>1.0</v>
      </c>
      <c r="AA617" s="112">
        <v>1.0</v>
      </c>
      <c r="AB617" s="27">
        <v>1.0</v>
      </c>
      <c r="AC617" s="27" t="s">
        <v>298</v>
      </c>
      <c r="AD617" s="27" t="s">
        <v>48</v>
      </c>
      <c r="AE617" s="27" t="s">
        <v>1</v>
      </c>
      <c r="AF617" s="27" t="s">
        <v>1</v>
      </c>
      <c r="AG617" s="27" t="s">
        <v>445</v>
      </c>
      <c r="AH617" s="27" t="str">
        <f t="shared" si="1"/>
        <v>Out</v>
      </c>
      <c r="AI617" s="27" t="s">
        <v>121</v>
      </c>
      <c r="AJ617" s="16"/>
      <c r="AK617" s="16"/>
      <c r="AL617" s="16"/>
      <c r="AM617" s="16"/>
      <c r="AN617" s="16"/>
    </row>
    <row r="618" ht="15.0" hidden="1" customHeight="1">
      <c r="A618" s="132" t="s">
        <v>793</v>
      </c>
      <c r="B618" s="18" t="s">
        <v>233</v>
      </c>
      <c r="C618" s="130">
        <v>-10.0</v>
      </c>
      <c r="D618" s="18" t="s">
        <v>76</v>
      </c>
      <c r="E618" s="18" t="s">
        <v>229</v>
      </c>
      <c r="F618" s="133" t="s">
        <v>234</v>
      </c>
      <c r="G618" s="18"/>
      <c r="H618" s="97"/>
      <c r="I618" s="97">
        <v>9779.0</v>
      </c>
      <c r="J618" s="97" t="s">
        <v>42</v>
      </c>
      <c r="K618" s="97" t="s">
        <v>89</v>
      </c>
      <c r="L618" s="97"/>
      <c r="M618" s="97"/>
      <c r="N618" s="97"/>
      <c r="O618" s="98"/>
      <c r="P618" s="98" t="s">
        <v>79</v>
      </c>
      <c r="Q618" s="97" t="s">
        <v>91</v>
      </c>
      <c r="R618" s="100"/>
      <c r="S618" s="100"/>
      <c r="T618" s="97" t="s">
        <v>93</v>
      </c>
      <c r="U618" s="27"/>
      <c r="V618" s="27"/>
      <c r="W618" s="27"/>
      <c r="X618" s="27">
        <v>2026.0</v>
      </c>
      <c r="Y618" s="27">
        <v>2026.0</v>
      </c>
      <c r="Z618" s="27">
        <v>1.0</v>
      </c>
      <c r="AA618" s="112">
        <v>1.0</v>
      </c>
      <c r="AB618" s="27">
        <v>1.0</v>
      </c>
      <c r="AC618" s="27" t="s">
        <v>298</v>
      </c>
      <c r="AD618" s="27" t="s">
        <v>48</v>
      </c>
      <c r="AE618" s="27" t="s">
        <v>1</v>
      </c>
      <c r="AF618" s="27" t="s">
        <v>1</v>
      </c>
      <c r="AG618" s="27" t="s">
        <v>526</v>
      </c>
      <c r="AH618" s="27" t="str">
        <f t="shared" si="1"/>
        <v>Out</v>
      </c>
      <c r="AI618" s="27" t="s">
        <v>121</v>
      </c>
      <c r="AJ618" s="16"/>
      <c r="AK618" s="16"/>
      <c r="AL618" s="16"/>
      <c r="AM618" s="16"/>
      <c r="AN618" s="16"/>
    </row>
    <row r="619" ht="15.0" hidden="1" customHeight="1">
      <c r="A619" s="132" t="s">
        <v>794</v>
      </c>
      <c r="B619" s="18" t="s">
        <v>95</v>
      </c>
      <c r="C619" s="130">
        <v>-224.06</v>
      </c>
      <c r="D619" s="18" t="s">
        <v>76</v>
      </c>
      <c r="E619" s="18" t="s">
        <v>229</v>
      </c>
      <c r="F619" s="18" t="s">
        <v>795</v>
      </c>
      <c r="G619" s="18"/>
      <c r="H619" s="97"/>
      <c r="I619" s="97">
        <v>9779.0</v>
      </c>
      <c r="J619" s="97" t="s">
        <v>42</v>
      </c>
      <c r="K619" s="97" t="s">
        <v>97</v>
      </c>
      <c r="L619" s="97"/>
      <c r="M619" s="97"/>
      <c r="N619" s="97"/>
      <c r="O619" s="98"/>
      <c r="P619" s="98" t="s">
        <v>79</v>
      </c>
      <c r="Q619" s="97" t="s">
        <v>91</v>
      </c>
      <c r="R619" s="100"/>
      <c r="S619" s="100"/>
      <c r="T619" s="97" t="s">
        <v>93</v>
      </c>
      <c r="U619" s="27"/>
      <c r="V619" s="27"/>
      <c r="W619" s="27"/>
      <c r="X619" s="27">
        <v>2026.0</v>
      </c>
      <c r="Y619" s="27">
        <v>2026.0</v>
      </c>
      <c r="Z619" s="27">
        <v>1.0</v>
      </c>
      <c r="AA619" s="112">
        <v>1.0</v>
      </c>
      <c r="AB619" s="27">
        <v>1.0</v>
      </c>
      <c r="AC619" s="27" t="s">
        <v>298</v>
      </c>
      <c r="AD619" s="27" t="s">
        <v>48</v>
      </c>
      <c r="AE619" s="27" t="s">
        <v>115</v>
      </c>
      <c r="AF619" s="27" t="s">
        <v>115</v>
      </c>
      <c r="AG619" s="27" t="s">
        <v>315</v>
      </c>
      <c r="AH619" s="27" t="str">
        <f t="shared" si="1"/>
        <v>Out</v>
      </c>
      <c r="AI619" s="27" t="s">
        <v>121</v>
      </c>
      <c r="AJ619" s="16"/>
      <c r="AK619" s="16"/>
      <c r="AL619" s="16"/>
      <c r="AM619" s="16"/>
      <c r="AN619" s="16"/>
    </row>
    <row r="620" ht="15.0" hidden="1" customHeight="1">
      <c r="A620" s="132" t="s">
        <v>796</v>
      </c>
      <c r="B620" s="18" t="s">
        <v>95</v>
      </c>
      <c r="C620" s="130">
        <v>-465.09</v>
      </c>
      <c r="D620" s="18" t="s">
        <v>76</v>
      </c>
      <c r="E620" s="18" t="s">
        <v>229</v>
      </c>
      <c r="F620" s="18" t="s">
        <v>797</v>
      </c>
      <c r="G620" s="18"/>
      <c r="H620" s="97"/>
      <c r="I620" s="97">
        <v>9779.0</v>
      </c>
      <c r="J620" s="97" t="s">
        <v>42</v>
      </c>
      <c r="K620" s="97" t="s">
        <v>97</v>
      </c>
      <c r="L620" s="97"/>
      <c r="M620" s="97"/>
      <c r="N620" s="97"/>
      <c r="O620" s="98"/>
      <c r="P620" s="98" t="s">
        <v>79</v>
      </c>
      <c r="Q620" s="97" t="s">
        <v>91</v>
      </c>
      <c r="R620" s="100"/>
      <c r="S620" s="100"/>
      <c r="T620" s="97" t="s">
        <v>93</v>
      </c>
      <c r="U620" s="27"/>
      <c r="V620" s="27"/>
      <c r="W620" s="27"/>
      <c r="X620" s="27">
        <v>2026.0</v>
      </c>
      <c r="Y620" s="27">
        <v>2026.0</v>
      </c>
      <c r="Z620" s="27">
        <v>1.0</v>
      </c>
      <c r="AA620" s="112">
        <v>1.0</v>
      </c>
      <c r="AB620" s="27">
        <v>1.0</v>
      </c>
      <c r="AC620" s="27" t="s">
        <v>298</v>
      </c>
      <c r="AD620" s="27" t="s">
        <v>48</v>
      </c>
      <c r="AE620" s="27" t="s">
        <v>115</v>
      </c>
      <c r="AF620" s="27" t="s">
        <v>115</v>
      </c>
      <c r="AG620" s="27" t="s">
        <v>315</v>
      </c>
      <c r="AH620" s="27" t="str">
        <f t="shared" si="1"/>
        <v>Out</v>
      </c>
      <c r="AI620" s="27" t="s">
        <v>121</v>
      </c>
      <c r="AJ620" s="16"/>
      <c r="AK620" s="16"/>
      <c r="AL620" s="16"/>
      <c r="AM620" s="16"/>
      <c r="AN620" s="16"/>
    </row>
    <row r="621" ht="15.0" hidden="1" customHeight="1">
      <c r="A621" s="132" t="s">
        <v>798</v>
      </c>
      <c r="B621" s="18" t="s">
        <v>250</v>
      </c>
      <c r="C621" s="130">
        <v>-8.0</v>
      </c>
      <c r="D621" s="18" t="s">
        <v>76</v>
      </c>
      <c r="E621" s="18" t="s">
        <v>229</v>
      </c>
      <c r="F621" s="18" t="s">
        <v>251</v>
      </c>
      <c r="G621" s="18"/>
      <c r="H621" s="97"/>
      <c r="I621" s="97">
        <v>9779.0</v>
      </c>
      <c r="J621" s="97" t="s">
        <v>42</v>
      </c>
      <c r="K621" s="97" t="s">
        <v>89</v>
      </c>
      <c r="L621" s="97"/>
      <c r="M621" s="97"/>
      <c r="N621" s="97"/>
      <c r="O621" s="98"/>
      <c r="P621" s="98" t="s">
        <v>79</v>
      </c>
      <c r="Q621" s="97" t="s">
        <v>91</v>
      </c>
      <c r="R621" s="100"/>
      <c r="S621" s="100"/>
      <c r="T621" s="97" t="s">
        <v>93</v>
      </c>
      <c r="U621" s="27"/>
      <c r="V621" s="27"/>
      <c r="W621" s="27"/>
      <c r="X621" s="27">
        <v>2026.0</v>
      </c>
      <c r="Y621" s="27">
        <v>2026.0</v>
      </c>
      <c r="Z621" s="27">
        <v>1.0</v>
      </c>
      <c r="AA621" s="112">
        <v>1.0</v>
      </c>
      <c r="AB621" s="27">
        <v>1.0</v>
      </c>
      <c r="AC621" s="27" t="s">
        <v>298</v>
      </c>
      <c r="AD621" s="27" t="s">
        <v>48</v>
      </c>
      <c r="AE621" s="27" t="s">
        <v>1</v>
      </c>
      <c r="AF621" s="27" t="s">
        <v>1</v>
      </c>
      <c r="AG621" s="27" t="s">
        <v>526</v>
      </c>
      <c r="AH621" s="27" t="str">
        <f t="shared" si="1"/>
        <v>Out</v>
      </c>
      <c r="AI621" s="27" t="s">
        <v>121</v>
      </c>
      <c r="AJ621" s="16"/>
      <c r="AK621" s="16"/>
      <c r="AL621" s="16"/>
      <c r="AM621" s="16"/>
      <c r="AN621" s="16"/>
    </row>
    <row r="622" ht="15.0" hidden="1" customHeight="1">
      <c r="A622" s="132" t="s">
        <v>798</v>
      </c>
      <c r="B622" s="18" t="s">
        <v>149</v>
      </c>
      <c r="C622" s="130">
        <v>-2.69</v>
      </c>
      <c r="D622" s="18" t="s">
        <v>76</v>
      </c>
      <c r="E622" s="18" t="s">
        <v>229</v>
      </c>
      <c r="F622" s="18"/>
      <c r="G622" s="18"/>
      <c r="H622" s="97"/>
      <c r="I622" s="97"/>
      <c r="J622" s="97"/>
      <c r="K622" s="97" t="s">
        <v>148</v>
      </c>
      <c r="L622" s="97"/>
      <c r="M622" s="97"/>
      <c r="N622" s="97"/>
      <c r="O622" s="98"/>
      <c r="P622" s="98" t="s">
        <v>79</v>
      </c>
      <c r="Q622" s="97"/>
      <c r="R622" s="100"/>
      <c r="S622" s="100"/>
      <c r="T622" s="97"/>
      <c r="U622" s="27"/>
      <c r="V622" s="27"/>
      <c r="W622" s="27"/>
      <c r="X622" s="27">
        <v>2026.0</v>
      </c>
      <c r="Y622" s="27">
        <v>2026.0</v>
      </c>
      <c r="Z622" s="27">
        <v>1.0</v>
      </c>
      <c r="AA622" s="112">
        <v>1.0</v>
      </c>
      <c r="AB622" s="27">
        <v>1.0</v>
      </c>
      <c r="AC622" s="27" t="s">
        <v>298</v>
      </c>
      <c r="AD622" s="27" t="s">
        <v>48</v>
      </c>
      <c r="AE622" s="27" t="s">
        <v>1</v>
      </c>
      <c r="AF622" s="27" t="s">
        <v>1</v>
      </c>
      <c r="AG622" s="27" t="s">
        <v>526</v>
      </c>
      <c r="AH622" s="27" t="str">
        <f t="shared" si="1"/>
        <v>Out</v>
      </c>
      <c r="AI622" s="27" t="s">
        <v>121</v>
      </c>
      <c r="AJ622" s="16"/>
      <c r="AK622" s="16"/>
      <c r="AL622" s="16"/>
      <c r="AM622" s="16"/>
      <c r="AN622" s="16"/>
    </row>
    <row r="623" ht="15.0" hidden="1" customHeight="1">
      <c r="A623" s="132" t="s">
        <v>798</v>
      </c>
      <c r="B623" s="18" t="s">
        <v>259</v>
      </c>
      <c r="C623" s="130">
        <v>-89.7</v>
      </c>
      <c r="D623" s="18" t="s">
        <v>76</v>
      </c>
      <c r="E623" s="18" t="s">
        <v>229</v>
      </c>
      <c r="F623" s="18" t="s">
        <v>799</v>
      </c>
      <c r="G623" s="18"/>
      <c r="H623" s="97"/>
      <c r="I623" s="97">
        <v>9779.0</v>
      </c>
      <c r="J623" s="97" t="s">
        <v>42</v>
      </c>
      <c r="K623" s="97" t="s">
        <v>89</v>
      </c>
      <c r="L623" s="97"/>
      <c r="M623" s="97"/>
      <c r="N623" s="97"/>
      <c r="O623" s="98"/>
      <c r="P623" s="98" t="s">
        <v>79</v>
      </c>
      <c r="Q623" s="97" t="s">
        <v>44</v>
      </c>
      <c r="R623" s="100"/>
      <c r="S623" s="100"/>
      <c r="T623" s="97" t="s">
        <v>93</v>
      </c>
      <c r="U623" s="27"/>
      <c r="V623" s="27"/>
      <c r="W623" s="27"/>
      <c r="X623" s="27">
        <v>2026.0</v>
      </c>
      <c r="Y623" s="27">
        <v>2026.0</v>
      </c>
      <c r="Z623" s="27">
        <v>1.0</v>
      </c>
      <c r="AA623" s="112">
        <v>1.0</v>
      </c>
      <c r="AB623" s="27">
        <v>1.0</v>
      </c>
      <c r="AC623" s="27" t="s">
        <v>298</v>
      </c>
      <c r="AD623" s="27" t="s">
        <v>48</v>
      </c>
      <c r="AE623" s="27" t="s">
        <v>115</v>
      </c>
      <c r="AF623" s="27" t="s">
        <v>115</v>
      </c>
      <c r="AG623" s="27" t="s">
        <v>492</v>
      </c>
      <c r="AH623" s="27" t="str">
        <f t="shared" si="1"/>
        <v>Out</v>
      </c>
      <c r="AI623" s="27" t="s">
        <v>121</v>
      </c>
      <c r="AJ623" s="16"/>
      <c r="AK623" s="16"/>
      <c r="AL623" s="16"/>
      <c r="AM623" s="16"/>
      <c r="AN623" s="16"/>
    </row>
    <row r="624" ht="15.0" hidden="1" customHeight="1">
      <c r="A624" s="132" t="s">
        <v>800</v>
      </c>
      <c r="B624" s="18" t="s">
        <v>263</v>
      </c>
      <c r="C624" s="130">
        <v>-25.0</v>
      </c>
      <c r="D624" s="18" t="s">
        <v>76</v>
      </c>
      <c r="E624" s="18" t="s">
        <v>229</v>
      </c>
      <c r="F624" s="18" t="s">
        <v>264</v>
      </c>
      <c r="G624" s="18"/>
      <c r="H624" s="97"/>
      <c r="I624" s="97">
        <v>9779.0</v>
      </c>
      <c r="J624" s="97" t="s">
        <v>42</v>
      </c>
      <c r="K624" s="97" t="s">
        <v>89</v>
      </c>
      <c r="L624" s="97"/>
      <c r="M624" s="97"/>
      <c r="N624" s="97"/>
      <c r="O624" s="98"/>
      <c r="P624" s="98" t="s">
        <v>79</v>
      </c>
      <c r="Q624" s="97" t="s">
        <v>91</v>
      </c>
      <c r="R624" s="100"/>
      <c r="S624" s="100"/>
      <c r="T624" s="97" t="s">
        <v>93</v>
      </c>
      <c r="U624" s="27"/>
      <c r="V624" s="27"/>
      <c r="W624" s="27"/>
      <c r="X624" s="27">
        <v>2026.0</v>
      </c>
      <c r="Y624" s="27">
        <v>2026.0</v>
      </c>
      <c r="Z624" s="27">
        <v>1.0</v>
      </c>
      <c r="AA624" s="112">
        <v>1.0</v>
      </c>
      <c r="AB624" s="27">
        <v>1.0</v>
      </c>
      <c r="AC624" s="27" t="s">
        <v>298</v>
      </c>
      <c r="AD624" s="27" t="s">
        <v>48</v>
      </c>
      <c r="AE624" s="27" t="s">
        <v>1</v>
      </c>
      <c r="AF624" s="27" t="s">
        <v>1</v>
      </c>
      <c r="AG624" s="27" t="s">
        <v>526</v>
      </c>
      <c r="AH624" s="27" t="str">
        <f t="shared" si="1"/>
        <v>Out</v>
      </c>
      <c r="AI624" s="27" t="s">
        <v>121</v>
      </c>
      <c r="AJ624" s="16"/>
      <c r="AK624" s="16"/>
      <c r="AL624" s="16"/>
      <c r="AM624" s="16"/>
      <c r="AN624" s="16"/>
    </row>
    <row r="625" ht="15.0" hidden="1" customHeight="1">
      <c r="A625" s="132" t="s">
        <v>800</v>
      </c>
      <c r="B625" s="18" t="s">
        <v>95</v>
      </c>
      <c r="C625" s="130">
        <v>-313.19</v>
      </c>
      <c r="D625" s="18" t="s">
        <v>76</v>
      </c>
      <c r="E625" s="18" t="s">
        <v>229</v>
      </c>
      <c r="F625" s="18" t="s">
        <v>801</v>
      </c>
      <c r="G625" s="18"/>
      <c r="H625" s="97"/>
      <c r="I625" s="97">
        <v>9779.0</v>
      </c>
      <c r="J625" s="97" t="s">
        <v>42</v>
      </c>
      <c r="K625" s="97" t="s">
        <v>97</v>
      </c>
      <c r="L625" s="97"/>
      <c r="M625" s="97"/>
      <c r="N625" s="97"/>
      <c r="O625" s="98"/>
      <c r="P625" s="98" t="s">
        <v>79</v>
      </c>
      <c r="Q625" s="97" t="s">
        <v>91</v>
      </c>
      <c r="R625" s="100"/>
      <c r="S625" s="100"/>
      <c r="T625" s="97" t="s">
        <v>93</v>
      </c>
      <c r="U625" s="27"/>
      <c r="V625" s="27"/>
      <c r="W625" s="27"/>
      <c r="X625" s="27">
        <v>2026.0</v>
      </c>
      <c r="Y625" s="27">
        <v>2026.0</v>
      </c>
      <c r="Z625" s="27">
        <v>1.0</v>
      </c>
      <c r="AA625" s="112">
        <v>1.0</v>
      </c>
      <c r="AB625" s="27">
        <v>1.0</v>
      </c>
      <c r="AC625" s="27" t="s">
        <v>298</v>
      </c>
      <c r="AD625" s="27" t="s">
        <v>48</v>
      </c>
      <c r="AE625" s="27" t="s">
        <v>115</v>
      </c>
      <c r="AF625" s="27" t="s">
        <v>115</v>
      </c>
      <c r="AG625" s="27" t="s">
        <v>315</v>
      </c>
      <c r="AH625" s="27" t="str">
        <f t="shared" si="1"/>
        <v>Out</v>
      </c>
      <c r="AI625" s="27" t="s">
        <v>121</v>
      </c>
      <c r="AJ625" s="16"/>
      <c r="AK625" s="16"/>
      <c r="AL625" s="16"/>
      <c r="AM625" s="16"/>
      <c r="AN625" s="16"/>
    </row>
    <row r="626" ht="15.0" hidden="1" customHeight="1">
      <c r="A626" s="132" t="s">
        <v>802</v>
      </c>
      <c r="B626" s="18" t="s">
        <v>95</v>
      </c>
      <c r="C626" s="130">
        <v>-25.0</v>
      </c>
      <c r="D626" s="18" t="s">
        <v>76</v>
      </c>
      <c r="E626" s="18" t="s">
        <v>229</v>
      </c>
      <c r="F626" s="18" t="s">
        <v>803</v>
      </c>
      <c r="G626" s="18"/>
      <c r="H626" s="97"/>
      <c r="I626" s="97">
        <v>4240.0</v>
      </c>
      <c r="J626" s="97" t="s">
        <v>42</v>
      </c>
      <c r="K626" s="97" t="s">
        <v>97</v>
      </c>
      <c r="L626" s="97"/>
      <c r="M626" s="97"/>
      <c r="N626" s="97"/>
      <c r="O626" s="98"/>
      <c r="P626" s="98" t="s">
        <v>79</v>
      </c>
      <c r="Q626" s="97" t="s">
        <v>91</v>
      </c>
      <c r="R626" s="100"/>
      <c r="S626" s="100"/>
      <c r="T626" s="97" t="s">
        <v>93</v>
      </c>
      <c r="U626" s="27"/>
      <c r="V626" s="27"/>
      <c r="W626" s="27"/>
      <c r="X626" s="27">
        <v>2026.0</v>
      </c>
      <c r="Y626" s="27">
        <v>2026.0</v>
      </c>
      <c r="Z626" s="27">
        <v>1.0</v>
      </c>
      <c r="AA626" s="112">
        <v>1.0</v>
      </c>
      <c r="AB626" s="27">
        <v>1.0</v>
      </c>
      <c r="AC626" s="27" t="s">
        <v>298</v>
      </c>
      <c r="AD626" s="27" t="s">
        <v>48</v>
      </c>
      <c r="AE626" s="27" t="s">
        <v>115</v>
      </c>
      <c r="AF626" s="27" t="s">
        <v>115</v>
      </c>
      <c r="AG626" s="27" t="s">
        <v>315</v>
      </c>
      <c r="AH626" s="27" t="str">
        <f t="shared" si="1"/>
        <v>Out</v>
      </c>
      <c r="AI626" s="27" t="s">
        <v>121</v>
      </c>
      <c r="AJ626" s="16"/>
      <c r="AK626" s="16"/>
      <c r="AL626" s="16"/>
      <c r="AM626" s="16"/>
      <c r="AN626" s="16"/>
    </row>
    <row r="627" ht="15.0" hidden="1" customHeight="1">
      <c r="A627" s="132" t="s">
        <v>804</v>
      </c>
      <c r="B627" s="18" t="s">
        <v>805</v>
      </c>
      <c r="C627" s="130">
        <v>-20.89</v>
      </c>
      <c r="D627" s="18" t="s">
        <v>76</v>
      </c>
      <c r="E627" s="18" t="s">
        <v>229</v>
      </c>
      <c r="F627" s="18" t="s">
        <v>806</v>
      </c>
      <c r="G627" s="18"/>
      <c r="H627" s="97"/>
      <c r="I627" s="97">
        <v>9779.0</v>
      </c>
      <c r="J627" s="97" t="s">
        <v>42</v>
      </c>
      <c r="K627" s="97" t="s">
        <v>659</v>
      </c>
      <c r="L627" s="97"/>
      <c r="M627" s="97"/>
      <c r="N627" s="97"/>
      <c r="O627" s="98"/>
      <c r="P627" s="98" t="s">
        <v>79</v>
      </c>
      <c r="Q627" s="97" t="s">
        <v>44</v>
      </c>
      <c r="R627" s="100"/>
      <c r="S627" s="100"/>
      <c r="T627" s="97" t="s">
        <v>93</v>
      </c>
      <c r="U627" s="27"/>
      <c r="V627" s="27"/>
      <c r="W627" s="27"/>
      <c r="X627" s="27">
        <v>2026.0</v>
      </c>
      <c r="Y627" s="27">
        <v>2026.0</v>
      </c>
      <c r="Z627" s="27">
        <v>1.0</v>
      </c>
      <c r="AA627" s="112">
        <v>1.0</v>
      </c>
      <c r="AB627" s="27">
        <v>1.0</v>
      </c>
      <c r="AC627" s="27" t="s">
        <v>298</v>
      </c>
      <c r="AD627" s="27" t="s">
        <v>48</v>
      </c>
      <c r="AE627" s="27" t="s">
        <v>1</v>
      </c>
      <c r="AF627" s="27" t="s">
        <v>1</v>
      </c>
      <c r="AG627" s="27" t="s">
        <v>526</v>
      </c>
      <c r="AH627" s="27" t="str">
        <f t="shared" si="1"/>
        <v>Out</v>
      </c>
      <c r="AI627" s="27" t="s">
        <v>121</v>
      </c>
      <c r="AJ627" s="16"/>
      <c r="AK627" s="16"/>
      <c r="AL627" s="16"/>
      <c r="AM627" s="16"/>
      <c r="AN627" s="16"/>
    </row>
    <row r="628" ht="15.0" hidden="1" customHeight="1">
      <c r="A628" s="132" t="s">
        <v>804</v>
      </c>
      <c r="B628" s="18" t="s">
        <v>149</v>
      </c>
      <c r="C628" s="130">
        <v>-0.63</v>
      </c>
      <c r="D628" s="18" t="s">
        <v>76</v>
      </c>
      <c r="E628" s="18" t="s">
        <v>229</v>
      </c>
      <c r="F628" s="18"/>
      <c r="G628" s="18"/>
      <c r="H628" s="97"/>
      <c r="I628" s="97"/>
      <c r="J628" s="97"/>
      <c r="K628" s="97" t="s">
        <v>148</v>
      </c>
      <c r="L628" s="97"/>
      <c r="M628" s="97"/>
      <c r="N628" s="97"/>
      <c r="O628" s="98"/>
      <c r="P628" s="98" t="s">
        <v>79</v>
      </c>
      <c r="Q628" s="97"/>
      <c r="R628" s="100"/>
      <c r="S628" s="100"/>
      <c r="T628" s="97"/>
      <c r="U628" s="27"/>
      <c r="V628" s="27"/>
      <c r="W628" s="27"/>
      <c r="X628" s="27">
        <v>2026.0</v>
      </c>
      <c r="Y628" s="27">
        <v>2026.0</v>
      </c>
      <c r="Z628" s="27">
        <v>1.0</v>
      </c>
      <c r="AA628" s="112">
        <v>1.0</v>
      </c>
      <c r="AB628" s="27">
        <v>1.0</v>
      </c>
      <c r="AC628" s="27" t="s">
        <v>298</v>
      </c>
      <c r="AD628" s="27" t="s">
        <v>48</v>
      </c>
      <c r="AE628" s="27" t="s">
        <v>1</v>
      </c>
      <c r="AF628" s="27" t="s">
        <v>1</v>
      </c>
      <c r="AG628" s="27" t="s">
        <v>526</v>
      </c>
      <c r="AH628" s="27" t="str">
        <f t="shared" si="1"/>
        <v>Out</v>
      </c>
      <c r="AI628" s="27" t="s">
        <v>121</v>
      </c>
      <c r="AJ628" s="16"/>
      <c r="AK628" s="16"/>
      <c r="AL628" s="16"/>
      <c r="AM628" s="16"/>
      <c r="AN628" s="16"/>
    </row>
    <row r="629" ht="15.0" hidden="1" customHeight="1">
      <c r="A629" s="132" t="s">
        <v>804</v>
      </c>
      <c r="B629" s="18" t="s">
        <v>95</v>
      </c>
      <c r="C629" s="130">
        <v>-342.31</v>
      </c>
      <c r="D629" s="18" t="s">
        <v>76</v>
      </c>
      <c r="E629" s="18" t="s">
        <v>229</v>
      </c>
      <c r="F629" s="18" t="s">
        <v>807</v>
      </c>
      <c r="G629" s="18"/>
      <c r="H629" s="97"/>
      <c r="I629" s="97">
        <v>9779.0</v>
      </c>
      <c r="J629" s="97" t="s">
        <v>42</v>
      </c>
      <c r="K629" s="97" t="s">
        <v>97</v>
      </c>
      <c r="L629" s="97"/>
      <c r="M629" s="97"/>
      <c r="N629" s="97"/>
      <c r="O629" s="98"/>
      <c r="P629" s="98" t="s">
        <v>79</v>
      </c>
      <c r="Q629" s="97" t="s">
        <v>91</v>
      </c>
      <c r="R629" s="100"/>
      <c r="S629" s="100"/>
      <c r="T629" s="97" t="s">
        <v>93</v>
      </c>
      <c r="U629" s="27"/>
      <c r="V629" s="27"/>
      <c r="W629" s="27"/>
      <c r="X629" s="27">
        <v>2026.0</v>
      </c>
      <c r="Y629" s="27">
        <v>2026.0</v>
      </c>
      <c r="Z629" s="27">
        <v>1.0</v>
      </c>
      <c r="AA629" s="112">
        <v>1.0</v>
      </c>
      <c r="AB629" s="27">
        <v>1.0</v>
      </c>
      <c r="AC629" s="27" t="s">
        <v>298</v>
      </c>
      <c r="AD629" s="27" t="s">
        <v>48</v>
      </c>
      <c r="AE629" s="27" t="s">
        <v>115</v>
      </c>
      <c r="AF629" s="27" t="s">
        <v>115</v>
      </c>
      <c r="AG629" s="27" t="s">
        <v>315</v>
      </c>
      <c r="AH629" s="27" t="str">
        <f t="shared" si="1"/>
        <v>Out</v>
      </c>
      <c r="AI629" s="27" t="s">
        <v>121</v>
      </c>
      <c r="AJ629" s="16"/>
      <c r="AK629" s="16"/>
      <c r="AL629" s="16"/>
      <c r="AM629" s="16"/>
      <c r="AN629" s="16"/>
    </row>
    <row r="630" ht="15.0" hidden="1" customHeight="1">
      <c r="A630" s="132" t="s">
        <v>808</v>
      </c>
      <c r="B630" s="18" t="s">
        <v>149</v>
      </c>
      <c r="C630" s="130">
        <v>-0.61</v>
      </c>
      <c r="D630" s="18" t="s">
        <v>76</v>
      </c>
      <c r="E630" s="18" t="s">
        <v>229</v>
      </c>
      <c r="F630" s="18"/>
      <c r="G630" s="18"/>
      <c r="H630" s="97"/>
      <c r="I630" s="97"/>
      <c r="J630" s="97"/>
      <c r="K630" s="97" t="s">
        <v>148</v>
      </c>
      <c r="L630" s="97"/>
      <c r="M630" s="97"/>
      <c r="N630" s="97"/>
      <c r="O630" s="98"/>
      <c r="P630" s="98" t="s">
        <v>79</v>
      </c>
      <c r="Q630" s="97"/>
      <c r="R630" s="100"/>
      <c r="S630" s="100"/>
      <c r="T630" s="97"/>
      <c r="U630" s="27"/>
      <c r="V630" s="27"/>
      <c r="W630" s="27"/>
      <c r="X630" s="27">
        <v>2026.0</v>
      </c>
      <c r="Y630" s="27">
        <v>2026.0</v>
      </c>
      <c r="Z630" s="27">
        <v>1.0</v>
      </c>
      <c r="AA630" s="112">
        <v>1.0</v>
      </c>
      <c r="AB630" s="27">
        <v>1.0</v>
      </c>
      <c r="AC630" s="27" t="s">
        <v>298</v>
      </c>
      <c r="AD630" s="27" t="s">
        <v>48</v>
      </c>
      <c r="AE630" s="27" t="s">
        <v>1</v>
      </c>
      <c r="AF630" s="27" t="s">
        <v>1</v>
      </c>
      <c r="AG630" s="27" t="s">
        <v>526</v>
      </c>
      <c r="AH630" s="27" t="str">
        <f t="shared" si="1"/>
        <v>Out</v>
      </c>
      <c r="AI630" s="27" t="s">
        <v>121</v>
      </c>
      <c r="AJ630" s="16"/>
      <c r="AK630" s="16"/>
      <c r="AL630" s="16"/>
      <c r="AM630" s="16"/>
      <c r="AN630" s="16"/>
    </row>
    <row r="631" ht="15.0" hidden="1" customHeight="1">
      <c r="A631" s="132" t="s">
        <v>809</v>
      </c>
      <c r="B631" s="18" t="s">
        <v>810</v>
      </c>
      <c r="C631" s="130">
        <v>-20.23</v>
      </c>
      <c r="D631" s="18" t="s">
        <v>76</v>
      </c>
      <c r="E631" s="18" t="s">
        <v>229</v>
      </c>
      <c r="F631" s="18" t="s">
        <v>245</v>
      </c>
      <c r="G631" s="18"/>
      <c r="H631" s="97"/>
      <c r="I631" s="97">
        <v>9779.0</v>
      </c>
      <c r="J631" s="97" t="s">
        <v>42</v>
      </c>
      <c r="K631" s="97" t="s">
        <v>97</v>
      </c>
      <c r="L631" s="97"/>
      <c r="M631" s="97"/>
      <c r="N631" s="97"/>
      <c r="O631" s="98"/>
      <c r="P631" s="98" t="s">
        <v>79</v>
      </c>
      <c r="Q631" s="97" t="s">
        <v>44</v>
      </c>
      <c r="R631" s="100"/>
      <c r="S631" s="100"/>
      <c r="T631" s="97" t="s">
        <v>93</v>
      </c>
      <c r="U631" s="27"/>
      <c r="V631" s="27"/>
      <c r="W631" s="27"/>
      <c r="X631" s="27">
        <v>2026.0</v>
      </c>
      <c r="Y631" s="27">
        <v>2026.0</v>
      </c>
      <c r="Z631" s="27">
        <v>1.0</v>
      </c>
      <c r="AA631" s="112">
        <v>1.0</v>
      </c>
      <c r="AB631" s="27">
        <v>1.0</v>
      </c>
      <c r="AC631" s="27" t="s">
        <v>298</v>
      </c>
      <c r="AD631" s="27" t="s">
        <v>48</v>
      </c>
      <c r="AE631" s="27" t="s">
        <v>115</v>
      </c>
      <c r="AF631" s="27" t="s">
        <v>115</v>
      </c>
      <c r="AG631" s="27" t="s">
        <v>491</v>
      </c>
      <c r="AH631" s="27" t="str">
        <f t="shared" si="1"/>
        <v>Out</v>
      </c>
      <c r="AI631" s="27" t="s">
        <v>121</v>
      </c>
      <c r="AJ631" s="16"/>
      <c r="AK631" s="16"/>
      <c r="AL631" s="16"/>
      <c r="AM631" s="16"/>
      <c r="AN631" s="16"/>
    </row>
    <row r="632" ht="15.0" hidden="1" customHeight="1">
      <c r="A632" s="132" t="s">
        <v>808</v>
      </c>
      <c r="B632" s="18" t="s">
        <v>95</v>
      </c>
      <c r="C632" s="130">
        <v>-191.39</v>
      </c>
      <c r="D632" s="18" t="s">
        <v>76</v>
      </c>
      <c r="E632" s="18" t="s">
        <v>229</v>
      </c>
      <c r="F632" s="18" t="s">
        <v>811</v>
      </c>
      <c r="G632" s="18"/>
      <c r="H632" s="97"/>
      <c r="I632" s="97">
        <v>9779.0</v>
      </c>
      <c r="J632" s="97" t="s">
        <v>42</v>
      </c>
      <c r="K632" s="97" t="s">
        <v>97</v>
      </c>
      <c r="L632" s="97"/>
      <c r="M632" s="97"/>
      <c r="N632" s="97"/>
      <c r="O632" s="98"/>
      <c r="P632" s="98" t="s">
        <v>79</v>
      </c>
      <c r="Q632" s="97" t="s">
        <v>91</v>
      </c>
      <c r="R632" s="100"/>
      <c r="S632" s="100"/>
      <c r="T632" s="97" t="s">
        <v>93</v>
      </c>
      <c r="U632" s="27"/>
      <c r="V632" s="27"/>
      <c r="W632" s="27"/>
      <c r="X632" s="27">
        <v>2026.0</v>
      </c>
      <c r="Y632" s="27">
        <v>2026.0</v>
      </c>
      <c r="Z632" s="27">
        <v>1.0</v>
      </c>
      <c r="AA632" s="112">
        <v>1.0</v>
      </c>
      <c r="AB632" s="27">
        <v>1.0</v>
      </c>
      <c r="AC632" s="27" t="s">
        <v>298</v>
      </c>
      <c r="AD632" s="27" t="s">
        <v>48</v>
      </c>
      <c r="AE632" s="27" t="s">
        <v>115</v>
      </c>
      <c r="AF632" s="27" t="s">
        <v>115</v>
      </c>
      <c r="AG632" s="27" t="s">
        <v>315</v>
      </c>
      <c r="AH632" s="27" t="str">
        <f t="shared" si="1"/>
        <v>Out</v>
      </c>
      <c r="AI632" s="27" t="s">
        <v>121</v>
      </c>
      <c r="AJ632" s="16"/>
      <c r="AK632" s="16"/>
      <c r="AL632" s="16"/>
      <c r="AM632" s="16"/>
      <c r="AN632" s="16"/>
    </row>
    <row r="633" ht="15.0" hidden="1" customHeight="1">
      <c r="A633" s="132">
        <v>46357.0</v>
      </c>
      <c r="B633" s="18" t="s">
        <v>149</v>
      </c>
      <c r="C633" s="130">
        <v>-0.62</v>
      </c>
      <c r="D633" s="18" t="s">
        <v>76</v>
      </c>
      <c r="E633" s="18" t="s">
        <v>229</v>
      </c>
      <c r="F633" s="18"/>
      <c r="G633" s="18"/>
      <c r="H633" s="97"/>
      <c r="I633" s="97"/>
      <c r="J633" s="97"/>
      <c r="K633" s="97" t="s">
        <v>148</v>
      </c>
      <c r="L633" s="97"/>
      <c r="M633" s="97"/>
      <c r="N633" s="97"/>
      <c r="O633" s="98"/>
      <c r="P633" s="98" t="s">
        <v>79</v>
      </c>
      <c r="Q633" s="97"/>
      <c r="R633" s="100"/>
      <c r="S633" s="100"/>
      <c r="T633" s="97"/>
      <c r="U633" s="27"/>
      <c r="V633" s="27"/>
      <c r="W633" s="27"/>
      <c r="X633" s="27">
        <f t="shared" ref="X633:X641" si="7">YEAR(A633)</f>
        <v>2026</v>
      </c>
      <c r="Y633" s="27">
        <v>2026.0</v>
      </c>
      <c r="Z633" s="27">
        <v>1.0</v>
      </c>
      <c r="AA633" s="112">
        <v>1.0</v>
      </c>
      <c r="AB633" s="27">
        <v>1.0</v>
      </c>
      <c r="AC633" s="27" t="s">
        <v>298</v>
      </c>
      <c r="AD633" s="27" t="s">
        <v>48</v>
      </c>
      <c r="AE633" s="27" t="s">
        <v>1</v>
      </c>
      <c r="AF633" s="27" t="s">
        <v>1</v>
      </c>
      <c r="AG633" s="27" t="s">
        <v>526</v>
      </c>
      <c r="AH633" s="27" t="str">
        <f t="shared" si="1"/>
        <v>Out</v>
      </c>
      <c r="AI633" s="27" t="s">
        <v>121</v>
      </c>
      <c r="AJ633" s="16"/>
      <c r="AK633" s="16"/>
      <c r="AL633" s="16"/>
      <c r="AM633" s="16"/>
      <c r="AN633" s="16"/>
    </row>
    <row r="634" ht="15.0" hidden="1" customHeight="1">
      <c r="A634" s="132">
        <v>46357.0</v>
      </c>
      <c r="B634" s="18" t="s">
        <v>810</v>
      </c>
      <c r="C634" s="130">
        <v>-20.72</v>
      </c>
      <c r="D634" s="18" t="s">
        <v>76</v>
      </c>
      <c r="E634" s="18" t="s">
        <v>229</v>
      </c>
      <c r="F634" s="18" t="s">
        <v>245</v>
      </c>
      <c r="G634" s="18"/>
      <c r="H634" s="97"/>
      <c r="I634" s="97">
        <v>9779.0</v>
      </c>
      <c r="J634" s="97" t="s">
        <v>42</v>
      </c>
      <c r="K634" s="97" t="s">
        <v>97</v>
      </c>
      <c r="L634" s="97"/>
      <c r="M634" s="97"/>
      <c r="N634" s="97"/>
      <c r="O634" s="98"/>
      <c r="P634" s="98" t="s">
        <v>79</v>
      </c>
      <c r="Q634" s="97" t="s">
        <v>44</v>
      </c>
      <c r="R634" s="100"/>
      <c r="S634" s="100"/>
      <c r="T634" s="97" t="s">
        <v>93</v>
      </c>
      <c r="U634" s="27"/>
      <c r="V634" s="27"/>
      <c r="W634" s="27"/>
      <c r="X634" s="27">
        <f t="shared" si="7"/>
        <v>2026</v>
      </c>
      <c r="Y634" s="27">
        <v>2026.0</v>
      </c>
      <c r="Z634" s="27">
        <v>1.0</v>
      </c>
      <c r="AA634" s="112">
        <v>1.0</v>
      </c>
      <c r="AB634" s="27">
        <v>1.0</v>
      </c>
      <c r="AC634" s="27" t="s">
        <v>298</v>
      </c>
      <c r="AD634" s="27" t="s">
        <v>48</v>
      </c>
      <c r="AE634" s="27" t="s">
        <v>115</v>
      </c>
      <c r="AF634" s="27" t="s">
        <v>115</v>
      </c>
      <c r="AG634" s="27" t="s">
        <v>491</v>
      </c>
      <c r="AH634" s="27" t="str">
        <f t="shared" si="1"/>
        <v>Out</v>
      </c>
      <c r="AI634" s="27" t="s">
        <v>121</v>
      </c>
      <c r="AJ634" s="16"/>
      <c r="AK634" s="16"/>
      <c r="AL634" s="16"/>
      <c r="AM634" s="16"/>
      <c r="AN634" s="16"/>
    </row>
    <row r="635" ht="15.0" hidden="1" customHeight="1">
      <c r="A635" s="132">
        <v>46327.0</v>
      </c>
      <c r="B635" s="18" t="s">
        <v>95</v>
      </c>
      <c r="C635" s="130">
        <v>-342.17</v>
      </c>
      <c r="D635" s="18" t="s">
        <v>76</v>
      </c>
      <c r="E635" s="18" t="s">
        <v>229</v>
      </c>
      <c r="F635" s="18" t="s">
        <v>812</v>
      </c>
      <c r="G635" s="18"/>
      <c r="H635" s="97"/>
      <c r="I635" s="97">
        <v>9779.0</v>
      </c>
      <c r="J635" s="97" t="s">
        <v>42</v>
      </c>
      <c r="K635" s="97" t="s">
        <v>97</v>
      </c>
      <c r="L635" s="97"/>
      <c r="M635" s="97"/>
      <c r="N635" s="97"/>
      <c r="O635" s="98"/>
      <c r="P635" s="98" t="s">
        <v>79</v>
      </c>
      <c r="Q635" s="97" t="s">
        <v>91</v>
      </c>
      <c r="R635" s="100"/>
      <c r="S635" s="100"/>
      <c r="T635" s="97" t="s">
        <v>93</v>
      </c>
      <c r="U635" s="27"/>
      <c r="V635" s="27"/>
      <c r="W635" s="27"/>
      <c r="X635" s="27">
        <f t="shared" si="7"/>
        <v>2026</v>
      </c>
      <c r="Y635" s="27">
        <v>2026.0</v>
      </c>
      <c r="Z635" s="27">
        <v>1.0</v>
      </c>
      <c r="AA635" s="112">
        <v>1.0</v>
      </c>
      <c r="AB635" s="27">
        <v>1.0</v>
      </c>
      <c r="AC635" s="27" t="s">
        <v>298</v>
      </c>
      <c r="AD635" s="27" t="s">
        <v>48</v>
      </c>
      <c r="AE635" s="27" t="s">
        <v>115</v>
      </c>
      <c r="AF635" s="27" t="s">
        <v>115</v>
      </c>
      <c r="AG635" s="27" t="s">
        <v>315</v>
      </c>
      <c r="AH635" s="27" t="str">
        <f t="shared" si="1"/>
        <v>Out</v>
      </c>
      <c r="AI635" s="27" t="s">
        <v>121</v>
      </c>
      <c r="AJ635" s="16"/>
      <c r="AK635" s="16"/>
      <c r="AL635" s="16"/>
      <c r="AM635" s="16"/>
      <c r="AN635" s="16"/>
    </row>
    <row r="636" ht="15.0" hidden="1" customHeight="1">
      <c r="A636" s="132">
        <v>46296.0</v>
      </c>
      <c r="B636" s="18" t="s">
        <v>149</v>
      </c>
      <c r="C636" s="130">
        <v>-0.62</v>
      </c>
      <c r="D636" s="18" t="s">
        <v>76</v>
      </c>
      <c r="E636" s="18" t="s">
        <v>229</v>
      </c>
      <c r="F636" s="18"/>
      <c r="G636" s="18"/>
      <c r="H636" s="97"/>
      <c r="I636" s="97"/>
      <c r="J636" s="97"/>
      <c r="K636" s="97" t="s">
        <v>148</v>
      </c>
      <c r="L636" s="97"/>
      <c r="M636" s="97"/>
      <c r="N636" s="97"/>
      <c r="O636" s="98"/>
      <c r="P636" s="98" t="s">
        <v>79</v>
      </c>
      <c r="Q636" s="97"/>
      <c r="R636" s="100"/>
      <c r="S636" s="100"/>
      <c r="T636" s="97"/>
      <c r="U636" s="27"/>
      <c r="V636" s="27"/>
      <c r="W636" s="27"/>
      <c r="X636" s="27">
        <f t="shared" si="7"/>
        <v>2026</v>
      </c>
      <c r="Y636" s="27">
        <v>2026.0</v>
      </c>
      <c r="Z636" s="27">
        <v>1.0</v>
      </c>
      <c r="AA636" s="112">
        <v>1.0</v>
      </c>
      <c r="AB636" s="27">
        <v>1.0</v>
      </c>
      <c r="AC636" s="27" t="s">
        <v>298</v>
      </c>
      <c r="AD636" s="27" t="s">
        <v>48</v>
      </c>
      <c r="AE636" s="27" t="s">
        <v>1</v>
      </c>
      <c r="AF636" s="27" t="s">
        <v>1</v>
      </c>
      <c r="AG636" s="27" t="s">
        <v>526</v>
      </c>
      <c r="AH636" s="27" t="str">
        <f t="shared" si="1"/>
        <v>Out</v>
      </c>
      <c r="AI636" s="27" t="s">
        <v>121</v>
      </c>
      <c r="AJ636" s="16"/>
      <c r="AK636" s="16"/>
      <c r="AL636" s="16"/>
      <c r="AM636" s="16"/>
      <c r="AN636" s="16"/>
    </row>
    <row r="637" ht="15.0" hidden="1" customHeight="1">
      <c r="A637" s="132">
        <v>46296.0</v>
      </c>
      <c r="B637" s="18" t="s">
        <v>810</v>
      </c>
      <c r="C637" s="130">
        <v>-20.72</v>
      </c>
      <c r="D637" s="18" t="s">
        <v>76</v>
      </c>
      <c r="E637" s="18" t="s">
        <v>229</v>
      </c>
      <c r="F637" s="18" t="s">
        <v>245</v>
      </c>
      <c r="G637" s="18"/>
      <c r="H637" s="97"/>
      <c r="I637" s="97">
        <v>9779.0</v>
      </c>
      <c r="J637" s="97" t="s">
        <v>42</v>
      </c>
      <c r="K637" s="97" t="s">
        <v>97</v>
      </c>
      <c r="L637" s="97"/>
      <c r="M637" s="97"/>
      <c r="N637" s="97"/>
      <c r="O637" s="98"/>
      <c r="P637" s="98" t="s">
        <v>79</v>
      </c>
      <c r="Q637" s="97" t="s">
        <v>44</v>
      </c>
      <c r="R637" s="100"/>
      <c r="S637" s="100"/>
      <c r="T637" s="97" t="s">
        <v>93</v>
      </c>
      <c r="U637" s="27"/>
      <c r="V637" s="27"/>
      <c r="W637" s="27"/>
      <c r="X637" s="27">
        <f t="shared" si="7"/>
        <v>2026</v>
      </c>
      <c r="Y637" s="27">
        <v>2026.0</v>
      </c>
      <c r="Z637" s="27">
        <v>1.0</v>
      </c>
      <c r="AA637" s="112">
        <v>1.0</v>
      </c>
      <c r="AB637" s="27">
        <v>1.0</v>
      </c>
      <c r="AC637" s="27" t="s">
        <v>298</v>
      </c>
      <c r="AD637" s="27" t="s">
        <v>48</v>
      </c>
      <c r="AE637" s="27" t="s">
        <v>115</v>
      </c>
      <c r="AF637" s="27" t="s">
        <v>115</v>
      </c>
      <c r="AG637" s="27" t="s">
        <v>491</v>
      </c>
      <c r="AH637" s="27" t="str">
        <f t="shared" si="1"/>
        <v>Out</v>
      </c>
      <c r="AI637" s="27" t="s">
        <v>121</v>
      </c>
      <c r="AJ637" s="16"/>
      <c r="AK637" s="16"/>
      <c r="AL637" s="16"/>
      <c r="AM637" s="16"/>
      <c r="AN637" s="16"/>
    </row>
    <row r="638" ht="15.0" hidden="1" customHeight="1">
      <c r="A638" s="132">
        <v>46266.0</v>
      </c>
      <c r="B638" s="18" t="s">
        <v>196</v>
      </c>
      <c r="C638" s="130">
        <v>566.0</v>
      </c>
      <c r="D638" s="18" t="s">
        <v>76</v>
      </c>
      <c r="E638" s="18" t="s">
        <v>229</v>
      </c>
      <c r="F638" s="18"/>
      <c r="G638" s="18"/>
      <c r="H638" s="97"/>
      <c r="I638" s="97"/>
      <c r="J638" s="97"/>
      <c r="K638" s="97"/>
      <c r="L638" s="97"/>
      <c r="M638" s="97"/>
      <c r="N638" s="97"/>
      <c r="O638" s="98"/>
      <c r="P638" s="98" t="s">
        <v>79</v>
      </c>
      <c r="Q638" s="97"/>
      <c r="R638" s="100"/>
      <c r="S638" s="100"/>
      <c r="T638" s="97"/>
      <c r="U638" s="27"/>
      <c r="V638" s="27"/>
      <c r="W638" s="27"/>
      <c r="X638" s="27">
        <f t="shared" si="7"/>
        <v>2026</v>
      </c>
      <c r="Y638" s="27">
        <v>2026.0</v>
      </c>
      <c r="Z638" s="27">
        <v>1.0</v>
      </c>
      <c r="AA638" s="112">
        <v>1.0</v>
      </c>
      <c r="AB638" s="27">
        <v>1.0</v>
      </c>
      <c r="AC638" s="27" t="s">
        <v>298</v>
      </c>
      <c r="AD638" s="27" t="s">
        <v>48</v>
      </c>
      <c r="AE638" s="27" t="s">
        <v>114</v>
      </c>
      <c r="AF638" s="27" t="s">
        <v>114</v>
      </c>
      <c r="AG638" s="27" t="s">
        <v>312</v>
      </c>
      <c r="AH638" s="27" t="str">
        <f t="shared" si="1"/>
        <v>In</v>
      </c>
      <c r="AI638" s="27" t="s">
        <v>113</v>
      </c>
      <c r="AJ638" s="16"/>
      <c r="AK638" s="16"/>
      <c r="AL638" s="16"/>
      <c r="AM638" s="16"/>
      <c r="AN638" s="16"/>
    </row>
    <row r="639" ht="15.0" hidden="1" customHeight="1">
      <c r="A639" s="132">
        <v>46266.0</v>
      </c>
      <c r="B639" s="18" t="s">
        <v>95</v>
      </c>
      <c r="C639" s="130">
        <v>-267.49</v>
      </c>
      <c r="D639" s="18" t="s">
        <v>76</v>
      </c>
      <c r="E639" s="18" t="s">
        <v>229</v>
      </c>
      <c r="F639" s="18" t="s">
        <v>813</v>
      </c>
      <c r="G639" s="18"/>
      <c r="H639" s="97"/>
      <c r="I639" s="97">
        <v>9779.0</v>
      </c>
      <c r="J639" s="97" t="s">
        <v>42</v>
      </c>
      <c r="K639" s="97" t="s">
        <v>97</v>
      </c>
      <c r="L639" s="97"/>
      <c r="M639" s="97"/>
      <c r="N639" s="97"/>
      <c r="O639" s="98"/>
      <c r="P639" s="98" t="s">
        <v>79</v>
      </c>
      <c r="Q639" s="97" t="s">
        <v>91</v>
      </c>
      <c r="R639" s="100"/>
      <c r="S639" s="100"/>
      <c r="T639" s="97" t="s">
        <v>93</v>
      </c>
      <c r="U639" s="27"/>
      <c r="V639" s="27"/>
      <c r="W639" s="27"/>
      <c r="X639" s="27">
        <f t="shared" si="7"/>
        <v>2026</v>
      </c>
      <c r="Y639" s="27">
        <v>2026.0</v>
      </c>
      <c r="Z639" s="27">
        <v>1.0</v>
      </c>
      <c r="AA639" s="112">
        <v>1.0</v>
      </c>
      <c r="AB639" s="27">
        <v>1.0</v>
      </c>
      <c r="AC639" s="27" t="s">
        <v>298</v>
      </c>
      <c r="AD639" s="27" t="s">
        <v>48</v>
      </c>
      <c r="AE639" s="27" t="s">
        <v>115</v>
      </c>
      <c r="AF639" s="27" t="s">
        <v>115</v>
      </c>
      <c r="AG639" s="27" t="s">
        <v>315</v>
      </c>
      <c r="AH639" s="27" t="str">
        <f t="shared" si="1"/>
        <v>Out</v>
      </c>
      <c r="AI639" s="27" t="s">
        <v>121</v>
      </c>
      <c r="AJ639" s="16"/>
      <c r="AK639" s="16"/>
      <c r="AL639" s="16"/>
      <c r="AM639" s="16"/>
      <c r="AN639" s="16"/>
    </row>
    <row r="640" ht="15.0" hidden="1" customHeight="1">
      <c r="A640" s="132">
        <v>46266.0</v>
      </c>
      <c r="B640" s="18" t="s">
        <v>149</v>
      </c>
      <c r="C640" s="130">
        <v>-0.62</v>
      </c>
      <c r="D640" s="18" t="s">
        <v>76</v>
      </c>
      <c r="E640" s="18" t="s">
        <v>229</v>
      </c>
      <c r="F640" s="18"/>
      <c r="G640" s="18"/>
      <c r="H640" s="97"/>
      <c r="I640" s="97"/>
      <c r="J640" s="97"/>
      <c r="K640" s="97" t="s">
        <v>148</v>
      </c>
      <c r="L640" s="97"/>
      <c r="M640" s="97"/>
      <c r="N640" s="97"/>
      <c r="O640" s="98"/>
      <c r="P640" s="98" t="s">
        <v>79</v>
      </c>
      <c r="Q640" s="97"/>
      <c r="R640" s="100"/>
      <c r="S640" s="100"/>
      <c r="T640" s="97"/>
      <c r="U640" s="27"/>
      <c r="V640" s="27"/>
      <c r="W640" s="27"/>
      <c r="X640" s="27">
        <f t="shared" si="7"/>
        <v>2026</v>
      </c>
      <c r="Y640" s="27">
        <v>2026.0</v>
      </c>
      <c r="Z640" s="27">
        <v>1.0</v>
      </c>
      <c r="AA640" s="112">
        <v>1.0</v>
      </c>
      <c r="AB640" s="27">
        <v>1.0</v>
      </c>
      <c r="AC640" s="27" t="s">
        <v>298</v>
      </c>
      <c r="AD640" s="27" t="s">
        <v>48</v>
      </c>
      <c r="AE640" s="27" t="s">
        <v>1</v>
      </c>
      <c r="AF640" s="27" t="s">
        <v>1</v>
      </c>
      <c r="AG640" s="27" t="s">
        <v>526</v>
      </c>
      <c r="AH640" s="27" t="str">
        <f t="shared" si="1"/>
        <v>Out</v>
      </c>
      <c r="AI640" s="27" t="s">
        <v>121</v>
      </c>
      <c r="AJ640" s="16"/>
      <c r="AK640" s="16"/>
      <c r="AL640" s="16"/>
      <c r="AM640" s="16"/>
      <c r="AN640" s="16"/>
    </row>
    <row r="641" ht="15.0" hidden="1" customHeight="1">
      <c r="A641" s="132">
        <v>46266.0</v>
      </c>
      <c r="B641" s="18" t="s">
        <v>810</v>
      </c>
      <c r="C641" s="130">
        <v>-20.73</v>
      </c>
      <c r="D641" s="18" t="s">
        <v>76</v>
      </c>
      <c r="E641" s="18" t="s">
        <v>229</v>
      </c>
      <c r="F641" s="18" t="s">
        <v>245</v>
      </c>
      <c r="G641" s="18"/>
      <c r="H641" s="97"/>
      <c r="I641" s="97">
        <v>9779.0</v>
      </c>
      <c r="J641" s="97" t="s">
        <v>42</v>
      </c>
      <c r="K641" s="97" t="s">
        <v>97</v>
      </c>
      <c r="L641" s="97"/>
      <c r="M641" s="97"/>
      <c r="N641" s="97"/>
      <c r="O641" s="98"/>
      <c r="P641" s="98" t="s">
        <v>79</v>
      </c>
      <c r="Q641" s="97" t="s">
        <v>44</v>
      </c>
      <c r="R641" s="100"/>
      <c r="S641" s="100"/>
      <c r="T641" s="97" t="s">
        <v>93</v>
      </c>
      <c r="U641" s="27"/>
      <c r="V641" s="27"/>
      <c r="W641" s="27"/>
      <c r="X641" s="27">
        <f t="shared" si="7"/>
        <v>2026</v>
      </c>
      <c r="Y641" s="27">
        <v>2026.0</v>
      </c>
      <c r="Z641" s="27">
        <v>1.0</v>
      </c>
      <c r="AA641" s="112">
        <v>1.0</v>
      </c>
      <c r="AB641" s="27">
        <v>1.0</v>
      </c>
      <c r="AC641" s="27" t="s">
        <v>298</v>
      </c>
      <c r="AD641" s="27" t="s">
        <v>48</v>
      </c>
      <c r="AE641" s="27" t="s">
        <v>115</v>
      </c>
      <c r="AF641" s="27" t="s">
        <v>115</v>
      </c>
      <c r="AG641" s="27" t="s">
        <v>491</v>
      </c>
      <c r="AH641" s="27" t="str">
        <f t="shared" si="1"/>
        <v>Out</v>
      </c>
      <c r="AI641" s="27" t="s">
        <v>121</v>
      </c>
      <c r="AJ641" s="16"/>
      <c r="AK641" s="16"/>
      <c r="AL641" s="16"/>
      <c r="AM641" s="16"/>
      <c r="AN641" s="16"/>
    </row>
    <row r="642" ht="15.0" hidden="1" customHeight="1">
      <c r="A642" s="132">
        <v>46235.0</v>
      </c>
      <c r="B642" s="18" t="s">
        <v>762</v>
      </c>
      <c r="C642" s="130">
        <v>-433.46</v>
      </c>
      <c r="D642" s="18" t="s">
        <v>76</v>
      </c>
      <c r="E642" s="18" t="s">
        <v>229</v>
      </c>
      <c r="F642" s="18" t="s">
        <v>763</v>
      </c>
      <c r="G642" s="18"/>
      <c r="H642" s="97"/>
      <c r="I642" s="97">
        <v>9779.0</v>
      </c>
      <c r="J642" s="97" t="s">
        <v>42</v>
      </c>
      <c r="K642" s="97" t="s">
        <v>764</v>
      </c>
      <c r="L642" s="97"/>
      <c r="M642" s="97"/>
      <c r="N642" s="97"/>
      <c r="O642" s="98"/>
      <c r="P642" s="98" t="s">
        <v>79</v>
      </c>
      <c r="Q642" s="97" t="s">
        <v>44</v>
      </c>
      <c r="R642" s="100"/>
      <c r="S642" s="100"/>
      <c r="T642" s="97" t="s">
        <v>93</v>
      </c>
      <c r="U642" s="27"/>
      <c r="V642" s="27"/>
      <c r="W642" s="27"/>
      <c r="X642" s="27">
        <v>2026.0</v>
      </c>
      <c r="Y642" s="27">
        <v>2025.0</v>
      </c>
      <c r="Z642" s="27">
        <v>1.0</v>
      </c>
      <c r="AA642" s="112">
        <v>12.0</v>
      </c>
      <c r="AB642" s="27">
        <v>4.0</v>
      </c>
      <c r="AC642" s="27" t="s">
        <v>298</v>
      </c>
      <c r="AD642" s="27" t="s">
        <v>48</v>
      </c>
      <c r="AE642" s="27" t="s">
        <v>131</v>
      </c>
      <c r="AF642" s="27" t="s">
        <v>5</v>
      </c>
      <c r="AG642" s="27" t="s">
        <v>299</v>
      </c>
      <c r="AH642" s="27" t="str">
        <f t="shared" si="1"/>
        <v>Out</v>
      </c>
      <c r="AI642" s="27" t="s">
        <v>121</v>
      </c>
      <c r="AJ642" s="16"/>
      <c r="AK642" s="16"/>
      <c r="AL642" s="16"/>
      <c r="AM642" s="16"/>
      <c r="AN642" s="16"/>
    </row>
    <row r="643" ht="15.0" hidden="1" customHeight="1">
      <c r="A643" s="132">
        <v>46235.0</v>
      </c>
      <c r="B643" s="18" t="s">
        <v>149</v>
      </c>
      <c r="C643" s="130">
        <v>-13.0</v>
      </c>
      <c r="D643" s="18" t="s">
        <v>76</v>
      </c>
      <c r="E643" s="18" t="s">
        <v>229</v>
      </c>
      <c r="F643" s="18"/>
      <c r="G643" s="18"/>
      <c r="H643" s="97"/>
      <c r="I643" s="97"/>
      <c r="J643" s="97"/>
      <c r="K643" s="97" t="s">
        <v>148</v>
      </c>
      <c r="L643" s="97"/>
      <c r="M643" s="97"/>
      <c r="N643" s="97"/>
      <c r="O643" s="98"/>
      <c r="P643" s="98" t="s">
        <v>79</v>
      </c>
      <c r="Q643" s="97"/>
      <c r="R643" s="100"/>
      <c r="S643" s="100"/>
      <c r="T643" s="97"/>
      <c r="U643" s="27"/>
      <c r="V643" s="27"/>
      <c r="W643" s="27"/>
      <c r="X643" s="27">
        <f t="shared" ref="X643:X647" si="8">YEAR(A643)</f>
        <v>2026</v>
      </c>
      <c r="Y643" s="27">
        <v>2026.0</v>
      </c>
      <c r="Z643" s="27">
        <v>1.0</v>
      </c>
      <c r="AA643" s="112">
        <v>1.0</v>
      </c>
      <c r="AB643" s="27">
        <v>1.0</v>
      </c>
      <c r="AC643" s="27" t="s">
        <v>298</v>
      </c>
      <c r="AD643" s="27" t="s">
        <v>48</v>
      </c>
      <c r="AE643" s="27" t="s">
        <v>1</v>
      </c>
      <c r="AF643" s="27" t="s">
        <v>1</v>
      </c>
      <c r="AG643" s="27" t="s">
        <v>526</v>
      </c>
      <c r="AH643" s="27" t="str">
        <f t="shared" si="1"/>
        <v>Out</v>
      </c>
      <c r="AI643" s="27" t="s">
        <v>121</v>
      </c>
      <c r="AJ643" s="16"/>
      <c r="AK643" s="16"/>
      <c r="AL643" s="16"/>
      <c r="AM643" s="16"/>
      <c r="AN643" s="16"/>
    </row>
    <row r="644" ht="15.0" hidden="1" customHeight="1">
      <c r="A644" s="132">
        <v>46204.0</v>
      </c>
      <c r="B644" s="18" t="s">
        <v>810</v>
      </c>
      <c r="C644" s="130">
        <v>-20.81</v>
      </c>
      <c r="D644" s="18" t="s">
        <v>76</v>
      </c>
      <c r="E644" s="18" t="s">
        <v>229</v>
      </c>
      <c r="F644" s="18" t="s">
        <v>245</v>
      </c>
      <c r="G644" s="18"/>
      <c r="H644" s="97"/>
      <c r="I644" s="97">
        <v>9779.0</v>
      </c>
      <c r="J644" s="97" t="s">
        <v>42</v>
      </c>
      <c r="K644" s="97" t="s">
        <v>97</v>
      </c>
      <c r="L644" s="97"/>
      <c r="M644" s="97"/>
      <c r="N644" s="97"/>
      <c r="O644" s="98"/>
      <c r="P644" s="98" t="s">
        <v>79</v>
      </c>
      <c r="Q644" s="97" t="s">
        <v>44</v>
      </c>
      <c r="R644" s="100"/>
      <c r="S644" s="100"/>
      <c r="T644" s="97" t="s">
        <v>93</v>
      </c>
      <c r="U644" s="27"/>
      <c r="V644" s="27"/>
      <c r="W644" s="27"/>
      <c r="X644" s="27">
        <f t="shared" si="8"/>
        <v>2026</v>
      </c>
      <c r="Y644" s="27">
        <v>2026.0</v>
      </c>
      <c r="Z644" s="27">
        <v>1.0</v>
      </c>
      <c r="AA644" s="112">
        <v>1.0</v>
      </c>
      <c r="AB644" s="27">
        <v>1.0</v>
      </c>
      <c r="AC644" s="27" t="s">
        <v>298</v>
      </c>
      <c r="AD644" s="27" t="s">
        <v>48</v>
      </c>
      <c r="AE644" s="27" t="s">
        <v>115</v>
      </c>
      <c r="AF644" s="27" t="s">
        <v>115</v>
      </c>
      <c r="AG644" s="27" t="s">
        <v>491</v>
      </c>
      <c r="AH644" s="27" t="str">
        <f t="shared" si="1"/>
        <v>Out</v>
      </c>
      <c r="AI644" s="27" t="s">
        <v>121</v>
      </c>
      <c r="AJ644" s="16"/>
      <c r="AK644" s="16"/>
      <c r="AL644" s="16"/>
      <c r="AM644" s="16"/>
      <c r="AN644" s="16"/>
    </row>
    <row r="645" ht="15.0" hidden="1" customHeight="1">
      <c r="A645" s="132">
        <v>46204.0</v>
      </c>
      <c r="B645" s="18" t="s">
        <v>149</v>
      </c>
      <c r="C645" s="130">
        <v>-0.62</v>
      </c>
      <c r="D645" s="18" t="s">
        <v>76</v>
      </c>
      <c r="E645" s="18" t="s">
        <v>229</v>
      </c>
      <c r="F645" s="18"/>
      <c r="G645" s="18"/>
      <c r="H645" s="97"/>
      <c r="I645" s="97"/>
      <c r="J645" s="97"/>
      <c r="K645" s="97" t="s">
        <v>148</v>
      </c>
      <c r="L645" s="97"/>
      <c r="M645" s="97"/>
      <c r="N645" s="97"/>
      <c r="O645" s="98"/>
      <c r="P645" s="98" t="s">
        <v>79</v>
      </c>
      <c r="Q645" s="97"/>
      <c r="R645" s="100"/>
      <c r="S645" s="100"/>
      <c r="T645" s="97"/>
      <c r="U645" s="27"/>
      <c r="V645" s="27"/>
      <c r="W645" s="27"/>
      <c r="X645" s="27">
        <f t="shared" si="8"/>
        <v>2026</v>
      </c>
      <c r="Y645" s="27">
        <v>2026.0</v>
      </c>
      <c r="Z645" s="27">
        <v>1.0</v>
      </c>
      <c r="AA645" s="112">
        <v>1.0</v>
      </c>
      <c r="AB645" s="27">
        <v>1.0</v>
      </c>
      <c r="AC645" s="27" t="s">
        <v>298</v>
      </c>
      <c r="AD645" s="27" t="s">
        <v>48</v>
      </c>
      <c r="AE645" s="27" t="s">
        <v>1</v>
      </c>
      <c r="AF645" s="27" t="s">
        <v>1</v>
      </c>
      <c r="AG645" s="27" t="s">
        <v>526</v>
      </c>
      <c r="AH645" s="27" t="str">
        <f t="shared" si="1"/>
        <v>Out</v>
      </c>
      <c r="AI645" s="27" t="s">
        <v>121</v>
      </c>
      <c r="AJ645" s="16"/>
      <c r="AK645" s="16"/>
      <c r="AL645" s="16"/>
      <c r="AM645" s="16"/>
      <c r="AN645" s="16"/>
    </row>
    <row r="646" ht="15.0" hidden="1" customHeight="1">
      <c r="A646" s="132">
        <v>46204.0</v>
      </c>
      <c r="B646" s="18" t="s">
        <v>482</v>
      </c>
      <c r="C646" s="130">
        <v>-63.2</v>
      </c>
      <c r="D646" s="18" t="s">
        <v>76</v>
      </c>
      <c r="E646" s="18" t="s">
        <v>229</v>
      </c>
      <c r="F646" s="18" t="s">
        <v>483</v>
      </c>
      <c r="G646" s="18"/>
      <c r="H646" s="97"/>
      <c r="I646" s="97">
        <v>9779.0</v>
      </c>
      <c r="J646" s="97" t="s">
        <v>42</v>
      </c>
      <c r="K646" s="97" t="s">
        <v>89</v>
      </c>
      <c r="L646" s="97"/>
      <c r="M646" s="97"/>
      <c r="N646" s="97"/>
      <c r="O646" s="98"/>
      <c r="P646" s="98" t="s">
        <v>79</v>
      </c>
      <c r="Q646" s="97" t="s">
        <v>91</v>
      </c>
      <c r="R646" s="100"/>
      <c r="S646" s="100"/>
      <c r="T646" s="97" t="s">
        <v>93</v>
      </c>
      <c r="U646" s="27"/>
      <c r="V646" s="27"/>
      <c r="W646" s="27"/>
      <c r="X646" s="27">
        <f t="shared" si="8"/>
        <v>2026</v>
      </c>
      <c r="Y646" s="27">
        <v>2026.0</v>
      </c>
      <c r="Z646" s="27">
        <v>1.0</v>
      </c>
      <c r="AA646" s="112">
        <v>1.0</v>
      </c>
      <c r="AB646" s="27">
        <v>1.0</v>
      </c>
      <c r="AC646" s="27" t="s">
        <v>298</v>
      </c>
      <c r="AD646" s="27" t="s">
        <v>48</v>
      </c>
      <c r="AE646" s="27" t="s">
        <v>115</v>
      </c>
      <c r="AF646" s="27" t="s">
        <v>115</v>
      </c>
      <c r="AG646" s="27" t="s">
        <v>493</v>
      </c>
      <c r="AH646" s="27" t="str">
        <f t="shared" si="1"/>
        <v>Out</v>
      </c>
      <c r="AI646" s="27" t="s">
        <v>121</v>
      </c>
      <c r="AJ646" s="16"/>
      <c r="AK646" s="16"/>
      <c r="AL646" s="16"/>
      <c r="AM646" s="16"/>
      <c r="AN646" s="16"/>
    </row>
    <row r="647" ht="15.0" hidden="1" customHeight="1">
      <c r="A647" s="132">
        <v>46204.0</v>
      </c>
      <c r="B647" s="18" t="s">
        <v>95</v>
      </c>
      <c r="C647" s="130">
        <v>-140.86</v>
      </c>
      <c r="D647" s="18" t="s">
        <v>76</v>
      </c>
      <c r="E647" s="18" t="s">
        <v>229</v>
      </c>
      <c r="F647" s="18" t="s">
        <v>814</v>
      </c>
      <c r="G647" s="18"/>
      <c r="H647" s="97"/>
      <c r="I647" s="97">
        <v>9779.0</v>
      </c>
      <c r="J647" s="97" t="s">
        <v>42</v>
      </c>
      <c r="K647" s="97" t="s">
        <v>97</v>
      </c>
      <c r="L647" s="97"/>
      <c r="M647" s="97"/>
      <c r="N647" s="97"/>
      <c r="O647" s="98"/>
      <c r="P647" s="98" t="s">
        <v>79</v>
      </c>
      <c r="Q647" s="97" t="s">
        <v>91</v>
      </c>
      <c r="R647" s="100"/>
      <c r="S647" s="100"/>
      <c r="T647" s="97" t="s">
        <v>93</v>
      </c>
      <c r="U647" s="27"/>
      <c r="V647" s="27"/>
      <c r="W647" s="27"/>
      <c r="X647" s="27">
        <f t="shared" si="8"/>
        <v>2026</v>
      </c>
      <c r="Y647" s="27">
        <v>2026.0</v>
      </c>
      <c r="Z647" s="27">
        <v>1.0</v>
      </c>
      <c r="AA647" s="112">
        <v>1.0</v>
      </c>
      <c r="AB647" s="27">
        <v>1.0</v>
      </c>
      <c r="AC647" s="27" t="s">
        <v>298</v>
      </c>
      <c r="AD647" s="27" t="s">
        <v>48</v>
      </c>
      <c r="AE647" s="27" t="s">
        <v>115</v>
      </c>
      <c r="AF647" s="27" t="s">
        <v>115</v>
      </c>
      <c r="AG647" s="27" t="s">
        <v>315</v>
      </c>
      <c r="AH647" s="27" t="str">
        <f t="shared" si="1"/>
        <v>Out</v>
      </c>
      <c r="AI647" s="27" t="s">
        <v>121</v>
      </c>
      <c r="AJ647" s="16"/>
      <c r="AK647" s="16"/>
      <c r="AL647" s="16"/>
      <c r="AM647" s="16"/>
      <c r="AN647" s="16"/>
    </row>
    <row r="648" ht="15.0" hidden="1" customHeight="1">
      <c r="A648" s="132">
        <v>46174.0</v>
      </c>
      <c r="B648" s="18" t="s">
        <v>102</v>
      </c>
      <c r="C648" s="131">
        <v>-6750.0</v>
      </c>
      <c r="D648" s="18" t="s">
        <v>76</v>
      </c>
      <c r="E648" s="18" t="s">
        <v>229</v>
      </c>
      <c r="F648" s="18" t="s">
        <v>103</v>
      </c>
      <c r="G648" s="18" t="s">
        <v>104</v>
      </c>
      <c r="H648" s="97" t="s">
        <v>815</v>
      </c>
      <c r="I648" s="97"/>
      <c r="J648" s="97"/>
      <c r="K648" s="97"/>
      <c r="L648" s="97"/>
      <c r="M648" s="97"/>
      <c r="N648" s="97"/>
      <c r="O648" s="98"/>
      <c r="P648" s="98" t="s">
        <v>79</v>
      </c>
      <c r="Q648" s="97"/>
      <c r="R648" s="100"/>
      <c r="S648" s="100"/>
      <c r="T648" s="97"/>
      <c r="U648" s="27"/>
      <c r="V648" s="27"/>
      <c r="W648" s="27"/>
      <c r="X648" s="27">
        <v>2026.0</v>
      </c>
      <c r="Y648" s="74">
        <v>2025.0</v>
      </c>
      <c r="Z648" s="74">
        <v>1.0</v>
      </c>
      <c r="AA648" s="112">
        <v>12.0</v>
      </c>
      <c r="AB648" s="27">
        <v>4.0</v>
      </c>
      <c r="AC648" s="27" t="s">
        <v>298</v>
      </c>
      <c r="AD648" s="27" t="s">
        <v>48</v>
      </c>
      <c r="AE648" s="27" t="s">
        <v>119</v>
      </c>
      <c r="AF648" s="27" t="s">
        <v>5</v>
      </c>
      <c r="AG648" s="27" t="s">
        <v>6</v>
      </c>
      <c r="AH648" s="27" t="str">
        <f t="shared" si="1"/>
        <v>Out</v>
      </c>
      <c r="AI648" s="27" t="s">
        <v>121</v>
      </c>
      <c r="AJ648" s="16"/>
      <c r="AK648" s="16"/>
      <c r="AL648" s="16"/>
      <c r="AM648" s="16"/>
      <c r="AN648" s="16"/>
    </row>
    <row r="649" ht="15.0" hidden="1" customHeight="1">
      <c r="A649" s="132">
        <v>46174.0</v>
      </c>
      <c r="B649" s="18" t="s">
        <v>805</v>
      </c>
      <c r="C649" s="130">
        <v>-16.61</v>
      </c>
      <c r="D649" s="18" t="s">
        <v>76</v>
      </c>
      <c r="E649" s="18" t="s">
        <v>229</v>
      </c>
      <c r="F649" s="18" t="s">
        <v>806</v>
      </c>
      <c r="G649" s="18"/>
      <c r="H649" s="97"/>
      <c r="I649" s="97">
        <v>9779.0</v>
      </c>
      <c r="J649" s="97" t="s">
        <v>42</v>
      </c>
      <c r="K649" s="97" t="s">
        <v>659</v>
      </c>
      <c r="L649" s="97"/>
      <c r="M649" s="97"/>
      <c r="N649" s="97"/>
      <c r="O649" s="98"/>
      <c r="P649" s="98" t="s">
        <v>79</v>
      </c>
      <c r="Q649" s="97" t="s">
        <v>44</v>
      </c>
      <c r="R649" s="100"/>
      <c r="S649" s="100"/>
      <c r="T649" s="97" t="s">
        <v>93</v>
      </c>
      <c r="U649" s="27"/>
      <c r="V649" s="27"/>
      <c r="W649" s="27"/>
      <c r="X649" s="27">
        <f t="shared" ref="X649:X652" si="9">YEAR(A649)</f>
        <v>2026</v>
      </c>
      <c r="Y649" s="27">
        <v>2026.0</v>
      </c>
      <c r="Z649" s="27">
        <v>1.0</v>
      </c>
      <c r="AA649" s="112">
        <v>1.0</v>
      </c>
      <c r="AB649" s="27">
        <v>1.0</v>
      </c>
      <c r="AC649" s="27" t="s">
        <v>298</v>
      </c>
      <c r="AD649" s="27" t="s">
        <v>48</v>
      </c>
      <c r="AE649" s="27" t="s">
        <v>1</v>
      </c>
      <c r="AF649" s="27" t="s">
        <v>1</v>
      </c>
      <c r="AG649" s="27" t="s">
        <v>526</v>
      </c>
      <c r="AH649" s="27" t="str">
        <f t="shared" si="1"/>
        <v>Out</v>
      </c>
      <c r="AI649" s="27" t="s">
        <v>121</v>
      </c>
      <c r="AJ649" s="16"/>
      <c r="AK649" s="16"/>
      <c r="AL649" s="16"/>
      <c r="AM649" s="16"/>
      <c r="AN649" s="16"/>
    </row>
    <row r="650" ht="15.0" hidden="1" customHeight="1">
      <c r="A650" s="132">
        <v>46174.0</v>
      </c>
      <c r="B650" s="18" t="s">
        <v>149</v>
      </c>
      <c r="C650" s="130">
        <v>-0.5</v>
      </c>
      <c r="D650" s="18" t="s">
        <v>76</v>
      </c>
      <c r="E650" s="18" t="s">
        <v>229</v>
      </c>
      <c r="F650" s="18"/>
      <c r="G650" s="18"/>
      <c r="H650" s="97"/>
      <c r="I650" s="97"/>
      <c r="J650" s="97"/>
      <c r="K650" s="97" t="s">
        <v>148</v>
      </c>
      <c r="L650" s="97"/>
      <c r="M650" s="97"/>
      <c r="N650" s="97"/>
      <c r="O650" s="98"/>
      <c r="P650" s="98" t="s">
        <v>79</v>
      </c>
      <c r="Q650" s="97"/>
      <c r="R650" s="100"/>
      <c r="S650" s="100"/>
      <c r="T650" s="97"/>
      <c r="U650" s="27"/>
      <c r="V650" s="27"/>
      <c r="W650" s="27"/>
      <c r="X650" s="27">
        <f t="shared" si="9"/>
        <v>2026</v>
      </c>
      <c r="Y650" s="27">
        <v>2026.0</v>
      </c>
      <c r="Z650" s="27">
        <v>1.0</v>
      </c>
      <c r="AA650" s="112">
        <v>1.0</v>
      </c>
      <c r="AB650" s="27">
        <v>1.0</v>
      </c>
      <c r="AC650" s="27" t="s">
        <v>298</v>
      </c>
      <c r="AD650" s="27" t="s">
        <v>48</v>
      </c>
      <c r="AE650" s="27" t="s">
        <v>1</v>
      </c>
      <c r="AF650" s="27" t="s">
        <v>1</v>
      </c>
      <c r="AG650" s="27" t="s">
        <v>526</v>
      </c>
      <c r="AH650" s="27" t="str">
        <f t="shared" si="1"/>
        <v>Out</v>
      </c>
      <c r="AI650" s="27" t="s">
        <v>121</v>
      </c>
      <c r="AJ650" s="16"/>
      <c r="AK650" s="16"/>
      <c r="AL650" s="16"/>
      <c r="AM650" s="16"/>
      <c r="AN650" s="16"/>
    </row>
    <row r="651" ht="15.0" hidden="1" customHeight="1">
      <c r="A651" s="132">
        <v>46174.0</v>
      </c>
      <c r="B651" s="18" t="s">
        <v>95</v>
      </c>
      <c r="C651" s="130">
        <v>-42.5</v>
      </c>
      <c r="D651" s="18" t="s">
        <v>76</v>
      </c>
      <c r="E651" s="18" t="s">
        <v>229</v>
      </c>
      <c r="F651" s="18" t="s">
        <v>816</v>
      </c>
      <c r="G651" s="18"/>
      <c r="H651" s="97"/>
      <c r="I651" s="97">
        <v>9779.0</v>
      </c>
      <c r="J651" s="97" t="s">
        <v>42</v>
      </c>
      <c r="K651" s="97" t="s">
        <v>97</v>
      </c>
      <c r="L651" s="97"/>
      <c r="M651" s="97"/>
      <c r="N651" s="97"/>
      <c r="O651" s="98"/>
      <c r="P651" s="98" t="s">
        <v>79</v>
      </c>
      <c r="Q651" s="97" t="s">
        <v>91</v>
      </c>
      <c r="R651" s="100"/>
      <c r="S651" s="100"/>
      <c r="T651" s="97" t="s">
        <v>93</v>
      </c>
      <c r="U651" s="27"/>
      <c r="V651" s="27"/>
      <c r="W651" s="27"/>
      <c r="X651" s="27">
        <f t="shared" si="9"/>
        <v>2026</v>
      </c>
      <c r="Y651" s="27">
        <v>2026.0</v>
      </c>
      <c r="Z651" s="27">
        <v>1.0</v>
      </c>
      <c r="AA651" s="112">
        <v>1.0</v>
      </c>
      <c r="AB651" s="27">
        <v>1.0</v>
      </c>
      <c r="AC651" s="27" t="s">
        <v>298</v>
      </c>
      <c r="AD651" s="27" t="s">
        <v>48</v>
      </c>
      <c r="AE651" s="27" t="s">
        <v>115</v>
      </c>
      <c r="AF651" s="27" t="s">
        <v>115</v>
      </c>
      <c r="AG651" s="27" t="s">
        <v>315</v>
      </c>
      <c r="AH651" s="27" t="str">
        <f t="shared" si="1"/>
        <v>Out</v>
      </c>
      <c r="AI651" s="27" t="s">
        <v>121</v>
      </c>
      <c r="AJ651" s="16"/>
      <c r="AK651" s="16"/>
      <c r="AL651" s="16"/>
      <c r="AM651" s="16"/>
      <c r="AN651" s="16"/>
    </row>
    <row r="652" ht="15.0" hidden="1" customHeight="1">
      <c r="A652" s="132">
        <v>46174.0</v>
      </c>
      <c r="B652" s="18" t="s">
        <v>87</v>
      </c>
      <c r="C652" s="130">
        <v>-20.0</v>
      </c>
      <c r="D652" s="18" t="s">
        <v>76</v>
      </c>
      <c r="E652" s="18" t="s">
        <v>229</v>
      </c>
      <c r="F652" s="18" t="s">
        <v>597</v>
      </c>
      <c r="G652" s="18"/>
      <c r="H652" s="97"/>
      <c r="I652" s="97">
        <v>9779.0</v>
      </c>
      <c r="J652" s="97" t="s">
        <v>42</v>
      </c>
      <c r="K652" s="97" t="s">
        <v>89</v>
      </c>
      <c r="L652" s="97"/>
      <c r="M652" s="97"/>
      <c r="N652" s="97"/>
      <c r="O652" s="98"/>
      <c r="P652" s="98" t="s">
        <v>79</v>
      </c>
      <c r="Q652" s="97" t="s">
        <v>91</v>
      </c>
      <c r="R652" s="100"/>
      <c r="S652" s="100"/>
      <c r="T652" s="97" t="s">
        <v>93</v>
      </c>
      <c r="U652" s="27"/>
      <c r="V652" s="27"/>
      <c r="W652" s="27"/>
      <c r="X652" s="27">
        <f t="shared" si="9"/>
        <v>2026</v>
      </c>
      <c r="Y652" s="27">
        <v>2026.0</v>
      </c>
      <c r="Z652" s="27">
        <v>1.0</v>
      </c>
      <c r="AA652" s="112">
        <v>1.0</v>
      </c>
      <c r="AB652" s="27">
        <v>1.0</v>
      </c>
      <c r="AC652" s="27" t="s">
        <v>298</v>
      </c>
      <c r="AD652" s="27" t="s">
        <v>48</v>
      </c>
      <c r="AE652" s="27" t="s">
        <v>1</v>
      </c>
      <c r="AF652" s="27" t="s">
        <v>1</v>
      </c>
      <c r="AG652" s="27" t="s">
        <v>526</v>
      </c>
      <c r="AH652" s="27" t="str">
        <f t="shared" si="1"/>
        <v>Out</v>
      </c>
      <c r="AI652" s="27" t="s">
        <v>121</v>
      </c>
      <c r="AJ652" s="16"/>
      <c r="AK652" s="16"/>
      <c r="AL652" s="16"/>
      <c r="AM652" s="16"/>
      <c r="AN652" s="16"/>
    </row>
    <row r="653" ht="15.0" hidden="1" customHeight="1">
      <c r="A653" s="132">
        <v>46143.0</v>
      </c>
      <c r="B653" s="18" t="s">
        <v>102</v>
      </c>
      <c r="C653" s="131">
        <v>6750.0</v>
      </c>
      <c r="D653" s="18" t="s">
        <v>76</v>
      </c>
      <c r="E653" s="18" t="s">
        <v>229</v>
      </c>
      <c r="F653" s="18" t="s">
        <v>817</v>
      </c>
      <c r="G653" s="18"/>
      <c r="H653" s="97"/>
      <c r="I653" s="97"/>
      <c r="J653" s="97"/>
      <c r="K653" s="97"/>
      <c r="L653" s="97"/>
      <c r="M653" s="97"/>
      <c r="N653" s="97"/>
      <c r="O653" s="98"/>
      <c r="P653" s="98" t="s">
        <v>79</v>
      </c>
      <c r="Q653" s="97"/>
      <c r="R653" s="100"/>
      <c r="S653" s="100"/>
      <c r="T653" s="97"/>
      <c r="U653" s="27"/>
      <c r="V653" s="27"/>
      <c r="W653" s="27"/>
      <c r="X653" s="27">
        <v>2026.0</v>
      </c>
      <c r="Y653" s="74">
        <v>2025.0</v>
      </c>
      <c r="Z653" s="74">
        <v>1.0</v>
      </c>
      <c r="AA653" s="112">
        <v>12.0</v>
      </c>
      <c r="AB653" s="27">
        <v>4.0</v>
      </c>
      <c r="AC653" s="27" t="s">
        <v>298</v>
      </c>
      <c r="AD653" s="27" t="s">
        <v>48</v>
      </c>
      <c r="AE653" s="27" t="s">
        <v>119</v>
      </c>
      <c r="AF653" s="27" t="s">
        <v>5</v>
      </c>
      <c r="AG653" s="27" t="s">
        <v>6</v>
      </c>
      <c r="AH653" s="27" t="str">
        <f t="shared" si="1"/>
        <v>In</v>
      </c>
      <c r="AI653" s="27" t="s">
        <v>113</v>
      </c>
      <c r="AJ653" s="16"/>
      <c r="AK653" s="16"/>
      <c r="AL653" s="16"/>
      <c r="AM653" s="16"/>
      <c r="AN653" s="16"/>
    </row>
    <row r="654" ht="15.0" hidden="1" customHeight="1">
      <c r="A654" s="132">
        <v>46143.0</v>
      </c>
      <c r="B654" s="18" t="s">
        <v>810</v>
      </c>
      <c r="C654" s="130">
        <v>-13.66</v>
      </c>
      <c r="D654" s="18" t="s">
        <v>76</v>
      </c>
      <c r="E654" s="18" t="s">
        <v>229</v>
      </c>
      <c r="F654" s="18" t="s">
        <v>245</v>
      </c>
      <c r="G654" s="18"/>
      <c r="H654" s="97"/>
      <c r="I654" s="97">
        <v>9779.0</v>
      </c>
      <c r="J654" s="97" t="s">
        <v>42</v>
      </c>
      <c r="K654" s="97" t="s">
        <v>97</v>
      </c>
      <c r="L654" s="97"/>
      <c r="M654" s="97"/>
      <c r="N654" s="97"/>
      <c r="O654" s="98"/>
      <c r="P654" s="98" t="s">
        <v>79</v>
      </c>
      <c r="Q654" s="97" t="s">
        <v>44</v>
      </c>
      <c r="R654" s="100"/>
      <c r="S654" s="100"/>
      <c r="T654" s="97" t="s">
        <v>93</v>
      </c>
      <c r="U654" s="27"/>
      <c r="V654" s="27"/>
      <c r="W654" s="27"/>
      <c r="X654" s="27">
        <f t="shared" ref="X654:X1370" si="10">YEAR(A654)</f>
        <v>2026</v>
      </c>
      <c r="Y654" s="27">
        <v>2026.0</v>
      </c>
      <c r="Z654" s="27">
        <v>1.0</v>
      </c>
      <c r="AA654" s="112">
        <v>1.0</v>
      </c>
      <c r="AB654" s="27">
        <v>1.0</v>
      </c>
      <c r="AC654" s="27" t="s">
        <v>298</v>
      </c>
      <c r="AD654" s="27" t="s">
        <v>48</v>
      </c>
      <c r="AE654" s="27" t="s">
        <v>115</v>
      </c>
      <c r="AF654" s="27" t="s">
        <v>115</v>
      </c>
      <c r="AG654" s="27" t="s">
        <v>491</v>
      </c>
      <c r="AH654" s="27" t="str">
        <f t="shared" si="1"/>
        <v>Out</v>
      </c>
      <c r="AI654" s="27" t="s">
        <v>121</v>
      </c>
      <c r="AJ654" s="16"/>
      <c r="AK654" s="16"/>
      <c r="AL654" s="16"/>
      <c r="AM654" s="16"/>
      <c r="AN654" s="16"/>
    </row>
    <row r="655" ht="15.0" hidden="1" customHeight="1">
      <c r="A655" s="132">
        <v>46143.0</v>
      </c>
      <c r="B655" s="18" t="s">
        <v>149</v>
      </c>
      <c r="C655" s="130">
        <v>-0.41</v>
      </c>
      <c r="D655" s="18" t="s">
        <v>76</v>
      </c>
      <c r="E655" s="18" t="s">
        <v>229</v>
      </c>
      <c r="F655" s="18"/>
      <c r="G655" s="18"/>
      <c r="H655" s="97"/>
      <c r="I655" s="97"/>
      <c r="J655" s="97"/>
      <c r="K655" s="97" t="s">
        <v>148</v>
      </c>
      <c r="L655" s="97"/>
      <c r="M655" s="97"/>
      <c r="N655" s="97"/>
      <c r="O655" s="98"/>
      <c r="P655" s="98" t="s">
        <v>79</v>
      </c>
      <c r="Q655" s="97"/>
      <c r="R655" s="100"/>
      <c r="S655" s="100"/>
      <c r="T655" s="97"/>
      <c r="U655" s="27"/>
      <c r="V655" s="27"/>
      <c r="W655" s="27"/>
      <c r="X655" s="27">
        <f t="shared" si="10"/>
        <v>2026</v>
      </c>
      <c r="Y655" s="27">
        <v>2026.0</v>
      </c>
      <c r="Z655" s="27">
        <v>1.0</v>
      </c>
      <c r="AA655" s="112">
        <v>1.0</v>
      </c>
      <c r="AB655" s="27">
        <v>1.0</v>
      </c>
      <c r="AC655" s="27" t="s">
        <v>298</v>
      </c>
      <c r="AD655" s="27" t="s">
        <v>48</v>
      </c>
      <c r="AE655" s="27" t="s">
        <v>1</v>
      </c>
      <c r="AF655" s="27" t="s">
        <v>1</v>
      </c>
      <c r="AG655" s="27" t="s">
        <v>526</v>
      </c>
      <c r="AH655" s="27" t="str">
        <f t="shared" si="1"/>
        <v>Out</v>
      </c>
      <c r="AI655" s="27" t="s">
        <v>121</v>
      </c>
      <c r="AJ655" s="16"/>
      <c r="AK655" s="16"/>
      <c r="AL655" s="16"/>
      <c r="AM655" s="16"/>
      <c r="AN655" s="16"/>
    </row>
    <row r="656" ht="15.0" hidden="1" customHeight="1">
      <c r="A656" s="132">
        <v>46143.0</v>
      </c>
      <c r="B656" s="18" t="s">
        <v>149</v>
      </c>
      <c r="C656" s="130">
        <v>-0.41</v>
      </c>
      <c r="D656" s="18" t="s">
        <v>76</v>
      </c>
      <c r="E656" s="18" t="s">
        <v>229</v>
      </c>
      <c r="F656" s="18"/>
      <c r="G656" s="18"/>
      <c r="H656" s="97"/>
      <c r="I656" s="97"/>
      <c r="J656" s="97"/>
      <c r="K656" s="97" t="s">
        <v>148</v>
      </c>
      <c r="L656" s="97"/>
      <c r="M656" s="97"/>
      <c r="N656" s="97"/>
      <c r="O656" s="98"/>
      <c r="P656" s="98" t="s">
        <v>79</v>
      </c>
      <c r="Q656" s="97"/>
      <c r="R656" s="100"/>
      <c r="S656" s="100"/>
      <c r="T656" s="97"/>
      <c r="U656" s="27"/>
      <c r="V656" s="27"/>
      <c r="W656" s="27"/>
      <c r="X656" s="27">
        <f t="shared" si="10"/>
        <v>2026</v>
      </c>
      <c r="Y656" s="27">
        <v>2026.0</v>
      </c>
      <c r="Z656" s="27">
        <v>1.0</v>
      </c>
      <c r="AA656" s="112">
        <v>1.0</v>
      </c>
      <c r="AB656" s="27">
        <v>1.0</v>
      </c>
      <c r="AC656" s="27" t="s">
        <v>298</v>
      </c>
      <c r="AD656" s="27" t="s">
        <v>48</v>
      </c>
      <c r="AE656" s="27" t="s">
        <v>1</v>
      </c>
      <c r="AF656" s="27" t="s">
        <v>1</v>
      </c>
      <c r="AG656" s="27" t="s">
        <v>526</v>
      </c>
      <c r="AH656" s="27" t="str">
        <f t="shared" si="1"/>
        <v>Out</v>
      </c>
      <c r="AI656" s="27" t="s">
        <v>121</v>
      </c>
      <c r="AJ656" s="16"/>
      <c r="AK656" s="16"/>
      <c r="AL656" s="16"/>
      <c r="AM656" s="16"/>
      <c r="AN656" s="16"/>
    </row>
    <row r="657" ht="15.0" hidden="1" customHeight="1">
      <c r="A657" s="132">
        <v>46143.0</v>
      </c>
      <c r="B657" s="18" t="s">
        <v>810</v>
      </c>
      <c r="C657" s="130">
        <v>-13.66</v>
      </c>
      <c r="D657" s="18" t="s">
        <v>76</v>
      </c>
      <c r="E657" s="18" t="s">
        <v>229</v>
      </c>
      <c r="F657" s="18" t="s">
        <v>245</v>
      </c>
      <c r="G657" s="18"/>
      <c r="H657" s="97"/>
      <c r="I657" s="97">
        <v>9779.0</v>
      </c>
      <c r="J657" s="97" t="s">
        <v>42</v>
      </c>
      <c r="K657" s="97" t="s">
        <v>97</v>
      </c>
      <c r="L657" s="97"/>
      <c r="M657" s="97"/>
      <c r="N657" s="97"/>
      <c r="O657" s="98"/>
      <c r="P657" s="98" t="s">
        <v>79</v>
      </c>
      <c r="Q657" s="97" t="s">
        <v>44</v>
      </c>
      <c r="R657" s="100"/>
      <c r="S657" s="100"/>
      <c r="T657" s="97" t="s">
        <v>93</v>
      </c>
      <c r="U657" s="27"/>
      <c r="V657" s="27"/>
      <c r="W657" s="27"/>
      <c r="X657" s="27">
        <f t="shared" si="10"/>
        <v>2026</v>
      </c>
      <c r="Y657" s="27">
        <v>2026.0</v>
      </c>
      <c r="Z657" s="27">
        <v>1.0</v>
      </c>
      <c r="AA657" s="112">
        <v>1.0</v>
      </c>
      <c r="AB657" s="27">
        <v>1.0</v>
      </c>
      <c r="AC657" s="27" t="s">
        <v>298</v>
      </c>
      <c r="AD657" s="27" t="s">
        <v>48</v>
      </c>
      <c r="AE657" s="27" t="s">
        <v>115</v>
      </c>
      <c r="AF657" s="27" t="s">
        <v>115</v>
      </c>
      <c r="AG657" s="27" t="s">
        <v>491</v>
      </c>
      <c r="AH657" s="27" t="str">
        <f t="shared" si="1"/>
        <v>Out</v>
      </c>
      <c r="AI657" s="27" t="s">
        <v>121</v>
      </c>
      <c r="AJ657" s="16"/>
      <c r="AK657" s="16"/>
      <c r="AL657" s="16"/>
      <c r="AM657" s="16"/>
      <c r="AN657" s="16"/>
    </row>
    <row r="658" ht="15.0" hidden="1" customHeight="1">
      <c r="A658" s="132">
        <v>46143.0</v>
      </c>
      <c r="B658" s="18" t="s">
        <v>95</v>
      </c>
      <c r="C658" s="130">
        <v>-112.96</v>
      </c>
      <c r="D658" s="18" t="s">
        <v>76</v>
      </c>
      <c r="E658" s="18" t="s">
        <v>229</v>
      </c>
      <c r="F658" s="18" t="s">
        <v>818</v>
      </c>
      <c r="G658" s="18"/>
      <c r="H658" s="97"/>
      <c r="I658" s="97">
        <v>9779.0</v>
      </c>
      <c r="J658" s="97" t="s">
        <v>42</v>
      </c>
      <c r="K658" s="97" t="s">
        <v>97</v>
      </c>
      <c r="L658" s="97"/>
      <c r="M658" s="97"/>
      <c r="N658" s="97"/>
      <c r="O658" s="98"/>
      <c r="P658" s="98" t="s">
        <v>79</v>
      </c>
      <c r="Q658" s="97" t="s">
        <v>91</v>
      </c>
      <c r="R658" s="100"/>
      <c r="S658" s="100"/>
      <c r="T658" s="97" t="s">
        <v>93</v>
      </c>
      <c r="U658" s="27"/>
      <c r="V658" s="27"/>
      <c r="W658" s="27"/>
      <c r="X658" s="27">
        <f t="shared" si="10"/>
        <v>2026</v>
      </c>
      <c r="Y658" s="27">
        <v>2026.0</v>
      </c>
      <c r="Z658" s="27">
        <v>1.0</v>
      </c>
      <c r="AA658" s="112">
        <v>1.0</v>
      </c>
      <c r="AB658" s="27">
        <v>1.0</v>
      </c>
      <c r="AC658" s="27" t="s">
        <v>298</v>
      </c>
      <c r="AD658" s="27" t="s">
        <v>48</v>
      </c>
      <c r="AE658" s="27" t="s">
        <v>115</v>
      </c>
      <c r="AF658" s="27" t="s">
        <v>115</v>
      </c>
      <c r="AG658" s="27" t="s">
        <v>315</v>
      </c>
      <c r="AH658" s="27" t="str">
        <f t="shared" si="1"/>
        <v>Out</v>
      </c>
      <c r="AI658" s="27" t="s">
        <v>121</v>
      </c>
      <c r="AJ658" s="16"/>
      <c r="AK658" s="16"/>
      <c r="AL658" s="16"/>
      <c r="AM658" s="16"/>
      <c r="AN658" s="16"/>
    </row>
    <row r="659" ht="15.0" hidden="1" customHeight="1">
      <c r="A659" s="132">
        <v>46113.0</v>
      </c>
      <c r="B659" s="18" t="s">
        <v>810</v>
      </c>
      <c r="C659" s="130">
        <v>-9.11</v>
      </c>
      <c r="D659" s="18" t="s">
        <v>76</v>
      </c>
      <c r="E659" s="18" t="s">
        <v>229</v>
      </c>
      <c r="F659" s="18" t="s">
        <v>227</v>
      </c>
      <c r="G659" s="18"/>
      <c r="H659" s="97"/>
      <c r="I659" s="97">
        <v>9779.0</v>
      </c>
      <c r="J659" s="97" t="s">
        <v>42</v>
      </c>
      <c r="K659" s="97" t="s">
        <v>89</v>
      </c>
      <c r="L659" s="97"/>
      <c r="M659" s="97"/>
      <c r="N659" s="97"/>
      <c r="O659" s="98"/>
      <c r="P659" s="98" t="s">
        <v>79</v>
      </c>
      <c r="Q659" s="97" t="s">
        <v>44</v>
      </c>
      <c r="R659" s="100"/>
      <c r="S659" s="100"/>
      <c r="T659" s="97" t="s">
        <v>93</v>
      </c>
      <c r="U659" s="27"/>
      <c r="V659" s="27"/>
      <c r="W659" s="27"/>
      <c r="X659" s="27">
        <f t="shared" si="10"/>
        <v>2026</v>
      </c>
      <c r="Y659" s="27">
        <v>2026.0</v>
      </c>
      <c r="Z659" s="27">
        <v>1.0</v>
      </c>
      <c r="AA659" s="112">
        <v>1.0</v>
      </c>
      <c r="AB659" s="27">
        <v>1.0</v>
      </c>
      <c r="AC659" s="27" t="s">
        <v>298</v>
      </c>
      <c r="AD659" s="27" t="s">
        <v>48</v>
      </c>
      <c r="AE659" s="27" t="s">
        <v>115</v>
      </c>
      <c r="AF659" s="27" t="s">
        <v>115</v>
      </c>
      <c r="AG659" s="27" t="s">
        <v>491</v>
      </c>
      <c r="AH659" s="27" t="str">
        <f t="shared" si="1"/>
        <v>Out</v>
      </c>
      <c r="AI659" s="27" t="s">
        <v>121</v>
      </c>
      <c r="AJ659" s="16"/>
      <c r="AK659" s="16"/>
      <c r="AL659" s="16"/>
      <c r="AM659" s="16"/>
      <c r="AN659" s="16"/>
    </row>
    <row r="660" ht="15.0" hidden="1" customHeight="1">
      <c r="A660" s="132">
        <v>46113.0</v>
      </c>
      <c r="B660" s="18" t="s">
        <v>149</v>
      </c>
      <c r="C660" s="130">
        <v>-0.27</v>
      </c>
      <c r="D660" s="18" t="s">
        <v>76</v>
      </c>
      <c r="E660" s="18" t="s">
        <v>229</v>
      </c>
      <c r="F660" s="18"/>
      <c r="G660" s="18"/>
      <c r="H660" s="97"/>
      <c r="I660" s="97"/>
      <c r="J660" s="97"/>
      <c r="K660" s="97" t="s">
        <v>148</v>
      </c>
      <c r="L660" s="97"/>
      <c r="M660" s="97"/>
      <c r="N660" s="97"/>
      <c r="O660" s="98"/>
      <c r="P660" s="98" t="s">
        <v>79</v>
      </c>
      <c r="Q660" s="97"/>
      <c r="R660" s="100"/>
      <c r="S660" s="100"/>
      <c r="T660" s="97"/>
      <c r="U660" s="27"/>
      <c r="V660" s="27"/>
      <c r="W660" s="27"/>
      <c r="X660" s="27">
        <f t="shared" si="10"/>
        <v>2026</v>
      </c>
      <c r="Y660" s="27">
        <v>2026.0</v>
      </c>
      <c r="Z660" s="27">
        <v>1.0</v>
      </c>
      <c r="AA660" s="112">
        <v>1.0</v>
      </c>
      <c r="AB660" s="27">
        <v>1.0</v>
      </c>
      <c r="AC660" s="27" t="s">
        <v>298</v>
      </c>
      <c r="AD660" s="27" t="s">
        <v>48</v>
      </c>
      <c r="AE660" s="27" t="s">
        <v>1</v>
      </c>
      <c r="AF660" s="27" t="s">
        <v>1</v>
      </c>
      <c r="AG660" s="27" t="s">
        <v>526</v>
      </c>
      <c r="AH660" s="27" t="str">
        <f t="shared" si="1"/>
        <v>Out</v>
      </c>
      <c r="AI660" s="27" t="s">
        <v>121</v>
      </c>
      <c r="AJ660" s="16"/>
      <c r="AK660" s="16"/>
      <c r="AL660" s="16"/>
      <c r="AM660" s="16"/>
      <c r="AN660" s="16"/>
    </row>
    <row r="661" ht="15.0" hidden="1" customHeight="1">
      <c r="A661" s="132">
        <v>46113.0</v>
      </c>
      <c r="B661" s="18" t="s">
        <v>758</v>
      </c>
      <c r="C661" s="130">
        <v>-714.88</v>
      </c>
      <c r="D661" s="18" t="s">
        <v>76</v>
      </c>
      <c r="E661" s="18" t="s">
        <v>229</v>
      </c>
      <c r="F661" s="18" t="s">
        <v>759</v>
      </c>
      <c r="G661" s="18"/>
      <c r="H661" s="97"/>
      <c r="I661" s="97">
        <v>8319.0</v>
      </c>
      <c r="J661" s="97" t="s">
        <v>42</v>
      </c>
      <c r="K661" s="97" t="s">
        <v>659</v>
      </c>
      <c r="L661" s="97"/>
      <c r="M661" s="97"/>
      <c r="N661" s="97"/>
      <c r="O661" s="98"/>
      <c r="P661" s="98" t="s">
        <v>79</v>
      </c>
      <c r="Q661" s="97" t="s">
        <v>44</v>
      </c>
      <c r="R661" s="100"/>
      <c r="S661" s="100"/>
      <c r="T661" s="97" t="s">
        <v>93</v>
      </c>
      <c r="U661" s="27"/>
      <c r="V661" s="27"/>
      <c r="W661" s="27"/>
      <c r="X661" s="27">
        <f t="shared" si="10"/>
        <v>2026</v>
      </c>
      <c r="Y661" s="27">
        <v>2026.0</v>
      </c>
      <c r="Z661" s="27">
        <v>1.0</v>
      </c>
      <c r="AA661" s="112">
        <v>1.0</v>
      </c>
      <c r="AB661" s="27">
        <v>1.0</v>
      </c>
      <c r="AC661" s="27" t="s">
        <v>298</v>
      </c>
      <c r="AD661" s="27" t="s">
        <v>48</v>
      </c>
      <c r="AE661" s="27" t="s">
        <v>126</v>
      </c>
      <c r="AF661" s="27" t="s">
        <v>126</v>
      </c>
      <c r="AG661" s="27" t="s">
        <v>530</v>
      </c>
      <c r="AH661" s="27" t="str">
        <f t="shared" si="1"/>
        <v>Out</v>
      </c>
      <c r="AI661" s="27" t="s">
        <v>121</v>
      </c>
      <c r="AJ661" s="16"/>
      <c r="AK661" s="16"/>
      <c r="AL661" s="16"/>
      <c r="AM661" s="16"/>
      <c r="AN661" s="16"/>
    </row>
    <row r="662" ht="15.0" hidden="1" customHeight="1">
      <c r="A662" s="132">
        <v>46113.0</v>
      </c>
      <c r="B662" s="18" t="s">
        <v>149</v>
      </c>
      <c r="C662" s="130">
        <v>-21.45</v>
      </c>
      <c r="D662" s="18" t="s">
        <v>76</v>
      </c>
      <c r="E662" s="18" t="s">
        <v>229</v>
      </c>
      <c r="F662" s="18"/>
      <c r="G662" s="18"/>
      <c r="H662" s="97"/>
      <c r="I662" s="97"/>
      <c r="J662" s="97"/>
      <c r="K662" s="97" t="s">
        <v>148</v>
      </c>
      <c r="L662" s="97"/>
      <c r="M662" s="97"/>
      <c r="N662" s="97"/>
      <c r="O662" s="98"/>
      <c r="P662" s="98" t="s">
        <v>79</v>
      </c>
      <c r="Q662" s="97"/>
      <c r="R662" s="100"/>
      <c r="S662" s="100"/>
      <c r="T662" s="97"/>
      <c r="U662" s="27"/>
      <c r="V662" s="27"/>
      <c r="W662" s="27"/>
      <c r="X662" s="27">
        <f t="shared" si="10"/>
        <v>2026</v>
      </c>
      <c r="Y662" s="27">
        <v>2026.0</v>
      </c>
      <c r="Z662" s="27">
        <v>1.0</v>
      </c>
      <c r="AA662" s="112">
        <v>1.0</v>
      </c>
      <c r="AB662" s="27">
        <v>1.0</v>
      </c>
      <c r="AC662" s="27" t="s">
        <v>298</v>
      </c>
      <c r="AD662" s="27" t="s">
        <v>48</v>
      </c>
      <c r="AE662" s="27" t="s">
        <v>1</v>
      </c>
      <c r="AF662" s="27" t="s">
        <v>1</v>
      </c>
      <c r="AG662" s="27" t="s">
        <v>526</v>
      </c>
      <c r="AH662" s="27" t="str">
        <f t="shared" si="1"/>
        <v>Out</v>
      </c>
      <c r="AI662" s="27" t="s">
        <v>121</v>
      </c>
      <c r="AJ662" s="16"/>
      <c r="AK662" s="16"/>
      <c r="AL662" s="16"/>
      <c r="AM662" s="16"/>
      <c r="AN662" s="16"/>
    </row>
    <row r="663" ht="15.0" hidden="1" customHeight="1">
      <c r="A663" s="132">
        <v>46113.0</v>
      </c>
      <c r="B663" s="18" t="s">
        <v>149</v>
      </c>
      <c r="C663" s="130">
        <v>-0.27</v>
      </c>
      <c r="D663" s="18" t="s">
        <v>76</v>
      </c>
      <c r="E663" s="18" t="s">
        <v>229</v>
      </c>
      <c r="F663" s="18"/>
      <c r="G663" s="18"/>
      <c r="H663" s="97"/>
      <c r="I663" s="97"/>
      <c r="J663" s="97"/>
      <c r="K663" s="97" t="s">
        <v>148</v>
      </c>
      <c r="L663" s="97"/>
      <c r="M663" s="97"/>
      <c r="N663" s="97"/>
      <c r="O663" s="98"/>
      <c r="P663" s="98" t="s">
        <v>79</v>
      </c>
      <c r="Q663" s="97"/>
      <c r="R663" s="100"/>
      <c r="S663" s="100"/>
      <c r="T663" s="97"/>
      <c r="U663" s="27"/>
      <c r="V663" s="27"/>
      <c r="W663" s="27"/>
      <c r="X663" s="27">
        <f t="shared" si="10"/>
        <v>2026</v>
      </c>
      <c r="Y663" s="27">
        <v>2026.0</v>
      </c>
      <c r="Z663" s="27">
        <v>1.0</v>
      </c>
      <c r="AA663" s="112">
        <v>1.0</v>
      </c>
      <c r="AB663" s="27">
        <v>1.0</v>
      </c>
      <c r="AC663" s="27" t="s">
        <v>298</v>
      </c>
      <c r="AD663" s="27" t="s">
        <v>48</v>
      </c>
      <c r="AE663" s="27" t="s">
        <v>1</v>
      </c>
      <c r="AF663" s="27" t="s">
        <v>1</v>
      </c>
      <c r="AG663" s="27" t="s">
        <v>526</v>
      </c>
      <c r="AH663" s="27" t="str">
        <f t="shared" si="1"/>
        <v>Out</v>
      </c>
      <c r="AI663" s="27" t="s">
        <v>121</v>
      </c>
      <c r="AJ663" s="16"/>
      <c r="AK663" s="16"/>
      <c r="AL663" s="16"/>
      <c r="AM663" s="16"/>
      <c r="AN663" s="16"/>
    </row>
    <row r="664" ht="15.0" hidden="1" customHeight="1">
      <c r="A664" s="132">
        <v>46113.0</v>
      </c>
      <c r="B664" s="18" t="s">
        <v>810</v>
      </c>
      <c r="C664" s="130">
        <v>-9.11</v>
      </c>
      <c r="D664" s="18" t="s">
        <v>76</v>
      </c>
      <c r="E664" s="18" t="s">
        <v>229</v>
      </c>
      <c r="F664" s="18" t="s">
        <v>245</v>
      </c>
      <c r="G664" s="18"/>
      <c r="H664" s="97"/>
      <c r="I664" s="97">
        <v>9779.0</v>
      </c>
      <c r="J664" s="97" t="s">
        <v>42</v>
      </c>
      <c r="K664" s="97" t="s">
        <v>97</v>
      </c>
      <c r="L664" s="97"/>
      <c r="M664" s="97"/>
      <c r="N664" s="97"/>
      <c r="O664" s="98"/>
      <c r="P664" s="98" t="s">
        <v>79</v>
      </c>
      <c r="Q664" s="97" t="s">
        <v>44</v>
      </c>
      <c r="R664" s="100"/>
      <c r="S664" s="100"/>
      <c r="T664" s="97" t="s">
        <v>93</v>
      </c>
      <c r="U664" s="27"/>
      <c r="V664" s="27"/>
      <c r="W664" s="27"/>
      <c r="X664" s="27">
        <f t="shared" si="10"/>
        <v>2026</v>
      </c>
      <c r="Y664" s="27">
        <v>2026.0</v>
      </c>
      <c r="Z664" s="27">
        <v>1.0</v>
      </c>
      <c r="AA664" s="112">
        <v>1.0</v>
      </c>
      <c r="AB664" s="27">
        <v>1.0</v>
      </c>
      <c r="AC664" s="27" t="s">
        <v>298</v>
      </c>
      <c r="AD664" s="27" t="s">
        <v>48</v>
      </c>
      <c r="AE664" s="27" t="s">
        <v>115</v>
      </c>
      <c r="AF664" s="27" t="s">
        <v>115</v>
      </c>
      <c r="AG664" s="27" t="s">
        <v>491</v>
      </c>
      <c r="AH664" s="27" t="str">
        <f t="shared" si="1"/>
        <v>Out</v>
      </c>
      <c r="AI664" s="27" t="s">
        <v>121</v>
      </c>
      <c r="AJ664" s="16"/>
      <c r="AK664" s="16"/>
      <c r="AL664" s="16"/>
      <c r="AM664" s="16"/>
      <c r="AN664" s="16"/>
    </row>
    <row r="665" ht="15.0" hidden="1" customHeight="1">
      <c r="A665" s="132">
        <v>46082.0</v>
      </c>
      <c r="B665" s="18" t="s">
        <v>149</v>
      </c>
      <c r="C665" s="130">
        <v>-21.4</v>
      </c>
      <c r="D665" s="18" t="s">
        <v>151</v>
      </c>
      <c r="E665" s="18" t="s">
        <v>229</v>
      </c>
      <c r="F665" s="18"/>
      <c r="G665" s="18"/>
      <c r="H665" s="97"/>
      <c r="I665" s="97"/>
      <c r="J665" s="97"/>
      <c r="K665" s="97" t="s">
        <v>148</v>
      </c>
      <c r="L665" s="97"/>
      <c r="M665" s="97"/>
      <c r="N665" s="97"/>
      <c r="O665" s="98"/>
      <c r="P665" s="98" t="s">
        <v>79</v>
      </c>
      <c r="Q665" s="97"/>
      <c r="R665" s="100"/>
      <c r="S665" s="100"/>
      <c r="T665" s="97"/>
      <c r="U665" s="27"/>
      <c r="V665" s="27"/>
      <c r="W665" s="27"/>
      <c r="X665" s="27">
        <f t="shared" si="10"/>
        <v>2026</v>
      </c>
      <c r="Y665" s="27">
        <v>2026.0</v>
      </c>
      <c r="Z665" s="27">
        <v>1.0</v>
      </c>
      <c r="AA665" s="112">
        <v>1.0</v>
      </c>
      <c r="AB665" s="27">
        <v>1.0</v>
      </c>
      <c r="AC665" s="27"/>
      <c r="AD665" s="27" t="s">
        <v>151</v>
      </c>
      <c r="AE665" s="27" t="s">
        <v>151</v>
      </c>
      <c r="AF665" s="27" t="s">
        <v>151</v>
      </c>
      <c r="AG665" s="27"/>
      <c r="AH665" s="27" t="str">
        <f t="shared" si="1"/>
        <v>Out</v>
      </c>
      <c r="AI665" s="27" t="s">
        <v>121</v>
      </c>
      <c r="AJ665" s="16"/>
      <c r="AK665" s="16"/>
      <c r="AL665" s="16"/>
      <c r="AM665" s="16"/>
      <c r="AN665" s="16"/>
    </row>
    <row r="666" ht="15.0" hidden="1" customHeight="1">
      <c r="A666" s="132">
        <v>46082.0</v>
      </c>
      <c r="B666" s="18" t="s">
        <v>758</v>
      </c>
      <c r="C666" s="130">
        <v>-713.45</v>
      </c>
      <c r="D666" s="18" t="s">
        <v>151</v>
      </c>
      <c r="E666" s="18" t="s">
        <v>229</v>
      </c>
      <c r="F666" s="18" t="s">
        <v>759</v>
      </c>
      <c r="G666" s="18"/>
      <c r="H666" s="97"/>
      <c r="I666" s="97">
        <v>8319.0</v>
      </c>
      <c r="J666" s="97" t="s">
        <v>42</v>
      </c>
      <c r="K666" s="97" t="s">
        <v>659</v>
      </c>
      <c r="L666" s="97"/>
      <c r="M666" s="97"/>
      <c r="N666" s="97"/>
      <c r="O666" s="98"/>
      <c r="P666" s="98" t="s">
        <v>79</v>
      </c>
      <c r="Q666" s="97" t="s">
        <v>44</v>
      </c>
      <c r="R666" s="100"/>
      <c r="S666" s="100"/>
      <c r="T666" s="97" t="s">
        <v>93</v>
      </c>
      <c r="U666" s="27"/>
      <c r="V666" s="27"/>
      <c r="W666" s="27"/>
      <c r="X666" s="27">
        <f t="shared" si="10"/>
        <v>2026</v>
      </c>
      <c r="Y666" s="27">
        <v>2026.0</v>
      </c>
      <c r="Z666" s="27">
        <v>1.0</v>
      </c>
      <c r="AA666" s="112">
        <v>1.0</v>
      </c>
      <c r="AB666" s="27">
        <v>1.0</v>
      </c>
      <c r="AC666" s="27"/>
      <c r="AD666" s="27" t="s">
        <v>151</v>
      </c>
      <c r="AE666" s="27" t="s">
        <v>151</v>
      </c>
      <c r="AF666" s="27" t="s">
        <v>151</v>
      </c>
      <c r="AG666" s="27"/>
      <c r="AH666" s="27" t="str">
        <f t="shared" si="1"/>
        <v>Out</v>
      </c>
      <c r="AI666" s="27" t="s">
        <v>121</v>
      </c>
      <c r="AJ666" s="16"/>
      <c r="AK666" s="16"/>
      <c r="AL666" s="16"/>
      <c r="AM666" s="16"/>
      <c r="AN666" s="16"/>
    </row>
    <row r="667" ht="15.0" hidden="1" customHeight="1">
      <c r="A667" s="132">
        <v>46082.0</v>
      </c>
      <c r="B667" s="18" t="s">
        <v>149</v>
      </c>
      <c r="C667" s="130">
        <v>-0.18</v>
      </c>
      <c r="D667" s="18" t="s">
        <v>76</v>
      </c>
      <c r="E667" s="18" t="s">
        <v>229</v>
      </c>
      <c r="F667" s="18"/>
      <c r="G667" s="18"/>
      <c r="H667" s="97"/>
      <c r="I667" s="97"/>
      <c r="J667" s="97"/>
      <c r="K667" s="97" t="s">
        <v>148</v>
      </c>
      <c r="L667" s="97"/>
      <c r="M667" s="97"/>
      <c r="N667" s="97"/>
      <c r="O667" s="98"/>
      <c r="P667" s="98" t="s">
        <v>79</v>
      </c>
      <c r="Q667" s="97"/>
      <c r="R667" s="100"/>
      <c r="S667" s="100"/>
      <c r="T667" s="97"/>
      <c r="U667" s="27"/>
      <c r="V667" s="27"/>
      <c r="W667" s="27"/>
      <c r="X667" s="27">
        <f t="shared" si="10"/>
        <v>2026</v>
      </c>
      <c r="Y667" s="27">
        <v>2026.0</v>
      </c>
      <c r="Z667" s="27">
        <v>1.0</v>
      </c>
      <c r="AA667" s="112">
        <v>1.0</v>
      </c>
      <c r="AB667" s="27">
        <v>1.0</v>
      </c>
      <c r="AC667" s="27" t="s">
        <v>298</v>
      </c>
      <c r="AD667" s="27" t="s">
        <v>48</v>
      </c>
      <c r="AE667" s="27" t="s">
        <v>1</v>
      </c>
      <c r="AF667" s="27" t="s">
        <v>1</v>
      </c>
      <c r="AG667" s="27" t="s">
        <v>526</v>
      </c>
      <c r="AH667" s="27" t="str">
        <f t="shared" si="1"/>
        <v>Out</v>
      </c>
      <c r="AI667" s="27" t="s">
        <v>121</v>
      </c>
      <c r="AJ667" s="16"/>
      <c r="AK667" s="16"/>
      <c r="AL667" s="16"/>
      <c r="AM667" s="16"/>
      <c r="AN667" s="16"/>
    </row>
    <row r="668" ht="15.0" hidden="1" customHeight="1">
      <c r="A668" s="132">
        <v>46082.0</v>
      </c>
      <c r="B668" s="18" t="s">
        <v>805</v>
      </c>
      <c r="C668" s="130">
        <v>-5.85</v>
      </c>
      <c r="D668" s="18" t="s">
        <v>76</v>
      </c>
      <c r="E668" s="18" t="s">
        <v>229</v>
      </c>
      <c r="F668" s="18" t="s">
        <v>806</v>
      </c>
      <c r="G668" s="18"/>
      <c r="H668" s="97"/>
      <c r="I668" s="97">
        <v>9779.0</v>
      </c>
      <c r="J668" s="97" t="s">
        <v>42</v>
      </c>
      <c r="K668" s="97" t="s">
        <v>659</v>
      </c>
      <c r="L668" s="97"/>
      <c r="M668" s="97"/>
      <c r="N668" s="97"/>
      <c r="O668" s="98"/>
      <c r="P668" s="98" t="s">
        <v>79</v>
      </c>
      <c r="Q668" s="97" t="s">
        <v>44</v>
      </c>
      <c r="R668" s="100"/>
      <c r="S668" s="100"/>
      <c r="T668" s="97" t="s">
        <v>93</v>
      </c>
      <c r="U668" s="27"/>
      <c r="V668" s="27"/>
      <c r="W668" s="27"/>
      <c r="X668" s="27">
        <f t="shared" si="10"/>
        <v>2026</v>
      </c>
      <c r="Y668" s="27">
        <v>2026.0</v>
      </c>
      <c r="Z668" s="27">
        <v>1.0</v>
      </c>
      <c r="AA668" s="112">
        <v>1.0</v>
      </c>
      <c r="AB668" s="27">
        <v>1.0</v>
      </c>
      <c r="AC668" s="27" t="s">
        <v>298</v>
      </c>
      <c r="AD668" s="27" t="s">
        <v>48</v>
      </c>
      <c r="AE668" s="27" t="s">
        <v>1</v>
      </c>
      <c r="AF668" s="27" t="s">
        <v>1</v>
      </c>
      <c r="AG668" s="27" t="s">
        <v>526</v>
      </c>
      <c r="AH668" s="27" t="str">
        <f t="shared" si="1"/>
        <v>Out</v>
      </c>
      <c r="AI668" s="27" t="s">
        <v>121</v>
      </c>
      <c r="AJ668" s="16"/>
      <c r="AK668" s="16"/>
      <c r="AL668" s="16"/>
      <c r="AM668" s="16"/>
      <c r="AN668" s="16"/>
    </row>
    <row r="669" ht="15.0" hidden="1" customHeight="1">
      <c r="A669" s="132">
        <v>46082.0</v>
      </c>
      <c r="B669" s="18" t="s">
        <v>95</v>
      </c>
      <c r="C669" s="130">
        <v>-54.05</v>
      </c>
      <c r="D669" s="18" t="s">
        <v>76</v>
      </c>
      <c r="E669" s="18" t="s">
        <v>229</v>
      </c>
      <c r="F669" s="18" t="s">
        <v>823</v>
      </c>
      <c r="G669" s="18"/>
      <c r="H669" s="97"/>
      <c r="I669" s="97">
        <v>9779.0</v>
      </c>
      <c r="J669" s="97" t="s">
        <v>42</v>
      </c>
      <c r="K669" s="97" t="s">
        <v>97</v>
      </c>
      <c r="L669" s="97"/>
      <c r="M669" s="97"/>
      <c r="N669" s="97"/>
      <c r="O669" s="98"/>
      <c r="P669" s="98" t="s">
        <v>79</v>
      </c>
      <c r="Q669" s="97" t="s">
        <v>91</v>
      </c>
      <c r="R669" s="100"/>
      <c r="S669" s="100"/>
      <c r="T669" s="97" t="s">
        <v>93</v>
      </c>
      <c r="U669" s="27"/>
      <c r="V669" s="27"/>
      <c r="W669" s="27"/>
      <c r="X669" s="27">
        <f t="shared" si="10"/>
        <v>2026</v>
      </c>
      <c r="Y669" s="27">
        <v>2026.0</v>
      </c>
      <c r="Z669" s="27">
        <v>1.0</v>
      </c>
      <c r="AA669" s="112">
        <v>1.0</v>
      </c>
      <c r="AB669" s="27">
        <v>1.0</v>
      </c>
      <c r="AC669" s="27" t="s">
        <v>298</v>
      </c>
      <c r="AD669" s="27" t="s">
        <v>48</v>
      </c>
      <c r="AE669" s="27" t="s">
        <v>115</v>
      </c>
      <c r="AF669" s="27" t="s">
        <v>115</v>
      </c>
      <c r="AG669" s="27" t="s">
        <v>315</v>
      </c>
      <c r="AH669" s="27" t="str">
        <f t="shared" si="1"/>
        <v>Out</v>
      </c>
      <c r="AI669" s="27" t="s">
        <v>121</v>
      </c>
      <c r="AJ669" s="16"/>
      <c r="AK669" s="16"/>
      <c r="AL669" s="16"/>
      <c r="AM669" s="16"/>
      <c r="AN669" s="16"/>
    </row>
    <row r="670" ht="15.0" hidden="1" customHeight="1">
      <c r="A670" s="132">
        <v>46082.0</v>
      </c>
      <c r="B670" s="18" t="s">
        <v>149</v>
      </c>
      <c r="C670" s="130">
        <v>-0.18</v>
      </c>
      <c r="D670" s="18" t="s">
        <v>76</v>
      </c>
      <c r="E670" s="18" t="s">
        <v>229</v>
      </c>
      <c r="F670" s="18"/>
      <c r="G670" s="18"/>
      <c r="H670" s="97"/>
      <c r="I670" s="97"/>
      <c r="J670" s="97"/>
      <c r="K670" s="97" t="s">
        <v>148</v>
      </c>
      <c r="L670" s="97"/>
      <c r="M670" s="97"/>
      <c r="N670" s="97"/>
      <c r="O670" s="98"/>
      <c r="P670" s="98" t="s">
        <v>79</v>
      </c>
      <c r="Q670" s="97"/>
      <c r="R670" s="100"/>
      <c r="S670" s="100"/>
      <c r="T670" s="97"/>
      <c r="U670" s="27"/>
      <c r="V670" s="27"/>
      <c r="W670" s="27"/>
      <c r="X670" s="27">
        <f t="shared" si="10"/>
        <v>2026</v>
      </c>
      <c r="Y670" s="27">
        <v>2026.0</v>
      </c>
      <c r="Z670" s="27">
        <v>1.0</v>
      </c>
      <c r="AA670" s="112">
        <v>1.0</v>
      </c>
      <c r="AB670" s="27">
        <v>1.0</v>
      </c>
      <c r="AC670" s="27" t="s">
        <v>298</v>
      </c>
      <c r="AD670" s="27" t="s">
        <v>48</v>
      </c>
      <c r="AE670" s="27" t="s">
        <v>1</v>
      </c>
      <c r="AF670" s="27" t="s">
        <v>1</v>
      </c>
      <c r="AG670" s="27" t="s">
        <v>526</v>
      </c>
      <c r="AH670" s="27" t="str">
        <f t="shared" si="1"/>
        <v>Out</v>
      </c>
      <c r="AI670" s="27" t="s">
        <v>121</v>
      </c>
      <c r="AJ670" s="16"/>
      <c r="AK670" s="16"/>
      <c r="AL670" s="16"/>
      <c r="AM670" s="16"/>
      <c r="AN670" s="16"/>
    </row>
    <row r="671" ht="15.0" hidden="1" customHeight="1">
      <c r="A671" s="132">
        <v>46082.0</v>
      </c>
      <c r="B671" s="18" t="s">
        <v>810</v>
      </c>
      <c r="C671" s="130">
        <v>-5.85</v>
      </c>
      <c r="D671" s="18" t="s">
        <v>76</v>
      </c>
      <c r="E671" s="18" t="s">
        <v>229</v>
      </c>
      <c r="F671" s="18" t="s">
        <v>245</v>
      </c>
      <c r="G671" s="18"/>
      <c r="H671" s="97"/>
      <c r="I671" s="97">
        <v>9779.0</v>
      </c>
      <c r="J671" s="97" t="s">
        <v>42</v>
      </c>
      <c r="K671" s="97" t="s">
        <v>97</v>
      </c>
      <c r="L671" s="97"/>
      <c r="M671" s="97"/>
      <c r="N671" s="97"/>
      <c r="O671" s="98"/>
      <c r="P671" s="98" t="s">
        <v>79</v>
      </c>
      <c r="Q671" s="97" t="s">
        <v>44</v>
      </c>
      <c r="R671" s="100"/>
      <c r="S671" s="100"/>
      <c r="T671" s="97" t="s">
        <v>93</v>
      </c>
      <c r="U671" s="27"/>
      <c r="V671" s="27"/>
      <c r="W671" s="27"/>
      <c r="X671" s="27">
        <f t="shared" si="10"/>
        <v>2026</v>
      </c>
      <c r="Y671" s="27">
        <v>2026.0</v>
      </c>
      <c r="Z671" s="27">
        <v>1.0</v>
      </c>
      <c r="AA671" s="112">
        <v>1.0</v>
      </c>
      <c r="AB671" s="27">
        <v>1.0</v>
      </c>
      <c r="AC671" s="27" t="s">
        <v>298</v>
      </c>
      <c r="AD671" s="27" t="s">
        <v>48</v>
      </c>
      <c r="AE671" s="27" t="s">
        <v>115</v>
      </c>
      <c r="AF671" s="27" t="s">
        <v>115</v>
      </c>
      <c r="AG671" s="27" t="s">
        <v>491</v>
      </c>
      <c r="AH671" s="27" t="str">
        <f t="shared" si="1"/>
        <v>Out</v>
      </c>
      <c r="AI671" s="27" t="s">
        <v>121</v>
      </c>
      <c r="AJ671" s="16"/>
      <c r="AK671" s="16"/>
      <c r="AL671" s="16"/>
      <c r="AM671" s="16"/>
      <c r="AN671" s="16"/>
    </row>
    <row r="672" ht="15.0" hidden="1" customHeight="1">
      <c r="A672" s="132">
        <v>46054.0</v>
      </c>
      <c r="B672" s="18" t="s">
        <v>825</v>
      </c>
      <c r="C672" s="130">
        <v>-130.7</v>
      </c>
      <c r="D672" s="18" t="s">
        <v>76</v>
      </c>
      <c r="E672" s="18" t="s">
        <v>229</v>
      </c>
      <c r="F672" s="18" t="s">
        <v>826</v>
      </c>
      <c r="G672" s="18"/>
      <c r="H672" s="97"/>
      <c r="I672" s="97">
        <v>4240.0</v>
      </c>
      <c r="J672" s="97" t="s">
        <v>42</v>
      </c>
      <c r="K672" s="97" t="s">
        <v>89</v>
      </c>
      <c r="L672" s="97"/>
      <c r="M672" s="97"/>
      <c r="N672" s="97"/>
      <c r="O672" s="98"/>
      <c r="P672" s="98" t="s">
        <v>79</v>
      </c>
      <c r="Q672" s="97" t="s">
        <v>44</v>
      </c>
      <c r="R672" s="100"/>
      <c r="S672" s="100"/>
      <c r="T672" s="97" t="s">
        <v>93</v>
      </c>
      <c r="U672" s="27"/>
      <c r="V672" s="27"/>
      <c r="W672" s="27"/>
      <c r="X672" s="27">
        <f t="shared" si="10"/>
        <v>2026</v>
      </c>
      <c r="Y672" s="27">
        <v>2026.0</v>
      </c>
      <c r="Z672" s="27">
        <v>1.0</v>
      </c>
      <c r="AA672" s="112">
        <v>1.0</v>
      </c>
      <c r="AB672" s="27">
        <v>1.0</v>
      </c>
      <c r="AC672" s="27" t="s">
        <v>298</v>
      </c>
      <c r="AD672" s="27" t="s">
        <v>48</v>
      </c>
      <c r="AE672" s="27" t="s">
        <v>115</v>
      </c>
      <c r="AF672" s="27" t="s">
        <v>115</v>
      </c>
      <c r="AG672" s="27" t="s">
        <v>309</v>
      </c>
      <c r="AH672" s="27" t="str">
        <f t="shared" si="1"/>
        <v>Out</v>
      </c>
      <c r="AI672" s="27" t="s">
        <v>121</v>
      </c>
      <c r="AJ672" s="16"/>
      <c r="AK672" s="16"/>
      <c r="AL672" s="16"/>
      <c r="AM672" s="16"/>
      <c r="AN672" s="16"/>
    </row>
    <row r="673" ht="15.0" hidden="1" customHeight="1">
      <c r="A673" s="132">
        <v>46054.0</v>
      </c>
      <c r="B673" s="18" t="s">
        <v>149</v>
      </c>
      <c r="C673" s="130">
        <v>-3.92</v>
      </c>
      <c r="D673" s="18" t="s">
        <v>76</v>
      </c>
      <c r="E673" s="18" t="s">
        <v>229</v>
      </c>
      <c r="F673" s="18"/>
      <c r="G673" s="18"/>
      <c r="H673" s="97"/>
      <c r="I673" s="97"/>
      <c r="J673" s="97"/>
      <c r="K673" s="97" t="s">
        <v>148</v>
      </c>
      <c r="L673" s="97"/>
      <c r="M673" s="97"/>
      <c r="N673" s="97"/>
      <c r="O673" s="98"/>
      <c r="P673" s="98" t="s">
        <v>79</v>
      </c>
      <c r="Q673" s="97"/>
      <c r="R673" s="100"/>
      <c r="S673" s="100"/>
      <c r="T673" s="97"/>
      <c r="U673" s="27"/>
      <c r="V673" s="27"/>
      <c r="W673" s="27"/>
      <c r="X673" s="27">
        <f t="shared" si="10"/>
        <v>2026</v>
      </c>
      <c r="Y673" s="27">
        <v>2026.0</v>
      </c>
      <c r="Z673" s="27">
        <v>1.0</v>
      </c>
      <c r="AA673" s="112">
        <v>1.0</v>
      </c>
      <c r="AB673" s="27">
        <v>1.0</v>
      </c>
      <c r="AC673" s="27" t="s">
        <v>298</v>
      </c>
      <c r="AD673" s="27" t="s">
        <v>48</v>
      </c>
      <c r="AE673" s="27" t="s">
        <v>1</v>
      </c>
      <c r="AF673" s="27" t="s">
        <v>1</v>
      </c>
      <c r="AG673" s="27" t="s">
        <v>526</v>
      </c>
      <c r="AH673" s="27" t="str">
        <f t="shared" si="1"/>
        <v>Out</v>
      </c>
      <c r="AI673" s="27" t="s">
        <v>121</v>
      </c>
      <c r="AJ673" s="16"/>
      <c r="AK673" s="16"/>
      <c r="AL673" s="16"/>
      <c r="AM673" s="16"/>
      <c r="AN673" s="16"/>
    </row>
    <row r="674" ht="15.0" hidden="1" customHeight="1">
      <c r="A674" s="132">
        <v>46054.0</v>
      </c>
      <c r="B674" s="18" t="s">
        <v>758</v>
      </c>
      <c r="C674" s="130">
        <v>-710.29</v>
      </c>
      <c r="D674" s="18" t="s">
        <v>151</v>
      </c>
      <c r="E674" s="18" t="s">
        <v>229</v>
      </c>
      <c r="F674" s="18" t="s">
        <v>759</v>
      </c>
      <c r="G674" s="18"/>
      <c r="H674" s="97"/>
      <c r="I674" s="97">
        <v>8319.0</v>
      </c>
      <c r="J674" s="97" t="s">
        <v>42</v>
      </c>
      <c r="K674" s="97" t="s">
        <v>659</v>
      </c>
      <c r="L674" s="97"/>
      <c r="M674" s="97"/>
      <c r="N674" s="97"/>
      <c r="O674" s="98"/>
      <c r="P674" s="98" t="s">
        <v>79</v>
      </c>
      <c r="Q674" s="97" t="s">
        <v>44</v>
      </c>
      <c r="R674" s="100"/>
      <c r="S674" s="100"/>
      <c r="T674" s="97" t="s">
        <v>93</v>
      </c>
      <c r="U674" s="27"/>
      <c r="V674" s="27"/>
      <c r="W674" s="27"/>
      <c r="X674" s="27">
        <f t="shared" si="10"/>
        <v>2026</v>
      </c>
      <c r="Y674" s="27">
        <v>2026.0</v>
      </c>
      <c r="Z674" s="27">
        <v>1.0</v>
      </c>
      <c r="AA674" s="112">
        <v>1.0</v>
      </c>
      <c r="AB674" s="27">
        <v>1.0</v>
      </c>
      <c r="AC674" s="27"/>
      <c r="AD674" s="27" t="s">
        <v>151</v>
      </c>
      <c r="AE674" s="27" t="s">
        <v>151</v>
      </c>
      <c r="AF674" s="27" t="s">
        <v>151</v>
      </c>
      <c r="AG674" s="27"/>
      <c r="AH674" s="27" t="str">
        <f t="shared" si="1"/>
        <v>Out</v>
      </c>
      <c r="AI674" s="27" t="s">
        <v>121</v>
      </c>
      <c r="AJ674" s="16"/>
      <c r="AK674" s="16"/>
      <c r="AL674" s="16"/>
      <c r="AM674" s="16"/>
      <c r="AN674" s="16"/>
    </row>
    <row r="675" ht="15.0" hidden="1" customHeight="1">
      <c r="A675" s="132">
        <v>46054.0</v>
      </c>
      <c r="B675" s="18" t="s">
        <v>149</v>
      </c>
      <c r="C675" s="130">
        <v>-21.31</v>
      </c>
      <c r="D675" s="18" t="s">
        <v>151</v>
      </c>
      <c r="E675" s="18" t="s">
        <v>229</v>
      </c>
      <c r="F675" s="18"/>
      <c r="G675" s="18"/>
      <c r="H675" s="97"/>
      <c r="I675" s="97"/>
      <c r="J675" s="97"/>
      <c r="K675" s="97" t="s">
        <v>148</v>
      </c>
      <c r="L675" s="97"/>
      <c r="M675" s="97"/>
      <c r="N675" s="97"/>
      <c r="O675" s="98"/>
      <c r="P675" s="98" t="s">
        <v>79</v>
      </c>
      <c r="Q675" s="97"/>
      <c r="R675" s="100"/>
      <c r="S675" s="100"/>
      <c r="T675" s="97"/>
      <c r="U675" s="27"/>
      <c r="V675" s="27"/>
      <c r="W675" s="27"/>
      <c r="X675" s="27">
        <f t="shared" si="10"/>
        <v>2026</v>
      </c>
      <c r="Y675" s="27">
        <v>2026.0</v>
      </c>
      <c r="Z675" s="27">
        <v>1.0</v>
      </c>
      <c r="AA675" s="112">
        <v>1.0</v>
      </c>
      <c r="AB675" s="27">
        <v>1.0</v>
      </c>
      <c r="AC675" s="27"/>
      <c r="AD675" s="27" t="s">
        <v>151</v>
      </c>
      <c r="AE675" s="27" t="s">
        <v>151</v>
      </c>
      <c r="AF675" s="27" t="s">
        <v>151</v>
      </c>
      <c r="AG675" s="27"/>
      <c r="AH675" s="27" t="str">
        <f t="shared" si="1"/>
        <v>Out</v>
      </c>
      <c r="AI675" s="27" t="s">
        <v>121</v>
      </c>
      <c r="AJ675" s="16"/>
      <c r="AK675" s="16"/>
      <c r="AL675" s="16"/>
      <c r="AM675" s="16"/>
      <c r="AN675" s="16"/>
    </row>
    <row r="676" ht="15.0" hidden="1" customHeight="1">
      <c r="A676" s="132">
        <v>46054.0</v>
      </c>
      <c r="B676" s="18" t="s">
        <v>437</v>
      </c>
      <c r="C676" s="130">
        <v>-174.75</v>
      </c>
      <c r="D676" s="18" t="s">
        <v>76</v>
      </c>
      <c r="E676" s="18" t="s">
        <v>229</v>
      </c>
      <c r="F676" s="18" t="s">
        <v>542</v>
      </c>
      <c r="G676" s="18"/>
      <c r="H676" s="97"/>
      <c r="I676" s="97">
        <v>9779.0</v>
      </c>
      <c r="J676" s="97" t="s">
        <v>42</v>
      </c>
      <c r="K676" s="97" t="s">
        <v>89</v>
      </c>
      <c r="L676" s="97"/>
      <c r="M676" s="97"/>
      <c r="N676" s="97"/>
      <c r="O676" s="98"/>
      <c r="P676" s="98" t="s">
        <v>79</v>
      </c>
      <c r="Q676" s="97" t="s">
        <v>44</v>
      </c>
      <c r="R676" s="100"/>
      <c r="S676" s="100"/>
      <c r="T676" s="97" t="s">
        <v>93</v>
      </c>
      <c r="U676" s="27"/>
      <c r="V676" s="27"/>
      <c r="W676" s="27"/>
      <c r="X676" s="27">
        <f t="shared" si="10"/>
        <v>2026</v>
      </c>
      <c r="Y676" s="27">
        <v>2026.0</v>
      </c>
      <c r="Z676" s="27">
        <v>1.0</v>
      </c>
      <c r="AA676" s="112">
        <v>1.0</v>
      </c>
      <c r="AB676" s="27">
        <v>1.0</v>
      </c>
      <c r="AC676" s="27" t="s">
        <v>298</v>
      </c>
      <c r="AD676" s="27" t="s">
        <v>48</v>
      </c>
      <c r="AE676" s="27" t="s">
        <v>1</v>
      </c>
      <c r="AF676" s="27" t="s">
        <v>1</v>
      </c>
      <c r="AG676" s="27" t="s">
        <v>526</v>
      </c>
      <c r="AH676" s="27" t="str">
        <f t="shared" si="1"/>
        <v>Out</v>
      </c>
      <c r="AI676" s="27" t="s">
        <v>121</v>
      </c>
      <c r="AJ676" s="16"/>
      <c r="AK676" s="16"/>
      <c r="AL676" s="16"/>
      <c r="AM676" s="16"/>
      <c r="AN676" s="16"/>
    </row>
    <row r="677" ht="15.0" hidden="1" customHeight="1">
      <c r="A677" s="132">
        <v>46054.0</v>
      </c>
      <c r="B677" s="18" t="s">
        <v>149</v>
      </c>
      <c r="C677" s="130">
        <v>-5.24</v>
      </c>
      <c r="D677" s="18" t="s">
        <v>76</v>
      </c>
      <c r="E677" s="18" t="s">
        <v>229</v>
      </c>
      <c r="F677" s="18"/>
      <c r="G677" s="18"/>
      <c r="H677" s="97"/>
      <c r="I677" s="97"/>
      <c r="J677" s="97"/>
      <c r="K677" s="97" t="s">
        <v>148</v>
      </c>
      <c r="L677" s="97"/>
      <c r="M677" s="97"/>
      <c r="N677" s="97"/>
      <c r="O677" s="98"/>
      <c r="P677" s="98" t="s">
        <v>79</v>
      </c>
      <c r="Q677" s="97"/>
      <c r="R677" s="100"/>
      <c r="S677" s="100"/>
      <c r="T677" s="97"/>
      <c r="U677" s="27"/>
      <c r="V677" s="27"/>
      <c r="W677" s="27"/>
      <c r="X677" s="27">
        <f t="shared" si="10"/>
        <v>2026</v>
      </c>
      <c r="Y677" s="27">
        <v>2026.0</v>
      </c>
      <c r="Z677" s="27">
        <v>1.0</v>
      </c>
      <c r="AA677" s="112">
        <v>1.0</v>
      </c>
      <c r="AB677" s="27">
        <v>1.0</v>
      </c>
      <c r="AC677" s="27" t="s">
        <v>298</v>
      </c>
      <c r="AD677" s="27" t="s">
        <v>48</v>
      </c>
      <c r="AE677" s="27" t="s">
        <v>1</v>
      </c>
      <c r="AF677" s="27" t="s">
        <v>1</v>
      </c>
      <c r="AG677" s="27" t="s">
        <v>526</v>
      </c>
      <c r="AH677" s="27" t="str">
        <f t="shared" si="1"/>
        <v>Out</v>
      </c>
      <c r="AI677" s="27" t="s">
        <v>121</v>
      </c>
      <c r="AJ677" s="16"/>
      <c r="AK677" s="16"/>
      <c r="AL677" s="16"/>
      <c r="AM677" s="16"/>
      <c r="AN677" s="16"/>
    </row>
    <row r="678" ht="15.0" hidden="1" customHeight="1">
      <c r="A678" s="132">
        <v>46054.0</v>
      </c>
      <c r="B678" s="18" t="s">
        <v>355</v>
      </c>
      <c r="C678" s="130">
        <v>-36.98</v>
      </c>
      <c r="D678" s="18" t="s">
        <v>76</v>
      </c>
      <c r="E678" s="18" t="s">
        <v>229</v>
      </c>
      <c r="F678" s="18" t="s">
        <v>356</v>
      </c>
      <c r="G678" s="18"/>
      <c r="H678" s="97"/>
      <c r="I678" s="97">
        <v>9779.0</v>
      </c>
      <c r="J678" s="97" t="s">
        <v>42</v>
      </c>
      <c r="K678" s="97" t="s">
        <v>89</v>
      </c>
      <c r="L678" s="97"/>
      <c r="M678" s="97"/>
      <c r="N678" s="97"/>
      <c r="O678" s="98"/>
      <c r="P678" s="98" t="s">
        <v>79</v>
      </c>
      <c r="Q678" s="97" t="s">
        <v>91</v>
      </c>
      <c r="R678" s="100"/>
      <c r="S678" s="100"/>
      <c r="T678" s="97" t="s">
        <v>93</v>
      </c>
      <c r="U678" s="27"/>
      <c r="V678" s="27"/>
      <c r="W678" s="27"/>
      <c r="X678" s="27">
        <f t="shared" si="10"/>
        <v>2026</v>
      </c>
      <c r="Y678" s="27">
        <v>2026.0</v>
      </c>
      <c r="Z678" s="27">
        <v>1.0</v>
      </c>
      <c r="AA678" s="112">
        <v>1.0</v>
      </c>
      <c r="AB678" s="27">
        <v>1.0</v>
      </c>
      <c r="AC678" s="27" t="s">
        <v>298</v>
      </c>
      <c r="AD678" s="27" t="s">
        <v>48</v>
      </c>
      <c r="AE678" s="27" t="s">
        <v>1</v>
      </c>
      <c r="AF678" s="27" t="s">
        <v>1</v>
      </c>
      <c r="AG678" s="27" t="s">
        <v>526</v>
      </c>
      <c r="AH678" s="27" t="str">
        <f t="shared" si="1"/>
        <v>Out</v>
      </c>
      <c r="AI678" s="27" t="s">
        <v>121</v>
      </c>
      <c r="AJ678" s="16"/>
      <c r="AK678" s="16"/>
      <c r="AL678" s="16"/>
      <c r="AM678" s="16"/>
      <c r="AN678" s="16"/>
    </row>
    <row r="679" ht="15.0" hidden="1" customHeight="1">
      <c r="A679" s="132">
        <v>46054.0</v>
      </c>
      <c r="B679" s="18" t="s">
        <v>95</v>
      </c>
      <c r="C679" s="130">
        <v>-316.77</v>
      </c>
      <c r="D679" s="18" t="s">
        <v>76</v>
      </c>
      <c r="E679" s="18" t="s">
        <v>229</v>
      </c>
      <c r="F679" s="18" t="s">
        <v>827</v>
      </c>
      <c r="G679" s="18"/>
      <c r="H679" s="97"/>
      <c r="I679" s="97">
        <v>4240.0</v>
      </c>
      <c r="J679" s="97" t="s">
        <v>42</v>
      </c>
      <c r="K679" s="97" t="s">
        <v>97</v>
      </c>
      <c r="L679" s="97"/>
      <c r="M679" s="97"/>
      <c r="N679" s="97"/>
      <c r="O679" s="98"/>
      <c r="P679" s="98" t="s">
        <v>79</v>
      </c>
      <c r="Q679" s="97" t="s">
        <v>91</v>
      </c>
      <c r="R679" s="100"/>
      <c r="S679" s="100"/>
      <c r="T679" s="97" t="s">
        <v>93</v>
      </c>
      <c r="U679" s="27"/>
      <c r="V679" s="27"/>
      <c r="W679" s="27"/>
      <c r="X679" s="27">
        <f t="shared" si="10"/>
        <v>2026</v>
      </c>
      <c r="Y679" s="27">
        <v>2026.0</v>
      </c>
      <c r="Z679" s="27">
        <v>1.0</v>
      </c>
      <c r="AA679" s="112">
        <v>1.0</v>
      </c>
      <c r="AB679" s="27">
        <v>1.0</v>
      </c>
      <c r="AC679" s="27" t="s">
        <v>298</v>
      </c>
      <c r="AD679" s="27" t="s">
        <v>48</v>
      </c>
      <c r="AE679" s="27" t="s">
        <v>115</v>
      </c>
      <c r="AF679" s="27" t="s">
        <v>115</v>
      </c>
      <c r="AG679" s="27" t="s">
        <v>315</v>
      </c>
      <c r="AH679" s="27" t="str">
        <f t="shared" si="1"/>
        <v>Out</v>
      </c>
      <c r="AI679" s="27" t="s">
        <v>121</v>
      </c>
      <c r="AJ679" s="16"/>
      <c r="AK679" s="16"/>
      <c r="AL679" s="16"/>
      <c r="AM679" s="16"/>
      <c r="AN679" s="16"/>
    </row>
    <row r="680" ht="15.0" hidden="1" customHeight="1">
      <c r="A680" s="132">
        <v>46054.0</v>
      </c>
      <c r="B680" s="18" t="s">
        <v>95</v>
      </c>
      <c r="C680" s="130">
        <v>-10.81</v>
      </c>
      <c r="D680" s="18" t="s">
        <v>76</v>
      </c>
      <c r="E680" s="18" t="s">
        <v>229</v>
      </c>
      <c r="F680" s="18" t="s">
        <v>828</v>
      </c>
      <c r="G680" s="18"/>
      <c r="H680" s="97"/>
      <c r="I680" s="97">
        <v>4240.0</v>
      </c>
      <c r="J680" s="97" t="s">
        <v>42</v>
      </c>
      <c r="K680" s="97" t="s">
        <v>97</v>
      </c>
      <c r="L680" s="97"/>
      <c r="M680" s="97"/>
      <c r="N680" s="97"/>
      <c r="O680" s="98"/>
      <c r="P680" s="98" t="s">
        <v>79</v>
      </c>
      <c r="Q680" s="97" t="s">
        <v>91</v>
      </c>
      <c r="R680" s="100"/>
      <c r="S680" s="100"/>
      <c r="T680" s="97" t="s">
        <v>93</v>
      </c>
      <c r="U680" s="27"/>
      <c r="V680" s="27"/>
      <c r="W680" s="27"/>
      <c r="X680" s="27">
        <f t="shared" si="10"/>
        <v>2026</v>
      </c>
      <c r="Y680" s="27">
        <v>2026.0</v>
      </c>
      <c r="Z680" s="27">
        <v>1.0</v>
      </c>
      <c r="AA680" s="112">
        <v>1.0</v>
      </c>
      <c r="AB680" s="27">
        <v>1.0</v>
      </c>
      <c r="AC680" s="27" t="s">
        <v>298</v>
      </c>
      <c r="AD680" s="27" t="s">
        <v>48</v>
      </c>
      <c r="AE680" s="27" t="s">
        <v>115</v>
      </c>
      <c r="AF680" s="27" t="s">
        <v>115</v>
      </c>
      <c r="AG680" s="27" t="s">
        <v>315</v>
      </c>
      <c r="AH680" s="27" t="str">
        <f t="shared" si="1"/>
        <v>Out</v>
      </c>
      <c r="AI680" s="27" t="s">
        <v>121</v>
      </c>
      <c r="AJ680" s="16"/>
      <c r="AK680" s="16"/>
      <c r="AL680" s="16"/>
      <c r="AM680" s="16"/>
      <c r="AN680" s="16"/>
    </row>
    <row r="681" ht="15.0" hidden="1" customHeight="1">
      <c r="A681" s="132">
        <v>46023.0</v>
      </c>
      <c r="B681" s="18" t="s">
        <v>95</v>
      </c>
      <c r="C681" s="130">
        <v>-56.97</v>
      </c>
      <c r="D681" s="18" t="s">
        <v>76</v>
      </c>
      <c r="E681" s="18" t="s">
        <v>229</v>
      </c>
      <c r="F681" s="18" t="s">
        <v>829</v>
      </c>
      <c r="G681" s="18"/>
      <c r="H681" s="97"/>
      <c r="I681" s="97">
        <v>9779.0</v>
      </c>
      <c r="J681" s="97" t="s">
        <v>42</v>
      </c>
      <c r="K681" s="97" t="s">
        <v>97</v>
      </c>
      <c r="L681" s="97"/>
      <c r="M681" s="97"/>
      <c r="N681" s="97"/>
      <c r="O681" s="98"/>
      <c r="P681" s="98" t="s">
        <v>79</v>
      </c>
      <c r="Q681" s="97" t="s">
        <v>91</v>
      </c>
      <c r="R681" s="100"/>
      <c r="S681" s="100"/>
      <c r="T681" s="97" t="s">
        <v>93</v>
      </c>
      <c r="U681" s="27"/>
      <c r="V681" s="27"/>
      <c r="W681" s="27"/>
      <c r="X681" s="27">
        <f t="shared" si="10"/>
        <v>2026</v>
      </c>
      <c r="Y681" s="27">
        <v>2026.0</v>
      </c>
      <c r="Z681" s="27">
        <v>1.0</v>
      </c>
      <c r="AA681" s="112">
        <v>1.0</v>
      </c>
      <c r="AB681" s="27">
        <v>1.0</v>
      </c>
      <c r="AC681" s="27" t="s">
        <v>298</v>
      </c>
      <c r="AD681" s="27" t="s">
        <v>48</v>
      </c>
      <c r="AE681" s="27" t="s">
        <v>115</v>
      </c>
      <c r="AF681" s="27" t="s">
        <v>115</v>
      </c>
      <c r="AG681" s="27" t="s">
        <v>315</v>
      </c>
      <c r="AH681" s="27" t="str">
        <f t="shared" si="1"/>
        <v>Out</v>
      </c>
      <c r="AI681" s="27" t="s">
        <v>121</v>
      </c>
      <c r="AJ681" s="16"/>
      <c r="AK681" s="16"/>
      <c r="AL681" s="16"/>
      <c r="AM681" s="16"/>
      <c r="AN681" s="16"/>
    </row>
    <row r="682" ht="15.0" hidden="1" customHeight="1">
      <c r="A682" s="132">
        <v>46023.0</v>
      </c>
      <c r="B682" s="18" t="s">
        <v>758</v>
      </c>
      <c r="C682" s="130">
        <v>-710.29</v>
      </c>
      <c r="D682" s="18" t="s">
        <v>151</v>
      </c>
      <c r="E682" s="18" t="s">
        <v>229</v>
      </c>
      <c r="F682" s="18" t="s">
        <v>759</v>
      </c>
      <c r="G682" s="18"/>
      <c r="H682" s="97"/>
      <c r="I682" s="97">
        <v>8319.0</v>
      </c>
      <c r="J682" s="97" t="s">
        <v>42</v>
      </c>
      <c r="K682" s="97" t="s">
        <v>659</v>
      </c>
      <c r="L682" s="97"/>
      <c r="M682" s="97"/>
      <c r="N682" s="97"/>
      <c r="O682" s="98"/>
      <c r="P682" s="98" t="s">
        <v>79</v>
      </c>
      <c r="Q682" s="97" t="s">
        <v>44</v>
      </c>
      <c r="R682" s="100"/>
      <c r="S682" s="100"/>
      <c r="T682" s="97" t="s">
        <v>93</v>
      </c>
      <c r="U682" s="27"/>
      <c r="V682" s="27"/>
      <c r="W682" s="27"/>
      <c r="X682" s="27">
        <f t="shared" si="10"/>
        <v>2026</v>
      </c>
      <c r="Y682" s="27">
        <v>2026.0</v>
      </c>
      <c r="Z682" s="27">
        <v>1.0</v>
      </c>
      <c r="AA682" s="112">
        <v>1.0</v>
      </c>
      <c r="AB682" s="27">
        <v>1.0</v>
      </c>
      <c r="AC682" s="27"/>
      <c r="AD682" s="27" t="s">
        <v>151</v>
      </c>
      <c r="AE682" s="27" t="s">
        <v>151</v>
      </c>
      <c r="AF682" s="27" t="s">
        <v>151</v>
      </c>
      <c r="AG682" s="27"/>
      <c r="AH682" s="27" t="str">
        <f t="shared" si="1"/>
        <v>Out</v>
      </c>
      <c r="AI682" s="27" t="s">
        <v>121</v>
      </c>
      <c r="AJ682" s="16"/>
      <c r="AK682" s="16"/>
      <c r="AL682" s="16"/>
      <c r="AM682" s="16"/>
      <c r="AN682" s="16"/>
    </row>
    <row r="683" ht="15.0" hidden="1" customHeight="1">
      <c r="A683" s="132">
        <v>46023.0</v>
      </c>
      <c r="B683" s="18" t="s">
        <v>149</v>
      </c>
      <c r="C683" s="130">
        <v>-21.31</v>
      </c>
      <c r="D683" s="18" t="s">
        <v>151</v>
      </c>
      <c r="E683" s="18" t="s">
        <v>229</v>
      </c>
      <c r="F683" s="18"/>
      <c r="G683" s="18"/>
      <c r="H683" s="97"/>
      <c r="I683" s="97"/>
      <c r="J683" s="97"/>
      <c r="K683" s="97" t="s">
        <v>148</v>
      </c>
      <c r="L683" s="97"/>
      <c r="M683" s="97"/>
      <c r="N683" s="97"/>
      <c r="O683" s="98"/>
      <c r="P683" s="98" t="s">
        <v>79</v>
      </c>
      <c r="Q683" s="97"/>
      <c r="R683" s="100"/>
      <c r="S683" s="100"/>
      <c r="T683" s="97"/>
      <c r="U683" s="27"/>
      <c r="V683" s="27"/>
      <c r="W683" s="27"/>
      <c r="X683" s="27">
        <f t="shared" si="10"/>
        <v>2026</v>
      </c>
      <c r="Y683" s="27">
        <v>2026.0</v>
      </c>
      <c r="Z683" s="27">
        <v>1.0</v>
      </c>
      <c r="AA683" s="112">
        <v>1.0</v>
      </c>
      <c r="AB683" s="27">
        <v>1.0</v>
      </c>
      <c r="AC683" s="27"/>
      <c r="AD683" s="27" t="s">
        <v>151</v>
      </c>
      <c r="AE683" s="27" t="s">
        <v>151</v>
      </c>
      <c r="AF683" s="27" t="s">
        <v>151</v>
      </c>
      <c r="AG683" s="27"/>
      <c r="AH683" s="27" t="str">
        <f t="shared" si="1"/>
        <v>Out</v>
      </c>
      <c r="AI683" s="27" t="s">
        <v>121</v>
      </c>
      <c r="AJ683" s="16"/>
      <c r="AK683" s="16"/>
      <c r="AL683" s="16"/>
      <c r="AM683" s="16"/>
      <c r="AN683" s="16"/>
    </row>
    <row r="684" ht="15.0" hidden="1" customHeight="1">
      <c r="A684" s="132">
        <v>46022.0</v>
      </c>
      <c r="B684" s="18" t="s">
        <v>95</v>
      </c>
      <c r="C684" s="130">
        <v>-59.4</v>
      </c>
      <c r="D684" s="18" t="s">
        <v>151</v>
      </c>
      <c r="E684" s="18" t="s">
        <v>229</v>
      </c>
      <c r="F684" s="18" t="s">
        <v>830</v>
      </c>
      <c r="G684" s="97"/>
      <c r="H684" s="97"/>
      <c r="I684" s="18">
        <v>9779.0</v>
      </c>
      <c r="J684" s="18" t="s">
        <v>42</v>
      </c>
      <c r="K684" s="18" t="s">
        <v>97</v>
      </c>
      <c r="L684" s="97"/>
      <c r="M684" s="97"/>
      <c r="N684" s="97"/>
      <c r="O684" s="98"/>
      <c r="P684" s="98" t="s">
        <v>79</v>
      </c>
      <c r="Q684" s="18" t="s">
        <v>91</v>
      </c>
      <c r="R684" s="100"/>
      <c r="S684" s="100"/>
      <c r="T684" s="18" t="s">
        <v>93</v>
      </c>
      <c r="U684" s="27"/>
      <c r="V684" s="27"/>
      <c r="W684" s="27"/>
      <c r="X684" s="27">
        <f t="shared" si="10"/>
        <v>2025</v>
      </c>
      <c r="Y684" s="27">
        <v>2025.0</v>
      </c>
      <c r="Z684" s="27">
        <v>12.0</v>
      </c>
      <c r="AA684" s="112">
        <v>12.0</v>
      </c>
      <c r="AB684" s="27">
        <v>4.0</v>
      </c>
      <c r="AC684" s="27"/>
      <c r="AD684" s="27" t="s">
        <v>151</v>
      </c>
      <c r="AE684" s="27" t="s">
        <v>151</v>
      </c>
      <c r="AF684" s="27" t="s">
        <v>151</v>
      </c>
      <c r="AG684" s="27" t="s">
        <v>315</v>
      </c>
      <c r="AH684" s="27" t="str">
        <f t="shared" si="1"/>
        <v>Out</v>
      </c>
      <c r="AI684" s="27" t="s">
        <v>121</v>
      </c>
      <c r="AJ684" s="16"/>
      <c r="AK684" s="16"/>
      <c r="AL684" s="16"/>
      <c r="AM684" s="16"/>
      <c r="AN684" s="16"/>
    </row>
    <row r="685" ht="15.0" hidden="1" customHeight="1">
      <c r="A685" s="132">
        <v>46021.0</v>
      </c>
      <c r="B685" s="18" t="s">
        <v>106</v>
      </c>
      <c r="C685" s="130">
        <v>-6250.0</v>
      </c>
      <c r="D685" s="18" t="s">
        <v>76</v>
      </c>
      <c r="E685" s="18" t="s">
        <v>229</v>
      </c>
      <c r="F685" s="18" t="s">
        <v>103</v>
      </c>
      <c r="G685" s="18" t="s">
        <v>104</v>
      </c>
      <c r="H685" s="97"/>
      <c r="I685" s="97"/>
      <c r="J685" s="97"/>
      <c r="K685" s="97"/>
      <c r="L685" s="97"/>
      <c r="M685" s="97"/>
      <c r="N685" s="97"/>
      <c r="O685" s="98"/>
      <c r="P685" s="98" t="s">
        <v>79</v>
      </c>
      <c r="Q685" s="97"/>
      <c r="R685" s="100"/>
      <c r="S685" s="100"/>
      <c r="T685" s="97"/>
      <c r="U685" s="27"/>
      <c r="V685" s="27"/>
      <c r="W685" s="27"/>
      <c r="X685" s="27">
        <f t="shared" si="10"/>
        <v>2025</v>
      </c>
      <c r="Y685" s="74">
        <v>2025.0</v>
      </c>
      <c r="Z685" s="74">
        <v>12.0</v>
      </c>
      <c r="AA685" s="112">
        <v>12.0</v>
      </c>
      <c r="AB685" s="27">
        <v>4.0</v>
      </c>
      <c r="AC685" s="27" t="s">
        <v>298</v>
      </c>
      <c r="AD685" s="27" t="s">
        <v>48</v>
      </c>
      <c r="AE685" s="27" t="s">
        <v>119</v>
      </c>
      <c r="AF685" s="27" t="s">
        <v>5</v>
      </c>
      <c r="AG685" s="27" t="s">
        <v>6</v>
      </c>
      <c r="AH685" s="27" t="str">
        <f t="shared" si="1"/>
        <v>Out</v>
      </c>
      <c r="AI685" s="27" t="s">
        <v>121</v>
      </c>
      <c r="AJ685" s="16"/>
      <c r="AK685" s="27"/>
      <c r="AL685" s="16"/>
      <c r="AM685" s="16"/>
      <c r="AN685" s="16"/>
    </row>
    <row r="686" ht="15.0" hidden="1" customHeight="1">
      <c r="A686" s="132">
        <v>46020.0</v>
      </c>
      <c r="B686" s="18" t="s">
        <v>831</v>
      </c>
      <c r="C686" s="130">
        <v>-924.0</v>
      </c>
      <c r="D686" s="18" t="s">
        <v>76</v>
      </c>
      <c r="E686" s="18" t="s">
        <v>229</v>
      </c>
      <c r="F686" s="18" t="s">
        <v>103</v>
      </c>
      <c r="G686" s="18" t="s">
        <v>832</v>
      </c>
      <c r="H686" s="97"/>
      <c r="I686" s="97"/>
      <c r="J686" s="97"/>
      <c r="K686" s="97"/>
      <c r="L686" s="97"/>
      <c r="M686" s="97"/>
      <c r="N686" s="97"/>
      <c r="O686" s="98"/>
      <c r="P686" s="98" t="s">
        <v>79</v>
      </c>
      <c r="Q686" s="97"/>
      <c r="R686" s="100"/>
      <c r="S686" s="100"/>
      <c r="T686" s="97"/>
      <c r="U686" s="27"/>
      <c r="V686" s="27"/>
      <c r="W686" s="27"/>
      <c r="X686" s="27">
        <f t="shared" si="10"/>
        <v>2025</v>
      </c>
      <c r="Y686" s="27">
        <v>2025.0</v>
      </c>
      <c r="Z686" s="27">
        <v>12.0</v>
      </c>
      <c r="AA686" s="112">
        <v>12.0</v>
      </c>
      <c r="AB686" s="27">
        <v>4.0</v>
      </c>
      <c r="AC686" s="27" t="s">
        <v>298</v>
      </c>
      <c r="AD686" s="27" t="s">
        <v>48</v>
      </c>
      <c r="AE686" s="27" t="s">
        <v>124</v>
      </c>
      <c r="AF686" s="27" t="s">
        <v>124</v>
      </c>
      <c r="AG686" s="27" t="s">
        <v>527</v>
      </c>
      <c r="AH686" s="27" t="str">
        <f t="shared" si="1"/>
        <v>Out</v>
      </c>
      <c r="AI686" s="27" t="s">
        <v>121</v>
      </c>
      <c r="AJ686" s="16"/>
      <c r="AK686" s="27"/>
      <c r="AL686" s="16"/>
      <c r="AM686" s="16"/>
      <c r="AN686" s="16"/>
    </row>
    <row r="687" ht="15.0" hidden="1" customHeight="1">
      <c r="A687" s="132">
        <v>46020.0</v>
      </c>
      <c r="B687" s="18" t="s">
        <v>106</v>
      </c>
      <c r="C687" s="130">
        <v>-6250.0</v>
      </c>
      <c r="D687" s="18" t="s">
        <v>151</v>
      </c>
      <c r="E687" s="18" t="s">
        <v>229</v>
      </c>
      <c r="F687" s="18" t="s">
        <v>103</v>
      </c>
      <c r="G687" s="18" t="s">
        <v>104</v>
      </c>
      <c r="H687" s="97"/>
      <c r="I687" s="97"/>
      <c r="J687" s="97"/>
      <c r="K687" s="97"/>
      <c r="L687" s="97"/>
      <c r="M687" s="97"/>
      <c r="N687" s="97"/>
      <c r="O687" s="98"/>
      <c r="P687" s="98" t="s">
        <v>79</v>
      </c>
      <c r="Q687" s="97"/>
      <c r="R687" s="100"/>
      <c r="S687" s="100"/>
      <c r="T687" s="97"/>
      <c r="U687" s="27"/>
      <c r="V687" s="27"/>
      <c r="W687" s="27"/>
      <c r="X687" s="27">
        <f t="shared" si="10"/>
        <v>2025</v>
      </c>
      <c r="Y687" s="74">
        <v>2025.0</v>
      </c>
      <c r="Z687" s="74">
        <v>12.0</v>
      </c>
      <c r="AA687" s="112">
        <v>12.0</v>
      </c>
      <c r="AB687" s="27">
        <v>4.0</v>
      </c>
      <c r="AC687" s="27"/>
      <c r="AD687" s="27" t="s">
        <v>151</v>
      </c>
      <c r="AE687" s="27" t="s">
        <v>151</v>
      </c>
      <c r="AF687" s="27" t="s">
        <v>151</v>
      </c>
      <c r="AG687" s="27"/>
      <c r="AH687" s="27" t="str">
        <f t="shared" si="1"/>
        <v>Out</v>
      </c>
      <c r="AI687" s="27" t="s">
        <v>121</v>
      </c>
      <c r="AJ687" s="16"/>
      <c r="AK687" s="16"/>
      <c r="AL687" s="16"/>
      <c r="AM687" s="16"/>
      <c r="AN687" s="16"/>
    </row>
    <row r="688" ht="15.0" hidden="1" customHeight="1">
      <c r="A688" s="132">
        <v>46020.0</v>
      </c>
      <c r="B688" s="18" t="s">
        <v>102</v>
      </c>
      <c r="C688" s="131">
        <v>-6750.0</v>
      </c>
      <c r="D688" s="18" t="s">
        <v>76</v>
      </c>
      <c r="E688" s="18" t="s">
        <v>229</v>
      </c>
      <c r="F688" s="18" t="s">
        <v>103</v>
      </c>
      <c r="G688" s="18" t="s">
        <v>104</v>
      </c>
      <c r="H688" s="97"/>
      <c r="I688" s="97"/>
      <c r="J688" s="97"/>
      <c r="K688" s="97"/>
      <c r="L688" s="97"/>
      <c r="M688" s="97"/>
      <c r="N688" s="97"/>
      <c r="O688" s="98"/>
      <c r="P688" s="98" t="s">
        <v>79</v>
      </c>
      <c r="Q688" s="97"/>
      <c r="R688" s="100"/>
      <c r="S688" s="100"/>
      <c r="T688" s="97"/>
      <c r="U688" s="27"/>
      <c r="V688" s="27"/>
      <c r="W688" s="27"/>
      <c r="X688" s="27">
        <f t="shared" si="10"/>
        <v>2025</v>
      </c>
      <c r="Y688" s="74">
        <v>2025.0</v>
      </c>
      <c r="Z688" s="74">
        <v>12.0</v>
      </c>
      <c r="AA688" s="112">
        <v>12.0</v>
      </c>
      <c r="AB688" s="27">
        <v>4.0</v>
      </c>
      <c r="AC688" s="27" t="s">
        <v>298</v>
      </c>
      <c r="AD688" s="27" t="s">
        <v>48</v>
      </c>
      <c r="AE688" s="27" t="s">
        <v>119</v>
      </c>
      <c r="AF688" s="27" t="s">
        <v>5</v>
      </c>
      <c r="AG688" s="27" t="s">
        <v>6</v>
      </c>
      <c r="AH688" s="27" t="str">
        <f t="shared" si="1"/>
        <v>Out</v>
      </c>
      <c r="AI688" s="27" t="s">
        <v>121</v>
      </c>
      <c r="AJ688" s="16"/>
      <c r="AK688" s="16"/>
      <c r="AL688" s="16"/>
      <c r="AM688" s="16"/>
      <c r="AN688" s="16"/>
    </row>
    <row r="689" ht="15.0" hidden="1" customHeight="1">
      <c r="A689" s="132">
        <v>46019.0</v>
      </c>
      <c r="B689" s="18" t="s">
        <v>95</v>
      </c>
      <c r="C689" s="130">
        <v>-55.54</v>
      </c>
      <c r="D689" s="18" t="s">
        <v>76</v>
      </c>
      <c r="E689" s="18" t="s">
        <v>229</v>
      </c>
      <c r="F689" s="18" t="s">
        <v>833</v>
      </c>
      <c r="G689" s="97"/>
      <c r="H689" s="97"/>
      <c r="I689" s="18">
        <v>9779.0</v>
      </c>
      <c r="J689" s="18" t="s">
        <v>42</v>
      </c>
      <c r="K689" s="18" t="s">
        <v>97</v>
      </c>
      <c r="L689" s="97"/>
      <c r="M689" s="97"/>
      <c r="N689" s="97"/>
      <c r="O689" s="98"/>
      <c r="P689" s="98" t="s">
        <v>79</v>
      </c>
      <c r="Q689" s="18" t="s">
        <v>91</v>
      </c>
      <c r="R689" s="100"/>
      <c r="S689" s="100"/>
      <c r="T689" s="18" t="s">
        <v>93</v>
      </c>
      <c r="U689" s="27"/>
      <c r="V689" s="27"/>
      <c r="W689" s="27"/>
      <c r="X689" s="27">
        <f t="shared" si="10"/>
        <v>2025</v>
      </c>
      <c r="Y689" s="27">
        <v>2025.0</v>
      </c>
      <c r="Z689" s="27">
        <v>12.0</v>
      </c>
      <c r="AA689" s="112">
        <v>12.0</v>
      </c>
      <c r="AB689" s="27">
        <v>4.0</v>
      </c>
      <c r="AC689" s="27" t="s">
        <v>298</v>
      </c>
      <c r="AD689" s="27" t="s">
        <v>48</v>
      </c>
      <c r="AE689" s="27" t="s">
        <v>115</v>
      </c>
      <c r="AF689" s="27" t="s">
        <v>115</v>
      </c>
      <c r="AG689" s="27" t="s">
        <v>315</v>
      </c>
      <c r="AH689" s="27" t="str">
        <f t="shared" si="1"/>
        <v>Out</v>
      </c>
      <c r="AI689" s="27" t="s">
        <v>121</v>
      </c>
      <c r="AJ689" s="16"/>
      <c r="AK689" s="16"/>
      <c r="AL689" s="16"/>
      <c r="AM689" s="16"/>
      <c r="AN689" s="16"/>
    </row>
    <row r="690" ht="15.0" hidden="1" customHeight="1">
      <c r="A690" s="132">
        <v>46018.0</v>
      </c>
      <c r="B690" s="18" t="s">
        <v>95</v>
      </c>
      <c r="C690" s="130">
        <v>-11.99</v>
      </c>
      <c r="D690" s="18" t="s">
        <v>76</v>
      </c>
      <c r="E690" s="18" t="s">
        <v>229</v>
      </c>
      <c r="F690" s="18" t="s">
        <v>615</v>
      </c>
      <c r="G690" s="97"/>
      <c r="H690" s="97"/>
      <c r="I690" s="18">
        <v>4240.0</v>
      </c>
      <c r="J690" s="18" t="s">
        <v>42</v>
      </c>
      <c r="K690" s="18" t="s">
        <v>97</v>
      </c>
      <c r="L690" s="97"/>
      <c r="M690" s="97"/>
      <c r="N690" s="97"/>
      <c r="O690" s="98"/>
      <c r="P690" s="98" t="s">
        <v>79</v>
      </c>
      <c r="Q690" s="18" t="s">
        <v>91</v>
      </c>
      <c r="R690" s="100"/>
      <c r="S690" s="100"/>
      <c r="T690" s="18" t="s">
        <v>93</v>
      </c>
      <c r="U690" s="27"/>
      <c r="V690" s="27"/>
      <c r="W690" s="27"/>
      <c r="X690" s="27">
        <f t="shared" si="10"/>
        <v>2025</v>
      </c>
      <c r="Y690" s="27">
        <v>2025.0</v>
      </c>
      <c r="Z690" s="27">
        <v>12.0</v>
      </c>
      <c r="AA690" s="112">
        <v>12.0</v>
      </c>
      <c r="AB690" s="27">
        <v>4.0</v>
      </c>
      <c r="AC690" s="27" t="s">
        <v>298</v>
      </c>
      <c r="AD690" s="27" t="s">
        <v>48</v>
      </c>
      <c r="AE690" s="27" t="s">
        <v>115</v>
      </c>
      <c r="AF690" s="27" t="s">
        <v>115</v>
      </c>
      <c r="AG690" s="27" t="s">
        <v>315</v>
      </c>
      <c r="AH690" s="27" t="str">
        <f t="shared" si="1"/>
        <v>Out</v>
      </c>
      <c r="AI690" s="27" t="s">
        <v>121</v>
      </c>
      <c r="AJ690" s="16"/>
      <c r="AK690" s="16"/>
      <c r="AL690" s="16"/>
      <c r="AM690" s="16"/>
      <c r="AN690" s="16"/>
    </row>
    <row r="691" ht="15.0" hidden="1" customHeight="1">
      <c r="A691" s="132">
        <v>46017.0</v>
      </c>
      <c r="B691" s="18" t="s">
        <v>187</v>
      </c>
      <c r="C691" s="130">
        <v>-837.0</v>
      </c>
      <c r="D691" s="18" t="s">
        <v>76</v>
      </c>
      <c r="E691" s="18" t="s">
        <v>229</v>
      </c>
      <c r="F691" s="18" t="s">
        <v>103</v>
      </c>
      <c r="G691" s="18" t="s">
        <v>834</v>
      </c>
      <c r="H691" s="97"/>
      <c r="I691" s="97"/>
      <c r="J691" s="97"/>
      <c r="K691" s="97"/>
      <c r="L691" s="97"/>
      <c r="M691" s="97"/>
      <c r="N691" s="97"/>
      <c r="O691" s="98"/>
      <c r="P691" s="98" t="s">
        <v>79</v>
      </c>
      <c r="Q691" s="97"/>
      <c r="R691" s="100"/>
      <c r="S691" s="100"/>
      <c r="T691" s="97"/>
      <c r="U691" s="27"/>
      <c r="V691" s="27"/>
      <c r="W691" s="27"/>
      <c r="X691" s="27">
        <f t="shared" si="10"/>
        <v>2025</v>
      </c>
      <c r="Y691" s="27">
        <v>2025.0</v>
      </c>
      <c r="Z691" s="27">
        <v>12.0</v>
      </c>
      <c r="AA691" s="112">
        <v>12.0</v>
      </c>
      <c r="AB691" s="27">
        <v>4.0</v>
      </c>
      <c r="AC691" s="27" t="s">
        <v>298</v>
      </c>
      <c r="AD691" s="27" t="s">
        <v>48</v>
      </c>
      <c r="AE691" s="27" t="s">
        <v>124</v>
      </c>
      <c r="AF691" s="27" t="s">
        <v>124</v>
      </c>
      <c r="AG691" s="27" t="s">
        <v>527</v>
      </c>
      <c r="AH691" s="27" t="str">
        <f t="shared" si="1"/>
        <v>Out</v>
      </c>
      <c r="AI691" s="27" t="s">
        <v>121</v>
      </c>
      <c r="AJ691" s="16"/>
      <c r="AK691" s="16"/>
      <c r="AL691" s="16"/>
      <c r="AM691" s="16"/>
      <c r="AN691" s="16"/>
    </row>
    <row r="692" ht="15.0" hidden="1" customHeight="1">
      <c r="A692" s="132">
        <v>46017.0</v>
      </c>
      <c r="B692" s="18" t="s">
        <v>585</v>
      </c>
      <c r="C692" s="130">
        <v>-800.0</v>
      </c>
      <c r="D692" s="18" t="s">
        <v>76</v>
      </c>
      <c r="E692" s="18" t="s">
        <v>229</v>
      </c>
      <c r="F692" s="18" t="s">
        <v>103</v>
      </c>
      <c r="G692" s="18" t="s">
        <v>118</v>
      </c>
      <c r="H692" s="97"/>
      <c r="I692" s="97"/>
      <c r="J692" s="97"/>
      <c r="K692" s="97"/>
      <c r="L692" s="97"/>
      <c r="M692" s="97"/>
      <c r="N692" s="97"/>
      <c r="O692" s="98"/>
      <c r="P692" s="98" t="s">
        <v>79</v>
      </c>
      <c r="Q692" s="97"/>
      <c r="R692" s="100"/>
      <c r="S692" s="100"/>
      <c r="T692" s="97"/>
      <c r="U692" s="27"/>
      <c r="V692" s="27"/>
      <c r="W692" s="27"/>
      <c r="X692" s="27">
        <f t="shared" si="10"/>
        <v>2025</v>
      </c>
      <c r="Y692" s="27">
        <v>2025.0</v>
      </c>
      <c r="Z692" s="27">
        <v>12.0</v>
      </c>
      <c r="AA692" s="112">
        <v>12.0</v>
      </c>
      <c r="AB692" s="27">
        <v>4.0</v>
      </c>
      <c r="AC692" s="27" t="s">
        <v>298</v>
      </c>
      <c r="AD692" s="27" t="s">
        <v>48</v>
      </c>
      <c r="AE692" s="27" t="s">
        <v>4</v>
      </c>
      <c r="AF692" s="27" t="s">
        <v>5</v>
      </c>
      <c r="AG692" s="27" t="s">
        <v>6</v>
      </c>
      <c r="AH692" s="27" t="str">
        <f t="shared" si="1"/>
        <v>Out</v>
      </c>
      <c r="AI692" s="27" t="s">
        <v>121</v>
      </c>
      <c r="AJ692" s="16"/>
      <c r="AK692" s="16"/>
      <c r="AL692" s="16"/>
      <c r="AM692" s="16"/>
      <c r="AN692" s="16"/>
    </row>
    <row r="693" ht="15.0" hidden="1" customHeight="1">
      <c r="A693" s="132">
        <v>46017.0</v>
      </c>
      <c r="B693" s="18" t="s">
        <v>110</v>
      </c>
      <c r="C693" s="130">
        <v>-15.0</v>
      </c>
      <c r="D693" s="18" t="s">
        <v>76</v>
      </c>
      <c r="E693" s="18" t="s">
        <v>229</v>
      </c>
      <c r="F693" s="18" t="s">
        <v>111</v>
      </c>
      <c r="G693" s="97"/>
      <c r="H693" s="97"/>
      <c r="I693" s="97"/>
      <c r="J693" s="97"/>
      <c r="K693" s="97"/>
      <c r="L693" s="97"/>
      <c r="M693" s="97"/>
      <c r="N693" s="97"/>
      <c r="O693" s="98"/>
      <c r="P693" s="98" t="s">
        <v>79</v>
      </c>
      <c r="Q693" s="97"/>
      <c r="R693" s="100"/>
      <c r="S693" s="100"/>
      <c r="T693" s="97"/>
      <c r="U693" s="27"/>
      <c r="V693" s="27"/>
      <c r="W693" s="27"/>
      <c r="X693" s="27">
        <f t="shared" si="10"/>
        <v>2025</v>
      </c>
      <c r="Y693" s="27">
        <v>2025.0</v>
      </c>
      <c r="Z693" s="27">
        <v>12.0</v>
      </c>
      <c r="AA693" s="112">
        <v>12.0</v>
      </c>
      <c r="AB693" s="27">
        <v>4.0</v>
      </c>
      <c r="AC693" s="27" t="s">
        <v>298</v>
      </c>
      <c r="AD693" s="27" t="s">
        <v>48</v>
      </c>
      <c r="AE693" s="27" t="s">
        <v>1</v>
      </c>
      <c r="AF693" s="27" t="s">
        <v>1</v>
      </c>
      <c r="AG693" s="27" t="s">
        <v>526</v>
      </c>
      <c r="AH693" s="27" t="str">
        <f t="shared" si="1"/>
        <v>Out</v>
      </c>
      <c r="AI693" s="27" t="s">
        <v>121</v>
      </c>
      <c r="AJ693" s="16"/>
      <c r="AK693" s="16"/>
      <c r="AL693" s="16"/>
      <c r="AM693" s="16"/>
      <c r="AN693" s="16"/>
    </row>
    <row r="694" ht="15.0" hidden="1" customHeight="1">
      <c r="A694" s="132">
        <v>46016.0</v>
      </c>
      <c r="B694" s="18" t="s">
        <v>203</v>
      </c>
      <c r="C694" s="130">
        <v>-40.0</v>
      </c>
      <c r="D694" s="18" t="s">
        <v>76</v>
      </c>
      <c r="E694" s="18" t="s">
        <v>229</v>
      </c>
      <c r="F694" s="18" t="s">
        <v>204</v>
      </c>
      <c r="G694" s="97"/>
      <c r="H694" s="97"/>
      <c r="I694" s="18">
        <v>9779.0</v>
      </c>
      <c r="J694" s="18" t="s">
        <v>42</v>
      </c>
      <c r="K694" s="18" t="s">
        <v>89</v>
      </c>
      <c r="L694" s="97"/>
      <c r="M694" s="97"/>
      <c r="N694" s="97"/>
      <c r="O694" s="98"/>
      <c r="P694" s="98" t="s">
        <v>79</v>
      </c>
      <c r="Q694" s="18" t="s">
        <v>91</v>
      </c>
      <c r="R694" s="100"/>
      <c r="S694" s="100"/>
      <c r="T694" s="18" t="s">
        <v>93</v>
      </c>
      <c r="U694" s="27"/>
      <c r="V694" s="27"/>
      <c r="W694" s="27"/>
      <c r="X694" s="27">
        <f t="shared" si="10"/>
        <v>2025</v>
      </c>
      <c r="Y694" s="27">
        <v>2025.0</v>
      </c>
      <c r="Z694" s="27">
        <v>12.0</v>
      </c>
      <c r="AA694" s="112">
        <v>12.0</v>
      </c>
      <c r="AB694" s="27">
        <v>4.0</v>
      </c>
      <c r="AC694" s="27" t="s">
        <v>298</v>
      </c>
      <c r="AD694" s="27" t="s">
        <v>48</v>
      </c>
      <c r="AE694" s="27" t="s">
        <v>1</v>
      </c>
      <c r="AF694" s="27" t="s">
        <v>1</v>
      </c>
      <c r="AG694" s="27" t="s">
        <v>526</v>
      </c>
      <c r="AH694" s="27" t="str">
        <f t="shared" si="1"/>
        <v>Out</v>
      </c>
      <c r="AI694" s="27" t="s">
        <v>121</v>
      </c>
      <c r="AJ694" s="16"/>
      <c r="AK694" s="16"/>
      <c r="AL694" s="16"/>
      <c r="AM694" s="16"/>
      <c r="AN694" s="16"/>
    </row>
    <row r="695" ht="15.0" hidden="1" customHeight="1">
      <c r="A695" s="132">
        <v>46015.0</v>
      </c>
      <c r="B695" s="18" t="s">
        <v>206</v>
      </c>
      <c r="C695" s="130">
        <v>-49.0</v>
      </c>
      <c r="D695" s="18" t="s">
        <v>76</v>
      </c>
      <c r="E695" s="18" t="s">
        <v>229</v>
      </c>
      <c r="F695" s="18" t="s">
        <v>207</v>
      </c>
      <c r="G695" s="97"/>
      <c r="H695" s="97"/>
      <c r="I695" s="18">
        <v>9779.0</v>
      </c>
      <c r="J695" s="18" t="s">
        <v>42</v>
      </c>
      <c r="K695" s="18" t="s">
        <v>89</v>
      </c>
      <c r="L695" s="97"/>
      <c r="M695" s="97"/>
      <c r="N695" s="97"/>
      <c r="O695" s="98"/>
      <c r="P695" s="98" t="s">
        <v>79</v>
      </c>
      <c r="Q695" s="18" t="s">
        <v>91</v>
      </c>
      <c r="R695" s="100"/>
      <c r="S695" s="100"/>
      <c r="T695" s="18" t="s">
        <v>93</v>
      </c>
      <c r="U695" s="27"/>
      <c r="V695" s="27"/>
      <c r="W695" s="27"/>
      <c r="X695" s="27">
        <f t="shared" si="10"/>
        <v>2025</v>
      </c>
      <c r="Y695" s="27">
        <v>2025.0</v>
      </c>
      <c r="Z695" s="27">
        <v>12.0</v>
      </c>
      <c r="AA695" s="112">
        <v>12.0</v>
      </c>
      <c r="AB695" s="27">
        <v>4.0</v>
      </c>
      <c r="AC695" s="27" t="s">
        <v>298</v>
      </c>
      <c r="AD695" s="27" t="s">
        <v>48</v>
      </c>
      <c r="AE695" s="27" t="s">
        <v>1</v>
      </c>
      <c r="AF695" s="27" t="s">
        <v>1</v>
      </c>
      <c r="AG695" s="27" t="s">
        <v>445</v>
      </c>
      <c r="AH695" s="27" t="str">
        <f t="shared" si="1"/>
        <v>Out</v>
      </c>
      <c r="AI695" s="27" t="s">
        <v>121</v>
      </c>
      <c r="AJ695" s="16"/>
      <c r="AK695" s="16"/>
      <c r="AL695" s="16"/>
      <c r="AM695" s="16"/>
      <c r="AN695" s="16"/>
    </row>
    <row r="696" ht="15.0" hidden="1" customHeight="1">
      <c r="A696" s="132">
        <v>46015.0</v>
      </c>
      <c r="B696" s="18" t="s">
        <v>95</v>
      </c>
      <c r="C696" s="130">
        <v>-261.56</v>
      </c>
      <c r="D696" s="18" t="s">
        <v>76</v>
      </c>
      <c r="E696" s="18" t="s">
        <v>229</v>
      </c>
      <c r="F696" s="18" t="s">
        <v>835</v>
      </c>
      <c r="G696" s="97"/>
      <c r="H696" s="97"/>
      <c r="I696" s="18">
        <v>9779.0</v>
      </c>
      <c r="J696" s="18" t="s">
        <v>42</v>
      </c>
      <c r="K696" s="18" t="s">
        <v>97</v>
      </c>
      <c r="L696" s="97"/>
      <c r="M696" s="97"/>
      <c r="N696" s="97"/>
      <c r="O696" s="98"/>
      <c r="P696" s="98" t="s">
        <v>79</v>
      </c>
      <c r="Q696" s="18" t="s">
        <v>91</v>
      </c>
      <c r="R696" s="100"/>
      <c r="S696" s="100"/>
      <c r="T696" s="18" t="s">
        <v>93</v>
      </c>
      <c r="U696" s="27"/>
      <c r="V696" s="27"/>
      <c r="W696" s="27"/>
      <c r="X696" s="27">
        <f t="shared" si="10"/>
        <v>2025</v>
      </c>
      <c r="Y696" s="27">
        <v>2025.0</v>
      </c>
      <c r="Z696" s="27">
        <v>12.0</v>
      </c>
      <c r="AA696" s="112">
        <v>12.0</v>
      </c>
      <c r="AB696" s="27">
        <v>4.0</v>
      </c>
      <c r="AC696" s="27" t="s">
        <v>298</v>
      </c>
      <c r="AD696" s="27" t="s">
        <v>48</v>
      </c>
      <c r="AE696" s="27" t="s">
        <v>115</v>
      </c>
      <c r="AF696" s="27" t="s">
        <v>115</v>
      </c>
      <c r="AG696" s="27" t="s">
        <v>315</v>
      </c>
      <c r="AH696" s="27" t="str">
        <f t="shared" si="1"/>
        <v>Out</v>
      </c>
      <c r="AI696" s="27" t="s">
        <v>121</v>
      </c>
      <c r="AJ696" s="16"/>
      <c r="AK696" s="16"/>
      <c r="AL696" s="16"/>
      <c r="AM696" s="16"/>
      <c r="AN696" s="16"/>
    </row>
    <row r="697" ht="15.0" hidden="1" customHeight="1">
      <c r="A697" s="132">
        <v>46011.0</v>
      </c>
      <c r="B697" s="18" t="s">
        <v>587</v>
      </c>
      <c r="C697" s="130">
        <v>-15.0</v>
      </c>
      <c r="D697" s="18" t="s">
        <v>76</v>
      </c>
      <c r="E697" s="18" t="s">
        <v>229</v>
      </c>
      <c r="F697" s="18" t="s">
        <v>588</v>
      </c>
      <c r="G697" s="97"/>
      <c r="H697" s="97"/>
      <c r="I697" s="18">
        <v>9779.0</v>
      </c>
      <c r="J697" s="18" t="s">
        <v>42</v>
      </c>
      <c r="K697" s="18" t="s">
        <v>89</v>
      </c>
      <c r="L697" s="97"/>
      <c r="M697" s="97"/>
      <c r="N697" s="97"/>
      <c r="O697" s="98"/>
      <c r="P697" s="98" t="s">
        <v>79</v>
      </c>
      <c r="Q697" s="18" t="s">
        <v>91</v>
      </c>
      <c r="R697" s="100"/>
      <c r="S697" s="100"/>
      <c r="T697" s="18" t="s">
        <v>93</v>
      </c>
      <c r="U697" s="27"/>
      <c r="V697" s="27"/>
      <c r="W697" s="27"/>
      <c r="X697" s="27">
        <f t="shared" si="10"/>
        <v>2025</v>
      </c>
      <c r="Y697" s="27">
        <v>2025.0</v>
      </c>
      <c r="Z697" s="27">
        <v>12.0</v>
      </c>
      <c r="AA697" s="112">
        <v>12.0</v>
      </c>
      <c r="AB697" s="27">
        <v>4.0</v>
      </c>
      <c r="AC697" s="27" t="s">
        <v>298</v>
      </c>
      <c r="AD697" s="27" t="s">
        <v>48</v>
      </c>
      <c r="AE697" s="27" t="s">
        <v>1</v>
      </c>
      <c r="AF697" s="27" t="s">
        <v>1</v>
      </c>
      <c r="AG697" s="27" t="s">
        <v>526</v>
      </c>
      <c r="AH697" s="27" t="str">
        <f t="shared" si="1"/>
        <v>Out</v>
      </c>
      <c r="AI697" s="27" t="s">
        <v>121</v>
      </c>
      <c r="AJ697" s="16"/>
      <c r="AK697" s="16"/>
      <c r="AL697" s="16"/>
      <c r="AM697" s="16"/>
      <c r="AN697" s="16"/>
    </row>
    <row r="698" ht="15.0" hidden="1" customHeight="1">
      <c r="A698" s="132">
        <v>46011.0</v>
      </c>
      <c r="B698" s="18" t="s">
        <v>95</v>
      </c>
      <c r="C698" s="130">
        <v>-499.39</v>
      </c>
      <c r="D698" s="18" t="s">
        <v>76</v>
      </c>
      <c r="E698" s="18" t="s">
        <v>229</v>
      </c>
      <c r="F698" s="18" t="s">
        <v>836</v>
      </c>
      <c r="G698" s="97"/>
      <c r="H698" s="97"/>
      <c r="I698" s="18">
        <v>9779.0</v>
      </c>
      <c r="J698" s="18" t="s">
        <v>42</v>
      </c>
      <c r="K698" s="18" t="s">
        <v>97</v>
      </c>
      <c r="L698" s="97"/>
      <c r="M698" s="97"/>
      <c r="N698" s="97"/>
      <c r="O698" s="98"/>
      <c r="P698" s="98" t="s">
        <v>79</v>
      </c>
      <c r="Q698" s="18" t="s">
        <v>91</v>
      </c>
      <c r="R698" s="100"/>
      <c r="S698" s="100"/>
      <c r="T698" s="18" t="s">
        <v>93</v>
      </c>
      <c r="U698" s="27"/>
      <c r="V698" s="27"/>
      <c r="W698" s="27"/>
      <c r="X698" s="27">
        <f t="shared" si="10"/>
        <v>2025</v>
      </c>
      <c r="Y698" s="27">
        <v>2025.0</v>
      </c>
      <c r="Z698" s="27">
        <v>12.0</v>
      </c>
      <c r="AA698" s="112">
        <v>12.0</v>
      </c>
      <c r="AB698" s="27">
        <v>4.0</v>
      </c>
      <c r="AC698" s="27" t="s">
        <v>298</v>
      </c>
      <c r="AD698" s="27" t="s">
        <v>48</v>
      </c>
      <c r="AE698" s="27" t="s">
        <v>115</v>
      </c>
      <c r="AF698" s="27" t="s">
        <v>115</v>
      </c>
      <c r="AG698" s="27" t="s">
        <v>315</v>
      </c>
      <c r="AH698" s="27" t="str">
        <f t="shared" si="1"/>
        <v>Out</v>
      </c>
      <c r="AI698" s="27" t="s">
        <v>121</v>
      </c>
      <c r="AJ698" s="16"/>
      <c r="AK698" s="16"/>
      <c r="AL698" s="16"/>
      <c r="AM698" s="16"/>
      <c r="AN698" s="16"/>
    </row>
    <row r="699" ht="15.0" hidden="1" customHeight="1">
      <c r="A699" s="132">
        <v>46011.0</v>
      </c>
      <c r="B699" s="18" t="s">
        <v>825</v>
      </c>
      <c r="C699" s="130">
        <v>-557.4</v>
      </c>
      <c r="D699" s="18" t="s">
        <v>76</v>
      </c>
      <c r="E699" s="18" t="s">
        <v>229</v>
      </c>
      <c r="F699" s="18" t="s">
        <v>837</v>
      </c>
      <c r="G699" s="97"/>
      <c r="H699" s="97"/>
      <c r="I699" s="18">
        <v>4240.0</v>
      </c>
      <c r="J699" s="18" t="s">
        <v>42</v>
      </c>
      <c r="K699" s="18" t="s">
        <v>89</v>
      </c>
      <c r="L699" s="97"/>
      <c r="M699" s="97"/>
      <c r="N699" s="97"/>
      <c r="O699" s="98"/>
      <c r="P699" s="98" t="s">
        <v>79</v>
      </c>
      <c r="Q699" s="18" t="s">
        <v>44</v>
      </c>
      <c r="R699" s="100"/>
      <c r="S699" s="100"/>
      <c r="T699" s="18" t="s">
        <v>93</v>
      </c>
      <c r="U699" s="27"/>
      <c r="V699" s="27"/>
      <c r="W699" s="27"/>
      <c r="X699" s="27">
        <f t="shared" si="10"/>
        <v>2025</v>
      </c>
      <c r="Y699" s="27">
        <v>2025.0</v>
      </c>
      <c r="Z699" s="27">
        <v>12.0</v>
      </c>
      <c r="AA699" s="112">
        <v>12.0</v>
      </c>
      <c r="AB699" s="27">
        <v>4.0</v>
      </c>
      <c r="AC699" s="27" t="s">
        <v>298</v>
      </c>
      <c r="AD699" s="27" t="s">
        <v>48</v>
      </c>
      <c r="AE699" s="27" t="s">
        <v>115</v>
      </c>
      <c r="AF699" s="27" t="s">
        <v>115</v>
      </c>
      <c r="AG699" s="27" t="s">
        <v>309</v>
      </c>
      <c r="AH699" s="27" t="str">
        <f t="shared" si="1"/>
        <v>Out</v>
      </c>
      <c r="AI699" s="27" t="s">
        <v>121</v>
      </c>
      <c r="AJ699" s="16"/>
      <c r="AK699" s="16"/>
      <c r="AL699" s="16"/>
      <c r="AM699" s="16"/>
      <c r="AN699" s="16"/>
    </row>
    <row r="700" ht="15.0" hidden="1" customHeight="1">
      <c r="A700" s="132">
        <v>46011.0</v>
      </c>
      <c r="B700" s="18" t="s">
        <v>149</v>
      </c>
      <c r="C700" s="130">
        <v>-16.72</v>
      </c>
      <c r="D700" s="18" t="s">
        <v>76</v>
      </c>
      <c r="E700" s="18" t="s">
        <v>229</v>
      </c>
      <c r="F700" s="97"/>
      <c r="G700" s="97"/>
      <c r="H700" s="97"/>
      <c r="I700" s="97"/>
      <c r="J700" s="97"/>
      <c r="K700" s="18" t="s">
        <v>148</v>
      </c>
      <c r="L700" s="97"/>
      <c r="M700" s="97"/>
      <c r="N700" s="97"/>
      <c r="O700" s="98"/>
      <c r="P700" s="98" t="s">
        <v>79</v>
      </c>
      <c r="Q700" s="97"/>
      <c r="R700" s="100"/>
      <c r="S700" s="100"/>
      <c r="T700" s="97"/>
      <c r="U700" s="27"/>
      <c r="V700" s="27"/>
      <c r="W700" s="27"/>
      <c r="X700" s="27">
        <f t="shared" si="10"/>
        <v>2025</v>
      </c>
      <c r="Y700" s="27">
        <v>2025.0</v>
      </c>
      <c r="Z700" s="27">
        <v>12.0</v>
      </c>
      <c r="AA700" s="112">
        <v>12.0</v>
      </c>
      <c r="AB700" s="27">
        <v>4.0</v>
      </c>
      <c r="AC700" s="27" t="s">
        <v>298</v>
      </c>
      <c r="AD700" s="27" t="s">
        <v>48</v>
      </c>
      <c r="AE700" s="27" t="s">
        <v>1</v>
      </c>
      <c r="AF700" s="27" t="s">
        <v>1</v>
      </c>
      <c r="AG700" s="27" t="s">
        <v>526</v>
      </c>
      <c r="AH700" s="27" t="str">
        <f t="shared" si="1"/>
        <v>Out</v>
      </c>
      <c r="AI700" s="27" t="s">
        <v>121</v>
      </c>
      <c r="AJ700" s="16"/>
      <c r="AK700" s="16"/>
      <c r="AL700" s="16"/>
      <c r="AM700" s="16"/>
      <c r="AN700" s="16"/>
    </row>
    <row r="701" ht="15.0" hidden="1" customHeight="1">
      <c r="A701" s="132">
        <v>46010.0</v>
      </c>
      <c r="B701" s="18" t="s">
        <v>95</v>
      </c>
      <c r="C701" s="130">
        <v>-549.0</v>
      </c>
      <c r="D701" s="18" t="s">
        <v>151</v>
      </c>
      <c r="E701" s="18" t="s">
        <v>229</v>
      </c>
      <c r="F701" s="18" t="s">
        <v>838</v>
      </c>
      <c r="G701" s="97"/>
      <c r="H701" s="97"/>
      <c r="I701" s="18">
        <v>9779.0</v>
      </c>
      <c r="J701" s="18" t="s">
        <v>42</v>
      </c>
      <c r="K701" s="18" t="s">
        <v>97</v>
      </c>
      <c r="L701" s="97"/>
      <c r="M701" s="97"/>
      <c r="N701" s="97"/>
      <c r="O701" s="98"/>
      <c r="P701" s="98" t="s">
        <v>79</v>
      </c>
      <c r="Q701" s="18" t="s">
        <v>91</v>
      </c>
      <c r="R701" s="100"/>
      <c r="S701" s="100"/>
      <c r="T701" s="18" t="s">
        <v>93</v>
      </c>
      <c r="U701" s="27"/>
      <c r="V701" s="27"/>
      <c r="W701" s="27"/>
      <c r="X701" s="27">
        <f t="shared" si="10"/>
        <v>2025</v>
      </c>
      <c r="Y701" s="27">
        <v>2025.0</v>
      </c>
      <c r="Z701" s="27">
        <v>12.0</v>
      </c>
      <c r="AA701" s="112">
        <v>12.0</v>
      </c>
      <c r="AB701" s="27">
        <v>4.0</v>
      </c>
      <c r="AC701" s="27"/>
      <c r="AD701" s="27" t="s">
        <v>151</v>
      </c>
      <c r="AE701" s="27" t="s">
        <v>151</v>
      </c>
      <c r="AF701" s="27" t="s">
        <v>151</v>
      </c>
      <c r="AG701" s="27"/>
      <c r="AH701" s="27" t="str">
        <f t="shared" si="1"/>
        <v>Out</v>
      </c>
      <c r="AI701" s="27" t="s">
        <v>121</v>
      </c>
      <c r="AJ701" s="16"/>
      <c r="AK701" s="16"/>
      <c r="AL701" s="16"/>
      <c r="AM701" s="16"/>
      <c r="AN701" s="16"/>
    </row>
    <row r="702" ht="15.0" hidden="1" customHeight="1">
      <c r="A702" s="132">
        <v>46009.0</v>
      </c>
      <c r="B702" s="18" t="s">
        <v>250</v>
      </c>
      <c r="C702" s="130">
        <v>-8.0</v>
      </c>
      <c r="D702" s="18" t="s">
        <v>76</v>
      </c>
      <c r="E702" s="18" t="s">
        <v>229</v>
      </c>
      <c r="F702" s="18" t="s">
        <v>251</v>
      </c>
      <c r="G702" s="97"/>
      <c r="H702" s="97"/>
      <c r="I702" s="18">
        <v>9779.0</v>
      </c>
      <c r="J702" s="18" t="s">
        <v>42</v>
      </c>
      <c r="K702" s="18" t="s">
        <v>89</v>
      </c>
      <c r="L702" s="97"/>
      <c r="M702" s="97"/>
      <c r="N702" s="97"/>
      <c r="O702" s="98"/>
      <c r="P702" s="98" t="s">
        <v>79</v>
      </c>
      <c r="Q702" s="18" t="s">
        <v>91</v>
      </c>
      <c r="R702" s="100"/>
      <c r="S702" s="100"/>
      <c r="T702" s="18" t="s">
        <v>93</v>
      </c>
      <c r="U702" s="27"/>
      <c r="V702" s="27"/>
      <c r="W702" s="27"/>
      <c r="X702" s="27">
        <f t="shared" si="10"/>
        <v>2025</v>
      </c>
      <c r="Y702" s="27">
        <v>2025.0</v>
      </c>
      <c r="Z702" s="27">
        <v>12.0</v>
      </c>
      <c r="AA702" s="112">
        <v>12.0</v>
      </c>
      <c r="AB702" s="27">
        <v>4.0</v>
      </c>
      <c r="AC702" s="27" t="s">
        <v>298</v>
      </c>
      <c r="AD702" s="27" t="s">
        <v>48</v>
      </c>
      <c r="AE702" s="27" t="s">
        <v>1</v>
      </c>
      <c r="AF702" s="27" t="s">
        <v>1</v>
      </c>
      <c r="AG702" s="27" t="s">
        <v>526</v>
      </c>
      <c r="AH702" s="27" t="str">
        <f t="shared" si="1"/>
        <v>Out</v>
      </c>
      <c r="AI702" s="27" t="s">
        <v>121</v>
      </c>
      <c r="AJ702" s="16"/>
      <c r="AK702" s="16"/>
      <c r="AL702" s="16"/>
      <c r="AM702" s="16"/>
      <c r="AN702" s="16"/>
    </row>
    <row r="703" ht="15.0" hidden="1" customHeight="1">
      <c r="A703" s="132">
        <v>46009.0</v>
      </c>
      <c r="B703" s="18" t="s">
        <v>758</v>
      </c>
      <c r="C703" s="130">
        <v>-716.4</v>
      </c>
      <c r="D703" s="18" t="s">
        <v>76</v>
      </c>
      <c r="E703" s="18" t="s">
        <v>229</v>
      </c>
      <c r="F703" s="18" t="s">
        <v>759</v>
      </c>
      <c r="G703" s="97"/>
      <c r="H703" s="97"/>
      <c r="I703" s="18">
        <v>8319.0</v>
      </c>
      <c r="J703" s="18" t="s">
        <v>42</v>
      </c>
      <c r="K703" s="18" t="s">
        <v>659</v>
      </c>
      <c r="L703" s="97"/>
      <c r="M703" s="97"/>
      <c r="N703" s="97"/>
      <c r="O703" s="98"/>
      <c r="P703" s="98" t="s">
        <v>79</v>
      </c>
      <c r="Q703" s="18" t="s">
        <v>44</v>
      </c>
      <c r="R703" s="100"/>
      <c r="S703" s="100"/>
      <c r="T703" s="18" t="s">
        <v>93</v>
      </c>
      <c r="U703" s="27"/>
      <c r="V703" s="27"/>
      <c r="W703" s="27"/>
      <c r="X703" s="27">
        <f t="shared" si="10"/>
        <v>2025</v>
      </c>
      <c r="Y703" s="27">
        <v>2025.0</v>
      </c>
      <c r="Z703" s="27">
        <v>12.0</v>
      </c>
      <c r="AA703" s="112">
        <v>12.0</v>
      </c>
      <c r="AB703" s="27">
        <v>4.0</v>
      </c>
      <c r="AC703" s="27" t="s">
        <v>298</v>
      </c>
      <c r="AD703" s="27" t="s">
        <v>48</v>
      </c>
      <c r="AE703" s="27" t="s">
        <v>126</v>
      </c>
      <c r="AF703" s="27" t="s">
        <v>126</v>
      </c>
      <c r="AG703" s="27" t="s">
        <v>530</v>
      </c>
      <c r="AH703" s="27" t="str">
        <f t="shared" si="1"/>
        <v>Out</v>
      </c>
      <c r="AI703" s="27" t="s">
        <v>121</v>
      </c>
      <c r="AJ703" s="16"/>
      <c r="AK703" s="16"/>
      <c r="AL703" s="16"/>
      <c r="AM703" s="16"/>
      <c r="AN703" s="16"/>
    </row>
    <row r="704" ht="15.0" hidden="1" customHeight="1">
      <c r="A704" s="132">
        <v>46009.0</v>
      </c>
      <c r="B704" s="18" t="s">
        <v>149</v>
      </c>
      <c r="C704" s="130">
        <v>-21.49</v>
      </c>
      <c r="D704" s="18" t="s">
        <v>76</v>
      </c>
      <c r="E704" s="18" t="s">
        <v>229</v>
      </c>
      <c r="F704" s="97"/>
      <c r="G704" s="97"/>
      <c r="H704" s="97"/>
      <c r="I704" s="97"/>
      <c r="J704" s="97"/>
      <c r="K704" s="18" t="s">
        <v>148</v>
      </c>
      <c r="L704" s="97"/>
      <c r="M704" s="97"/>
      <c r="N704" s="97"/>
      <c r="O704" s="98"/>
      <c r="P704" s="98" t="s">
        <v>79</v>
      </c>
      <c r="Q704" s="97"/>
      <c r="R704" s="100"/>
      <c r="S704" s="100"/>
      <c r="T704" s="97"/>
      <c r="U704" s="27"/>
      <c r="V704" s="27"/>
      <c r="W704" s="27"/>
      <c r="X704" s="27">
        <f t="shared" si="10"/>
        <v>2025</v>
      </c>
      <c r="Y704" s="27">
        <v>2025.0</v>
      </c>
      <c r="Z704" s="27">
        <v>12.0</v>
      </c>
      <c r="AA704" s="112">
        <v>12.0</v>
      </c>
      <c r="AB704" s="27">
        <v>4.0</v>
      </c>
      <c r="AC704" s="27" t="s">
        <v>298</v>
      </c>
      <c r="AD704" s="27" t="s">
        <v>48</v>
      </c>
      <c r="AE704" s="27" t="s">
        <v>1</v>
      </c>
      <c r="AF704" s="27" t="s">
        <v>1</v>
      </c>
      <c r="AG704" s="27" t="s">
        <v>526</v>
      </c>
      <c r="AH704" s="27" t="str">
        <f t="shared" si="1"/>
        <v>Out</v>
      </c>
      <c r="AI704" s="27" t="s">
        <v>121</v>
      </c>
      <c r="AJ704" s="16"/>
      <c r="AK704" s="16"/>
      <c r="AL704" s="16"/>
      <c r="AM704" s="16"/>
      <c r="AN704" s="16"/>
    </row>
    <row r="705" ht="15.0" hidden="1" customHeight="1">
      <c r="A705" s="132">
        <v>46009.0</v>
      </c>
      <c r="B705" s="18" t="s">
        <v>149</v>
      </c>
      <c r="C705" s="130">
        <v>-2.64</v>
      </c>
      <c r="D705" s="18" t="s">
        <v>76</v>
      </c>
      <c r="E705" s="18" t="s">
        <v>229</v>
      </c>
      <c r="F705" s="97"/>
      <c r="G705" s="97"/>
      <c r="H705" s="97"/>
      <c r="I705" s="97"/>
      <c r="J705" s="97"/>
      <c r="K705" s="18" t="s">
        <v>148</v>
      </c>
      <c r="L705" s="97"/>
      <c r="M705" s="97"/>
      <c r="N705" s="97"/>
      <c r="O705" s="98"/>
      <c r="P705" s="98" t="s">
        <v>79</v>
      </c>
      <c r="Q705" s="97"/>
      <c r="R705" s="100"/>
      <c r="S705" s="100"/>
      <c r="T705" s="97"/>
      <c r="U705" s="27"/>
      <c r="V705" s="27"/>
      <c r="W705" s="27"/>
      <c r="X705" s="27">
        <f t="shared" si="10"/>
        <v>2025</v>
      </c>
      <c r="Y705" s="27">
        <v>2025.0</v>
      </c>
      <c r="Z705" s="27">
        <v>12.0</v>
      </c>
      <c r="AA705" s="112">
        <v>12.0</v>
      </c>
      <c r="AB705" s="27">
        <v>4.0</v>
      </c>
      <c r="AC705" s="27" t="s">
        <v>298</v>
      </c>
      <c r="AD705" s="27" t="s">
        <v>48</v>
      </c>
      <c r="AE705" s="27" t="s">
        <v>1</v>
      </c>
      <c r="AF705" s="27" t="s">
        <v>1</v>
      </c>
      <c r="AG705" s="27" t="s">
        <v>526</v>
      </c>
      <c r="AH705" s="27" t="str">
        <f t="shared" si="1"/>
        <v>Out</v>
      </c>
      <c r="AI705" s="27" t="s">
        <v>121</v>
      </c>
      <c r="AJ705" s="16"/>
      <c r="AK705" s="16"/>
      <c r="AL705" s="16"/>
      <c r="AM705" s="16"/>
      <c r="AN705" s="16"/>
    </row>
    <row r="706" ht="15.0" hidden="1" customHeight="1">
      <c r="A706" s="132">
        <v>46009.0</v>
      </c>
      <c r="B706" s="18" t="s">
        <v>259</v>
      </c>
      <c r="C706" s="130">
        <v>-88.16</v>
      </c>
      <c r="D706" s="18" t="s">
        <v>76</v>
      </c>
      <c r="E706" s="18" t="s">
        <v>229</v>
      </c>
      <c r="F706" s="18" t="s">
        <v>839</v>
      </c>
      <c r="G706" s="97"/>
      <c r="H706" s="97"/>
      <c r="I706" s="18">
        <v>9779.0</v>
      </c>
      <c r="J706" s="18" t="s">
        <v>42</v>
      </c>
      <c r="K706" s="18" t="s">
        <v>89</v>
      </c>
      <c r="L706" s="97"/>
      <c r="M706" s="97"/>
      <c r="N706" s="97"/>
      <c r="O706" s="98"/>
      <c r="P706" s="98" t="s">
        <v>79</v>
      </c>
      <c r="Q706" s="18" t="s">
        <v>44</v>
      </c>
      <c r="R706" s="100"/>
      <c r="S706" s="100"/>
      <c r="T706" s="18" t="s">
        <v>93</v>
      </c>
      <c r="U706" s="27"/>
      <c r="V706" s="27"/>
      <c r="W706" s="27"/>
      <c r="X706" s="27">
        <f t="shared" si="10"/>
        <v>2025</v>
      </c>
      <c r="Y706" s="27">
        <v>2025.0</v>
      </c>
      <c r="Z706" s="27">
        <v>12.0</v>
      </c>
      <c r="AA706" s="112">
        <v>12.0</v>
      </c>
      <c r="AB706" s="27">
        <v>4.0</v>
      </c>
      <c r="AC706" s="27" t="s">
        <v>298</v>
      </c>
      <c r="AD706" s="27" t="s">
        <v>48</v>
      </c>
      <c r="AE706" s="27" t="s">
        <v>115</v>
      </c>
      <c r="AF706" s="27" t="s">
        <v>115</v>
      </c>
      <c r="AG706" s="27" t="s">
        <v>492</v>
      </c>
      <c r="AH706" s="27" t="str">
        <f t="shared" si="1"/>
        <v>Out</v>
      </c>
      <c r="AI706" s="27" t="s">
        <v>121</v>
      </c>
      <c r="AJ706" s="16"/>
      <c r="AK706" s="16"/>
      <c r="AL706" s="16"/>
      <c r="AM706" s="16"/>
      <c r="AN706" s="16"/>
    </row>
    <row r="707" ht="15.0" hidden="1" customHeight="1">
      <c r="A707" s="132">
        <v>46008.0</v>
      </c>
      <c r="B707" s="18" t="s">
        <v>713</v>
      </c>
      <c r="C707" s="130">
        <v>11556.0</v>
      </c>
      <c r="D707" s="18" t="s">
        <v>76</v>
      </c>
      <c r="E707" s="18" t="s">
        <v>229</v>
      </c>
      <c r="F707" s="97"/>
      <c r="G707" s="97"/>
      <c r="H707" s="97"/>
      <c r="I707" s="97"/>
      <c r="J707" s="97"/>
      <c r="K707" s="97"/>
      <c r="L707" s="97"/>
      <c r="M707" s="97"/>
      <c r="N707" s="97"/>
      <c r="O707" s="98"/>
      <c r="P707" s="98" t="s">
        <v>79</v>
      </c>
      <c r="Q707" s="97"/>
      <c r="R707" s="100"/>
      <c r="S707" s="100"/>
      <c r="T707" s="97"/>
      <c r="U707" s="27"/>
      <c r="V707" s="27"/>
      <c r="W707" s="27"/>
      <c r="X707" s="27">
        <f t="shared" si="10"/>
        <v>2025</v>
      </c>
      <c r="Y707" s="27">
        <v>2025.0</v>
      </c>
      <c r="Z707" s="27">
        <v>12.0</v>
      </c>
      <c r="AA707" s="112">
        <v>12.0</v>
      </c>
      <c r="AB707" s="27">
        <v>4.0</v>
      </c>
      <c r="AC707" s="27" t="s">
        <v>298</v>
      </c>
      <c r="AD707" s="27" t="s">
        <v>48</v>
      </c>
      <c r="AE707" s="27" t="s">
        <v>114</v>
      </c>
      <c r="AF707" s="27" t="s">
        <v>114</v>
      </c>
      <c r="AG707" s="27" t="s">
        <v>326</v>
      </c>
      <c r="AH707" s="27" t="str">
        <f t="shared" si="1"/>
        <v>In</v>
      </c>
      <c r="AI707" s="27" t="s">
        <v>113</v>
      </c>
      <c r="AJ707" s="16"/>
      <c r="AK707" s="16"/>
      <c r="AL707" s="16"/>
      <c r="AM707" s="16"/>
      <c r="AN707" s="16"/>
    </row>
    <row r="708" ht="15.0" hidden="1" customHeight="1">
      <c r="A708" s="132">
        <v>46008.0</v>
      </c>
      <c r="B708" s="18" t="s">
        <v>263</v>
      </c>
      <c r="C708" s="130">
        <v>-25.0</v>
      </c>
      <c r="D708" s="18" t="s">
        <v>76</v>
      </c>
      <c r="E708" s="18" t="s">
        <v>229</v>
      </c>
      <c r="F708" s="18" t="s">
        <v>264</v>
      </c>
      <c r="G708" s="97"/>
      <c r="H708" s="97"/>
      <c r="I708" s="18">
        <v>9779.0</v>
      </c>
      <c r="J708" s="18" t="s">
        <v>42</v>
      </c>
      <c r="K708" s="18" t="s">
        <v>89</v>
      </c>
      <c r="L708" s="97"/>
      <c r="M708" s="97"/>
      <c r="N708" s="97"/>
      <c r="O708" s="98"/>
      <c r="P708" s="98" t="s">
        <v>79</v>
      </c>
      <c r="Q708" s="18" t="s">
        <v>91</v>
      </c>
      <c r="R708" s="100"/>
      <c r="S708" s="100"/>
      <c r="T708" s="18" t="s">
        <v>93</v>
      </c>
      <c r="U708" s="27"/>
      <c r="V708" s="27"/>
      <c r="W708" s="27"/>
      <c r="X708" s="27">
        <f t="shared" si="10"/>
        <v>2025</v>
      </c>
      <c r="Y708" s="27">
        <v>2025.0</v>
      </c>
      <c r="Z708" s="27">
        <v>12.0</v>
      </c>
      <c r="AA708" s="112">
        <v>12.0</v>
      </c>
      <c r="AB708" s="27">
        <v>4.0</v>
      </c>
      <c r="AC708" s="27" t="s">
        <v>298</v>
      </c>
      <c r="AD708" s="27" t="s">
        <v>48</v>
      </c>
      <c r="AE708" s="27" t="s">
        <v>1</v>
      </c>
      <c r="AF708" s="27" t="s">
        <v>1</v>
      </c>
      <c r="AG708" s="27" t="s">
        <v>526</v>
      </c>
      <c r="AH708" s="27" t="str">
        <f t="shared" si="1"/>
        <v>Out</v>
      </c>
      <c r="AI708" s="27" t="s">
        <v>121</v>
      </c>
      <c r="AJ708" s="16"/>
      <c r="AK708" s="16"/>
      <c r="AL708" s="16"/>
      <c r="AM708" s="16"/>
      <c r="AN708" s="16"/>
    </row>
    <row r="709" ht="15.0" hidden="1" customHeight="1">
      <c r="A709" s="132">
        <v>46007.0</v>
      </c>
      <c r="B709" s="18" t="s">
        <v>840</v>
      </c>
      <c r="C709" s="130">
        <v>-418.0</v>
      </c>
      <c r="D709" s="18" t="s">
        <v>76</v>
      </c>
      <c r="E709" s="18" t="s">
        <v>229</v>
      </c>
      <c r="F709" s="18" t="s">
        <v>103</v>
      </c>
      <c r="G709" s="18" t="s">
        <v>841</v>
      </c>
      <c r="H709" s="97"/>
      <c r="I709" s="97"/>
      <c r="J709" s="97"/>
      <c r="K709" s="97"/>
      <c r="L709" s="97"/>
      <c r="M709" s="97"/>
      <c r="N709" s="97"/>
      <c r="O709" s="98"/>
      <c r="P709" s="98" t="s">
        <v>79</v>
      </c>
      <c r="Q709" s="97"/>
      <c r="R709" s="100"/>
      <c r="S709" s="100"/>
      <c r="T709" s="97"/>
      <c r="U709" s="27"/>
      <c r="V709" s="27"/>
      <c r="W709" s="27"/>
      <c r="X709" s="27">
        <f t="shared" si="10"/>
        <v>2025</v>
      </c>
      <c r="Y709" s="27">
        <v>2025.0</v>
      </c>
      <c r="Z709" s="27">
        <v>12.0</v>
      </c>
      <c r="AA709" s="112">
        <v>12.0</v>
      </c>
      <c r="AB709" s="27">
        <v>4.0</v>
      </c>
      <c r="AC709" s="27" t="s">
        <v>298</v>
      </c>
      <c r="AD709" s="27" t="s">
        <v>48</v>
      </c>
      <c r="AE709" s="27" t="s">
        <v>124</v>
      </c>
      <c r="AF709" s="27" t="s">
        <v>124</v>
      </c>
      <c r="AG709" s="27" t="s">
        <v>527</v>
      </c>
      <c r="AH709" s="27" t="str">
        <f t="shared" si="1"/>
        <v>Out</v>
      </c>
      <c r="AI709" s="27" t="s">
        <v>121</v>
      </c>
      <c r="AJ709" s="16"/>
      <c r="AK709" s="16"/>
      <c r="AL709" s="16"/>
      <c r="AM709" s="16"/>
      <c r="AN709" s="16"/>
    </row>
    <row r="710" ht="15.0" hidden="1" customHeight="1">
      <c r="A710" s="132">
        <v>46007.0</v>
      </c>
      <c r="B710" s="18" t="s">
        <v>95</v>
      </c>
      <c r="C710" s="130">
        <v>-405.85</v>
      </c>
      <c r="D710" s="18" t="s">
        <v>76</v>
      </c>
      <c r="E710" s="18" t="s">
        <v>229</v>
      </c>
      <c r="F710" s="18" t="s">
        <v>842</v>
      </c>
      <c r="G710" s="97"/>
      <c r="H710" s="97"/>
      <c r="I710" s="18">
        <v>9779.0</v>
      </c>
      <c r="J710" s="18" t="s">
        <v>42</v>
      </c>
      <c r="K710" s="18" t="s">
        <v>97</v>
      </c>
      <c r="L710" s="97"/>
      <c r="M710" s="97"/>
      <c r="N710" s="97"/>
      <c r="O710" s="98"/>
      <c r="P710" s="98" t="s">
        <v>79</v>
      </c>
      <c r="Q710" s="18" t="s">
        <v>91</v>
      </c>
      <c r="R710" s="100"/>
      <c r="S710" s="100"/>
      <c r="T710" s="18" t="s">
        <v>93</v>
      </c>
      <c r="U710" s="27"/>
      <c r="V710" s="27"/>
      <c r="W710" s="27"/>
      <c r="X710" s="27">
        <f t="shared" si="10"/>
        <v>2025</v>
      </c>
      <c r="Y710" s="27">
        <v>2025.0</v>
      </c>
      <c r="Z710" s="27">
        <v>12.0</v>
      </c>
      <c r="AA710" s="112">
        <v>12.0</v>
      </c>
      <c r="AB710" s="27">
        <v>4.0</v>
      </c>
      <c r="AC710" s="27" t="s">
        <v>298</v>
      </c>
      <c r="AD710" s="27" t="s">
        <v>48</v>
      </c>
      <c r="AE710" s="27" t="s">
        <v>115</v>
      </c>
      <c r="AF710" s="27" t="s">
        <v>115</v>
      </c>
      <c r="AG710" s="27" t="s">
        <v>315</v>
      </c>
      <c r="AH710" s="27" t="str">
        <f t="shared" si="1"/>
        <v>Out</v>
      </c>
      <c r="AI710" s="27" t="s">
        <v>121</v>
      </c>
      <c r="AJ710" s="16"/>
      <c r="AK710" s="16"/>
      <c r="AL710" s="16"/>
      <c r="AM710" s="16"/>
      <c r="AN710" s="16"/>
    </row>
    <row r="711" ht="15.0" hidden="1" customHeight="1">
      <c r="A711" s="132">
        <v>46007.0</v>
      </c>
      <c r="B711" s="18" t="s">
        <v>95</v>
      </c>
      <c r="C711" s="130">
        <v>-25.0</v>
      </c>
      <c r="D711" s="18" t="s">
        <v>76</v>
      </c>
      <c r="E711" s="18" t="s">
        <v>229</v>
      </c>
      <c r="F711" s="18" t="s">
        <v>843</v>
      </c>
      <c r="G711" s="97"/>
      <c r="H711" s="97"/>
      <c r="I711" s="18">
        <v>4240.0</v>
      </c>
      <c r="J711" s="18" t="s">
        <v>42</v>
      </c>
      <c r="K711" s="18" t="s">
        <v>97</v>
      </c>
      <c r="L711" s="97"/>
      <c r="M711" s="97"/>
      <c r="N711" s="97"/>
      <c r="O711" s="98"/>
      <c r="P711" s="98" t="s">
        <v>79</v>
      </c>
      <c r="Q711" s="18" t="s">
        <v>91</v>
      </c>
      <c r="R711" s="100"/>
      <c r="S711" s="100"/>
      <c r="T711" s="18" t="s">
        <v>93</v>
      </c>
      <c r="U711" s="27"/>
      <c r="V711" s="27"/>
      <c r="W711" s="27"/>
      <c r="X711" s="27">
        <f t="shared" si="10"/>
        <v>2025</v>
      </c>
      <c r="Y711" s="27">
        <v>2025.0</v>
      </c>
      <c r="Z711" s="27">
        <v>12.0</v>
      </c>
      <c r="AA711" s="112">
        <v>12.0</v>
      </c>
      <c r="AB711" s="27">
        <v>4.0</v>
      </c>
      <c r="AC711" s="27" t="s">
        <v>298</v>
      </c>
      <c r="AD711" s="27" t="s">
        <v>48</v>
      </c>
      <c r="AE711" s="27" t="s">
        <v>115</v>
      </c>
      <c r="AF711" s="27" t="s">
        <v>115</v>
      </c>
      <c r="AG711" s="27" t="s">
        <v>315</v>
      </c>
      <c r="AH711" s="27" t="str">
        <f t="shared" si="1"/>
        <v>Out</v>
      </c>
      <c r="AI711" s="27" t="s">
        <v>121</v>
      </c>
      <c r="AJ711" s="16"/>
      <c r="AK711" s="16"/>
      <c r="AL711" s="16"/>
      <c r="AM711" s="16"/>
      <c r="AN711" s="16"/>
    </row>
    <row r="712" ht="15.0" customHeight="1">
      <c r="A712" s="132">
        <v>46006.0</v>
      </c>
      <c r="B712" s="18" t="s">
        <v>231</v>
      </c>
      <c r="C712" s="130">
        <v>8000.0</v>
      </c>
      <c r="D712" s="18" t="s">
        <v>76</v>
      </c>
      <c r="E712" s="18" t="s">
        <v>229</v>
      </c>
      <c r="F712" s="97"/>
      <c r="G712" s="97"/>
      <c r="H712" s="97"/>
      <c r="I712" s="97"/>
      <c r="J712" s="97"/>
      <c r="K712" s="97"/>
      <c r="L712" s="97"/>
      <c r="M712" s="97"/>
      <c r="N712" s="97"/>
      <c r="O712" s="98"/>
      <c r="P712" s="98" t="s">
        <v>79</v>
      </c>
      <c r="Q712" s="97"/>
      <c r="R712" s="100"/>
      <c r="S712" s="100"/>
      <c r="T712" s="97"/>
      <c r="U712" s="27"/>
      <c r="V712" s="27"/>
      <c r="W712" s="27"/>
      <c r="X712" s="27">
        <f t="shared" si="10"/>
        <v>2025</v>
      </c>
      <c r="Y712" s="27">
        <v>2025.0</v>
      </c>
      <c r="Z712" s="27">
        <v>12.0</v>
      </c>
      <c r="AA712" s="112">
        <v>12.0</v>
      </c>
      <c r="AB712" s="27">
        <v>4.0</v>
      </c>
      <c r="AC712" s="27" t="s">
        <v>298</v>
      </c>
      <c r="AD712" s="27" t="s">
        <v>48</v>
      </c>
      <c r="AE712" s="27" t="s">
        <v>114</v>
      </c>
      <c r="AF712" s="27" t="s">
        <v>114</v>
      </c>
      <c r="AG712" s="27" t="s">
        <v>312</v>
      </c>
      <c r="AH712" s="27" t="str">
        <f t="shared" si="1"/>
        <v>In</v>
      </c>
      <c r="AI712" s="27" t="s">
        <v>113</v>
      </c>
      <c r="AJ712" s="16"/>
      <c r="AK712" s="16"/>
      <c r="AL712" s="16"/>
      <c r="AM712" s="16"/>
      <c r="AN712" s="16"/>
    </row>
    <row r="713" ht="15.0" hidden="1" customHeight="1">
      <c r="A713" s="132">
        <v>46006.0</v>
      </c>
      <c r="B713" s="18" t="s">
        <v>758</v>
      </c>
      <c r="C713" s="130">
        <v>-1369.25</v>
      </c>
      <c r="D713" s="18" t="s">
        <v>151</v>
      </c>
      <c r="E713" s="18" t="s">
        <v>229</v>
      </c>
      <c r="F713" s="18" t="s">
        <v>759</v>
      </c>
      <c r="G713" s="97"/>
      <c r="H713" s="97"/>
      <c r="I713" s="18">
        <v>8319.0</v>
      </c>
      <c r="J713" s="18" t="s">
        <v>42</v>
      </c>
      <c r="K713" s="18" t="s">
        <v>659</v>
      </c>
      <c r="L713" s="97"/>
      <c r="M713" s="97"/>
      <c r="N713" s="97"/>
      <c r="O713" s="98"/>
      <c r="P713" s="98" t="s">
        <v>79</v>
      </c>
      <c r="Q713" s="18" t="s">
        <v>44</v>
      </c>
      <c r="R713" s="100"/>
      <c r="S713" s="100"/>
      <c r="T713" s="18" t="s">
        <v>93</v>
      </c>
      <c r="U713" s="27"/>
      <c r="V713" s="27"/>
      <c r="W713" s="27"/>
      <c r="X713" s="27">
        <f t="shared" si="10"/>
        <v>2025</v>
      </c>
      <c r="Y713" s="27">
        <v>2025.0</v>
      </c>
      <c r="Z713" s="27">
        <v>12.0</v>
      </c>
      <c r="AA713" s="112">
        <v>12.0</v>
      </c>
      <c r="AB713" s="27">
        <v>4.0</v>
      </c>
      <c r="AC713" s="27"/>
      <c r="AD713" s="27" t="s">
        <v>151</v>
      </c>
      <c r="AE713" s="27" t="s">
        <v>151</v>
      </c>
      <c r="AF713" s="27" t="s">
        <v>151</v>
      </c>
      <c r="AG713" s="27"/>
      <c r="AH713" s="27" t="str">
        <f t="shared" si="1"/>
        <v>Out</v>
      </c>
      <c r="AI713" s="27" t="s">
        <v>121</v>
      </c>
      <c r="AJ713" s="16"/>
      <c r="AK713" s="16"/>
      <c r="AL713" s="16"/>
      <c r="AM713" s="16"/>
      <c r="AN713" s="16"/>
    </row>
    <row r="714" ht="15.0" hidden="1" customHeight="1">
      <c r="A714" s="132">
        <v>46006.0</v>
      </c>
      <c r="B714" s="18" t="s">
        <v>149</v>
      </c>
      <c r="C714" s="130">
        <v>-41.08</v>
      </c>
      <c r="D714" s="18" t="s">
        <v>151</v>
      </c>
      <c r="E714" s="18" t="s">
        <v>229</v>
      </c>
      <c r="F714" s="97"/>
      <c r="G714" s="97"/>
      <c r="H714" s="97"/>
      <c r="I714" s="97"/>
      <c r="J714" s="97"/>
      <c r="K714" s="18" t="s">
        <v>148</v>
      </c>
      <c r="L714" s="97"/>
      <c r="M714" s="97"/>
      <c r="N714" s="97"/>
      <c r="O714" s="98"/>
      <c r="P714" s="98" t="s">
        <v>79</v>
      </c>
      <c r="Q714" s="97"/>
      <c r="R714" s="100"/>
      <c r="S714" s="100"/>
      <c r="T714" s="97"/>
      <c r="U714" s="27"/>
      <c r="V714" s="27"/>
      <c r="W714" s="27"/>
      <c r="X714" s="27">
        <f t="shared" si="10"/>
        <v>2025</v>
      </c>
      <c r="Y714" s="27">
        <v>2025.0</v>
      </c>
      <c r="Z714" s="27">
        <v>12.0</v>
      </c>
      <c r="AA714" s="112">
        <v>12.0</v>
      </c>
      <c r="AB714" s="27">
        <v>4.0</v>
      </c>
      <c r="AC714" s="27"/>
      <c r="AD714" s="27" t="s">
        <v>151</v>
      </c>
      <c r="AE714" s="27" t="s">
        <v>151</v>
      </c>
      <c r="AF714" s="27" t="s">
        <v>151</v>
      </c>
      <c r="AG714" s="27"/>
      <c r="AH714" s="27" t="str">
        <f t="shared" si="1"/>
        <v>Out</v>
      </c>
      <c r="AI714" s="27" t="s">
        <v>121</v>
      </c>
      <c r="AJ714" s="16"/>
      <c r="AK714" s="16"/>
      <c r="AL714" s="16"/>
      <c r="AM714" s="16"/>
      <c r="AN714" s="16"/>
    </row>
    <row r="715" ht="15.0" hidden="1" customHeight="1">
      <c r="A715" s="132">
        <v>46006.0</v>
      </c>
      <c r="B715" s="18" t="s">
        <v>196</v>
      </c>
      <c r="C715" s="130">
        <v>1094.0</v>
      </c>
      <c r="D715" s="18" t="s">
        <v>76</v>
      </c>
      <c r="E715" s="18" t="s">
        <v>229</v>
      </c>
      <c r="F715" s="97"/>
      <c r="G715" s="97"/>
      <c r="H715" s="97"/>
      <c r="I715" s="97"/>
      <c r="J715" s="97"/>
      <c r="K715" s="97"/>
      <c r="L715" s="97"/>
      <c r="M715" s="97"/>
      <c r="N715" s="97"/>
      <c r="O715" s="98"/>
      <c r="P715" s="98" t="s">
        <v>79</v>
      </c>
      <c r="Q715" s="97"/>
      <c r="R715" s="100"/>
      <c r="S715" s="100"/>
      <c r="T715" s="97"/>
      <c r="U715" s="27"/>
      <c r="V715" s="27"/>
      <c r="W715" s="27"/>
      <c r="X715" s="27">
        <f t="shared" si="10"/>
        <v>2025</v>
      </c>
      <c r="Y715" s="27">
        <v>2025.0</v>
      </c>
      <c r="Z715" s="27">
        <v>12.0</v>
      </c>
      <c r="AA715" s="112">
        <v>12.0</v>
      </c>
      <c r="AB715" s="27">
        <v>4.0</v>
      </c>
      <c r="AC715" s="27" t="s">
        <v>298</v>
      </c>
      <c r="AD715" s="27" t="s">
        <v>48</v>
      </c>
      <c r="AE715" s="27" t="s">
        <v>114</v>
      </c>
      <c r="AF715" s="27" t="s">
        <v>114</v>
      </c>
      <c r="AG715" s="27" t="s">
        <v>312</v>
      </c>
      <c r="AH715" s="27" t="str">
        <f t="shared" si="1"/>
        <v>In</v>
      </c>
      <c r="AI715" s="27" t="s">
        <v>113</v>
      </c>
      <c r="AJ715" s="16"/>
      <c r="AK715" s="16"/>
      <c r="AL715" s="16"/>
      <c r="AM715" s="16"/>
      <c r="AN715" s="16"/>
    </row>
    <row r="716" ht="15.0" hidden="1" customHeight="1">
      <c r="A716" s="132">
        <v>46005.0</v>
      </c>
      <c r="B716" s="18" t="s">
        <v>758</v>
      </c>
      <c r="C716" s="130">
        <v>-1369.25</v>
      </c>
      <c r="D716" s="18" t="s">
        <v>151</v>
      </c>
      <c r="E716" s="18" t="s">
        <v>229</v>
      </c>
      <c r="F716" s="18" t="s">
        <v>759</v>
      </c>
      <c r="G716" s="97"/>
      <c r="H716" s="97"/>
      <c r="I716" s="18">
        <v>8319.0</v>
      </c>
      <c r="J716" s="18" t="s">
        <v>42</v>
      </c>
      <c r="K716" s="18" t="s">
        <v>659</v>
      </c>
      <c r="L716" s="97"/>
      <c r="M716" s="97"/>
      <c r="N716" s="97"/>
      <c r="O716" s="98"/>
      <c r="P716" s="98" t="s">
        <v>79</v>
      </c>
      <c r="Q716" s="18" t="s">
        <v>44</v>
      </c>
      <c r="R716" s="100"/>
      <c r="S716" s="100"/>
      <c r="T716" s="18" t="s">
        <v>93</v>
      </c>
      <c r="U716" s="27"/>
      <c r="V716" s="27"/>
      <c r="W716" s="27"/>
      <c r="X716" s="27">
        <f t="shared" si="10"/>
        <v>2025</v>
      </c>
      <c r="Y716" s="27">
        <v>2025.0</v>
      </c>
      <c r="Z716" s="27">
        <v>12.0</v>
      </c>
      <c r="AA716" s="112">
        <v>12.0</v>
      </c>
      <c r="AB716" s="27">
        <v>4.0</v>
      </c>
      <c r="AC716" s="27"/>
      <c r="AD716" s="27" t="s">
        <v>151</v>
      </c>
      <c r="AE716" s="27" t="s">
        <v>151</v>
      </c>
      <c r="AF716" s="27" t="s">
        <v>151</v>
      </c>
      <c r="AG716" s="27"/>
      <c r="AH716" s="27" t="str">
        <f t="shared" si="1"/>
        <v>Out</v>
      </c>
      <c r="AI716" s="27" t="s">
        <v>121</v>
      </c>
      <c r="AJ716" s="16"/>
      <c r="AK716" s="16"/>
      <c r="AL716" s="16"/>
      <c r="AM716" s="16"/>
      <c r="AN716" s="16"/>
    </row>
    <row r="717" ht="15.0" hidden="1" customHeight="1">
      <c r="A717" s="132">
        <v>46005.0</v>
      </c>
      <c r="B717" s="18" t="s">
        <v>149</v>
      </c>
      <c r="C717" s="130">
        <v>-41.08</v>
      </c>
      <c r="D717" s="18" t="s">
        <v>151</v>
      </c>
      <c r="E717" s="18" t="s">
        <v>229</v>
      </c>
      <c r="F717" s="97"/>
      <c r="G717" s="97"/>
      <c r="H717" s="97"/>
      <c r="I717" s="97"/>
      <c r="J717" s="97"/>
      <c r="K717" s="18" t="s">
        <v>148</v>
      </c>
      <c r="L717" s="97"/>
      <c r="M717" s="97"/>
      <c r="N717" s="97"/>
      <c r="O717" s="98"/>
      <c r="P717" s="98" t="s">
        <v>79</v>
      </c>
      <c r="Q717" s="97"/>
      <c r="R717" s="100"/>
      <c r="S717" s="100"/>
      <c r="T717" s="97"/>
      <c r="U717" s="27"/>
      <c r="V717" s="27"/>
      <c r="W717" s="27"/>
      <c r="X717" s="27">
        <f t="shared" si="10"/>
        <v>2025</v>
      </c>
      <c r="Y717" s="27">
        <v>2025.0</v>
      </c>
      <c r="Z717" s="27">
        <v>12.0</v>
      </c>
      <c r="AA717" s="112">
        <v>12.0</v>
      </c>
      <c r="AB717" s="27">
        <v>4.0</v>
      </c>
      <c r="AC717" s="27"/>
      <c r="AD717" s="27" t="s">
        <v>151</v>
      </c>
      <c r="AE717" s="27" t="s">
        <v>151</v>
      </c>
      <c r="AF717" s="27" t="s">
        <v>151</v>
      </c>
      <c r="AG717" s="27"/>
      <c r="AH717" s="27" t="str">
        <f t="shared" si="1"/>
        <v>Out</v>
      </c>
      <c r="AI717" s="27" t="s">
        <v>121</v>
      </c>
      <c r="AJ717" s="16"/>
      <c r="AK717" s="16"/>
      <c r="AL717" s="16"/>
      <c r="AM717" s="16"/>
      <c r="AN717" s="16"/>
    </row>
    <row r="718" ht="15.0" hidden="1" customHeight="1">
      <c r="A718" s="132">
        <v>46004.0</v>
      </c>
      <c r="B718" s="18" t="s">
        <v>149</v>
      </c>
      <c r="C718" s="130">
        <v>-41.08</v>
      </c>
      <c r="D718" s="18" t="s">
        <v>151</v>
      </c>
      <c r="E718" s="18" t="s">
        <v>229</v>
      </c>
      <c r="F718" s="97"/>
      <c r="G718" s="97"/>
      <c r="H718" s="97"/>
      <c r="I718" s="97"/>
      <c r="J718" s="97"/>
      <c r="K718" s="18" t="s">
        <v>148</v>
      </c>
      <c r="L718" s="97"/>
      <c r="M718" s="97"/>
      <c r="N718" s="97"/>
      <c r="O718" s="98"/>
      <c r="P718" s="98" t="s">
        <v>79</v>
      </c>
      <c r="Q718" s="97"/>
      <c r="R718" s="100"/>
      <c r="S718" s="100"/>
      <c r="T718" s="97"/>
      <c r="U718" s="27"/>
      <c r="V718" s="27"/>
      <c r="W718" s="27"/>
      <c r="X718" s="27">
        <f t="shared" si="10"/>
        <v>2025</v>
      </c>
      <c r="Y718" s="27">
        <v>2025.0</v>
      </c>
      <c r="Z718" s="27">
        <v>12.0</v>
      </c>
      <c r="AA718" s="112">
        <v>12.0</v>
      </c>
      <c r="AB718" s="27">
        <v>4.0</v>
      </c>
      <c r="AC718" s="27"/>
      <c r="AD718" s="27" t="s">
        <v>151</v>
      </c>
      <c r="AE718" s="27" t="s">
        <v>151</v>
      </c>
      <c r="AF718" s="27" t="s">
        <v>151</v>
      </c>
      <c r="AG718" s="27"/>
      <c r="AH718" s="27" t="str">
        <f t="shared" si="1"/>
        <v>Out</v>
      </c>
      <c r="AI718" s="27" t="s">
        <v>121</v>
      </c>
      <c r="AJ718" s="16"/>
      <c r="AK718" s="16"/>
      <c r="AL718" s="16"/>
      <c r="AM718" s="16"/>
      <c r="AN718" s="16"/>
    </row>
    <row r="719" ht="15.0" hidden="1" customHeight="1">
      <c r="A719" s="132">
        <v>46004.0</v>
      </c>
      <c r="B719" s="18" t="s">
        <v>758</v>
      </c>
      <c r="C719" s="130">
        <v>-1369.25</v>
      </c>
      <c r="D719" s="18" t="s">
        <v>151</v>
      </c>
      <c r="E719" s="18" t="s">
        <v>229</v>
      </c>
      <c r="F719" s="18" t="s">
        <v>759</v>
      </c>
      <c r="G719" s="97"/>
      <c r="H719" s="97"/>
      <c r="I719" s="18">
        <v>8319.0</v>
      </c>
      <c r="J719" s="18" t="s">
        <v>42</v>
      </c>
      <c r="K719" s="18" t="s">
        <v>659</v>
      </c>
      <c r="L719" s="97"/>
      <c r="M719" s="97"/>
      <c r="N719" s="97"/>
      <c r="O719" s="98"/>
      <c r="P719" s="98" t="s">
        <v>79</v>
      </c>
      <c r="Q719" s="18" t="s">
        <v>44</v>
      </c>
      <c r="R719" s="100"/>
      <c r="S719" s="100"/>
      <c r="T719" s="18" t="s">
        <v>93</v>
      </c>
      <c r="U719" s="27"/>
      <c r="V719" s="27"/>
      <c r="W719" s="27"/>
      <c r="X719" s="27">
        <f t="shared" si="10"/>
        <v>2025</v>
      </c>
      <c r="Y719" s="27">
        <v>2025.0</v>
      </c>
      <c r="Z719" s="27">
        <v>12.0</v>
      </c>
      <c r="AA719" s="112">
        <v>12.0</v>
      </c>
      <c r="AB719" s="27">
        <v>4.0</v>
      </c>
      <c r="AC719" s="27"/>
      <c r="AD719" s="27" t="s">
        <v>151</v>
      </c>
      <c r="AE719" s="27" t="s">
        <v>151</v>
      </c>
      <c r="AF719" s="27" t="s">
        <v>151</v>
      </c>
      <c r="AG719" s="27"/>
      <c r="AH719" s="27" t="str">
        <f t="shared" si="1"/>
        <v>Out</v>
      </c>
      <c r="AI719" s="27" t="s">
        <v>121</v>
      </c>
      <c r="AJ719" s="16"/>
      <c r="AK719" s="16"/>
      <c r="AL719" s="16"/>
      <c r="AM719" s="16"/>
      <c r="AN719" s="16"/>
    </row>
    <row r="720" ht="15.0" hidden="1" customHeight="1">
      <c r="A720" s="132">
        <v>46004.0</v>
      </c>
      <c r="B720" s="18" t="s">
        <v>95</v>
      </c>
      <c r="C720" s="130">
        <v>-182.43</v>
      </c>
      <c r="D720" s="18" t="s">
        <v>76</v>
      </c>
      <c r="E720" s="18" t="s">
        <v>229</v>
      </c>
      <c r="F720" s="18" t="s">
        <v>846</v>
      </c>
      <c r="G720" s="97"/>
      <c r="H720" s="97"/>
      <c r="I720" s="18">
        <v>9779.0</v>
      </c>
      <c r="J720" s="18" t="s">
        <v>42</v>
      </c>
      <c r="K720" s="18" t="s">
        <v>97</v>
      </c>
      <c r="L720" s="97"/>
      <c r="M720" s="97"/>
      <c r="N720" s="97"/>
      <c r="O720" s="98"/>
      <c r="P720" s="98" t="s">
        <v>79</v>
      </c>
      <c r="Q720" s="18" t="s">
        <v>91</v>
      </c>
      <c r="R720" s="100"/>
      <c r="S720" s="100"/>
      <c r="T720" s="18" t="s">
        <v>93</v>
      </c>
      <c r="U720" s="27"/>
      <c r="V720" s="27"/>
      <c r="W720" s="27"/>
      <c r="X720" s="27">
        <f t="shared" si="10"/>
        <v>2025</v>
      </c>
      <c r="Y720" s="27">
        <v>2025.0</v>
      </c>
      <c r="Z720" s="27">
        <v>12.0</v>
      </c>
      <c r="AA720" s="112">
        <v>12.0</v>
      </c>
      <c r="AB720" s="27">
        <v>4.0</v>
      </c>
      <c r="AC720" s="27" t="s">
        <v>298</v>
      </c>
      <c r="AD720" s="27" t="s">
        <v>48</v>
      </c>
      <c r="AE720" s="27" t="s">
        <v>115</v>
      </c>
      <c r="AF720" s="27" t="s">
        <v>115</v>
      </c>
      <c r="AG720" s="27" t="s">
        <v>315</v>
      </c>
      <c r="AH720" s="27" t="str">
        <f t="shared" si="1"/>
        <v>Out</v>
      </c>
      <c r="AI720" s="27" t="s">
        <v>121</v>
      </c>
      <c r="AJ720" s="16"/>
      <c r="AK720" s="16"/>
      <c r="AL720" s="16"/>
      <c r="AM720" s="16"/>
      <c r="AN720" s="16"/>
    </row>
    <row r="721" ht="15.0" hidden="1" customHeight="1">
      <c r="A721" s="138">
        <v>46003.0</v>
      </c>
      <c r="B721" s="18" t="s">
        <v>622</v>
      </c>
      <c r="C721" s="130">
        <v>-1100.0</v>
      </c>
      <c r="D721" s="18" t="s">
        <v>76</v>
      </c>
      <c r="E721" s="18" t="s">
        <v>229</v>
      </c>
      <c r="F721" s="133" t="s">
        <v>847</v>
      </c>
      <c r="G721" s="97"/>
      <c r="H721" s="97"/>
      <c r="I721" s="18">
        <v>9779.0</v>
      </c>
      <c r="J721" s="18" t="s">
        <v>42</v>
      </c>
      <c r="K721" s="18" t="s">
        <v>624</v>
      </c>
      <c r="L721" s="97"/>
      <c r="M721" s="97"/>
      <c r="N721" s="97"/>
      <c r="O721" s="98"/>
      <c r="P721" s="98" t="s">
        <v>79</v>
      </c>
      <c r="Q721" s="18" t="s">
        <v>91</v>
      </c>
      <c r="R721" s="100"/>
      <c r="S721" s="100"/>
      <c r="T721" s="18" t="s">
        <v>93</v>
      </c>
      <c r="U721" s="27"/>
      <c r="V721" s="27"/>
      <c r="W721" s="27"/>
      <c r="X721" s="27">
        <f t="shared" si="10"/>
        <v>2025</v>
      </c>
      <c r="Y721" s="27">
        <v>2025.0</v>
      </c>
      <c r="Z721" s="27">
        <v>12.0</v>
      </c>
      <c r="AA721" s="112">
        <v>12.0</v>
      </c>
      <c r="AB721" s="27">
        <v>4.0</v>
      </c>
      <c r="AC721" s="27" t="s">
        <v>298</v>
      </c>
      <c r="AD721" s="27" t="s">
        <v>48</v>
      </c>
      <c r="AE721" s="27" t="s">
        <v>4</v>
      </c>
      <c r="AF721" s="27" t="s">
        <v>5</v>
      </c>
      <c r="AG721" s="27" t="s">
        <v>6</v>
      </c>
      <c r="AH721" s="27" t="str">
        <f t="shared" si="1"/>
        <v>Out</v>
      </c>
      <c r="AI721" s="27" t="s">
        <v>121</v>
      </c>
      <c r="AJ721" s="16"/>
      <c r="AK721" s="16"/>
      <c r="AL721" s="16"/>
      <c r="AM721" s="16"/>
      <c r="AN721" s="16"/>
    </row>
    <row r="722" ht="15.0" hidden="1" customHeight="1">
      <c r="A722" s="138">
        <v>46003.0</v>
      </c>
      <c r="B722" s="18" t="s">
        <v>149</v>
      </c>
      <c r="C722" s="130">
        <v>-41.02</v>
      </c>
      <c r="D722" s="18" t="s">
        <v>151</v>
      </c>
      <c r="E722" s="18" t="s">
        <v>229</v>
      </c>
      <c r="F722" s="97"/>
      <c r="G722" s="97"/>
      <c r="H722" s="97"/>
      <c r="I722" s="97"/>
      <c r="J722" s="97"/>
      <c r="K722" s="18" t="s">
        <v>148</v>
      </c>
      <c r="L722" s="97"/>
      <c r="M722" s="97"/>
      <c r="N722" s="97"/>
      <c r="O722" s="98"/>
      <c r="P722" s="98" t="s">
        <v>79</v>
      </c>
      <c r="Q722" s="97"/>
      <c r="R722" s="100"/>
      <c r="S722" s="100"/>
      <c r="T722" s="97"/>
      <c r="U722" s="27"/>
      <c r="V722" s="27"/>
      <c r="W722" s="27"/>
      <c r="X722" s="27">
        <f t="shared" si="10"/>
        <v>2025</v>
      </c>
      <c r="Y722" s="27">
        <v>2025.0</v>
      </c>
      <c r="Z722" s="27">
        <v>12.0</v>
      </c>
      <c r="AA722" s="112">
        <v>12.0</v>
      </c>
      <c r="AB722" s="27">
        <v>4.0</v>
      </c>
      <c r="AC722" s="27"/>
      <c r="AD722" s="27" t="s">
        <v>151</v>
      </c>
      <c r="AE722" s="27" t="s">
        <v>151</v>
      </c>
      <c r="AF722" s="27" t="s">
        <v>151</v>
      </c>
      <c r="AG722" s="27"/>
      <c r="AH722" s="27" t="str">
        <f t="shared" si="1"/>
        <v>Out</v>
      </c>
      <c r="AI722" s="27" t="s">
        <v>121</v>
      </c>
      <c r="AJ722" s="16"/>
      <c r="AK722" s="16"/>
      <c r="AL722" s="16"/>
      <c r="AM722" s="16"/>
      <c r="AN722" s="16"/>
    </row>
    <row r="723" ht="15.0" hidden="1" customHeight="1">
      <c r="A723" s="138">
        <v>46003.0</v>
      </c>
      <c r="B723" s="18" t="s">
        <v>758</v>
      </c>
      <c r="C723" s="130">
        <v>-1367.38</v>
      </c>
      <c r="D723" s="18" t="s">
        <v>151</v>
      </c>
      <c r="E723" s="18" t="s">
        <v>229</v>
      </c>
      <c r="F723" s="18" t="s">
        <v>759</v>
      </c>
      <c r="G723" s="97"/>
      <c r="H723" s="97"/>
      <c r="I723" s="18">
        <v>8319.0</v>
      </c>
      <c r="J723" s="18" t="s">
        <v>42</v>
      </c>
      <c r="K723" s="18" t="s">
        <v>659</v>
      </c>
      <c r="L723" s="97"/>
      <c r="M723" s="97"/>
      <c r="N723" s="97"/>
      <c r="O723" s="98"/>
      <c r="P723" s="98" t="s">
        <v>79</v>
      </c>
      <c r="Q723" s="18" t="s">
        <v>44</v>
      </c>
      <c r="R723" s="100"/>
      <c r="S723" s="100"/>
      <c r="T723" s="18" t="s">
        <v>93</v>
      </c>
      <c r="U723" s="27"/>
      <c r="V723" s="27"/>
      <c r="W723" s="27"/>
      <c r="X723" s="27">
        <f t="shared" si="10"/>
        <v>2025</v>
      </c>
      <c r="Y723" s="27">
        <v>2025.0</v>
      </c>
      <c r="Z723" s="27">
        <v>12.0</v>
      </c>
      <c r="AA723" s="112">
        <v>12.0</v>
      </c>
      <c r="AB723" s="27">
        <v>4.0</v>
      </c>
      <c r="AC723" s="27"/>
      <c r="AD723" s="27" t="s">
        <v>151</v>
      </c>
      <c r="AE723" s="27" t="s">
        <v>151</v>
      </c>
      <c r="AF723" s="27" t="s">
        <v>151</v>
      </c>
      <c r="AG723" s="27"/>
      <c r="AH723" s="27" t="str">
        <f t="shared" si="1"/>
        <v>Out</v>
      </c>
      <c r="AI723" s="27" t="s">
        <v>121</v>
      </c>
      <c r="AJ723" s="16"/>
      <c r="AK723" s="16"/>
      <c r="AL723" s="16"/>
      <c r="AM723" s="16"/>
      <c r="AN723" s="16"/>
    </row>
    <row r="724" ht="15.0" hidden="1" customHeight="1">
      <c r="A724" s="138">
        <v>46003.0</v>
      </c>
      <c r="B724" s="18" t="s">
        <v>95</v>
      </c>
      <c r="C724" s="130">
        <v>-476.13</v>
      </c>
      <c r="D724" s="18" t="s">
        <v>76</v>
      </c>
      <c r="E724" s="18" t="s">
        <v>229</v>
      </c>
      <c r="F724" s="18" t="s">
        <v>848</v>
      </c>
      <c r="G724" s="97"/>
      <c r="H724" s="97"/>
      <c r="I724" s="18">
        <v>9779.0</v>
      </c>
      <c r="J724" s="18" t="s">
        <v>42</v>
      </c>
      <c r="K724" s="18" t="s">
        <v>97</v>
      </c>
      <c r="L724" s="97"/>
      <c r="M724" s="97"/>
      <c r="N724" s="97"/>
      <c r="O724" s="98"/>
      <c r="P724" s="98" t="s">
        <v>79</v>
      </c>
      <c r="Q724" s="18" t="s">
        <v>91</v>
      </c>
      <c r="R724" s="100"/>
      <c r="S724" s="100"/>
      <c r="T724" s="18" t="s">
        <v>93</v>
      </c>
      <c r="U724" s="27"/>
      <c r="V724" s="27"/>
      <c r="W724" s="27"/>
      <c r="X724" s="27">
        <f t="shared" si="10"/>
        <v>2025</v>
      </c>
      <c r="Y724" s="27">
        <v>2025.0</v>
      </c>
      <c r="Z724" s="27">
        <v>12.0</v>
      </c>
      <c r="AA724" s="112">
        <v>12.0</v>
      </c>
      <c r="AB724" s="27">
        <v>4.0</v>
      </c>
      <c r="AC724" s="27" t="s">
        <v>298</v>
      </c>
      <c r="AD724" s="27" t="s">
        <v>48</v>
      </c>
      <c r="AE724" s="27" t="s">
        <v>115</v>
      </c>
      <c r="AF724" s="27" t="s">
        <v>115</v>
      </c>
      <c r="AG724" s="27" t="s">
        <v>315</v>
      </c>
      <c r="AH724" s="27" t="str">
        <f t="shared" si="1"/>
        <v>Out</v>
      </c>
      <c r="AI724" s="27" t="s">
        <v>121</v>
      </c>
      <c r="AJ724" s="16"/>
      <c r="AK724" s="16"/>
      <c r="AL724" s="16"/>
      <c r="AM724" s="16"/>
      <c r="AN724" s="16"/>
    </row>
    <row r="725" ht="15.0" hidden="1" customHeight="1">
      <c r="A725" s="138">
        <v>45973.0</v>
      </c>
      <c r="B725" s="18" t="s">
        <v>102</v>
      </c>
      <c r="C725" s="130">
        <v>-1126.77</v>
      </c>
      <c r="D725" s="18" t="s">
        <v>76</v>
      </c>
      <c r="E725" s="18" t="s">
        <v>229</v>
      </c>
      <c r="F725" s="18" t="s">
        <v>103</v>
      </c>
      <c r="G725" s="18" t="s">
        <v>104</v>
      </c>
      <c r="H725" s="18" t="s">
        <v>849</v>
      </c>
      <c r="I725" s="97"/>
      <c r="J725" s="97"/>
      <c r="K725" s="97"/>
      <c r="L725" s="97"/>
      <c r="M725" s="97"/>
      <c r="N725" s="97"/>
      <c r="O725" s="98"/>
      <c r="P725" s="98" t="s">
        <v>79</v>
      </c>
      <c r="Q725" s="97"/>
      <c r="R725" s="100"/>
      <c r="S725" s="100"/>
      <c r="T725" s="97"/>
      <c r="U725" s="27"/>
      <c r="V725" s="27"/>
      <c r="W725" s="27"/>
      <c r="X725" s="27">
        <f t="shared" si="10"/>
        <v>2025</v>
      </c>
      <c r="Y725" s="27">
        <v>2025.0</v>
      </c>
      <c r="Z725" s="27">
        <v>12.0</v>
      </c>
      <c r="AA725" s="112">
        <v>12.0</v>
      </c>
      <c r="AB725" s="27">
        <v>4.0</v>
      </c>
      <c r="AC725" s="27" t="s">
        <v>298</v>
      </c>
      <c r="AD725" s="112" t="s">
        <v>48</v>
      </c>
      <c r="AE725" s="27" t="s">
        <v>115</v>
      </c>
      <c r="AF725" s="27" t="s">
        <v>115</v>
      </c>
      <c r="AG725" s="27" t="s">
        <v>493</v>
      </c>
      <c r="AH725" s="27" t="str">
        <f t="shared" si="1"/>
        <v>Out</v>
      </c>
      <c r="AI725" s="27" t="s">
        <v>121</v>
      </c>
      <c r="AJ725" s="16"/>
      <c r="AK725" s="16"/>
      <c r="AL725" s="16"/>
      <c r="AM725" s="16"/>
      <c r="AN725" s="16"/>
    </row>
    <row r="726" ht="15.0" hidden="1" customHeight="1">
      <c r="A726" s="138">
        <v>45942.0</v>
      </c>
      <c r="B726" s="18" t="s">
        <v>850</v>
      </c>
      <c r="C726" s="130">
        <v>-12.77</v>
      </c>
      <c r="D726" s="18" t="s">
        <v>151</v>
      </c>
      <c r="E726" s="18" t="s">
        <v>229</v>
      </c>
      <c r="F726" s="18" t="s">
        <v>850</v>
      </c>
      <c r="G726" s="97"/>
      <c r="H726" s="97"/>
      <c r="I726" s="18">
        <v>9779.0</v>
      </c>
      <c r="J726" s="18" t="s">
        <v>42</v>
      </c>
      <c r="K726" s="97"/>
      <c r="L726" s="97"/>
      <c r="M726" s="97"/>
      <c r="N726" s="97"/>
      <c r="O726" s="98"/>
      <c r="P726" s="98" t="s">
        <v>79</v>
      </c>
      <c r="Q726" s="18" t="s">
        <v>44</v>
      </c>
      <c r="R726" s="100"/>
      <c r="S726" s="100"/>
      <c r="T726" s="18" t="s">
        <v>93</v>
      </c>
      <c r="U726" s="27"/>
      <c r="V726" s="27"/>
      <c r="W726" s="27"/>
      <c r="X726" s="27">
        <f t="shared" si="10"/>
        <v>2025</v>
      </c>
      <c r="Y726" s="27">
        <v>2025.0</v>
      </c>
      <c r="Z726" s="27">
        <v>12.0</v>
      </c>
      <c r="AA726" s="112">
        <v>12.0</v>
      </c>
      <c r="AB726" s="27">
        <v>4.0</v>
      </c>
      <c r="AC726" s="27"/>
      <c r="AD726" s="27" t="s">
        <v>151</v>
      </c>
      <c r="AE726" s="27" t="s">
        <v>151</v>
      </c>
      <c r="AF726" s="27" t="s">
        <v>151</v>
      </c>
      <c r="AG726" s="27"/>
      <c r="AH726" s="27" t="str">
        <f t="shared" si="1"/>
        <v>Out</v>
      </c>
      <c r="AI726" s="27" t="s">
        <v>121</v>
      </c>
      <c r="AJ726" s="16"/>
      <c r="AK726" s="16"/>
      <c r="AL726" s="16"/>
      <c r="AM726" s="16"/>
      <c r="AN726" s="16"/>
    </row>
    <row r="727" ht="15.0" hidden="1" customHeight="1">
      <c r="A727" s="138">
        <v>45942.0</v>
      </c>
      <c r="B727" s="18" t="s">
        <v>622</v>
      </c>
      <c r="C727" s="130">
        <v>-1100.0</v>
      </c>
      <c r="D727" s="18" t="s">
        <v>151</v>
      </c>
      <c r="E727" s="18" t="s">
        <v>229</v>
      </c>
      <c r="F727" s="133" t="s">
        <v>847</v>
      </c>
      <c r="G727" s="97"/>
      <c r="H727" s="97"/>
      <c r="I727" s="18">
        <v>9779.0</v>
      </c>
      <c r="J727" s="18" t="s">
        <v>42</v>
      </c>
      <c r="K727" s="18" t="s">
        <v>624</v>
      </c>
      <c r="L727" s="97"/>
      <c r="M727" s="97"/>
      <c r="N727" s="97"/>
      <c r="O727" s="98"/>
      <c r="P727" s="98" t="s">
        <v>79</v>
      </c>
      <c r="Q727" s="18" t="s">
        <v>91</v>
      </c>
      <c r="R727" s="100"/>
      <c r="S727" s="100"/>
      <c r="T727" s="18" t="s">
        <v>93</v>
      </c>
      <c r="U727" s="27"/>
      <c r="V727" s="27"/>
      <c r="W727" s="27"/>
      <c r="X727" s="27">
        <f t="shared" si="10"/>
        <v>2025</v>
      </c>
      <c r="Y727" s="27">
        <v>2025.0</v>
      </c>
      <c r="Z727" s="27">
        <v>12.0</v>
      </c>
      <c r="AA727" s="112">
        <v>12.0</v>
      </c>
      <c r="AB727" s="27">
        <v>4.0</v>
      </c>
      <c r="AC727" s="27"/>
      <c r="AD727" s="27" t="s">
        <v>151</v>
      </c>
      <c r="AE727" s="27" t="s">
        <v>151</v>
      </c>
      <c r="AF727" s="27" t="s">
        <v>151</v>
      </c>
      <c r="AG727" s="27"/>
      <c r="AH727" s="27" t="str">
        <f t="shared" si="1"/>
        <v>Out</v>
      </c>
      <c r="AI727" s="27" t="s">
        <v>121</v>
      </c>
      <c r="AJ727" s="16"/>
      <c r="AK727" s="16"/>
      <c r="AL727" s="16"/>
      <c r="AM727" s="16"/>
      <c r="AN727" s="16"/>
    </row>
    <row r="728" ht="15.0" hidden="1" customHeight="1">
      <c r="A728" s="138">
        <v>45942.0</v>
      </c>
      <c r="B728" s="18" t="s">
        <v>622</v>
      </c>
      <c r="C728" s="130">
        <v>-1100.0</v>
      </c>
      <c r="D728" s="18" t="s">
        <v>151</v>
      </c>
      <c r="E728" s="18" t="s">
        <v>229</v>
      </c>
      <c r="F728" s="133" t="s">
        <v>847</v>
      </c>
      <c r="G728" s="97"/>
      <c r="H728" s="97"/>
      <c r="I728" s="18">
        <v>9779.0</v>
      </c>
      <c r="J728" s="18" t="s">
        <v>42</v>
      </c>
      <c r="K728" s="18" t="s">
        <v>624</v>
      </c>
      <c r="L728" s="97"/>
      <c r="M728" s="97"/>
      <c r="N728" s="97"/>
      <c r="O728" s="98"/>
      <c r="P728" s="98" t="s">
        <v>79</v>
      </c>
      <c r="Q728" s="18" t="s">
        <v>91</v>
      </c>
      <c r="R728" s="100"/>
      <c r="S728" s="100"/>
      <c r="T728" s="18" t="s">
        <v>93</v>
      </c>
      <c r="U728" s="27"/>
      <c r="V728" s="27"/>
      <c r="W728" s="27"/>
      <c r="X728" s="27">
        <f t="shared" si="10"/>
        <v>2025</v>
      </c>
      <c r="Y728" s="27">
        <v>2025.0</v>
      </c>
      <c r="Z728" s="27">
        <v>12.0</v>
      </c>
      <c r="AA728" s="112">
        <v>12.0</v>
      </c>
      <c r="AB728" s="27">
        <v>4.0</v>
      </c>
      <c r="AC728" s="27"/>
      <c r="AD728" s="27" t="s">
        <v>151</v>
      </c>
      <c r="AE728" s="27" t="s">
        <v>151</v>
      </c>
      <c r="AF728" s="27" t="s">
        <v>151</v>
      </c>
      <c r="AG728" s="27"/>
      <c r="AH728" s="27" t="str">
        <f t="shared" si="1"/>
        <v>Out</v>
      </c>
      <c r="AI728" s="27" t="s">
        <v>121</v>
      </c>
      <c r="AJ728" s="16"/>
      <c r="AK728" s="16"/>
      <c r="AL728" s="16"/>
      <c r="AM728" s="16"/>
      <c r="AN728" s="16"/>
    </row>
    <row r="729" ht="15.0" hidden="1" customHeight="1">
      <c r="A729" s="138">
        <v>45942.0</v>
      </c>
      <c r="B729" s="18" t="s">
        <v>851</v>
      </c>
      <c r="C729" s="130">
        <v>-10.0</v>
      </c>
      <c r="D729" s="18" t="s">
        <v>76</v>
      </c>
      <c r="E729" s="18" t="s">
        <v>229</v>
      </c>
      <c r="F729" s="18" t="s">
        <v>852</v>
      </c>
      <c r="G729" s="97"/>
      <c r="H729" s="97"/>
      <c r="I729" s="18">
        <v>9779.0</v>
      </c>
      <c r="J729" s="18" t="s">
        <v>42</v>
      </c>
      <c r="K729" s="18" t="s">
        <v>89</v>
      </c>
      <c r="L729" s="97"/>
      <c r="M729" s="97"/>
      <c r="N729" s="97"/>
      <c r="O729" s="98"/>
      <c r="P729" s="98" t="s">
        <v>79</v>
      </c>
      <c r="Q729" s="18" t="s">
        <v>91</v>
      </c>
      <c r="R729" s="100"/>
      <c r="S729" s="100"/>
      <c r="T729" s="18" t="s">
        <v>93</v>
      </c>
      <c r="U729" s="27"/>
      <c r="V729" s="27"/>
      <c r="W729" s="27"/>
      <c r="X729" s="27">
        <f t="shared" si="10"/>
        <v>2025</v>
      </c>
      <c r="Y729" s="27">
        <v>2025.0</v>
      </c>
      <c r="Z729" s="27">
        <v>12.0</v>
      </c>
      <c r="AA729" s="112">
        <v>12.0</v>
      </c>
      <c r="AB729" s="27">
        <v>4.0</v>
      </c>
      <c r="AC729" s="27" t="s">
        <v>298</v>
      </c>
      <c r="AD729" s="27" t="s">
        <v>48</v>
      </c>
      <c r="AE729" s="27" t="s">
        <v>1</v>
      </c>
      <c r="AF729" s="27" t="s">
        <v>1</v>
      </c>
      <c r="AG729" s="27" t="s">
        <v>445</v>
      </c>
      <c r="AH729" s="27" t="str">
        <f t="shared" si="1"/>
        <v>Out</v>
      </c>
      <c r="AI729" s="27" t="s">
        <v>121</v>
      </c>
      <c r="AJ729" s="16"/>
      <c r="AK729" s="16"/>
      <c r="AL729" s="16"/>
      <c r="AM729" s="16"/>
      <c r="AN729" s="16"/>
    </row>
    <row r="730" ht="15.0" hidden="1" customHeight="1">
      <c r="A730" s="138">
        <v>45912.0</v>
      </c>
      <c r="B730" s="18" t="s">
        <v>149</v>
      </c>
      <c r="C730" s="130">
        <v>0.0</v>
      </c>
      <c r="D730" s="18" t="s">
        <v>151</v>
      </c>
      <c r="E730" s="18" t="s">
        <v>229</v>
      </c>
      <c r="F730" s="97"/>
      <c r="G730" s="97"/>
      <c r="H730" s="97"/>
      <c r="I730" s="97"/>
      <c r="J730" s="97"/>
      <c r="K730" s="18" t="s">
        <v>148</v>
      </c>
      <c r="L730" s="97"/>
      <c r="M730" s="97"/>
      <c r="N730" s="97"/>
      <c r="O730" s="98"/>
      <c r="P730" s="98" t="s">
        <v>79</v>
      </c>
      <c r="Q730" s="97"/>
      <c r="R730" s="100"/>
      <c r="S730" s="100"/>
      <c r="T730" s="97"/>
      <c r="U730" s="27"/>
      <c r="V730" s="27"/>
      <c r="W730" s="27"/>
      <c r="X730" s="27">
        <f t="shared" si="10"/>
        <v>2025</v>
      </c>
      <c r="Y730" s="27">
        <v>2025.0</v>
      </c>
      <c r="Z730" s="27">
        <v>12.0</v>
      </c>
      <c r="AA730" s="112">
        <v>12.0</v>
      </c>
      <c r="AB730" s="27">
        <v>4.0</v>
      </c>
      <c r="AC730" s="27"/>
      <c r="AD730" s="27" t="s">
        <v>151</v>
      </c>
      <c r="AE730" s="27" t="s">
        <v>151</v>
      </c>
      <c r="AF730" s="27" t="s">
        <v>151</v>
      </c>
      <c r="AG730" s="27"/>
      <c r="AH730" s="27" t="str">
        <f t="shared" si="1"/>
        <v>Out</v>
      </c>
      <c r="AI730" s="27" t="s">
        <v>121</v>
      </c>
      <c r="AJ730" s="16"/>
      <c r="AK730" s="16"/>
      <c r="AL730" s="16"/>
      <c r="AM730" s="16"/>
      <c r="AN730" s="16"/>
    </row>
    <row r="731" ht="15.0" hidden="1" customHeight="1">
      <c r="A731" s="138">
        <v>45912.0</v>
      </c>
      <c r="B731" s="18" t="s">
        <v>810</v>
      </c>
      <c r="C731" s="130">
        <v>0.0</v>
      </c>
      <c r="D731" s="18" t="s">
        <v>151</v>
      </c>
      <c r="E731" s="18" t="s">
        <v>229</v>
      </c>
      <c r="F731" s="18" t="s">
        <v>245</v>
      </c>
      <c r="G731" s="97"/>
      <c r="H731" s="97"/>
      <c r="I731" s="18">
        <v>9779.0</v>
      </c>
      <c r="J731" s="18" t="s">
        <v>42</v>
      </c>
      <c r="K731" s="18" t="s">
        <v>97</v>
      </c>
      <c r="L731" s="97"/>
      <c r="M731" s="97"/>
      <c r="N731" s="97"/>
      <c r="O731" s="98"/>
      <c r="P731" s="98" t="s">
        <v>79</v>
      </c>
      <c r="Q731" s="18" t="s">
        <v>44</v>
      </c>
      <c r="R731" s="100"/>
      <c r="S731" s="100"/>
      <c r="T731" s="18" t="s">
        <v>93</v>
      </c>
      <c r="U731" s="27"/>
      <c r="V731" s="27"/>
      <c r="W731" s="27"/>
      <c r="X731" s="27">
        <f t="shared" si="10"/>
        <v>2025</v>
      </c>
      <c r="Y731" s="27">
        <v>2025.0</v>
      </c>
      <c r="Z731" s="27">
        <v>12.0</v>
      </c>
      <c r="AA731" s="112">
        <v>12.0</v>
      </c>
      <c r="AB731" s="27">
        <v>4.0</v>
      </c>
      <c r="AC731" s="27"/>
      <c r="AD731" s="27" t="s">
        <v>151</v>
      </c>
      <c r="AE731" s="27" t="s">
        <v>151</v>
      </c>
      <c r="AF731" s="27" t="s">
        <v>151</v>
      </c>
      <c r="AG731" s="27"/>
      <c r="AH731" s="27" t="str">
        <f t="shared" si="1"/>
        <v>Out</v>
      </c>
      <c r="AI731" s="27" t="s">
        <v>121</v>
      </c>
      <c r="AJ731" s="16"/>
      <c r="AK731" s="16"/>
      <c r="AL731" s="16"/>
      <c r="AM731" s="16"/>
      <c r="AN731" s="16"/>
    </row>
    <row r="732" ht="15.0" hidden="1" customHeight="1">
      <c r="A732" s="138">
        <v>45912.0</v>
      </c>
      <c r="B732" s="18" t="s">
        <v>95</v>
      </c>
      <c r="C732" s="130">
        <v>-400.0</v>
      </c>
      <c r="D732" s="18" t="s">
        <v>76</v>
      </c>
      <c r="E732" s="18" t="s">
        <v>229</v>
      </c>
      <c r="F732" s="18" t="s">
        <v>853</v>
      </c>
      <c r="G732" s="97"/>
      <c r="H732" s="97"/>
      <c r="I732" s="18">
        <v>4240.0</v>
      </c>
      <c r="J732" s="18" t="s">
        <v>42</v>
      </c>
      <c r="K732" s="18" t="s">
        <v>97</v>
      </c>
      <c r="L732" s="97"/>
      <c r="M732" s="97"/>
      <c r="N732" s="97"/>
      <c r="O732" s="98"/>
      <c r="P732" s="98" t="s">
        <v>79</v>
      </c>
      <c r="Q732" s="18" t="s">
        <v>91</v>
      </c>
      <c r="R732" s="100"/>
      <c r="S732" s="100"/>
      <c r="T732" s="18" t="s">
        <v>93</v>
      </c>
      <c r="U732" s="27"/>
      <c r="V732" s="27"/>
      <c r="W732" s="27"/>
      <c r="X732" s="27">
        <f t="shared" si="10"/>
        <v>2025</v>
      </c>
      <c r="Y732" s="27">
        <v>2025.0</v>
      </c>
      <c r="Z732" s="27">
        <v>12.0</v>
      </c>
      <c r="AA732" s="112">
        <v>12.0</v>
      </c>
      <c r="AB732" s="27">
        <v>4.0</v>
      </c>
      <c r="AC732" s="27" t="s">
        <v>298</v>
      </c>
      <c r="AD732" s="27" t="s">
        <v>48</v>
      </c>
      <c r="AE732" s="27" t="s">
        <v>115</v>
      </c>
      <c r="AF732" s="27" t="s">
        <v>115</v>
      </c>
      <c r="AG732" s="27" t="s">
        <v>315</v>
      </c>
      <c r="AH732" s="27" t="str">
        <f t="shared" si="1"/>
        <v>Out</v>
      </c>
      <c r="AI732" s="27" t="s">
        <v>121</v>
      </c>
      <c r="AJ732" s="16"/>
      <c r="AK732" s="16"/>
      <c r="AL732" s="16"/>
      <c r="AM732" s="16"/>
      <c r="AN732" s="16"/>
    </row>
    <row r="733" ht="15.0" hidden="1" customHeight="1">
      <c r="A733" s="138">
        <v>45912.0</v>
      </c>
      <c r="B733" s="18" t="s">
        <v>95</v>
      </c>
      <c r="C733" s="130">
        <v>-352.51</v>
      </c>
      <c r="D733" s="18" t="s">
        <v>76</v>
      </c>
      <c r="E733" s="18" t="s">
        <v>229</v>
      </c>
      <c r="F733" s="18" t="s">
        <v>854</v>
      </c>
      <c r="G733" s="97"/>
      <c r="H733" s="97"/>
      <c r="I733" s="18">
        <v>9779.0</v>
      </c>
      <c r="J733" s="18" t="s">
        <v>42</v>
      </c>
      <c r="K733" s="18" t="s">
        <v>97</v>
      </c>
      <c r="L733" s="97"/>
      <c r="M733" s="97"/>
      <c r="N733" s="97"/>
      <c r="O733" s="98"/>
      <c r="P733" s="98" t="s">
        <v>79</v>
      </c>
      <c r="Q733" s="18" t="s">
        <v>91</v>
      </c>
      <c r="R733" s="100"/>
      <c r="S733" s="100"/>
      <c r="T733" s="18" t="s">
        <v>93</v>
      </c>
      <c r="U733" s="27"/>
      <c r="V733" s="27"/>
      <c r="W733" s="27"/>
      <c r="X733" s="27">
        <f t="shared" si="10"/>
        <v>2025</v>
      </c>
      <c r="Y733" s="27">
        <v>2025.0</v>
      </c>
      <c r="Z733" s="27">
        <v>12.0</v>
      </c>
      <c r="AA733" s="112">
        <v>12.0</v>
      </c>
      <c r="AB733" s="27">
        <v>4.0</v>
      </c>
      <c r="AC733" s="27" t="s">
        <v>298</v>
      </c>
      <c r="AD733" s="27" t="s">
        <v>48</v>
      </c>
      <c r="AE733" s="27" t="s">
        <v>115</v>
      </c>
      <c r="AF733" s="27" t="s">
        <v>115</v>
      </c>
      <c r="AG733" s="27" t="s">
        <v>315</v>
      </c>
      <c r="AH733" s="27" t="str">
        <f t="shared" si="1"/>
        <v>Out</v>
      </c>
      <c r="AI733" s="27" t="s">
        <v>121</v>
      </c>
      <c r="AJ733" s="16"/>
      <c r="AK733" s="16"/>
      <c r="AL733" s="16"/>
      <c r="AM733" s="16"/>
      <c r="AN733" s="16"/>
    </row>
    <row r="734" ht="15.0" hidden="1" customHeight="1">
      <c r="A734" s="138">
        <v>45881.0</v>
      </c>
      <c r="B734" s="18" t="s">
        <v>196</v>
      </c>
      <c r="C734" s="130">
        <v>8206.0</v>
      </c>
      <c r="D734" s="18" t="s">
        <v>76</v>
      </c>
      <c r="E734" s="18" t="s">
        <v>229</v>
      </c>
      <c r="F734" s="97"/>
      <c r="G734" s="97"/>
      <c r="H734" s="97"/>
      <c r="I734" s="97"/>
      <c r="J734" s="97"/>
      <c r="K734" s="97"/>
      <c r="L734" s="97"/>
      <c r="M734" s="97"/>
      <c r="N734" s="97"/>
      <c r="O734" s="98"/>
      <c r="P734" s="98" t="s">
        <v>79</v>
      </c>
      <c r="Q734" s="97"/>
      <c r="R734" s="100"/>
      <c r="S734" s="100"/>
      <c r="T734" s="97"/>
      <c r="U734" s="27"/>
      <c r="V734" s="27"/>
      <c r="W734" s="27"/>
      <c r="X734" s="27">
        <f t="shared" si="10"/>
        <v>2025</v>
      </c>
      <c r="Y734" s="27">
        <v>2025.0</v>
      </c>
      <c r="Z734" s="27">
        <v>12.0</v>
      </c>
      <c r="AA734" s="112">
        <v>12.0</v>
      </c>
      <c r="AB734" s="27">
        <v>4.0</v>
      </c>
      <c r="AC734" s="27" t="s">
        <v>298</v>
      </c>
      <c r="AD734" s="27" t="s">
        <v>48</v>
      </c>
      <c r="AE734" s="27" t="s">
        <v>114</v>
      </c>
      <c r="AF734" s="27" t="s">
        <v>114</v>
      </c>
      <c r="AG734" s="27" t="s">
        <v>312</v>
      </c>
      <c r="AH734" s="27" t="str">
        <f t="shared" si="1"/>
        <v>In</v>
      </c>
      <c r="AI734" s="27" t="s">
        <v>113</v>
      </c>
      <c r="AJ734" s="16"/>
      <c r="AK734" s="16"/>
      <c r="AL734" s="16"/>
      <c r="AM734" s="16"/>
      <c r="AN734" s="16"/>
    </row>
    <row r="735" ht="15.0" hidden="1" customHeight="1">
      <c r="A735" s="138">
        <v>45820.0</v>
      </c>
      <c r="B735" s="18" t="s">
        <v>87</v>
      </c>
      <c r="C735" s="130">
        <v>-20.0</v>
      </c>
      <c r="D735" s="18" t="s">
        <v>76</v>
      </c>
      <c r="E735" s="18" t="s">
        <v>229</v>
      </c>
      <c r="F735" s="18" t="s">
        <v>597</v>
      </c>
      <c r="G735" s="97"/>
      <c r="H735" s="97"/>
      <c r="I735" s="18">
        <v>9779.0</v>
      </c>
      <c r="J735" s="18" t="s">
        <v>42</v>
      </c>
      <c r="K735" s="18" t="s">
        <v>89</v>
      </c>
      <c r="L735" s="97"/>
      <c r="M735" s="97"/>
      <c r="N735" s="97"/>
      <c r="O735" s="98"/>
      <c r="P735" s="98" t="s">
        <v>79</v>
      </c>
      <c r="Q735" s="18" t="s">
        <v>91</v>
      </c>
      <c r="R735" s="100"/>
      <c r="S735" s="100"/>
      <c r="T735" s="18" t="s">
        <v>93</v>
      </c>
      <c r="U735" s="27"/>
      <c r="V735" s="27"/>
      <c r="W735" s="27"/>
      <c r="X735" s="27">
        <f t="shared" si="10"/>
        <v>2025</v>
      </c>
      <c r="Y735" s="27">
        <v>2025.0</v>
      </c>
      <c r="Z735" s="27">
        <v>12.0</v>
      </c>
      <c r="AA735" s="112">
        <v>12.0</v>
      </c>
      <c r="AB735" s="27">
        <v>4.0</v>
      </c>
      <c r="AC735" s="27" t="s">
        <v>298</v>
      </c>
      <c r="AD735" s="27" t="s">
        <v>48</v>
      </c>
      <c r="AE735" s="27" t="s">
        <v>1</v>
      </c>
      <c r="AF735" s="27" t="s">
        <v>1</v>
      </c>
      <c r="AG735" s="27" t="s">
        <v>526</v>
      </c>
      <c r="AH735" s="27" t="str">
        <f t="shared" si="1"/>
        <v>Out</v>
      </c>
      <c r="AI735" s="27" t="s">
        <v>121</v>
      </c>
      <c r="AJ735" s="16"/>
      <c r="AK735" s="16"/>
      <c r="AL735" s="16"/>
      <c r="AM735" s="16"/>
      <c r="AN735" s="16"/>
    </row>
    <row r="736" ht="15.0" hidden="1" customHeight="1">
      <c r="A736" s="138">
        <v>45759.0</v>
      </c>
      <c r="B736" s="18" t="s">
        <v>95</v>
      </c>
      <c r="C736" s="130">
        <v>-454.7</v>
      </c>
      <c r="D736" s="18" t="s">
        <v>151</v>
      </c>
      <c r="E736" s="18" t="s">
        <v>229</v>
      </c>
      <c r="F736" s="18" t="s">
        <v>855</v>
      </c>
      <c r="G736" s="97"/>
      <c r="H736" s="97"/>
      <c r="I736" s="18">
        <v>9779.0</v>
      </c>
      <c r="J736" s="18" t="s">
        <v>42</v>
      </c>
      <c r="K736" s="18" t="s">
        <v>97</v>
      </c>
      <c r="L736" s="97"/>
      <c r="M736" s="97"/>
      <c r="N736" s="97"/>
      <c r="O736" s="98"/>
      <c r="P736" s="98" t="s">
        <v>79</v>
      </c>
      <c r="Q736" s="18" t="s">
        <v>91</v>
      </c>
      <c r="R736" s="100"/>
      <c r="S736" s="100"/>
      <c r="T736" s="18" t="s">
        <v>93</v>
      </c>
      <c r="U736" s="27"/>
      <c r="V736" s="27"/>
      <c r="W736" s="27"/>
      <c r="X736" s="27">
        <f t="shared" si="10"/>
        <v>2025</v>
      </c>
      <c r="Y736" s="27">
        <v>2025.0</v>
      </c>
      <c r="Z736" s="27">
        <v>12.0</v>
      </c>
      <c r="AA736" s="112">
        <v>12.0</v>
      </c>
      <c r="AB736" s="27">
        <v>4.0</v>
      </c>
      <c r="AC736" s="27"/>
      <c r="AD736" s="27" t="s">
        <v>151</v>
      </c>
      <c r="AE736" s="27" t="s">
        <v>151</v>
      </c>
      <c r="AF736" s="27" t="s">
        <v>151</v>
      </c>
      <c r="AG736" s="27"/>
      <c r="AH736" s="27" t="str">
        <f t="shared" si="1"/>
        <v>Out</v>
      </c>
      <c r="AI736" s="27" t="s">
        <v>121</v>
      </c>
      <c r="AJ736" s="16"/>
      <c r="AK736" s="16"/>
      <c r="AL736" s="16"/>
      <c r="AM736" s="16"/>
      <c r="AN736" s="16"/>
    </row>
    <row r="737" ht="15.0" hidden="1" customHeight="1">
      <c r="A737" s="138">
        <v>45759.0</v>
      </c>
      <c r="B737" s="18" t="s">
        <v>95</v>
      </c>
      <c r="C737" s="130">
        <v>-454.7</v>
      </c>
      <c r="D737" s="18" t="s">
        <v>151</v>
      </c>
      <c r="E737" s="18" t="s">
        <v>229</v>
      </c>
      <c r="F737" s="18" t="s">
        <v>856</v>
      </c>
      <c r="G737" s="97"/>
      <c r="H737" s="97"/>
      <c r="I737" s="18">
        <v>9779.0</v>
      </c>
      <c r="J737" s="18" t="s">
        <v>42</v>
      </c>
      <c r="K737" s="18" t="s">
        <v>97</v>
      </c>
      <c r="L737" s="97"/>
      <c r="M737" s="97"/>
      <c r="N737" s="97"/>
      <c r="O737" s="98"/>
      <c r="P737" s="98" t="s">
        <v>79</v>
      </c>
      <c r="Q737" s="18" t="s">
        <v>91</v>
      </c>
      <c r="R737" s="100"/>
      <c r="S737" s="100"/>
      <c r="T737" s="18" t="s">
        <v>93</v>
      </c>
      <c r="U737" s="27"/>
      <c r="V737" s="27"/>
      <c r="W737" s="27"/>
      <c r="X737" s="27">
        <f t="shared" si="10"/>
        <v>2025</v>
      </c>
      <c r="Y737" s="27">
        <v>2025.0</v>
      </c>
      <c r="Z737" s="27">
        <v>12.0</v>
      </c>
      <c r="AA737" s="112">
        <v>12.0</v>
      </c>
      <c r="AB737" s="27">
        <v>4.0</v>
      </c>
      <c r="AC737" s="27"/>
      <c r="AD737" s="27" t="s">
        <v>151</v>
      </c>
      <c r="AE737" s="27" t="s">
        <v>151</v>
      </c>
      <c r="AF737" s="27" t="s">
        <v>151</v>
      </c>
      <c r="AG737" s="27"/>
      <c r="AH737" s="27" t="str">
        <f t="shared" si="1"/>
        <v>Out</v>
      </c>
      <c r="AI737" s="27" t="s">
        <v>121</v>
      </c>
      <c r="AJ737" s="16"/>
      <c r="AK737" s="16"/>
      <c r="AL737" s="16"/>
      <c r="AM737" s="16"/>
      <c r="AN737" s="16"/>
    </row>
    <row r="738" ht="15.0" hidden="1" customHeight="1">
      <c r="A738" s="138">
        <v>45728.0</v>
      </c>
      <c r="B738" s="18" t="s">
        <v>149</v>
      </c>
      <c r="C738" s="130">
        <v>-12.57</v>
      </c>
      <c r="D738" s="18" t="s">
        <v>151</v>
      </c>
      <c r="E738" s="18" t="s">
        <v>229</v>
      </c>
      <c r="F738" s="97"/>
      <c r="G738" s="97"/>
      <c r="H738" s="97"/>
      <c r="I738" s="97"/>
      <c r="J738" s="97"/>
      <c r="K738" s="18" t="s">
        <v>148</v>
      </c>
      <c r="L738" s="97"/>
      <c r="M738" s="97"/>
      <c r="N738" s="97"/>
      <c r="O738" s="98"/>
      <c r="P738" s="98" t="s">
        <v>79</v>
      </c>
      <c r="Q738" s="97"/>
      <c r="R738" s="100"/>
      <c r="S738" s="100"/>
      <c r="T738" s="97"/>
      <c r="U738" s="27"/>
      <c r="V738" s="27"/>
      <c r="W738" s="27"/>
      <c r="X738" s="27">
        <f t="shared" si="10"/>
        <v>2025</v>
      </c>
      <c r="Y738" s="27">
        <v>2025.0</v>
      </c>
      <c r="Z738" s="27">
        <v>12.0</v>
      </c>
      <c r="AA738" s="112">
        <v>12.0</v>
      </c>
      <c r="AB738" s="27">
        <v>4.0</v>
      </c>
      <c r="AC738" s="27"/>
      <c r="AD738" s="27" t="s">
        <v>151</v>
      </c>
      <c r="AE738" s="27" t="s">
        <v>151</v>
      </c>
      <c r="AF738" s="27" t="s">
        <v>151</v>
      </c>
      <c r="AG738" s="27"/>
      <c r="AH738" s="27" t="str">
        <f t="shared" si="1"/>
        <v>Out</v>
      </c>
      <c r="AI738" s="27" t="s">
        <v>121</v>
      </c>
      <c r="AJ738" s="16"/>
      <c r="AK738" s="16"/>
      <c r="AL738" s="16"/>
      <c r="AM738" s="16"/>
      <c r="AN738" s="16"/>
    </row>
    <row r="739" ht="15.0" hidden="1" customHeight="1">
      <c r="A739" s="138">
        <v>45728.0</v>
      </c>
      <c r="B739" s="18" t="s">
        <v>762</v>
      </c>
      <c r="C739" s="130">
        <v>-418.92</v>
      </c>
      <c r="D739" s="18" t="s">
        <v>151</v>
      </c>
      <c r="E739" s="18" t="s">
        <v>229</v>
      </c>
      <c r="F739" s="18" t="s">
        <v>763</v>
      </c>
      <c r="G739" s="97"/>
      <c r="H739" s="97"/>
      <c r="I739" s="18">
        <v>9779.0</v>
      </c>
      <c r="J739" s="18" t="s">
        <v>42</v>
      </c>
      <c r="K739" s="18" t="s">
        <v>764</v>
      </c>
      <c r="L739" s="97"/>
      <c r="M739" s="97"/>
      <c r="N739" s="97"/>
      <c r="O739" s="98"/>
      <c r="P739" s="98" t="s">
        <v>79</v>
      </c>
      <c r="Q739" s="18" t="s">
        <v>44</v>
      </c>
      <c r="R739" s="100"/>
      <c r="S739" s="100"/>
      <c r="T739" s="18" t="s">
        <v>93</v>
      </c>
      <c r="U739" s="27"/>
      <c r="V739" s="27"/>
      <c r="W739" s="27"/>
      <c r="X739" s="27">
        <f t="shared" si="10"/>
        <v>2025</v>
      </c>
      <c r="Y739" s="27">
        <v>2025.0</v>
      </c>
      <c r="Z739" s="27">
        <v>12.0</v>
      </c>
      <c r="AA739" s="112">
        <v>12.0</v>
      </c>
      <c r="AB739" s="27">
        <v>4.0</v>
      </c>
      <c r="AC739" s="27"/>
      <c r="AD739" s="27" t="s">
        <v>151</v>
      </c>
      <c r="AE739" s="27" t="s">
        <v>151</v>
      </c>
      <c r="AF739" s="27" t="s">
        <v>151</v>
      </c>
      <c r="AG739" s="27"/>
      <c r="AH739" s="27" t="str">
        <f t="shared" si="1"/>
        <v>Out</v>
      </c>
      <c r="AI739" s="27" t="s">
        <v>121</v>
      </c>
      <c r="AJ739" s="16"/>
      <c r="AK739" s="16"/>
      <c r="AL739" s="16"/>
      <c r="AM739" s="16"/>
      <c r="AN739" s="16"/>
    </row>
    <row r="740" ht="15.0" hidden="1" customHeight="1">
      <c r="A740" s="138">
        <v>45728.0</v>
      </c>
      <c r="B740" s="18" t="s">
        <v>149</v>
      </c>
      <c r="C740" s="130">
        <v>-12.57</v>
      </c>
      <c r="D740" s="18" t="s">
        <v>151</v>
      </c>
      <c r="E740" s="18" t="s">
        <v>229</v>
      </c>
      <c r="F740" s="97"/>
      <c r="G740" s="97"/>
      <c r="H740" s="97"/>
      <c r="I740" s="97"/>
      <c r="J740" s="97"/>
      <c r="K740" s="18" t="s">
        <v>148</v>
      </c>
      <c r="L740" s="97"/>
      <c r="M740" s="97"/>
      <c r="N740" s="97"/>
      <c r="O740" s="98"/>
      <c r="P740" s="98" t="s">
        <v>79</v>
      </c>
      <c r="Q740" s="97"/>
      <c r="R740" s="100"/>
      <c r="S740" s="100"/>
      <c r="T740" s="97"/>
      <c r="U740" s="27"/>
      <c r="V740" s="27"/>
      <c r="W740" s="27"/>
      <c r="X740" s="27">
        <f t="shared" si="10"/>
        <v>2025</v>
      </c>
      <c r="Y740" s="27">
        <v>2025.0</v>
      </c>
      <c r="Z740" s="27">
        <v>12.0</v>
      </c>
      <c r="AA740" s="112">
        <v>12.0</v>
      </c>
      <c r="AB740" s="27">
        <v>4.0</v>
      </c>
      <c r="AC740" s="27"/>
      <c r="AD740" s="27" t="s">
        <v>151</v>
      </c>
      <c r="AE740" s="27" t="s">
        <v>151</v>
      </c>
      <c r="AF740" s="27" t="s">
        <v>151</v>
      </c>
      <c r="AG740" s="27"/>
      <c r="AH740" s="27" t="str">
        <f t="shared" si="1"/>
        <v>Out</v>
      </c>
      <c r="AI740" s="27" t="s">
        <v>121</v>
      </c>
      <c r="AJ740" s="16"/>
      <c r="AK740" s="16"/>
      <c r="AL740" s="16"/>
      <c r="AM740" s="16"/>
      <c r="AN740" s="16"/>
    </row>
    <row r="741" ht="15.0" hidden="1" customHeight="1">
      <c r="A741" s="138">
        <v>45728.0</v>
      </c>
      <c r="B741" s="18" t="s">
        <v>762</v>
      </c>
      <c r="C741" s="130">
        <v>-418.92</v>
      </c>
      <c r="D741" s="18" t="s">
        <v>151</v>
      </c>
      <c r="E741" s="18" t="s">
        <v>229</v>
      </c>
      <c r="F741" s="18" t="s">
        <v>763</v>
      </c>
      <c r="G741" s="97"/>
      <c r="H741" s="97"/>
      <c r="I741" s="18">
        <v>9779.0</v>
      </c>
      <c r="J741" s="18" t="s">
        <v>42</v>
      </c>
      <c r="K741" s="18" t="s">
        <v>764</v>
      </c>
      <c r="L741" s="97"/>
      <c r="M741" s="97"/>
      <c r="N741" s="97"/>
      <c r="O741" s="98"/>
      <c r="P741" s="98" t="s">
        <v>79</v>
      </c>
      <c r="Q741" s="18" t="s">
        <v>44</v>
      </c>
      <c r="R741" s="100"/>
      <c r="S741" s="100"/>
      <c r="T741" s="18" t="s">
        <v>93</v>
      </c>
      <c r="U741" s="27"/>
      <c r="V741" s="27"/>
      <c r="W741" s="27"/>
      <c r="X741" s="27">
        <f t="shared" si="10"/>
        <v>2025</v>
      </c>
      <c r="Y741" s="27">
        <v>2025.0</v>
      </c>
      <c r="Z741" s="27">
        <v>12.0</v>
      </c>
      <c r="AA741" s="112">
        <v>12.0</v>
      </c>
      <c r="AB741" s="27">
        <v>4.0</v>
      </c>
      <c r="AC741" s="27"/>
      <c r="AD741" s="27" t="s">
        <v>151</v>
      </c>
      <c r="AE741" s="27" t="s">
        <v>151</v>
      </c>
      <c r="AF741" s="27" t="s">
        <v>151</v>
      </c>
      <c r="AG741" s="27"/>
      <c r="AH741" s="27" t="str">
        <f t="shared" si="1"/>
        <v>Out</v>
      </c>
      <c r="AI741" s="27" t="s">
        <v>121</v>
      </c>
      <c r="AJ741" s="16"/>
      <c r="AK741" s="16"/>
      <c r="AL741" s="16"/>
      <c r="AM741" s="16"/>
      <c r="AN741" s="16"/>
    </row>
    <row r="742" ht="15.0" hidden="1" customHeight="1">
      <c r="A742" s="138">
        <v>45700.0</v>
      </c>
      <c r="B742" s="18" t="s">
        <v>825</v>
      </c>
      <c r="C742" s="130">
        <v>-207.75</v>
      </c>
      <c r="D742" s="18" t="s">
        <v>76</v>
      </c>
      <c r="E742" s="18" t="s">
        <v>229</v>
      </c>
      <c r="F742" s="18" t="s">
        <v>857</v>
      </c>
      <c r="G742" s="97"/>
      <c r="H742" s="97"/>
      <c r="I742" s="18">
        <v>4240.0</v>
      </c>
      <c r="J742" s="18" t="s">
        <v>42</v>
      </c>
      <c r="K742" s="18" t="s">
        <v>89</v>
      </c>
      <c r="L742" s="97"/>
      <c r="M742" s="97"/>
      <c r="N742" s="97"/>
      <c r="O742" s="98"/>
      <c r="P742" s="98" t="s">
        <v>79</v>
      </c>
      <c r="Q742" s="18" t="s">
        <v>44</v>
      </c>
      <c r="R742" s="100"/>
      <c r="S742" s="100"/>
      <c r="T742" s="18" t="s">
        <v>93</v>
      </c>
      <c r="U742" s="27"/>
      <c r="V742" s="27"/>
      <c r="W742" s="27"/>
      <c r="X742" s="27">
        <f t="shared" si="10"/>
        <v>2025</v>
      </c>
      <c r="Y742" s="27">
        <v>2025.0</v>
      </c>
      <c r="Z742" s="27">
        <v>12.0</v>
      </c>
      <c r="AA742" s="112">
        <v>12.0</v>
      </c>
      <c r="AB742" s="27">
        <v>4.0</v>
      </c>
      <c r="AC742" s="27" t="s">
        <v>298</v>
      </c>
      <c r="AD742" s="27" t="s">
        <v>48</v>
      </c>
      <c r="AE742" s="27" t="s">
        <v>115</v>
      </c>
      <c r="AF742" s="27" t="s">
        <v>115</v>
      </c>
      <c r="AG742" s="27" t="s">
        <v>309</v>
      </c>
      <c r="AH742" s="27" t="str">
        <f t="shared" si="1"/>
        <v>Out</v>
      </c>
      <c r="AI742" s="27" t="s">
        <v>121</v>
      </c>
      <c r="AJ742" s="16"/>
      <c r="AK742" s="16"/>
      <c r="AL742" s="16"/>
      <c r="AM742" s="16"/>
      <c r="AN742" s="16"/>
    </row>
    <row r="743" ht="15.0" hidden="1" customHeight="1">
      <c r="A743" s="138">
        <v>45700.0</v>
      </c>
      <c r="B743" s="18" t="s">
        <v>149</v>
      </c>
      <c r="C743" s="130">
        <v>-6.23</v>
      </c>
      <c r="D743" s="18" t="s">
        <v>76</v>
      </c>
      <c r="E743" s="18" t="s">
        <v>229</v>
      </c>
      <c r="F743" s="97"/>
      <c r="G743" s="97"/>
      <c r="H743" s="97"/>
      <c r="I743" s="97"/>
      <c r="J743" s="97"/>
      <c r="K743" s="18" t="s">
        <v>148</v>
      </c>
      <c r="L743" s="97"/>
      <c r="M743" s="97"/>
      <c r="N743" s="97"/>
      <c r="O743" s="98"/>
      <c r="P743" s="98" t="s">
        <v>79</v>
      </c>
      <c r="Q743" s="97"/>
      <c r="R743" s="100"/>
      <c r="S743" s="100"/>
      <c r="T743" s="97"/>
      <c r="U743" s="27"/>
      <c r="V743" s="27"/>
      <c r="W743" s="27"/>
      <c r="X743" s="27">
        <f t="shared" si="10"/>
        <v>2025</v>
      </c>
      <c r="Y743" s="27">
        <v>2025.0</v>
      </c>
      <c r="Z743" s="27">
        <v>12.0</v>
      </c>
      <c r="AA743" s="112">
        <v>12.0</v>
      </c>
      <c r="AB743" s="27">
        <v>4.0</v>
      </c>
      <c r="AC743" s="27" t="s">
        <v>298</v>
      </c>
      <c r="AD743" s="27" t="s">
        <v>48</v>
      </c>
      <c r="AE743" s="27" t="s">
        <v>1</v>
      </c>
      <c r="AF743" s="27" t="s">
        <v>1</v>
      </c>
      <c r="AG743" s="27" t="s">
        <v>526</v>
      </c>
      <c r="AH743" s="27" t="str">
        <f t="shared" si="1"/>
        <v>Out</v>
      </c>
      <c r="AI743" s="27" t="s">
        <v>121</v>
      </c>
      <c r="AJ743" s="16"/>
      <c r="AK743" s="16"/>
      <c r="AL743" s="16"/>
      <c r="AM743" s="16"/>
      <c r="AN743" s="16"/>
    </row>
    <row r="744" ht="15.0" hidden="1" customHeight="1">
      <c r="A744" s="138">
        <v>45700.0</v>
      </c>
      <c r="B744" s="18" t="s">
        <v>95</v>
      </c>
      <c r="C744" s="130">
        <v>-259.87</v>
      </c>
      <c r="D744" s="18" t="s">
        <v>76</v>
      </c>
      <c r="E744" s="18" t="s">
        <v>229</v>
      </c>
      <c r="F744" s="18" t="s">
        <v>858</v>
      </c>
      <c r="G744" s="97"/>
      <c r="H744" s="97"/>
      <c r="I744" s="18">
        <v>9779.0</v>
      </c>
      <c r="J744" s="18" t="s">
        <v>42</v>
      </c>
      <c r="K744" s="18" t="s">
        <v>97</v>
      </c>
      <c r="L744" s="97"/>
      <c r="M744" s="97"/>
      <c r="N744" s="97"/>
      <c r="O744" s="98"/>
      <c r="P744" s="98" t="s">
        <v>79</v>
      </c>
      <c r="Q744" s="18" t="s">
        <v>91</v>
      </c>
      <c r="R744" s="100"/>
      <c r="S744" s="100"/>
      <c r="T744" s="18" t="s">
        <v>93</v>
      </c>
      <c r="U744" s="27"/>
      <c r="V744" s="27"/>
      <c r="W744" s="27"/>
      <c r="X744" s="27">
        <f t="shared" si="10"/>
        <v>2025</v>
      </c>
      <c r="Y744" s="27">
        <v>2025.0</v>
      </c>
      <c r="Z744" s="27">
        <v>12.0</v>
      </c>
      <c r="AA744" s="112">
        <v>12.0</v>
      </c>
      <c r="AB744" s="27">
        <v>4.0</v>
      </c>
      <c r="AC744" s="27" t="s">
        <v>298</v>
      </c>
      <c r="AD744" s="27" t="s">
        <v>48</v>
      </c>
      <c r="AE744" s="27" t="s">
        <v>115</v>
      </c>
      <c r="AF744" s="27" t="s">
        <v>115</v>
      </c>
      <c r="AG744" s="27" t="s">
        <v>315</v>
      </c>
      <c r="AH744" s="27" t="str">
        <f t="shared" si="1"/>
        <v>Out</v>
      </c>
      <c r="AI744" s="27" t="s">
        <v>121</v>
      </c>
      <c r="AJ744" s="16"/>
      <c r="AK744" s="16"/>
      <c r="AL744" s="16"/>
      <c r="AM744" s="16"/>
      <c r="AN744" s="16"/>
    </row>
    <row r="745" ht="15.0" hidden="1" customHeight="1">
      <c r="A745" s="138">
        <v>45700.0</v>
      </c>
      <c r="B745" s="18" t="s">
        <v>149</v>
      </c>
      <c r="C745" s="130">
        <v>-5.57</v>
      </c>
      <c r="D745" s="18" t="s">
        <v>76</v>
      </c>
      <c r="E745" s="18" t="s">
        <v>229</v>
      </c>
      <c r="F745" s="97"/>
      <c r="G745" s="97"/>
      <c r="H745" s="97"/>
      <c r="I745" s="97"/>
      <c r="J745" s="97"/>
      <c r="K745" s="18" t="s">
        <v>148</v>
      </c>
      <c r="L745" s="97"/>
      <c r="M745" s="97"/>
      <c r="N745" s="97"/>
      <c r="O745" s="98"/>
      <c r="P745" s="98" t="s">
        <v>79</v>
      </c>
      <c r="Q745" s="97"/>
      <c r="R745" s="100"/>
      <c r="S745" s="100"/>
      <c r="T745" s="97"/>
      <c r="U745" s="27"/>
      <c r="V745" s="27"/>
      <c r="W745" s="27"/>
      <c r="X745" s="27">
        <f t="shared" si="10"/>
        <v>2025</v>
      </c>
      <c r="Y745" s="27">
        <v>2025.0</v>
      </c>
      <c r="Z745" s="27">
        <v>12.0</v>
      </c>
      <c r="AA745" s="112">
        <v>12.0</v>
      </c>
      <c r="AB745" s="27">
        <v>4.0</v>
      </c>
      <c r="AC745" s="27" t="s">
        <v>298</v>
      </c>
      <c r="AD745" s="27" t="s">
        <v>48</v>
      </c>
      <c r="AE745" s="27" t="s">
        <v>1</v>
      </c>
      <c r="AF745" s="27" t="s">
        <v>1</v>
      </c>
      <c r="AG745" s="27" t="s">
        <v>526</v>
      </c>
      <c r="AH745" s="27" t="str">
        <f t="shared" si="1"/>
        <v>Out</v>
      </c>
      <c r="AI745" s="27" t="s">
        <v>121</v>
      </c>
      <c r="AJ745" s="16"/>
      <c r="AK745" s="16"/>
      <c r="AL745" s="16"/>
      <c r="AM745" s="16"/>
      <c r="AN745" s="16"/>
    </row>
    <row r="746" ht="15.0" hidden="1" customHeight="1">
      <c r="A746" s="138">
        <v>45700.0</v>
      </c>
      <c r="B746" s="18" t="s">
        <v>437</v>
      </c>
      <c r="C746" s="130">
        <v>-185.74</v>
      </c>
      <c r="D746" s="18" t="s">
        <v>76</v>
      </c>
      <c r="E746" s="18" t="s">
        <v>229</v>
      </c>
      <c r="F746" s="18" t="s">
        <v>542</v>
      </c>
      <c r="G746" s="97"/>
      <c r="H746" s="97"/>
      <c r="I746" s="18">
        <v>9779.0</v>
      </c>
      <c r="J746" s="18" t="s">
        <v>42</v>
      </c>
      <c r="K746" s="18" t="s">
        <v>89</v>
      </c>
      <c r="L746" s="97"/>
      <c r="M746" s="97"/>
      <c r="N746" s="97"/>
      <c r="O746" s="98"/>
      <c r="P746" s="98" t="s">
        <v>79</v>
      </c>
      <c r="Q746" s="18" t="s">
        <v>44</v>
      </c>
      <c r="R746" s="100"/>
      <c r="S746" s="100"/>
      <c r="T746" s="18" t="s">
        <v>93</v>
      </c>
      <c r="U746" s="27"/>
      <c r="V746" s="27"/>
      <c r="W746" s="27"/>
      <c r="X746" s="27">
        <f t="shared" si="10"/>
        <v>2025</v>
      </c>
      <c r="Y746" s="27">
        <v>2025.0</v>
      </c>
      <c r="Z746" s="27">
        <v>12.0</v>
      </c>
      <c r="AA746" s="112">
        <v>12.0</v>
      </c>
      <c r="AB746" s="27">
        <v>4.0</v>
      </c>
      <c r="AC746" s="27" t="s">
        <v>298</v>
      </c>
      <c r="AD746" s="27" t="s">
        <v>48</v>
      </c>
      <c r="AE746" s="27" t="s">
        <v>1</v>
      </c>
      <c r="AF746" s="27" t="s">
        <v>1</v>
      </c>
      <c r="AG746" s="27" t="s">
        <v>526</v>
      </c>
      <c r="AH746" s="27" t="str">
        <f t="shared" si="1"/>
        <v>Out</v>
      </c>
      <c r="AI746" s="27" t="s">
        <v>121</v>
      </c>
      <c r="AJ746" s="16"/>
      <c r="AK746" s="16"/>
      <c r="AL746" s="16"/>
      <c r="AM746" s="16"/>
      <c r="AN746" s="16"/>
    </row>
    <row r="747" ht="15.0" hidden="1" customHeight="1">
      <c r="A747" s="138">
        <v>45700.0</v>
      </c>
      <c r="B747" s="18" t="s">
        <v>95</v>
      </c>
      <c r="C747" s="130">
        <v>-15.71</v>
      </c>
      <c r="D747" s="18" t="s">
        <v>76</v>
      </c>
      <c r="E747" s="18" t="s">
        <v>229</v>
      </c>
      <c r="F747" s="18" t="s">
        <v>859</v>
      </c>
      <c r="G747" s="97"/>
      <c r="H747" s="97"/>
      <c r="I747" s="18">
        <v>4240.0</v>
      </c>
      <c r="J747" s="18" t="s">
        <v>42</v>
      </c>
      <c r="K747" s="18" t="s">
        <v>97</v>
      </c>
      <c r="L747" s="97"/>
      <c r="M747" s="97"/>
      <c r="N747" s="97"/>
      <c r="O747" s="98"/>
      <c r="P747" s="98" t="s">
        <v>79</v>
      </c>
      <c r="Q747" s="18" t="s">
        <v>91</v>
      </c>
      <c r="R747" s="100"/>
      <c r="S747" s="100"/>
      <c r="T747" s="18" t="s">
        <v>93</v>
      </c>
      <c r="U747" s="27"/>
      <c r="V747" s="27"/>
      <c r="W747" s="27"/>
      <c r="X747" s="27">
        <f t="shared" si="10"/>
        <v>2025</v>
      </c>
      <c r="Y747" s="27">
        <v>2025.0</v>
      </c>
      <c r="Z747" s="27">
        <v>12.0</v>
      </c>
      <c r="AA747" s="112">
        <v>12.0</v>
      </c>
      <c r="AB747" s="27">
        <v>4.0</v>
      </c>
      <c r="AC747" s="27" t="s">
        <v>298</v>
      </c>
      <c r="AD747" s="27" t="s">
        <v>48</v>
      </c>
      <c r="AE747" s="27" t="s">
        <v>115</v>
      </c>
      <c r="AF747" s="27" t="s">
        <v>115</v>
      </c>
      <c r="AG747" s="27" t="s">
        <v>315</v>
      </c>
      <c r="AH747" s="27" t="str">
        <f t="shared" si="1"/>
        <v>Out</v>
      </c>
      <c r="AI747" s="27" t="s">
        <v>121</v>
      </c>
      <c r="AJ747" s="16"/>
      <c r="AK747" s="16"/>
      <c r="AL747" s="16"/>
      <c r="AM747" s="16"/>
      <c r="AN747" s="16"/>
    </row>
    <row r="748" ht="15.0" hidden="1" customHeight="1">
      <c r="A748" s="138">
        <v>45700.0</v>
      </c>
      <c r="B748" s="18" t="s">
        <v>851</v>
      </c>
      <c r="C748" s="130">
        <v>-10.0</v>
      </c>
      <c r="D748" s="18" t="s">
        <v>76</v>
      </c>
      <c r="E748" s="18" t="s">
        <v>229</v>
      </c>
      <c r="F748" s="18" t="s">
        <v>852</v>
      </c>
      <c r="G748" s="97"/>
      <c r="H748" s="97"/>
      <c r="I748" s="18">
        <v>9779.0</v>
      </c>
      <c r="J748" s="18" t="s">
        <v>42</v>
      </c>
      <c r="K748" s="18" t="s">
        <v>89</v>
      </c>
      <c r="L748" s="97"/>
      <c r="M748" s="97"/>
      <c r="N748" s="97"/>
      <c r="O748" s="98"/>
      <c r="P748" s="98" t="s">
        <v>79</v>
      </c>
      <c r="Q748" s="18" t="s">
        <v>91</v>
      </c>
      <c r="R748" s="100"/>
      <c r="S748" s="100"/>
      <c r="T748" s="18" t="s">
        <v>93</v>
      </c>
      <c r="U748" s="27"/>
      <c r="V748" s="27"/>
      <c r="W748" s="27"/>
      <c r="X748" s="27">
        <f t="shared" si="10"/>
        <v>2025</v>
      </c>
      <c r="Y748" s="27">
        <v>2025.0</v>
      </c>
      <c r="Z748" s="27">
        <v>12.0</v>
      </c>
      <c r="AA748" s="112">
        <v>12.0</v>
      </c>
      <c r="AB748" s="27">
        <v>4.0</v>
      </c>
      <c r="AC748" s="27" t="s">
        <v>298</v>
      </c>
      <c r="AD748" s="27" t="s">
        <v>48</v>
      </c>
      <c r="AE748" s="27" t="s">
        <v>1</v>
      </c>
      <c r="AF748" s="27" t="s">
        <v>1</v>
      </c>
      <c r="AG748" s="27" t="s">
        <v>445</v>
      </c>
      <c r="AH748" s="27" t="str">
        <f t="shared" si="1"/>
        <v>Out</v>
      </c>
      <c r="AI748" s="27" t="s">
        <v>121</v>
      </c>
      <c r="AJ748" s="16"/>
      <c r="AK748" s="16"/>
      <c r="AL748" s="16"/>
      <c r="AM748" s="16"/>
      <c r="AN748" s="16"/>
    </row>
    <row r="749" ht="15.0" hidden="1" customHeight="1">
      <c r="A749" s="138">
        <v>45700.0</v>
      </c>
      <c r="B749" s="18" t="s">
        <v>355</v>
      </c>
      <c r="C749" s="130">
        <v>-14.5</v>
      </c>
      <c r="D749" s="18" t="s">
        <v>76</v>
      </c>
      <c r="E749" s="18" t="s">
        <v>229</v>
      </c>
      <c r="F749" s="18" t="s">
        <v>356</v>
      </c>
      <c r="G749" s="97"/>
      <c r="H749" s="97"/>
      <c r="I749" s="18">
        <v>9779.0</v>
      </c>
      <c r="J749" s="18" t="s">
        <v>42</v>
      </c>
      <c r="K749" s="18" t="s">
        <v>89</v>
      </c>
      <c r="L749" s="97"/>
      <c r="M749" s="97"/>
      <c r="N749" s="97"/>
      <c r="O749" s="98"/>
      <c r="P749" s="98" t="s">
        <v>79</v>
      </c>
      <c r="Q749" s="18" t="s">
        <v>91</v>
      </c>
      <c r="R749" s="100"/>
      <c r="S749" s="100"/>
      <c r="T749" s="18" t="s">
        <v>93</v>
      </c>
      <c r="U749" s="27"/>
      <c r="V749" s="27"/>
      <c r="W749" s="27"/>
      <c r="X749" s="27">
        <f t="shared" si="10"/>
        <v>2025</v>
      </c>
      <c r="Y749" s="27">
        <v>2025.0</v>
      </c>
      <c r="Z749" s="27">
        <v>12.0</v>
      </c>
      <c r="AA749" s="112">
        <v>12.0</v>
      </c>
      <c r="AB749" s="27">
        <v>4.0</v>
      </c>
      <c r="AC749" s="27" t="s">
        <v>298</v>
      </c>
      <c r="AD749" s="27" t="s">
        <v>48</v>
      </c>
      <c r="AE749" s="27" t="s">
        <v>1</v>
      </c>
      <c r="AF749" s="27" t="s">
        <v>1</v>
      </c>
      <c r="AG749" s="27" t="s">
        <v>526</v>
      </c>
      <c r="AH749" s="27" t="str">
        <f t="shared" si="1"/>
        <v>Out</v>
      </c>
      <c r="AI749" s="27" t="s">
        <v>121</v>
      </c>
      <c r="AJ749" s="16"/>
      <c r="AK749" s="16"/>
      <c r="AL749" s="16"/>
      <c r="AM749" s="16"/>
      <c r="AN749" s="16"/>
    </row>
    <row r="750" ht="15.0" hidden="1" customHeight="1">
      <c r="A750" s="138">
        <v>45700.0</v>
      </c>
      <c r="B750" s="18" t="s">
        <v>95</v>
      </c>
      <c r="C750" s="130">
        <v>-40.19</v>
      </c>
      <c r="D750" s="18" t="s">
        <v>76</v>
      </c>
      <c r="E750" s="18" t="s">
        <v>229</v>
      </c>
      <c r="F750" s="18" t="s">
        <v>860</v>
      </c>
      <c r="G750" s="97"/>
      <c r="H750" s="97"/>
      <c r="I750" s="18">
        <v>4240.0</v>
      </c>
      <c r="J750" s="18" t="s">
        <v>42</v>
      </c>
      <c r="K750" s="18" t="s">
        <v>97</v>
      </c>
      <c r="L750" s="97"/>
      <c r="M750" s="97"/>
      <c r="N750" s="97"/>
      <c r="O750" s="98"/>
      <c r="P750" s="98" t="s">
        <v>79</v>
      </c>
      <c r="Q750" s="18" t="s">
        <v>91</v>
      </c>
      <c r="R750" s="100"/>
      <c r="S750" s="100"/>
      <c r="T750" s="18" t="s">
        <v>93</v>
      </c>
      <c r="U750" s="27"/>
      <c r="V750" s="27"/>
      <c r="W750" s="27"/>
      <c r="X750" s="27">
        <f t="shared" si="10"/>
        <v>2025</v>
      </c>
      <c r="Y750" s="27">
        <v>2025.0</v>
      </c>
      <c r="Z750" s="27">
        <v>12.0</v>
      </c>
      <c r="AA750" s="112">
        <v>12.0</v>
      </c>
      <c r="AB750" s="27">
        <v>4.0</v>
      </c>
      <c r="AC750" s="27" t="s">
        <v>298</v>
      </c>
      <c r="AD750" s="27" t="s">
        <v>48</v>
      </c>
      <c r="AE750" s="27" t="s">
        <v>115</v>
      </c>
      <c r="AF750" s="27" t="s">
        <v>115</v>
      </c>
      <c r="AG750" s="27" t="s">
        <v>315</v>
      </c>
      <c r="AH750" s="27" t="str">
        <f t="shared" si="1"/>
        <v>Out</v>
      </c>
      <c r="AI750" s="27" t="s">
        <v>121</v>
      </c>
      <c r="AJ750" s="16"/>
      <c r="AK750" s="16"/>
      <c r="AL750" s="16"/>
      <c r="AM750" s="16"/>
      <c r="AN750" s="16"/>
    </row>
    <row r="751" ht="15.0" hidden="1" customHeight="1">
      <c r="A751" s="138">
        <v>45669.0</v>
      </c>
      <c r="B751" s="18" t="s">
        <v>95</v>
      </c>
      <c r="C751" s="130">
        <v>-35.22</v>
      </c>
      <c r="D751" s="18" t="s">
        <v>76</v>
      </c>
      <c r="E751" s="18" t="s">
        <v>229</v>
      </c>
      <c r="F751" s="18" t="s">
        <v>861</v>
      </c>
      <c r="G751" s="97"/>
      <c r="H751" s="97"/>
      <c r="I751" s="18">
        <v>9779.0</v>
      </c>
      <c r="J751" s="18" t="s">
        <v>42</v>
      </c>
      <c r="K751" s="18" t="s">
        <v>97</v>
      </c>
      <c r="L751" s="97"/>
      <c r="M751" s="97"/>
      <c r="N751" s="97"/>
      <c r="O751" s="98"/>
      <c r="P751" s="98" t="s">
        <v>79</v>
      </c>
      <c r="Q751" s="18" t="s">
        <v>91</v>
      </c>
      <c r="R751" s="100"/>
      <c r="S751" s="100"/>
      <c r="T751" s="18" t="s">
        <v>93</v>
      </c>
      <c r="U751" s="27"/>
      <c r="V751" s="27"/>
      <c r="W751" s="27"/>
      <c r="X751" s="27">
        <f t="shared" si="10"/>
        <v>2025</v>
      </c>
      <c r="Y751" s="27">
        <v>2025.0</v>
      </c>
      <c r="Z751" s="27">
        <v>12.0</v>
      </c>
      <c r="AA751" s="112">
        <v>12.0</v>
      </c>
      <c r="AB751" s="27">
        <v>4.0</v>
      </c>
      <c r="AC751" s="27" t="s">
        <v>298</v>
      </c>
      <c r="AD751" s="27" t="s">
        <v>48</v>
      </c>
      <c r="AE751" s="27" t="s">
        <v>115</v>
      </c>
      <c r="AF751" s="27" t="s">
        <v>115</v>
      </c>
      <c r="AG751" s="27" t="s">
        <v>315</v>
      </c>
      <c r="AH751" s="27" t="str">
        <f t="shared" si="1"/>
        <v>Out</v>
      </c>
      <c r="AI751" s="27" t="s">
        <v>121</v>
      </c>
      <c r="AJ751" s="16"/>
      <c r="AK751" s="16"/>
      <c r="AL751" s="16"/>
      <c r="AM751" s="16"/>
      <c r="AN751" s="16"/>
    </row>
    <row r="752" ht="15.0" hidden="1" customHeight="1">
      <c r="A752" s="138">
        <v>45669.0</v>
      </c>
      <c r="B752" s="18" t="s">
        <v>95</v>
      </c>
      <c r="C752" s="130">
        <v>-498.0</v>
      </c>
      <c r="D752" s="18" t="s">
        <v>76</v>
      </c>
      <c r="E752" s="18" t="s">
        <v>229</v>
      </c>
      <c r="F752" s="18" t="s">
        <v>862</v>
      </c>
      <c r="G752" s="97"/>
      <c r="H752" s="97"/>
      <c r="I752" s="18">
        <v>9779.0</v>
      </c>
      <c r="J752" s="18" t="s">
        <v>42</v>
      </c>
      <c r="K752" s="18" t="s">
        <v>97</v>
      </c>
      <c r="L752" s="97"/>
      <c r="M752" s="97"/>
      <c r="N752" s="97"/>
      <c r="O752" s="98"/>
      <c r="P752" s="98" t="s">
        <v>79</v>
      </c>
      <c r="Q752" s="18" t="s">
        <v>91</v>
      </c>
      <c r="R752" s="100"/>
      <c r="S752" s="100"/>
      <c r="T752" s="18" t="s">
        <v>93</v>
      </c>
      <c r="U752" s="27"/>
      <c r="V752" s="27"/>
      <c r="W752" s="27"/>
      <c r="X752" s="27">
        <f t="shared" si="10"/>
        <v>2025</v>
      </c>
      <c r="Y752" s="27">
        <v>2025.0</v>
      </c>
      <c r="Z752" s="27">
        <v>12.0</v>
      </c>
      <c r="AA752" s="112">
        <v>12.0</v>
      </c>
      <c r="AB752" s="27">
        <v>4.0</v>
      </c>
      <c r="AC752" s="27" t="s">
        <v>298</v>
      </c>
      <c r="AD752" s="27" t="s">
        <v>48</v>
      </c>
      <c r="AE752" s="27" t="s">
        <v>115</v>
      </c>
      <c r="AF752" s="27" t="s">
        <v>115</v>
      </c>
      <c r="AG752" s="27" t="s">
        <v>315</v>
      </c>
      <c r="AH752" s="27" t="str">
        <f t="shared" si="1"/>
        <v>Out</v>
      </c>
      <c r="AI752" s="27" t="s">
        <v>121</v>
      </c>
      <c r="AJ752" s="16"/>
      <c r="AK752" s="16"/>
      <c r="AL752" s="16"/>
      <c r="AM752" s="16"/>
      <c r="AN752" s="16"/>
    </row>
    <row r="753" ht="15.0" hidden="1" customHeight="1">
      <c r="A753" s="139">
        <v>45991.0</v>
      </c>
      <c r="B753" s="18" t="s">
        <v>95</v>
      </c>
      <c r="C753" s="130">
        <v>-536.68</v>
      </c>
      <c r="D753" s="18" t="s">
        <v>151</v>
      </c>
      <c r="E753" s="18" t="s">
        <v>229</v>
      </c>
      <c r="F753" s="18" t="s">
        <v>863</v>
      </c>
      <c r="G753" s="97"/>
      <c r="H753" s="97"/>
      <c r="I753" s="18">
        <v>9779.0</v>
      </c>
      <c r="J753" s="18" t="s">
        <v>42</v>
      </c>
      <c r="K753" s="18" t="s">
        <v>97</v>
      </c>
      <c r="L753" s="97"/>
      <c r="M753" s="97"/>
      <c r="N753" s="97"/>
      <c r="O753" s="98"/>
      <c r="P753" s="98" t="s">
        <v>79</v>
      </c>
      <c r="Q753" s="18" t="s">
        <v>91</v>
      </c>
      <c r="R753" s="100"/>
      <c r="S753" s="100"/>
      <c r="T753" s="18" t="s">
        <v>93</v>
      </c>
      <c r="U753" s="27"/>
      <c r="V753" s="27"/>
      <c r="W753" s="27"/>
      <c r="X753" s="27">
        <f t="shared" si="10"/>
        <v>2025</v>
      </c>
      <c r="Y753" s="27">
        <v>2025.0</v>
      </c>
      <c r="Z753" s="140">
        <f t="shared" ref="Z753:Z1370" si="11">MONTH(A753)</f>
        <v>11</v>
      </c>
      <c r="AA753" s="5">
        <v>11.0</v>
      </c>
      <c r="AB753" s="27">
        <v>4.0</v>
      </c>
      <c r="AC753" s="27"/>
      <c r="AD753" s="27" t="s">
        <v>151</v>
      </c>
      <c r="AE753" s="27" t="s">
        <v>151</v>
      </c>
      <c r="AF753" s="27" t="s">
        <v>151</v>
      </c>
      <c r="AG753" s="27"/>
      <c r="AH753" s="27" t="str">
        <f t="shared" si="1"/>
        <v>Out</v>
      </c>
      <c r="AI753" s="27" t="s">
        <v>121</v>
      </c>
      <c r="AJ753" s="16"/>
      <c r="AK753" s="16"/>
      <c r="AL753" s="16"/>
      <c r="AM753" s="16"/>
      <c r="AN753" s="16"/>
    </row>
    <row r="754" ht="15.0" hidden="1" customHeight="1">
      <c r="A754" s="132">
        <v>45989.0</v>
      </c>
      <c r="B754" s="3" t="s">
        <v>840</v>
      </c>
      <c r="C754" s="141">
        <v>-977.0</v>
      </c>
      <c r="D754" s="3" t="s">
        <v>76</v>
      </c>
      <c r="E754" s="3" t="s">
        <v>229</v>
      </c>
      <c r="F754" s="3" t="s">
        <v>103</v>
      </c>
      <c r="G754" s="3" t="s">
        <v>864</v>
      </c>
      <c r="H754" s="142"/>
      <c r="I754" s="142"/>
      <c r="J754" s="142"/>
      <c r="K754" s="142"/>
      <c r="L754" s="142"/>
      <c r="M754" s="142"/>
      <c r="N754" s="142"/>
      <c r="O754" s="143"/>
      <c r="P754" s="143">
        <v>45989.64885416667</v>
      </c>
      <c r="R754" s="144"/>
      <c r="S754" s="144"/>
      <c r="T754" s="142"/>
      <c r="U754" s="27"/>
      <c r="V754" s="27"/>
      <c r="W754" s="27"/>
      <c r="X754" s="27">
        <f t="shared" si="10"/>
        <v>2025</v>
      </c>
      <c r="Y754" s="27">
        <v>2025.0</v>
      </c>
      <c r="Z754" s="140">
        <f t="shared" si="11"/>
        <v>11</v>
      </c>
      <c r="AA754" s="5">
        <v>11.0</v>
      </c>
      <c r="AB754" s="27">
        <v>4.0</v>
      </c>
      <c r="AC754" s="27" t="s">
        <v>298</v>
      </c>
      <c r="AD754" s="27" t="s">
        <v>48</v>
      </c>
      <c r="AE754" s="27" t="s">
        <v>124</v>
      </c>
      <c r="AF754" s="27" t="s">
        <v>124</v>
      </c>
      <c r="AG754" s="27" t="s">
        <v>527</v>
      </c>
      <c r="AH754" s="27" t="str">
        <f t="shared" si="1"/>
        <v>Out</v>
      </c>
      <c r="AI754" s="27" t="s">
        <v>121</v>
      </c>
      <c r="AJ754" s="16"/>
      <c r="AK754" s="16"/>
      <c r="AL754" s="16"/>
      <c r="AM754" s="16"/>
      <c r="AN754" s="16"/>
    </row>
    <row r="755" ht="15.0" hidden="1" customHeight="1">
      <c r="A755" s="132">
        <v>45989.0</v>
      </c>
      <c r="B755" s="3" t="s">
        <v>865</v>
      </c>
      <c r="C755" s="141">
        <v>-539.0</v>
      </c>
      <c r="D755" s="3" t="s">
        <v>76</v>
      </c>
      <c r="E755" s="3" t="s">
        <v>229</v>
      </c>
      <c r="F755" s="3" t="s">
        <v>103</v>
      </c>
      <c r="G755" s="3" t="s">
        <v>866</v>
      </c>
      <c r="H755" s="142"/>
      <c r="I755" s="142"/>
      <c r="J755" s="142"/>
      <c r="K755" s="142"/>
      <c r="L755" s="142"/>
      <c r="M755" s="142"/>
      <c r="N755" s="142"/>
      <c r="O755" s="143"/>
      <c r="P755" s="143">
        <v>45989.6471875</v>
      </c>
      <c r="R755" s="144"/>
      <c r="S755" s="144"/>
      <c r="T755" s="142"/>
      <c r="U755" s="27"/>
      <c r="V755" s="27"/>
      <c r="W755" s="27"/>
      <c r="X755" s="27">
        <f t="shared" si="10"/>
        <v>2025</v>
      </c>
      <c r="Y755" s="27">
        <v>2025.0</v>
      </c>
      <c r="Z755" s="140">
        <f t="shared" si="11"/>
        <v>11</v>
      </c>
      <c r="AA755" s="5">
        <v>11.0</v>
      </c>
      <c r="AB755" s="27">
        <v>4.0</v>
      </c>
      <c r="AC755" s="27" t="s">
        <v>298</v>
      </c>
      <c r="AD755" s="27" t="s">
        <v>48</v>
      </c>
      <c r="AE755" s="27" t="s">
        <v>124</v>
      </c>
      <c r="AF755" s="27" t="s">
        <v>124</v>
      </c>
      <c r="AG755" s="27" t="s">
        <v>527</v>
      </c>
      <c r="AH755" s="27" t="str">
        <f t="shared" si="1"/>
        <v>Out</v>
      </c>
      <c r="AI755" s="27" t="s">
        <v>121</v>
      </c>
      <c r="AJ755" s="16"/>
      <c r="AK755" s="16"/>
      <c r="AL755" s="16"/>
      <c r="AM755" s="16"/>
      <c r="AN755" s="16"/>
    </row>
    <row r="756" ht="15.0" hidden="1" customHeight="1">
      <c r="A756" s="139">
        <v>45989.0</v>
      </c>
      <c r="B756" s="145" t="s">
        <v>95</v>
      </c>
      <c r="C756" s="146">
        <v>-250.0</v>
      </c>
      <c r="D756" s="145" t="s">
        <v>76</v>
      </c>
      <c r="E756" s="145" t="s">
        <v>229</v>
      </c>
      <c r="F756" s="145" t="s">
        <v>867</v>
      </c>
      <c r="H756" s="147"/>
      <c r="I756" s="148">
        <v>4240.0</v>
      </c>
      <c r="J756" s="145" t="s">
        <v>42</v>
      </c>
      <c r="K756" s="145" t="s">
        <v>97</v>
      </c>
      <c r="L756" s="147"/>
      <c r="M756" s="147"/>
      <c r="N756" s="147"/>
      <c r="O756" s="149"/>
      <c r="P756" s="149">
        <v>45989.185648148145</v>
      </c>
      <c r="Q756" s="145" t="s">
        <v>91</v>
      </c>
      <c r="R756" s="150"/>
      <c r="S756" s="150"/>
      <c r="T756" s="145" t="s">
        <v>93</v>
      </c>
      <c r="U756" s="27"/>
      <c r="V756" s="27"/>
      <c r="W756" s="27"/>
      <c r="X756" s="27">
        <f t="shared" si="10"/>
        <v>2025</v>
      </c>
      <c r="Y756" s="27">
        <v>2025.0</v>
      </c>
      <c r="Z756" s="140">
        <f t="shared" si="11"/>
        <v>11</v>
      </c>
      <c r="AA756" s="5">
        <v>11.0</v>
      </c>
      <c r="AB756" s="27">
        <v>4.0</v>
      </c>
      <c r="AC756" s="27" t="s">
        <v>298</v>
      </c>
      <c r="AD756" s="27" t="s">
        <v>48</v>
      </c>
      <c r="AE756" s="27" t="s">
        <v>115</v>
      </c>
      <c r="AF756" s="27" t="s">
        <v>115</v>
      </c>
      <c r="AG756" s="27" t="s">
        <v>315</v>
      </c>
      <c r="AH756" s="27" t="str">
        <f t="shared" si="1"/>
        <v>Out</v>
      </c>
      <c r="AI756" s="27" t="s">
        <v>121</v>
      </c>
      <c r="AJ756" s="16"/>
      <c r="AK756" s="16"/>
      <c r="AL756" s="16"/>
      <c r="AM756" s="16"/>
      <c r="AN756" s="16"/>
    </row>
    <row r="757" ht="15.0" hidden="1" customHeight="1">
      <c r="A757" s="139">
        <v>45988.0</v>
      </c>
      <c r="B757" s="145" t="s">
        <v>145</v>
      </c>
      <c r="C757" s="146">
        <v>-11.99</v>
      </c>
      <c r="D757" s="145" t="s">
        <v>76</v>
      </c>
      <c r="E757" s="145" t="s">
        <v>229</v>
      </c>
      <c r="F757" s="145" t="s">
        <v>147</v>
      </c>
      <c r="H757" s="147"/>
      <c r="I757" s="148">
        <v>4240.0</v>
      </c>
      <c r="J757" s="145" t="s">
        <v>42</v>
      </c>
      <c r="K757" s="145" t="s">
        <v>868</v>
      </c>
      <c r="M757" s="147"/>
      <c r="N757" s="147"/>
      <c r="O757" s="149"/>
      <c r="P757" s="149">
        <v>45988.316145833334</v>
      </c>
      <c r="Q757" s="145" t="s">
        <v>91</v>
      </c>
      <c r="R757" s="150"/>
      <c r="S757" s="150"/>
      <c r="T757" s="145" t="s">
        <v>93</v>
      </c>
      <c r="U757" s="27"/>
      <c r="V757" s="27"/>
      <c r="W757" s="27"/>
      <c r="X757" s="27">
        <f t="shared" si="10"/>
        <v>2025</v>
      </c>
      <c r="Y757" s="27">
        <v>2025.0</v>
      </c>
      <c r="Z757" s="140">
        <f t="shared" si="11"/>
        <v>11</v>
      </c>
      <c r="AA757" s="5">
        <v>11.0</v>
      </c>
      <c r="AB757" s="27">
        <v>4.0</v>
      </c>
      <c r="AC757" s="27" t="s">
        <v>298</v>
      </c>
      <c r="AD757" s="27" t="s">
        <v>48</v>
      </c>
      <c r="AE757" s="27" t="s">
        <v>1</v>
      </c>
      <c r="AF757" s="27" t="s">
        <v>1</v>
      </c>
      <c r="AG757" s="27" t="s">
        <v>526</v>
      </c>
      <c r="AH757" s="27" t="str">
        <f t="shared" si="1"/>
        <v>Out</v>
      </c>
      <c r="AI757" s="27" t="s">
        <v>121</v>
      </c>
      <c r="AJ757" s="16"/>
      <c r="AK757" s="16"/>
      <c r="AL757" s="16"/>
      <c r="AM757" s="16"/>
      <c r="AN757" s="16"/>
    </row>
    <row r="758" ht="15.0" hidden="1" customHeight="1">
      <c r="A758" s="139">
        <v>45988.0</v>
      </c>
      <c r="B758" s="145" t="s">
        <v>95</v>
      </c>
      <c r="C758" s="146">
        <v>-371.24</v>
      </c>
      <c r="D758" s="145" t="s">
        <v>76</v>
      </c>
      <c r="E758" s="145" t="s">
        <v>229</v>
      </c>
      <c r="F758" s="145" t="s">
        <v>869</v>
      </c>
      <c r="H758" s="147"/>
      <c r="I758" s="148">
        <v>9779.0</v>
      </c>
      <c r="J758" s="145" t="s">
        <v>42</v>
      </c>
      <c r="K758" s="145" t="s">
        <v>97</v>
      </c>
      <c r="L758" s="147"/>
      <c r="M758" s="147"/>
      <c r="N758" s="147"/>
      <c r="O758" s="149"/>
      <c r="P758" s="149">
        <v>45988.057708333334</v>
      </c>
      <c r="Q758" s="145" t="s">
        <v>91</v>
      </c>
      <c r="R758" s="150"/>
      <c r="S758" s="150"/>
      <c r="T758" s="145" t="s">
        <v>93</v>
      </c>
      <c r="U758" s="27"/>
      <c r="V758" s="27"/>
      <c r="W758" s="27"/>
      <c r="X758" s="27">
        <f t="shared" si="10"/>
        <v>2025</v>
      </c>
      <c r="Y758" s="27">
        <v>2025.0</v>
      </c>
      <c r="Z758" s="140">
        <f t="shared" si="11"/>
        <v>11</v>
      </c>
      <c r="AA758" s="5">
        <v>11.0</v>
      </c>
      <c r="AB758" s="27">
        <v>4.0</v>
      </c>
      <c r="AC758" s="27" t="s">
        <v>298</v>
      </c>
      <c r="AD758" s="27" t="s">
        <v>48</v>
      </c>
      <c r="AE758" s="27" t="s">
        <v>115</v>
      </c>
      <c r="AF758" s="27" t="s">
        <v>115</v>
      </c>
      <c r="AG758" s="27" t="s">
        <v>315</v>
      </c>
      <c r="AH758" s="27" t="str">
        <f t="shared" si="1"/>
        <v>Out</v>
      </c>
      <c r="AI758" s="27" t="s">
        <v>121</v>
      </c>
      <c r="AJ758" s="16"/>
      <c r="AK758" s="16"/>
      <c r="AL758" s="16"/>
      <c r="AM758" s="16"/>
      <c r="AN758" s="16"/>
    </row>
    <row r="759" ht="15.0" hidden="1" customHeight="1">
      <c r="A759" s="132">
        <v>45987.0</v>
      </c>
      <c r="B759" s="3" t="s">
        <v>725</v>
      </c>
      <c r="C759" s="141">
        <v>-817.0</v>
      </c>
      <c r="D759" s="3" t="s">
        <v>76</v>
      </c>
      <c r="E759" s="3" t="s">
        <v>229</v>
      </c>
      <c r="F759" s="3" t="s">
        <v>103</v>
      </c>
      <c r="G759" s="3" t="s">
        <v>870</v>
      </c>
      <c r="H759" s="142"/>
      <c r="I759" s="142"/>
      <c r="J759" s="142"/>
      <c r="K759" s="142"/>
      <c r="L759" s="142"/>
      <c r="M759" s="142"/>
      <c r="N759" s="142"/>
      <c r="O759" s="143"/>
      <c r="P759" s="143">
        <v>45987.844664351855</v>
      </c>
      <c r="R759" s="144"/>
      <c r="S759" s="144"/>
      <c r="T759" s="142"/>
      <c r="U759" s="27"/>
      <c r="V759" s="27"/>
      <c r="W759" s="27"/>
      <c r="X759" s="27">
        <f t="shared" si="10"/>
        <v>2025</v>
      </c>
      <c r="Y759" s="27">
        <v>2025.0</v>
      </c>
      <c r="Z759" s="140">
        <f t="shared" si="11"/>
        <v>11</v>
      </c>
      <c r="AA759" s="5">
        <v>11.0</v>
      </c>
      <c r="AB759" s="27">
        <v>4.0</v>
      </c>
      <c r="AC759" s="27" t="s">
        <v>298</v>
      </c>
      <c r="AD759" s="27" t="s">
        <v>48</v>
      </c>
      <c r="AE759" s="27" t="s">
        <v>124</v>
      </c>
      <c r="AF759" s="27" t="s">
        <v>124</v>
      </c>
      <c r="AG759" s="27" t="s">
        <v>527</v>
      </c>
      <c r="AH759" s="27" t="str">
        <f t="shared" si="1"/>
        <v>Out</v>
      </c>
      <c r="AI759" s="27" t="s">
        <v>121</v>
      </c>
      <c r="AJ759" s="16"/>
      <c r="AK759" s="16"/>
      <c r="AL759" s="16"/>
      <c r="AM759" s="16"/>
      <c r="AN759" s="16"/>
    </row>
    <row r="760" ht="15.0" hidden="1" customHeight="1">
      <c r="A760" s="132">
        <v>45987.0</v>
      </c>
      <c r="B760" s="3" t="s">
        <v>585</v>
      </c>
      <c r="C760" s="141">
        <v>-800.0</v>
      </c>
      <c r="D760" s="3" t="s">
        <v>76</v>
      </c>
      <c r="E760" s="3" t="s">
        <v>229</v>
      </c>
      <c r="F760" s="3" t="s">
        <v>103</v>
      </c>
      <c r="G760" s="3" t="s">
        <v>118</v>
      </c>
      <c r="I760" s="142"/>
      <c r="J760" s="142"/>
      <c r="K760" s="142"/>
      <c r="L760" s="142"/>
      <c r="M760" s="142"/>
      <c r="N760" s="142"/>
      <c r="O760" s="143"/>
      <c r="P760" s="143">
        <v>45987.772627314815</v>
      </c>
      <c r="R760" s="144"/>
      <c r="S760" s="144"/>
      <c r="T760" s="142"/>
      <c r="U760" s="27"/>
      <c r="V760" s="27"/>
      <c r="W760" s="27"/>
      <c r="X760" s="27">
        <f t="shared" si="10"/>
        <v>2025</v>
      </c>
      <c r="Y760" s="27">
        <v>2025.0</v>
      </c>
      <c r="Z760" s="140">
        <f t="shared" si="11"/>
        <v>11</v>
      </c>
      <c r="AA760" s="5">
        <v>11.0</v>
      </c>
      <c r="AB760" s="27">
        <v>4.0</v>
      </c>
      <c r="AC760" s="27" t="s">
        <v>298</v>
      </c>
      <c r="AD760" s="27" t="s">
        <v>48</v>
      </c>
      <c r="AE760" s="27" t="s">
        <v>4</v>
      </c>
      <c r="AF760" s="27" t="s">
        <v>5</v>
      </c>
      <c r="AG760" s="27" t="s">
        <v>6</v>
      </c>
      <c r="AH760" s="27" t="str">
        <f t="shared" si="1"/>
        <v>Out</v>
      </c>
      <c r="AI760" s="27" t="s">
        <v>121</v>
      </c>
      <c r="AJ760" s="16"/>
      <c r="AK760" s="16"/>
      <c r="AL760" s="16"/>
      <c r="AM760" s="16"/>
      <c r="AN760" s="16"/>
    </row>
    <row r="761" ht="15.0" hidden="1" customHeight="1">
      <c r="A761" s="139">
        <v>45987.0</v>
      </c>
      <c r="B761" s="145" t="s">
        <v>110</v>
      </c>
      <c r="C761" s="146">
        <v>-15.0</v>
      </c>
      <c r="D761" s="145" t="s">
        <v>76</v>
      </c>
      <c r="E761" s="145" t="s">
        <v>229</v>
      </c>
      <c r="F761" s="145" t="s">
        <v>111</v>
      </c>
      <c r="I761" s="147"/>
      <c r="J761" s="147"/>
      <c r="K761" s="147"/>
      <c r="L761" s="147"/>
      <c r="M761" s="147"/>
      <c r="N761" s="147"/>
      <c r="O761" s="149"/>
      <c r="P761" s="149">
        <v>45987.772627314815</v>
      </c>
      <c r="R761" s="150"/>
      <c r="S761" s="150"/>
      <c r="T761" s="147"/>
      <c r="U761" s="27"/>
      <c r="V761" s="27"/>
      <c r="W761" s="27"/>
      <c r="X761" s="27">
        <f t="shared" si="10"/>
        <v>2025</v>
      </c>
      <c r="Y761" s="27">
        <v>2025.0</v>
      </c>
      <c r="Z761" s="140">
        <f t="shared" si="11"/>
        <v>11</v>
      </c>
      <c r="AA761" s="5">
        <v>11.0</v>
      </c>
      <c r="AB761" s="27">
        <v>4.0</v>
      </c>
      <c r="AC761" s="27" t="s">
        <v>298</v>
      </c>
      <c r="AD761" s="27" t="s">
        <v>48</v>
      </c>
      <c r="AE761" s="27" t="s">
        <v>1</v>
      </c>
      <c r="AF761" s="27" t="s">
        <v>1</v>
      </c>
      <c r="AG761" s="27" t="s">
        <v>526</v>
      </c>
      <c r="AH761" s="27" t="str">
        <f t="shared" si="1"/>
        <v>Out</v>
      </c>
      <c r="AI761" s="27" t="s">
        <v>121</v>
      </c>
      <c r="AJ761" s="16"/>
      <c r="AK761" s="16"/>
      <c r="AL761" s="16"/>
      <c r="AM761" s="16"/>
      <c r="AN761" s="16"/>
    </row>
    <row r="762" ht="15.0" hidden="1" customHeight="1">
      <c r="A762" s="139">
        <v>45987.0</v>
      </c>
      <c r="B762" s="145" t="s">
        <v>95</v>
      </c>
      <c r="C762" s="146">
        <v>-25.0</v>
      </c>
      <c r="D762" s="145" t="s">
        <v>76</v>
      </c>
      <c r="E762" s="145" t="s">
        <v>229</v>
      </c>
      <c r="F762" s="145" t="s">
        <v>871</v>
      </c>
      <c r="H762" s="147"/>
      <c r="I762" s="148">
        <v>4240.0</v>
      </c>
      <c r="J762" s="145" t="s">
        <v>42</v>
      </c>
      <c r="K762" s="145" t="s">
        <v>97</v>
      </c>
      <c r="L762" s="147"/>
      <c r="M762" s="147"/>
      <c r="N762" s="147"/>
      <c r="O762" s="149"/>
      <c r="P762" s="149">
        <v>45987.07116898148</v>
      </c>
      <c r="Q762" s="145" t="s">
        <v>91</v>
      </c>
      <c r="R762" s="150"/>
      <c r="S762" s="150"/>
      <c r="T762" s="145" t="s">
        <v>93</v>
      </c>
      <c r="U762" s="27"/>
      <c r="V762" s="27"/>
      <c r="W762" s="27"/>
      <c r="X762" s="27">
        <f t="shared" si="10"/>
        <v>2025</v>
      </c>
      <c r="Y762" s="27">
        <v>2025.0</v>
      </c>
      <c r="Z762" s="140">
        <f t="shared" si="11"/>
        <v>11</v>
      </c>
      <c r="AA762" s="5">
        <v>11.0</v>
      </c>
      <c r="AB762" s="27">
        <v>4.0</v>
      </c>
      <c r="AC762" s="27" t="s">
        <v>298</v>
      </c>
      <c r="AD762" s="27" t="s">
        <v>48</v>
      </c>
      <c r="AE762" s="27" t="s">
        <v>115</v>
      </c>
      <c r="AF762" s="27" t="s">
        <v>115</v>
      </c>
      <c r="AG762" s="27" t="s">
        <v>315</v>
      </c>
      <c r="AH762" s="27" t="str">
        <f t="shared" si="1"/>
        <v>Out</v>
      </c>
      <c r="AI762" s="27" t="s">
        <v>121</v>
      </c>
      <c r="AJ762" s="16"/>
      <c r="AK762" s="16"/>
      <c r="AL762" s="16"/>
      <c r="AM762" s="16"/>
      <c r="AN762" s="16"/>
    </row>
    <row r="763" ht="15.0" hidden="1" customHeight="1">
      <c r="A763" s="139">
        <v>45986.0</v>
      </c>
      <c r="B763" s="145" t="s">
        <v>203</v>
      </c>
      <c r="C763" s="146">
        <v>-40.0</v>
      </c>
      <c r="D763" s="145" t="s">
        <v>76</v>
      </c>
      <c r="E763" s="145" t="s">
        <v>229</v>
      </c>
      <c r="F763" s="145" t="s">
        <v>204</v>
      </c>
      <c r="H763" s="147"/>
      <c r="I763" s="148">
        <v>9779.0</v>
      </c>
      <c r="J763" s="145" t="s">
        <v>42</v>
      </c>
      <c r="K763" s="145" t="s">
        <v>89</v>
      </c>
      <c r="L763" s="147"/>
      <c r="M763" s="147"/>
      <c r="N763" s="147"/>
      <c r="O763" s="149"/>
      <c r="P763" s="149">
        <v>45986.19042824074</v>
      </c>
      <c r="Q763" s="145" t="s">
        <v>91</v>
      </c>
      <c r="R763" s="150"/>
      <c r="S763" s="150"/>
      <c r="T763" s="145" t="s">
        <v>93</v>
      </c>
      <c r="U763" s="27"/>
      <c r="V763" s="27"/>
      <c r="W763" s="27"/>
      <c r="X763" s="27">
        <f t="shared" si="10"/>
        <v>2025</v>
      </c>
      <c r="Y763" s="27">
        <v>2025.0</v>
      </c>
      <c r="Z763" s="140">
        <f t="shared" si="11"/>
        <v>11</v>
      </c>
      <c r="AA763" s="5">
        <v>11.0</v>
      </c>
      <c r="AB763" s="27">
        <v>4.0</v>
      </c>
      <c r="AC763" s="27" t="s">
        <v>298</v>
      </c>
      <c r="AD763" s="27" t="s">
        <v>48</v>
      </c>
      <c r="AE763" s="27" t="s">
        <v>1</v>
      </c>
      <c r="AF763" s="27" t="s">
        <v>1</v>
      </c>
      <c r="AG763" s="27" t="s">
        <v>526</v>
      </c>
      <c r="AH763" s="27" t="str">
        <f t="shared" si="1"/>
        <v>Out</v>
      </c>
      <c r="AI763" s="27" t="s">
        <v>121</v>
      </c>
      <c r="AJ763" s="16"/>
      <c r="AK763" s="16"/>
      <c r="AL763" s="16"/>
      <c r="AM763" s="16"/>
      <c r="AN763" s="16"/>
    </row>
    <row r="764" ht="15.0" hidden="1" customHeight="1">
      <c r="A764" s="139">
        <v>45986.0</v>
      </c>
      <c r="B764" s="145" t="s">
        <v>95</v>
      </c>
      <c r="C764" s="146">
        <v>-474.0</v>
      </c>
      <c r="D764" s="145" t="s">
        <v>76</v>
      </c>
      <c r="E764" s="145" t="s">
        <v>229</v>
      </c>
      <c r="F764" s="145" t="s">
        <v>872</v>
      </c>
      <c r="H764" s="147"/>
      <c r="I764" s="148">
        <v>9779.0</v>
      </c>
      <c r="J764" s="145" t="s">
        <v>42</v>
      </c>
      <c r="K764" s="145" t="s">
        <v>97</v>
      </c>
      <c r="L764" s="147"/>
      <c r="M764" s="147"/>
      <c r="N764" s="147"/>
      <c r="O764" s="149"/>
      <c r="P764" s="149">
        <v>45986.10290509259</v>
      </c>
      <c r="Q764" s="145" t="s">
        <v>91</v>
      </c>
      <c r="R764" s="150"/>
      <c r="S764" s="150"/>
      <c r="T764" s="145" t="s">
        <v>93</v>
      </c>
      <c r="U764" s="27"/>
      <c r="V764" s="27"/>
      <c r="W764" s="27"/>
      <c r="X764" s="27">
        <f t="shared" si="10"/>
        <v>2025</v>
      </c>
      <c r="Y764" s="27">
        <v>2025.0</v>
      </c>
      <c r="Z764" s="140">
        <f t="shared" si="11"/>
        <v>11</v>
      </c>
      <c r="AA764" s="5">
        <v>11.0</v>
      </c>
      <c r="AB764" s="27">
        <v>4.0</v>
      </c>
      <c r="AC764" s="27" t="s">
        <v>298</v>
      </c>
      <c r="AD764" s="27" t="s">
        <v>48</v>
      </c>
      <c r="AE764" s="27" t="s">
        <v>115</v>
      </c>
      <c r="AF764" s="27" t="s">
        <v>115</v>
      </c>
      <c r="AG764" s="27" t="s">
        <v>315</v>
      </c>
      <c r="AH764" s="27" t="str">
        <f t="shared" si="1"/>
        <v>Out</v>
      </c>
      <c r="AI764" s="27" t="s">
        <v>121</v>
      </c>
      <c r="AJ764" s="16"/>
      <c r="AK764" s="16"/>
      <c r="AL764" s="16"/>
      <c r="AM764" s="16"/>
      <c r="AN764" s="16"/>
    </row>
    <row r="765" ht="15.0" hidden="1" customHeight="1">
      <c r="A765" s="151">
        <v>45985.0</v>
      </c>
      <c r="B765" s="152" t="s">
        <v>102</v>
      </c>
      <c r="C765" s="153">
        <v>-197.0</v>
      </c>
      <c r="D765" s="154" t="s">
        <v>76</v>
      </c>
      <c r="E765" s="154" t="s">
        <v>229</v>
      </c>
      <c r="F765" s="154" t="s">
        <v>103</v>
      </c>
      <c r="G765" s="154" t="s">
        <v>873</v>
      </c>
      <c r="I765" s="155"/>
      <c r="J765" s="155"/>
      <c r="K765" s="155"/>
      <c r="L765" s="155"/>
      <c r="M765" s="155"/>
      <c r="N765" s="155"/>
      <c r="O765" s="156"/>
      <c r="P765" s="156">
        <v>45985.574270833335</v>
      </c>
      <c r="R765" s="157"/>
      <c r="S765" s="157"/>
      <c r="T765" s="155"/>
      <c r="U765" s="158"/>
      <c r="V765" s="158"/>
      <c r="W765" s="158"/>
      <c r="X765" s="158">
        <f t="shared" si="10"/>
        <v>2025</v>
      </c>
      <c r="Y765" s="158">
        <v>2025.0</v>
      </c>
      <c r="Z765" s="159">
        <f t="shared" si="11"/>
        <v>11</v>
      </c>
      <c r="AA765" s="5">
        <v>11.0</v>
      </c>
      <c r="AB765" s="27">
        <v>4.0</v>
      </c>
      <c r="AC765" s="27" t="s">
        <v>298</v>
      </c>
      <c r="AD765" s="27" t="s">
        <v>48</v>
      </c>
      <c r="AE765" s="27" t="s">
        <v>131</v>
      </c>
      <c r="AF765" s="27" t="s">
        <v>5</v>
      </c>
      <c r="AG765" s="27" t="s">
        <v>330</v>
      </c>
      <c r="AH765" s="27" t="str">
        <f t="shared" si="1"/>
        <v>Out</v>
      </c>
      <c r="AI765" s="158" t="s">
        <v>121</v>
      </c>
      <c r="AJ765" s="160"/>
      <c r="AK765" s="160"/>
      <c r="AL765" s="160"/>
      <c r="AM765" s="160"/>
      <c r="AN765" s="160"/>
    </row>
    <row r="766" ht="15.0" hidden="1" customHeight="1">
      <c r="A766" s="139">
        <v>45985.0</v>
      </c>
      <c r="B766" s="145" t="s">
        <v>825</v>
      </c>
      <c r="C766" s="146">
        <v>-545.96</v>
      </c>
      <c r="D766" s="145" t="s">
        <v>76</v>
      </c>
      <c r="E766" s="145" t="s">
        <v>229</v>
      </c>
      <c r="F766" s="145" t="s">
        <v>874</v>
      </c>
      <c r="H766" s="147"/>
      <c r="I766" s="148">
        <v>4240.0</v>
      </c>
      <c r="J766" s="145" t="s">
        <v>42</v>
      </c>
      <c r="K766" s="145" t="s">
        <v>89</v>
      </c>
      <c r="L766" s="147"/>
      <c r="M766" s="147"/>
      <c r="N766" s="147"/>
      <c r="O766" s="149"/>
      <c r="P766" s="149">
        <v>45985.0759375</v>
      </c>
      <c r="Q766" s="145" t="s">
        <v>44</v>
      </c>
      <c r="R766" s="150"/>
      <c r="S766" s="150"/>
      <c r="T766" s="145" t="s">
        <v>93</v>
      </c>
      <c r="U766" s="27"/>
      <c r="V766" s="27"/>
      <c r="W766" s="27"/>
      <c r="X766" s="27">
        <f t="shared" si="10"/>
        <v>2025</v>
      </c>
      <c r="Y766" s="27">
        <v>2025.0</v>
      </c>
      <c r="Z766" s="140">
        <f t="shared" si="11"/>
        <v>11</v>
      </c>
      <c r="AA766" s="5">
        <v>11.0</v>
      </c>
      <c r="AB766" s="27">
        <v>4.0</v>
      </c>
      <c r="AC766" s="27" t="s">
        <v>298</v>
      </c>
      <c r="AD766" s="27" t="s">
        <v>48</v>
      </c>
      <c r="AE766" s="27" t="s">
        <v>115</v>
      </c>
      <c r="AF766" s="27" t="s">
        <v>115</v>
      </c>
      <c r="AG766" s="27" t="s">
        <v>309</v>
      </c>
      <c r="AH766" s="27" t="str">
        <f t="shared" si="1"/>
        <v>Out</v>
      </c>
      <c r="AI766" s="27" t="s">
        <v>121</v>
      </c>
      <c r="AJ766" s="16"/>
      <c r="AK766" s="16"/>
      <c r="AL766" s="16"/>
      <c r="AM766" s="16"/>
      <c r="AN766" s="16"/>
    </row>
    <row r="767" ht="15.0" hidden="1" customHeight="1">
      <c r="A767" s="139">
        <v>45985.0</v>
      </c>
      <c r="B767" s="145" t="s">
        <v>149</v>
      </c>
      <c r="C767" s="146">
        <v>-16.38</v>
      </c>
      <c r="D767" s="145" t="s">
        <v>76</v>
      </c>
      <c r="E767" s="145" t="s">
        <v>229</v>
      </c>
      <c r="G767" s="147"/>
      <c r="H767" s="147"/>
      <c r="I767" s="147"/>
      <c r="J767" s="147"/>
      <c r="K767" s="145" t="s">
        <v>148</v>
      </c>
      <c r="O767" s="149"/>
      <c r="P767" s="149">
        <v>45985.0759375</v>
      </c>
      <c r="R767" s="150"/>
      <c r="S767" s="150"/>
      <c r="T767" s="147"/>
      <c r="U767" s="27"/>
      <c r="V767" s="27"/>
      <c r="W767" s="27"/>
      <c r="X767" s="27">
        <f t="shared" si="10"/>
        <v>2025</v>
      </c>
      <c r="Y767" s="27">
        <v>2025.0</v>
      </c>
      <c r="Z767" s="140">
        <f t="shared" si="11"/>
        <v>11</v>
      </c>
      <c r="AA767" s="5">
        <v>11.0</v>
      </c>
      <c r="AB767" s="27">
        <v>4.0</v>
      </c>
      <c r="AC767" s="27" t="s">
        <v>298</v>
      </c>
      <c r="AD767" s="27" t="s">
        <v>48</v>
      </c>
      <c r="AE767" s="27" t="s">
        <v>1</v>
      </c>
      <c r="AF767" s="27" t="s">
        <v>1</v>
      </c>
      <c r="AG767" s="27" t="s">
        <v>526</v>
      </c>
      <c r="AH767" s="27" t="str">
        <f t="shared" si="1"/>
        <v>Out</v>
      </c>
      <c r="AI767" s="27" t="s">
        <v>121</v>
      </c>
      <c r="AJ767" s="16"/>
      <c r="AK767" s="16"/>
      <c r="AL767" s="16"/>
      <c r="AM767" s="16"/>
      <c r="AN767" s="16"/>
    </row>
    <row r="768" ht="15.0" hidden="1" customHeight="1">
      <c r="A768" s="139">
        <v>45985.0</v>
      </c>
      <c r="B768" s="145" t="s">
        <v>206</v>
      </c>
      <c r="C768" s="146">
        <v>-49.0</v>
      </c>
      <c r="D768" s="145" t="s">
        <v>76</v>
      </c>
      <c r="E768" s="145" t="s">
        <v>229</v>
      </c>
      <c r="F768" s="145" t="s">
        <v>207</v>
      </c>
      <c r="G768" s="147"/>
      <c r="H768" s="147"/>
      <c r="I768" s="148">
        <v>9779.0</v>
      </c>
      <c r="J768" s="145" t="s">
        <v>42</v>
      </c>
      <c r="K768" s="145" t="s">
        <v>89</v>
      </c>
      <c r="L768" s="147"/>
      <c r="M768" s="147"/>
      <c r="N768" s="147"/>
      <c r="O768" s="149"/>
      <c r="P768" s="149">
        <v>45985.06049768518</v>
      </c>
      <c r="Q768" s="145" t="s">
        <v>91</v>
      </c>
      <c r="R768" s="150"/>
      <c r="S768" s="150"/>
      <c r="T768" s="145" t="s">
        <v>93</v>
      </c>
      <c r="U768" s="27"/>
      <c r="V768" s="27"/>
      <c r="W768" s="27"/>
      <c r="X768" s="27">
        <f t="shared" si="10"/>
        <v>2025</v>
      </c>
      <c r="Y768" s="27">
        <v>2025.0</v>
      </c>
      <c r="Z768" s="140">
        <f t="shared" si="11"/>
        <v>11</v>
      </c>
      <c r="AA768" s="5">
        <v>11.0</v>
      </c>
      <c r="AB768" s="27">
        <v>4.0</v>
      </c>
      <c r="AC768" s="27" t="s">
        <v>298</v>
      </c>
      <c r="AD768" s="27" t="s">
        <v>48</v>
      </c>
      <c r="AE768" s="27" t="s">
        <v>1</v>
      </c>
      <c r="AF768" s="27" t="s">
        <v>1</v>
      </c>
      <c r="AG768" s="27" t="s">
        <v>445</v>
      </c>
      <c r="AH768" s="27" t="str">
        <f t="shared" si="1"/>
        <v>Out</v>
      </c>
      <c r="AI768" s="27" t="s">
        <v>121</v>
      </c>
      <c r="AJ768" s="16"/>
      <c r="AK768" s="16"/>
      <c r="AL768" s="16"/>
      <c r="AM768" s="16"/>
      <c r="AN768" s="16"/>
    </row>
    <row r="769" ht="15.0" hidden="1" customHeight="1">
      <c r="A769" s="139">
        <v>45984.0</v>
      </c>
      <c r="B769" s="145" t="s">
        <v>95</v>
      </c>
      <c r="C769" s="146">
        <v>-397.86</v>
      </c>
      <c r="D769" s="145" t="s">
        <v>76</v>
      </c>
      <c r="E769" s="145" t="s">
        <v>229</v>
      </c>
      <c r="F769" s="145" t="s">
        <v>875</v>
      </c>
      <c r="H769" s="147"/>
      <c r="I769" s="148">
        <v>9779.0</v>
      </c>
      <c r="J769" s="145" t="s">
        <v>42</v>
      </c>
      <c r="K769" s="145" t="s">
        <v>97</v>
      </c>
      <c r="L769" s="147"/>
      <c r="M769" s="147"/>
      <c r="N769" s="147"/>
      <c r="O769" s="149"/>
      <c r="P769" s="149">
        <v>45984.07305555556</v>
      </c>
      <c r="Q769" s="145" t="s">
        <v>91</v>
      </c>
      <c r="R769" s="150"/>
      <c r="S769" s="150"/>
      <c r="T769" s="145" t="s">
        <v>93</v>
      </c>
      <c r="U769" s="27"/>
      <c r="V769" s="27"/>
      <c r="W769" s="27"/>
      <c r="X769" s="27">
        <f t="shared" si="10"/>
        <v>2025</v>
      </c>
      <c r="Y769" s="27">
        <v>2025.0</v>
      </c>
      <c r="Z769" s="140">
        <f t="shared" si="11"/>
        <v>11</v>
      </c>
      <c r="AA769" s="5">
        <v>11.0</v>
      </c>
      <c r="AB769" s="27">
        <v>4.0</v>
      </c>
      <c r="AC769" s="27" t="s">
        <v>298</v>
      </c>
      <c r="AD769" s="27" t="s">
        <v>48</v>
      </c>
      <c r="AE769" s="27" t="s">
        <v>115</v>
      </c>
      <c r="AF769" s="27" t="s">
        <v>115</v>
      </c>
      <c r="AG769" s="27" t="s">
        <v>315</v>
      </c>
      <c r="AH769" s="27" t="str">
        <f t="shared" si="1"/>
        <v>Out</v>
      </c>
      <c r="AI769" s="27" t="s">
        <v>121</v>
      </c>
      <c r="AJ769" s="16"/>
      <c r="AK769" s="16"/>
      <c r="AL769" s="16"/>
      <c r="AM769" s="16"/>
      <c r="AN769" s="16"/>
    </row>
    <row r="770" ht="15.0" hidden="1" customHeight="1">
      <c r="A770" s="139">
        <v>45983.0</v>
      </c>
      <c r="B770" s="145" t="s">
        <v>851</v>
      </c>
      <c r="C770" s="146">
        <v>-10.0</v>
      </c>
      <c r="D770" s="145" t="s">
        <v>76</v>
      </c>
      <c r="E770" s="145" t="s">
        <v>229</v>
      </c>
      <c r="F770" s="145" t="s">
        <v>852</v>
      </c>
      <c r="G770" s="147"/>
      <c r="H770" s="147"/>
      <c r="I770" s="148">
        <v>9779.0</v>
      </c>
      <c r="J770" s="145" t="s">
        <v>42</v>
      </c>
      <c r="K770" s="145" t="s">
        <v>89</v>
      </c>
      <c r="L770" s="147"/>
      <c r="M770" s="147"/>
      <c r="N770" s="147"/>
      <c r="O770" s="149"/>
      <c r="P770" s="149">
        <v>45983.17582175926</v>
      </c>
      <c r="Q770" s="145" t="s">
        <v>91</v>
      </c>
      <c r="R770" s="150"/>
      <c r="S770" s="150"/>
      <c r="T770" s="145" t="s">
        <v>93</v>
      </c>
      <c r="U770" s="27"/>
      <c r="V770" s="27"/>
      <c r="W770" s="27"/>
      <c r="X770" s="27">
        <f t="shared" si="10"/>
        <v>2025</v>
      </c>
      <c r="Y770" s="27">
        <v>2025.0</v>
      </c>
      <c r="Z770" s="140">
        <f t="shared" si="11"/>
        <v>11</v>
      </c>
      <c r="AA770" s="5">
        <v>11.0</v>
      </c>
      <c r="AB770" s="27">
        <v>4.0</v>
      </c>
      <c r="AC770" s="27" t="s">
        <v>298</v>
      </c>
      <c r="AD770" s="27" t="s">
        <v>48</v>
      </c>
      <c r="AE770" s="27" t="s">
        <v>1</v>
      </c>
      <c r="AF770" s="27" t="s">
        <v>1</v>
      </c>
      <c r="AG770" s="27" t="s">
        <v>445</v>
      </c>
      <c r="AH770" s="27" t="str">
        <f t="shared" si="1"/>
        <v>Out</v>
      </c>
      <c r="AI770" s="27" t="s">
        <v>121</v>
      </c>
      <c r="AJ770" s="16"/>
      <c r="AK770" s="16"/>
      <c r="AL770" s="16"/>
      <c r="AM770" s="16"/>
      <c r="AN770" s="16"/>
    </row>
    <row r="771" ht="15.0" hidden="1" customHeight="1">
      <c r="A771" s="139">
        <v>45982.0</v>
      </c>
      <c r="B771" s="145" t="s">
        <v>149</v>
      </c>
      <c r="C771" s="146">
        <v>-3.43</v>
      </c>
      <c r="D771" s="145" t="s">
        <v>76</v>
      </c>
      <c r="E771" s="145" t="s">
        <v>229</v>
      </c>
      <c r="G771" s="147"/>
      <c r="H771" s="147"/>
      <c r="I771" s="147"/>
      <c r="J771" s="147"/>
      <c r="K771" s="145" t="s">
        <v>148</v>
      </c>
      <c r="O771" s="149"/>
      <c r="P771" s="149">
        <v>45982.186956018515</v>
      </c>
      <c r="R771" s="150"/>
      <c r="S771" s="150"/>
      <c r="T771" s="147"/>
      <c r="U771" s="27"/>
      <c r="V771" s="27"/>
      <c r="W771" s="27"/>
      <c r="X771" s="27">
        <f t="shared" si="10"/>
        <v>2025</v>
      </c>
      <c r="Y771" s="27">
        <v>2025.0</v>
      </c>
      <c r="Z771" s="140">
        <f t="shared" si="11"/>
        <v>11</v>
      </c>
      <c r="AA771" s="5">
        <v>11.0</v>
      </c>
      <c r="AB771" s="27">
        <v>4.0</v>
      </c>
      <c r="AC771" s="27" t="s">
        <v>298</v>
      </c>
      <c r="AD771" s="27" t="s">
        <v>48</v>
      </c>
      <c r="AE771" s="27" t="s">
        <v>1</v>
      </c>
      <c r="AF771" s="27" t="s">
        <v>1</v>
      </c>
      <c r="AG771" s="27" t="s">
        <v>526</v>
      </c>
      <c r="AH771" s="27" t="str">
        <f t="shared" si="1"/>
        <v>Out</v>
      </c>
      <c r="AI771" s="27" t="s">
        <v>121</v>
      </c>
      <c r="AJ771" s="16"/>
      <c r="AK771" s="16"/>
      <c r="AL771" s="16"/>
      <c r="AM771" s="16"/>
      <c r="AN771" s="16"/>
    </row>
    <row r="772" ht="15.0" hidden="1" customHeight="1">
      <c r="A772" s="139">
        <v>45982.0</v>
      </c>
      <c r="B772" s="145" t="s">
        <v>876</v>
      </c>
      <c r="C772" s="146">
        <v>-114.23</v>
      </c>
      <c r="D772" s="145" t="s">
        <v>76</v>
      </c>
      <c r="E772" s="145" t="s">
        <v>229</v>
      </c>
      <c r="F772" s="145" t="s">
        <v>877</v>
      </c>
      <c r="H772" s="147"/>
      <c r="I772" s="148">
        <v>9779.0</v>
      </c>
      <c r="J772" s="145" t="s">
        <v>42</v>
      </c>
      <c r="K772" s="145" t="s">
        <v>659</v>
      </c>
      <c r="M772" s="147"/>
      <c r="N772" s="147"/>
      <c r="O772" s="149"/>
      <c r="P772" s="149">
        <v>45982.186956018515</v>
      </c>
      <c r="Q772" s="145" t="s">
        <v>44</v>
      </c>
      <c r="R772" s="150"/>
      <c r="S772" s="150"/>
      <c r="T772" s="145" t="s">
        <v>93</v>
      </c>
      <c r="U772" s="27"/>
      <c r="V772" s="27"/>
      <c r="W772" s="27"/>
      <c r="X772" s="27">
        <f t="shared" si="10"/>
        <v>2025</v>
      </c>
      <c r="Y772" s="27">
        <v>2025.0</v>
      </c>
      <c r="Z772" s="140">
        <f t="shared" si="11"/>
        <v>11</v>
      </c>
      <c r="AA772" s="5">
        <v>11.0</v>
      </c>
      <c r="AB772" s="27">
        <v>4.0</v>
      </c>
      <c r="AC772" s="27" t="s">
        <v>298</v>
      </c>
      <c r="AD772" s="27" t="s">
        <v>48</v>
      </c>
      <c r="AE772" s="27" t="s">
        <v>115</v>
      </c>
      <c r="AF772" s="27" t="s">
        <v>115</v>
      </c>
      <c r="AG772" s="27" t="s">
        <v>309</v>
      </c>
      <c r="AH772" s="27" t="str">
        <f t="shared" si="1"/>
        <v>Out</v>
      </c>
      <c r="AI772" s="27" t="s">
        <v>121</v>
      </c>
      <c r="AJ772" s="16"/>
      <c r="AK772" s="16"/>
      <c r="AL772" s="16"/>
      <c r="AM772" s="16"/>
      <c r="AN772" s="16"/>
    </row>
    <row r="773" ht="15.0" hidden="1" customHeight="1">
      <c r="A773" s="139">
        <v>45982.0</v>
      </c>
      <c r="B773" s="145" t="s">
        <v>876</v>
      </c>
      <c r="C773" s="146">
        <v>-114.23</v>
      </c>
      <c r="D773" s="145" t="s">
        <v>76</v>
      </c>
      <c r="E773" s="145" t="s">
        <v>229</v>
      </c>
      <c r="F773" s="145" t="s">
        <v>877</v>
      </c>
      <c r="H773" s="147"/>
      <c r="I773" s="148">
        <v>9779.0</v>
      </c>
      <c r="J773" s="145" t="s">
        <v>42</v>
      </c>
      <c r="K773" s="145" t="s">
        <v>659</v>
      </c>
      <c r="M773" s="147"/>
      <c r="N773" s="147"/>
      <c r="O773" s="149"/>
      <c r="P773" s="149">
        <v>45982.18413194444</v>
      </c>
      <c r="Q773" s="145" t="s">
        <v>44</v>
      </c>
      <c r="R773" s="150"/>
      <c r="S773" s="150"/>
      <c r="T773" s="145" t="s">
        <v>93</v>
      </c>
      <c r="U773" s="27"/>
      <c r="V773" s="27"/>
      <c r="W773" s="27"/>
      <c r="X773" s="27">
        <f t="shared" si="10"/>
        <v>2025</v>
      </c>
      <c r="Y773" s="27">
        <v>2025.0</v>
      </c>
      <c r="Z773" s="140">
        <f t="shared" si="11"/>
        <v>11</v>
      </c>
      <c r="AA773" s="5">
        <v>11.0</v>
      </c>
      <c r="AB773" s="27">
        <v>4.0</v>
      </c>
      <c r="AC773" s="27" t="s">
        <v>298</v>
      </c>
      <c r="AD773" s="27" t="s">
        <v>48</v>
      </c>
      <c r="AE773" s="27" t="s">
        <v>115</v>
      </c>
      <c r="AF773" s="27" t="s">
        <v>115</v>
      </c>
      <c r="AG773" s="27" t="s">
        <v>309</v>
      </c>
      <c r="AH773" s="27" t="str">
        <f t="shared" si="1"/>
        <v>Out</v>
      </c>
      <c r="AI773" s="27" t="s">
        <v>121</v>
      </c>
      <c r="AJ773" s="16"/>
      <c r="AK773" s="16"/>
      <c r="AL773" s="16"/>
      <c r="AM773" s="16"/>
      <c r="AN773" s="16"/>
    </row>
    <row r="774" ht="15.0" hidden="1" customHeight="1">
      <c r="A774" s="139">
        <v>45982.0</v>
      </c>
      <c r="B774" s="145" t="s">
        <v>149</v>
      </c>
      <c r="C774" s="146">
        <v>-3.43</v>
      </c>
      <c r="D774" s="145" t="s">
        <v>76</v>
      </c>
      <c r="E774" s="145" t="s">
        <v>229</v>
      </c>
      <c r="G774" s="147"/>
      <c r="H774" s="147"/>
      <c r="I774" s="147"/>
      <c r="J774" s="147"/>
      <c r="K774" s="145" t="s">
        <v>148</v>
      </c>
      <c r="O774" s="149"/>
      <c r="P774" s="149">
        <v>45982.18413194444</v>
      </c>
      <c r="R774" s="150"/>
      <c r="S774" s="150"/>
      <c r="T774" s="147"/>
      <c r="U774" s="27"/>
      <c r="V774" s="27"/>
      <c r="W774" s="27"/>
      <c r="X774" s="27">
        <f t="shared" si="10"/>
        <v>2025</v>
      </c>
      <c r="Y774" s="27">
        <v>2025.0</v>
      </c>
      <c r="Z774" s="140">
        <f t="shared" si="11"/>
        <v>11</v>
      </c>
      <c r="AA774" s="5">
        <v>11.0</v>
      </c>
      <c r="AB774" s="27">
        <v>4.0</v>
      </c>
      <c r="AC774" s="27" t="s">
        <v>298</v>
      </c>
      <c r="AD774" s="27" t="s">
        <v>48</v>
      </c>
      <c r="AE774" s="27" t="s">
        <v>1</v>
      </c>
      <c r="AF774" s="27" t="s">
        <v>1</v>
      </c>
      <c r="AG774" s="27" t="s">
        <v>526</v>
      </c>
      <c r="AH774" s="27" t="str">
        <f t="shared" si="1"/>
        <v>Out</v>
      </c>
      <c r="AI774" s="27" t="s">
        <v>121</v>
      </c>
      <c r="AJ774" s="16"/>
      <c r="AK774" s="16"/>
      <c r="AL774" s="16"/>
      <c r="AM774" s="16"/>
      <c r="AN774" s="16"/>
    </row>
    <row r="775" ht="15.0" hidden="1" customHeight="1">
      <c r="A775" s="139">
        <v>45982.0</v>
      </c>
      <c r="B775" s="145" t="s">
        <v>95</v>
      </c>
      <c r="C775" s="146">
        <v>-451.0</v>
      </c>
      <c r="D775" s="145" t="s">
        <v>76</v>
      </c>
      <c r="E775" s="145" t="s">
        <v>229</v>
      </c>
      <c r="F775" s="145" t="s">
        <v>878</v>
      </c>
      <c r="H775" s="147"/>
      <c r="I775" s="148">
        <v>9779.0</v>
      </c>
      <c r="J775" s="145" t="s">
        <v>42</v>
      </c>
      <c r="K775" s="145" t="s">
        <v>97</v>
      </c>
      <c r="L775" s="147"/>
      <c r="M775" s="147"/>
      <c r="N775" s="147"/>
      <c r="O775" s="149"/>
      <c r="P775" s="149">
        <v>45982.17652777778</v>
      </c>
      <c r="Q775" s="145" t="s">
        <v>91</v>
      </c>
      <c r="R775" s="150"/>
      <c r="S775" s="150"/>
      <c r="T775" s="145" t="s">
        <v>93</v>
      </c>
      <c r="U775" s="27"/>
      <c r="V775" s="27"/>
      <c r="W775" s="27"/>
      <c r="X775" s="27">
        <f t="shared" si="10"/>
        <v>2025</v>
      </c>
      <c r="Y775" s="27">
        <v>2025.0</v>
      </c>
      <c r="Z775" s="140">
        <f t="shared" si="11"/>
        <v>11</v>
      </c>
      <c r="AA775" s="5">
        <v>11.0</v>
      </c>
      <c r="AB775" s="27">
        <v>4.0</v>
      </c>
      <c r="AC775" s="27" t="s">
        <v>298</v>
      </c>
      <c r="AD775" s="27" t="s">
        <v>48</v>
      </c>
      <c r="AE775" s="27" t="s">
        <v>115</v>
      </c>
      <c r="AF775" s="27" t="s">
        <v>115</v>
      </c>
      <c r="AG775" s="27" t="s">
        <v>315</v>
      </c>
      <c r="AH775" s="27" t="str">
        <f t="shared" si="1"/>
        <v>Out</v>
      </c>
      <c r="AI775" s="27" t="s">
        <v>121</v>
      </c>
      <c r="AJ775" s="16"/>
      <c r="AK775" s="16"/>
      <c r="AL775" s="16"/>
      <c r="AM775" s="16"/>
      <c r="AN775" s="16"/>
    </row>
    <row r="776" ht="15.0" hidden="1" customHeight="1">
      <c r="A776" s="139">
        <v>45982.0</v>
      </c>
      <c r="B776" s="145" t="s">
        <v>791</v>
      </c>
      <c r="C776" s="146">
        <v>-100.0</v>
      </c>
      <c r="D776" s="145" t="s">
        <v>76</v>
      </c>
      <c r="E776" s="145" t="s">
        <v>229</v>
      </c>
      <c r="F776" s="145" t="s">
        <v>792</v>
      </c>
      <c r="G776" s="147"/>
      <c r="H776" s="147"/>
      <c r="I776" s="148">
        <v>9779.0</v>
      </c>
      <c r="J776" s="145" t="s">
        <v>42</v>
      </c>
      <c r="K776" s="145" t="s">
        <v>89</v>
      </c>
      <c r="L776" s="147"/>
      <c r="M776" s="147"/>
      <c r="N776" s="147"/>
      <c r="O776" s="149"/>
      <c r="P776" s="149">
        <v>45982.07172453704</v>
      </c>
      <c r="Q776" s="145" t="s">
        <v>91</v>
      </c>
      <c r="R776" s="150"/>
      <c r="S776" s="150"/>
      <c r="T776" s="145" t="s">
        <v>93</v>
      </c>
      <c r="U776" s="27"/>
      <c r="V776" s="27"/>
      <c r="W776" s="27"/>
      <c r="X776" s="27">
        <f t="shared" si="10"/>
        <v>2025</v>
      </c>
      <c r="Y776" s="27">
        <v>2025.0</v>
      </c>
      <c r="Z776" s="140">
        <f t="shared" si="11"/>
        <v>11</v>
      </c>
      <c r="AA776" s="5">
        <v>11.0</v>
      </c>
      <c r="AB776" s="27">
        <v>4.0</v>
      </c>
      <c r="AC776" s="27" t="s">
        <v>298</v>
      </c>
      <c r="AD776" s="27" t="s">
        <v>48</v>
      </c>
      <c r="AE776" s="27" t="s">
        <v>1</v>
      </c>
      <c r="AF776" s="27" t="s">
        <v>1</v>
      </c>
      <c r="AG776" s="27" t="s">
        <v>445</v>
      </c>
      <c r="AH776" s="27" t="str">
        <f t="shared" si="1"/>
        <v>Out</v>
      </c>
      <c r="AI776" s="27" t="s">
        <v>121</v>
      </c>
      <c r="AJ776" s="16"/>
      <c r="AK776" s="16"/>
      <c r="AL776" s="16"/>
      <c r="AM776" s="16"/>
      <c r="AN776" s="16"/>
    </row>
    <row r="777" ht="15.0" hidden="1" customHeight="1">
      <c r="A777" s="139">
        <v>45981.0</v>
      </c>
      <c r="B777" s="145" t="s">
        <v>587</v>
      </c>
      <c r="C777" s="146">
        <v>-15.0</v>
      </c>
      <c r="D777" s="145" t="s">
        <v>76</v>
      </c>
      <c r="E777" s="145" t="s">
        <v>229</v>
      </c>
      <c r="F777" s="145" t="s">
        <v>588</v>
      </c>
      <c r="H777" s="147"/>
      <c r="I777" s="148">
        <v>9779.0</v>
      </c>
      <c r="J777" s="145" t="s">
        <v>42</v>
      </c>
      <c r="K777" s="145" t="s">
        <v>89</v>
      </c>
      <c r="L777" s="147"/>
      <c r="M777" s="147"/>
      <c r="N777" s="147"/>
      <c r="O777" s="149"/>
      <c r="P777" s="149">
        <v>45981.332141203704</v>
      </c>
      <c r="Q777" s="145" t="s">
        <v>91</v>
      </c>
      <c r="R777" s="150"/>
      <c r="S777" s="150"/>
      <c r="T777" s="145" t="s">
        <v>93</v>
      </c>
      <c r="U777" s="27"/>
      <c r="V777" s="27"/>
      <c r="W777" s="27"/>
      <c r="X777" s="27">
        <f t="shared" si="10"/>
        <v>2025</v>
      </c>
      <c r="Y777" s="27">
        <v>2025.0</v>
      </c>
      <c r="Z777" s="140">
        <f t="shared" si="11"/>
        <v>11</v>
      </c>
      <c r="AA777" s="5">
        <v>11.0</v>
      </c>
      <c r="AB777" s="27">
        <v>4.0</v>
      </c>
      <c r="AC777" s="27" t="s">
        <v>298</v>
      </c>
      <c r="AD777" s="27" t="s">
        <v>48</v>
      </c>
      <c r="AE777" s="27" t="s">
        <v>1</v>
      </c>
      <c r="AF777" s="27" t="s">
        <v>1</v>
      </c>
      <c r="AG777" s="27" t="s">
        <v>526</v>
      </c>
      <c r="AH777" s="27" t="str">
        <f t="shared" si="1"/>
        <v>Out</v>
      </c>
      <c r="AI777" s="27" t="s">
        <v>121</v>
      </c>
      <c r="AJ777" s="16"/>
      <c r="AK777" s="16"/>
      <c r="AL777" s="16"/>
      <c r="AM777" s="16"/>
      <c r="AN777" s="16"/>
    </row>
    <row r="778" ht="15.0" hidden="1" customHeight="1">
      <c r="A778" s="139">
        <v>45980.0</v>
      </c>
      <c r="B778" s="145" t="s">
        <v>95</v>
      </c>
      <c r="C778" s="146">
        <v>-162.97</v>
      </c>
      <c r="D778" s="145" t="s">
        <v>76</v>
      </c>
      <c r="E778" s="145" t="s">
        <v>229</v>
      </c>
      <c r="F778" s="145" t="s">
        <v>879</v>
      </c>
      <c r="H778" s="147"/>
      <c r="I778" s="148">
        <v>9779.0</v>
      </c>
      <c r="J778" s="145" t="s">
        <v>42</v>
      </c>
      <c r="K778" s="145" t="s">
        <v>97</v>
      </c>
      <c r="L778" s="147"/>
      <c r="M778" s="147"/>
      <c r="N778" s="147"/>
      <c r="O778" s="149"/>
      <c r="P778" s="149">
        <v>45980.08899305556</v>
      </c>
      <c r="Q778" s="145" t="s">
        <v>91</v>
      </c>
      <c r="R778" s="150"/>
      <c r="S778" s="150"/>
      <c r="T778" s="145" t="s">
        <v>93</v>
      </c>
      <c r="U778" s="27"/>
      <c r="V778" s="27"/>
      <c r="W778" s="27"/>
      <c r="X778" s="27">
        <f t="shared" si="10"/>
        <v>2025</v>
      </c>
      <c r="Y778" s="27">
        <v>2025.0</v>
      </c>
      <c r="Z778" s="140">
        <f t="shared" si="11"/>
        <v>11</v>
      </c>
      <c r="AA778" s="5">
        <v>11.0</v>
      </c>
      <c r="AB778" s="27">
        <v>4.0</v>
      </c>
      <c r="AC778" s="27" t="s">
        <v>298</v>
      </c>
      <c r="AD778" s="27" t="s">
        <v>48</v>
      </c>
      <c r="AE778" s="27" t="s">
        <v>115</v>
      </c>
      <c r="AF778" s="27" t="s">
        <v>115</v>
      </c>
      <c r="AG778" s="27" t="s">
        <v>315</v>
      </c>
      <c r="AH778" s="27" t="str">
        <f t="shared" si="1"/>
        <v>Out</v>
      </c>
      <c r="AI778" s="27" t="s">
        <v>121</v>
      </c>
      <c r="AJ778" s="16"/>
      <c r="AK778" s="16"/>
      <c r="AL778" s="16"/>
      <c r="AM778" s="16"/>
      <c r="AN778" s="16"/>
    </row>
    <row r="779" ht="15.0" hidden="1" customHeight="1">
      <c r="A779" s="139">
        <v>45979.0</v>
      </c>
      <c r="B779" s="145" t="s">
        <v>851</v>
      </c>
      <c r="C779" s="146">
        <v>-10.0</v>
      </c>
      <c r="D779" s="145" t="s">
        <v>76</v>
      </c>
      <c r="E779" s="145" t="s">
        <v>229</v>
      </c>
      <c r="F779" s="145" t="s">
        <v>852</v>
      </c>
      <c r="G779" s="147"/>
      <c r="H779" s="147"/>
      <c r="I779" s="148">
        <v>9779.0</v>
      </c>
      <c r="J779" s="145" t="s">
        <v>42</v>
      </c>
      <c r="K779" s="145" t="s">
        <v>89</v>
      </c>
      <c r="L779" s="147"/>
      <c r="M779" s="147"/>
      <c r="N779" s="147"/>
      <c r="O779" s="149"/>
      <c r="P779" s="149">
        <v>45979.63976851852</v>
      </c>
      <c r="Q779" s="145" t="s">
        <v>91</v>
      </c>
      <c r="R779" s="150"/>
      <c r="S779" s="150"/>
      <c r="T779" s="145" t="s">
        <v>93</v>
      </c>
      <c r="U779" s="27"/>
      <c r="V779" s="27"/>
      <c r="W779" s="27"/>
      <c r="X779" s="27">
        <f t="shared" si="10"/>
        <v>2025</v>
      </c>
      <c r="Y779" s="27">
        <v>2025.0</v>
      </c>
      <c r="Z779" s="140">
        <f t="shared" si="11"/>
        <v>11</v>
      </c>
      <c r="AA779" s="5">
        <v>11.0</v>
      </c>
      <c r="AB779" s="27">
        <v>4.0</v>
      </c>
      <c r="AC779" s="27" t="s">
        <v>298</v>
      </c>
      <c r="AD779" s="27" t="s">
        <v>48</v>
      </c>
      <c r="AE779" s="27" t="s">
        <v>1</v>
      </c>
      <c r="AF779" s="27" t="s">
        <v>1</v>
      </c>
      <c r="AG779" s="27" t="s">
        <v>445</v>
      </c>
      <c r="AH779" s="27" t="str">
        <f t="shared" si="1"/>
        <v>Out</v>
      </c>
      <c r="AI779" s="27" t="s">
        <v>121</v>
      </c>
      <c r="AJ779" s="16"/>
      <c r="AK779" s="16"/>
      <c r="AL779" s="16"/>
      <c r="AM779" s="16"/>
      <c r="AN779" s="16"/>
    </row>
    <row r="780" ht="15.0" hidden="1" customHeight="1">
      <c r="A780" s="139">
        <v>45979.0</v>
      </c>
      <c r="B780" s="145" t="s">
        <v>95</v>
      </c>
      <c r="C780" s="146">
        <v>-250.0</v>
      </c>
      <c r="D780" s="145" t="s">
        <v>76</v>
      </c>
      <c r="E780" s="145" t="s">
        <v>229</v>
      </c>
      <c r="F780" s="145" t="s">
        <v>880</v>
      </c>
      <c r="H780" s="147"/>
      <c r="I780" s="148">
        <v>4240.0</v>
      </c>
      <c r="J780" s="145" t="s">
        <v>42</v>
      </c>
      <c r="K780" s="145" t="s">
        <v>97</v>
      </c>
      <c r="L780" s="147"/>
      <c r="M780" s="147"/>
      <c r="N780" s="147"/>
      <c r="O780" s="149"/>
      <c r="P780" s="149">
        <v>45979.16400462963</v>
      </c>
      <c r="Q780" s="145" t="s">
        <v>91</v>
      </c>
      <c r="R780" s="150"/>
      <c r="S780" s="150"/>
      <c r="T780" s="145" t="s">
        <v>93</v>
      </c>
      <c r="U780" s="27"/>
      <c r="V780" s="27"/>
      <c r="W780" s="27"/>
      <c r="X780" s="27">
        <f t="shared" si="10"/>
        <v>2025</v>
      </c>
      <c r="Y780" s="27">
        <v>2025.0</v>
      </c>
      <c r="Z780" s="140">
        <f t="shared" si="11"/>
        <v>11</v>
      </c>
      <c r="AA780" s="5">
        <v>11.0</v>
      </c>
      <c r="AB780" s="27">
        <v>4.0</v>
      </c>
      <c r="AC780" s="27" t="s">
        <v>298</v>
      </c>
      <c r="AD780" s="27" t="s">
        <v>48</v>
      </c>
      <c r="AE780" s="27" t="s">
        <v>115</v>
      </c>
      <c r="AF780" s="27" t="s">
        <v>115</v>
      </c>
      <c r="AG780" s="27" t="s">
        <v>315</v>
      </c>
      <c r="AH780" s="27" t="str">
        <f t="shared" si="1"/>
        <v>Out</v>
      </c>
      <c r="AI780" s="27" t="s">
        <v>121</v>
      </c>
      <c r="AJ780" s="16"/>
      <c r="AK780" s="16"/>
      <c r="AL780" s="16"/>
      <c r="AM780" s="16"/>
      <c r="AN780" s="16"/>
    </row>
    <row r="781" ht="15.0" hidden="1" customHeight="1">
      <c r="A781" s="139">
        <v>45979.0</v>
      </c>
      <c r="B781" s="145" t="s">
        <v>95</v>
      </c>
      <c r="C781" s="146">
        <v>-429.0</v>
      </c>
      <c r="D781" s="145" t="s">
        <v>76</v>
      </c>
      <c r="E781" s="145" t="s">
        <v>229</v>
      </c>
      <c r="F781" s="145" t="s">
        <v>881</v>
      </c>
      <c r="H781" s="147"/>
      <c r="I781" s="148">
        <v>9779.0</v>
      </c>
      <c r="J781" s="145" t="s">
        <v>42</v>
      </c>
      <c r="K781" s="145" t="s">
        <v>97</v>
      </c>
      <c r="L781" s="147"/>
      <c r="M781" s="147"/>
      <c r="N781" s="147"/>
      <c r="O781" s="149"/>
      <c r="P781" s="149">
        <v>45979.06936342592</v>
      </c>
      <c r="Q781" s="145" t="s">
        <v>91</v>
      </c>
      <c r="R781" s="150"/>
      <c r="S781" s="150"/>
      <c r="T781" s="145" t="s">
        <v>93</v>
      </c>
      <c r="U781" s="27"/>
      <c r="V781" s="27"/>
      <c r="W781" s="27"/>
      <c r="X781" s="27">
        <f t="shared" si="10"/>
        <v>2025</v>
      </c>
      <c r="Y781" s="27">
        <v>2025.0</v>
      </c>
      <c r="Z781" s="140">
        <f t="shared" si="11"/>
        <v>11</v>
      </c>
      <c r="AA781" s="5">
        <v>11.0</v>
      </c>
      <c r="AB781" s="27">
        <v>4.0</v>
      </c>
      <c r="AC781" s="27" t="s">
        <v>298</v>
      </c>
      <c r="AD781" s="27" t="s">
        <v>48</v>
      </c>
      <c r="AE781" s="27" t="s">
        <v>115</v>
      </c>
      <c r="AF781" s="27" t="s">
        <v>115</v>
      </c>
      <c r="AG781" s="27" t="s">
        <v>315</v>
      </c>
      <c r="AH781" s="27" t="str">
        <f t="shared" si="1"/>
        <v>Out</v>
      </c>
      <c r="AI781" s="27" t="s">
        <v>121</v>
      </c>
      <c r="AJ781" s="16"/>
      <c r="AK781" s="16"/>
      <c r="AL781" s="16"/>
      <c r="AM781" s="16"/>
      <c r="AN781" s="16"/>
    </row>
    <row r="782" ht="15.0" hidden="1" customHeight="1">
      <c r="A782" s="139">
        <v>45979.0</v>
      </c>
      <c r="B782" s="145" t="s">
        <v>149</v>
      </c>
      <c r="C782" s="146">
        <v>-2.6</v>
      </c>
      <c r="D782" s="145" t="s">
        <v>76</v>
      </c>
      <c r="E782" s="145" t="s">
        <v>229</v>
      </c>
      <c r="G782" s="147"/>
      <c r="H782" s="147"/>
      <c r="I782" s="147"/>
      <c r="J782" s="147"/>
      <c r="K782" s="145" t="s">
        <v>148</v>
      </c>
      <c r="O782" s="149"/>
      <c r="P782" s="149">
        <v>45979.05570601852</v>
      </c>
      <c r="R782" s="150"/>
      <c r="S782" s="150"/>
      <c r="T782" s="147"/>
      <c r="U782" s="27"/>
      <c r="V782" s="27"/>
      <c r="W782" s="27"/>
      <c r="X782" s="27">
        <f t="shared" si="10"/>
        <v>2025</v>
      </c>
      <c r="Y782" s="27">
        <v>2025.0</v>
      </c>
      <c r="Z782" s="140">
        <f t="shared" si="11"/>
        <v>11</v>
      </c>
      <c r="AA782" s="5">
        <v>11.0</v>
      </c>
      <c r="AB782" s="27">
        <v>4.0</v>
      </c>
      <c r="AC782" s="27" t="s">
        <v>298</v>
      </c>
      <c r="AD782" s="27" t="s">
        <v>48</v>
      </c>
      <c r="AE782" s="27" t="s">
        <v>1</v>
      </c>
      <c r="AF782" s="27" t="s">
        <v>1</v>
      </c>
      <c r="AG782" s="27" t="s">
        <v>526</v>
      </c>
      <c r="AH782" s="27" t="str">
        <f t="shared" si="1"/>
        <v>Out</v>
      </c>
      <c r="AI782" s="27" t="s">
        <v>121</v>
      </c>
      <c r="AJ782" s="16"/>
      <c r="AK782" s="16"/>
      <c r="AL782" s="16"/>
      <c r="AM782" s="16"/>
      <c r="AN782" s="16"/>
    </row>
    <row r="783" ht="15.0" hidden="1" customHeight="1">
      <c r="A783" s="139">
        <v>45979.0</v>
      </c>
      <c r="B783" s="145" t="s">
        <v>259</v>
      </c>
      <c r="C783" s="146">
        <v>-86.53</v>
      </c>
      <c r="D783" s="145" t="s">
        <v>76</v>
      </c>
      <c r="E783" s="145" t="s">
        <v>229</v>
      </c>
      <c r="F783" s="145" t="s">
        <v>884</v>
      </c>
      <c r="H783" s="147"/>
      <c r="I783" s="148">
        <v>9779.0</v>
      </c>
      <c r="J783" s="145" t="s">
        <v>42</v>
      </c>
      <c r="K783" s="145" t="s">
        <v>89</v>
      </c>
      <c r="L783" s="147"/>
      <c r="M783" s="147"/>
      <c r="N783" s="147"/>
      <c r="O783" s="149"/>
      <c r="P783" s="149">
        <v>45979.05570601852</v>
      </c>
      <c r="Q783" s="145" t="s">
        <v>44</v>
      </c>
      <c r="R783" s="150"/>
      <c r="S783" s="150"/>
      <c r="T783" s="145" t="s">
        <v>93</v>
      </c>
      <c r="U783" s="27"/>
      <c r="V783" s="27"/>
      <c r="W783" s="27"/>
      <c r="X783" s="27">
        <f t="shared" si="10"/>
        <v>2025</v>
      </c>
      <c r="Y783" s="27">
        <v>2025.0</v>
      </c>
      <c r="Z783" s="140">
        <f t="shared" si="11"/>
        <v>11</v>
      </c>
      <c r="AA783" s="5">
        <v>11.0</v>
      </c>
      <c r="AB783" s="27">
        <v>4.0</v>
      </c>
      <c r="AC783" s="27" t="s">
        <v>298</v>
      </c>
      <c r="AD783" s="27" t="s">
        <v>48</v>
      </c>
      <c r="AE783" s="27" t="s">
        <v>115</v>
      </c>
      <c r="AF783" s="27" t="s">
        <v>115</v>
      </c>
      <c r="AG783" s="27" t="s">
        <v>492</v>
      </c>
      <c r="AH783" s="27" t="str">
        <f t="shared" si="1"/>
        <v>Out</v>
      </c>
      <c r="AI783" s="27" t="s">
        <v>121</v>
      </c>
      <c r="AJ783" s="16"/>
      <c r="AK783" s="16"/>
      <c r="AL783" s="16"/>
      <c r="AM783" s="16"/>
      <c r="AN783" s="16"/>
    </row>
    <row r="784" ht="15.0" hidden="1" customHeight="1">
      <c r="A784" s="139">
        <v>45978.0</v>
      </c>
      <c r="B784" s="145" t="s">
        <v>263</v>
      </c>
      <c r="C784" s="146">
        <v>-25.0</v>
      </c>
      <c r="D784" s="145" t="s">
        <v>76</v>
      </c>
      <c r="E784" s="145" t="s">
        <v>229</v>
      </c>
      <c r="F784" s="145" t="s">
        <v>264</v>
      </c>
      <c r="G784" s="147"/>
      <c r="H784" s="147"/>
      <c r="I784" s="148">
        <v>9779.0</v>
      </c>
      <c r="J784" s="145" t="s">
        <v>42</v>
      </c>
      <c r="K784" s="145" t="s">
        <v>89</v>
      </c>
      <c r="L784" s="147"/>
      <c r="M784" s="147"/>
      <c r="N784" s="147"/>
      <c r="O784" s="149"/>
      <c r="P784" s="149">
        <v>45978.060578703706</v>
      </c>
      <c r="Q784" s="145" t="s">
        <v>91</v>
      </c>
      <c r="R784" s="150"/>
      <c r="S784" s="150"/>
      <c r="T784" s="145" t="s">
        <v>93</v>
      </c>
      <c r="U784" s="27"/>
      <c r="V784" s="27"/>
      <c r="W784" s="27"/>
      <c r="X784" s="27">
        <f t="shared" si="10"/>
        <v>2025</v>
      </c>
      <c r="Y784" s="27">
        <v>2025.0</v>
      </c>
      <c r="Z784" s="140">
        <f t="shared" si="11"/>
        <v>11</v>
      </c>
      <c r="AA784" s="5">
        <v>11.0</v>
      </c>
      <c r="AB784" s="27">
        <v>4.0</v>
      </c>
      <c r="AC784" s="27" t="s">
        <v>298</v>
      </c>
      <c r="AD784" s="27" t="s">
        <v>48</v>
      </c>
      <c r="AE784" s="27" t="s">
        <v>1</v>
      </c>
      <c r="AF784" s="27" t="s">
        <v>1</v>
      </c>
      <c r="AG784" s="27" t="s">
        <v>526</v>
      </c>
      <c r="AH784" s="27" t="str">
        <f t="shared" si="1"/>
        <v>Out</v>
      </c>
      <c r="AI784" s="27" t="s">
        <v>121</v>
      </c>
      <c r="AJ784" s="16"/>
      <c r="AK784" s="16"/>
      <c r="AL784" s="16"/>
      <c r="AM784" s="16"/>
      <c r="AN784" s="16"/>
    </row>
    <row r="785" ht="15.0" hidden="1" customHeight="1">
      <c r="A785" s="139">
        <v>45977.0</v>
      </c>
      <c r="B785" s="145" t="s">
        <v>149</v>
      </c>
      <c r="C785" s="146">
        <v>-2.67</v>
      </c>
      <c r="D785" s="145" t="s">
        <v>76</v>
      </c>
      <c r="E785" s="145" t="s">
        <v>229</v>
      </c>
      <c r="G785" s="147"/>
      <c r="H785" s="147"/>
      <c r="I785" s="147"/>
      <c r="J785" s="147"/>
      <c r="K785" s="145" t="s">
        <v>148</v>
      </c>
      <c r="O785" s="149"/>
      <c r="P785" s="149">
        <v>45977.17513888889</v>
      </c>
      <c r="R785" s="150"/>
      <c r="S785" s="150"/>
      <c r="T785" s="147"/>
      <c r="U785" s="27"/>
      <c r="V785" s="27"/>
      <c r="W785" s="27"/>
      <c r="X785" s="27">
        <f t="shared" si="10"/>
        <v>2025</v>
      </c>
      <c r="Y785" s="27">
        <v>2025.0</v>
      </c>
      <c r="Z785" s="140">
        <f t="shared" si="11"/>
        <v>11</v>
      </c>
      <c r="AA785" s="5">
        <v>11.0</v>
      </c>
      <c r="AB785" s="27">
        <v>4.0</v>
      </c>
      <c r="AC785" s="27" t="s">
        <v>298</v>
      </c>
      <c r="AD785" s="27" t="s">
        <v>48</v>
      </c>
      <c r="AE785" s="27" t="s">
        <v>1</v>
      </c>
      <c r="AF785" s="27" t="s">
        <v>1</v>
      </c>
      <c r="AG785" s="27" t="s">
        <v>526</v>
      </c>
      <c r="AH785" s="27" t="str">
        <f t="shared" si="1"/>
        <v>Out</v>
      </c>
      <c r="AI785" s="27" t="s">
        <v>121</v>
      </c>
      <c r="AJ785" s="16"/>
      <c r="AK785" s="16"/>
      <c r="AL785" s="16"/>
      <c r="AM785" s="16"/>
      <c r="AN785" s="16"/>
    </row>
    <row r="786" ht="15.0" hidden="1" customHeight="1">
      <c r="A786" s="139">
        <v>45977.0</v>
      </c>
      <c r="B786" s="145" t="s">
        <v>876</v>
      </c>
      <c r="C786" s="146">
        <v>-89.02</v>
      </c>
      <c r="D786" s="145" t="s">
        <v>76</v>
      </c>
      <c r="E786" s="145" t="s">
        <v>229</v>
      </c>
      <c r="F786" s="145" t="s">
        <v>877</v>
      </c>
      <c r="H786" s="147"/>
      <c r="I786" s="148">
        <v>9779.0</v>
      </c>
      <c r="J786" s="145" t="s">
        <v>42</v>
      </c>
      <c r="K786" s="145" t="s">
        <v>659</v>
      </c>
      <c r="M786" s="147"/>
      <c r="N786" s="147"/>
      <c r="O786" s="149"/>
      <c r="P786" s="149">
        <v>45977.17513888889</v>
      </c>
      <c r="Q786" s="145" t="s">
        <v>44</v>
      </c>
      <c r="R786" s="150"/>
      <c r="S786" s="150"/>
      <c r="T786" s="145" t="s">
        <v>93</v>
      </c>
      <c r="U786" s="27"/>
      <c r="V786" s="27"/>
      <c r="W786" s="27"/>
      <c r="X786" s="27">
        <f t="shared" si="10"/>
        <v>2025</v>
      </c>
      <c r="Y786" s="27">
        <v>2025.0</v>
      </c>
      <c r="Z786" s="140">
        <f t="shared" si="11"/>
        <v>11</v>
      </c>
      <c r="AA786" s="5">
        <v>11.0</v>
      </c>
      <c r="AB786" s="27">
        <v>4.0</v>
      </c>
      <c r="AC786" s="27" t="s">
        <v>298</v>
      </c>
      <c r="AD786" s="27" t="s">
        <v>48</v>
      </c>
      <c r="AE786" s="27" t="s">
        <v>115</v>
      </c>
      <c r="AF786" s="27" t="s">
        <v>115</v>
      </c>
      <c r="AG786" s="27" t="s">
        <v>309</v>
      </c>
      <c r="AH786" s="27" t="str">
        <f t="shared" si="1"/>
        <v>Out</v>
      </c>
      <c r="AI786" s="27" t="s">
        <v>121</v>
      </c>
      <c r="AJ786" s="16"/>
      <c r="AK786" s="16"/>
      <c r="AL786" s="16"/>
      <c r="AM786" s="16"/>
      <c r="AN786" s="16"/>
    </row>
    <row r="787" ht="15.0" hidden="1" customHeight="1">
      <c r="A787" s="139">
        <v>45976.0</v>
      </c>
      <c r="B787" s="145" t="s">
        <v>851</v>
      </c>
      <c r="C787" s="146">
        <v>-10.0</v>
      </c>
      <c r="D787" s="145" t="s">
        <v>76</v>
      </c>
      <c r="E787" s="145" t="s">
        <v>229</v>
      </c>
      <c r="F787" s="145" t="s">
        <v>852</v>
      </c>
      <c r="G787" s="147"/>
      <c r="H787" s="147"/>
      <c r="I787" s="148">
        <v>9779.0</v>
      </c>
      <c r="J787" s="145" t="s">
        <v>42</v>
      </c>
      <c r="K787" s="145" t="s">
        <v>89</v>
      </c>
      <c r="L787" s="147"/>
      <c r="M787" s="147"/>
      <c r="N787" s="147"/>
      <c r="O787" s="149"/>
      <c r="P787" s="149">
        <v>45976.17710648148</v>
      </c>
      <c r="Q787" s="145" t="s">
        <v>91</v>
      </c>
      <c r="R787" s="150"/>
      <c r="S787" s="150"/>
      <c r="T787" s="145" t="s">
        <v>93</v>
      </c>
      <c r="U787" s="27"/>
      <c r="V787" s="27"/>
      <c r="W787" s="27"/>
      <c r="X787" s="27">
        <f t="shared" si="10"/>
        <v>2025</v>
      </c>
      <c r="Y787" s="27">
        <v>2025.0</v>
      </c>
      <c r="Z787" s="140">
        <f t="shared" si="11"/>
        <v>11</v>
      </c>
      <c r="AA787" s="5">
        <v>11.0</v>
      </c>
      <c r="AB787" s="27">
        <v>4.0</v>
      </c>
      <c r="AC787" s="27" t="s">
        <v>298</v>
      </c>
      <c r="AD787" s="27" t="s">
        <v>48</v>
      </c>
      <c r="AE787" s="27" t="s">
        <v>1</v>
      </c>
      <c r="AF787" s="27" t="s">
        <v>1</v>
      </c>
      <c r="AG787" s="27" t="s">
        <v>445</v>
      </c>
      <c r="AH787" s="27" t="str">
        <f t="shared" si="1"/>
        <v>Out</v>
      </c>
      <c r="AI787" s="27" t="s">
        <v>121</v>
      </c>
      <c r="AJ787" s="16"/>
      <c r="AK787" s="16"/>
      <c r="AL787" s="16"/>
      <c r="AM787" s="16"/>
      <c r="AN787" s="16"/>
    </row>
    <row r="788" ht="15.0" hidden="1" customHeight="1">
      <c r="A788" s="139">
        <v>45976.0</v>
      </c>
      <c r="B788" s="145" t="s">
        <v>876</v>
      </c>
      <c r="C788" s="146">
        <v>-114.55</v>
      </c>
      <c r="D788" s="145" t="s">
        <v>76</v>
      </c>
      <c r="E788" s="145" t="s">
        <v>229</v>
      </c>
      <c r="F788" s="145" t="s">
        <v>877</v>
      </c>
      <c r="H788" s="147"/>
      <c r="I788" s="148">
        <v>9779.0</v>
      </c>
      <c r="J788" s="145" t="s">
        <v>42</v>
      </c>
      <c r="K788" s="145" t="s">
        <v>659</v>
      </c>
      <c r="M788" s="147"/>
      <c r="N788" s="147"/>
      <c r="O788" s="149"/>
      <c r="P788" s="149">
        <v>45976.1646875</v>
      </c>
      <c r="Q788" s="145" t="s">
        <v>44</v>
      </c>
      <c r="R788" s="150"/>
      <c r="S788" s="150"/>
      <c r="T788" s="145" t="s">
        <v>93</v>
      </c>
      <c r="U788" s="27"/>
      <c r="V788" s="27"/>
      <c r="W788" s="27"/>
      <c r="X788" s="27">
        <f t="shared" si="10"/>
        <v>2025</v>
      </c>
      <c r="Y788" s="27">
        <v>2025.0</v>
      </c>
      <c r="Z788" s="140">
        <f t="shared" si="11"/>
        <v>11</v>
      </c>
      <c r="AA788" s="5">
        <v>11.0</v>
      </c>
      <c r="AB788" s="27">
        <v>4.0</v>
      </c>
      <c r="AC788" s="27" t="s">
        <v>298</v>
      </c>
      <c r="AD788" s="27" t="s">
        <v>48</v>
      </c>
      <c r="AE788" s="27" t="s">
        <v>115</v>
      </c>
      <c r="AF788" s="27" t="s">
        <v>115</v>
      </c>
      <c r="AG788" s="27" t="s">
        <v>309</v>
      </c>
      <c r="AH788" s="27" t="str">
        <f t="shared" si="1"/>
        <v>Out</v>
      </c>
      <c r="AI788" s="27" t="s">
        <v>121</v>
      </c>
      <c r="AJ788" s="16"/>
      <c r="AK788" s="16"/>
      <c r="AL788" s="16"/>
      <c r="AM788" s="16"/>
      <c r="AN788" s="16"/>
    </row>
    <row r="789" ht="15.0" hidden="1" customHeight="1">
      <c r="A789" s="139">
        <v>45976.0</v>
      </c>
      <c r="B789" s="145" t="s">
        <v>149</v>
      </c>
      <c r="C789" s="146">
        <v>-3.44</v>
      </c>
      <c r="D789" s="145" t="s">
        <v>76</v>
      </c>
      <c r="E789" s="145" t="s">
        <v>229</v>
      </c>
      <c r="G789" s="147"/>
      <c r="H789" s="147"/>
      <c r="I789" s="147"/>
      <c r="J789" s="147"/>
      <c r="K789" s="145" t="s">
        <v>148</v>
      </c>
      <c r="O789" s="149"/>
      <c r="P789" s="149">
        <v>45976.1646875</v>
      </c>
      <c r="R789" s="150"/>
      <c r="S789" s="150"/>
      <c r="T789" s="147"/>
      <c r="U789" s="27"/>
      <c r="V789" s="27"/>
      <c r="W789" s="27"/>
      <c r="X789" s="27">
        <f t="shared" si="10"/>
        <v>2025</v>
      </c>
      <c r="Y789" s="27">
        <v>2025.0</v>
      </c>
      <c r="Z789" s="140">
        <f t="shared" si="11"/>
        <v>11</v>
      </c>
      <c r="AA789" s="5">
        <v>11.0</v>
      </c>
      <c r="AB789" s="27">
        <v>4.0</v>
      </c>
      <c r="AC789" s="27" t="s">
        <v>298</v>
      </c>
      <c r="AD789" s="27" t="s">
        <v>48</v>
      </c>
      <c r="AE789" s="27" t="s">
        <v>1</v>
      </c>
      <c r="AF789" s="27" t="s">
        <v>1</v>
      </c>
      <c r="AG789" s="27" t="s">
        <v>526</v>
      </c>
      <c r="AH789" s="27" t="str">
        <f t="shared" si="1"/>
        <v>Out</v>
      </c>
      <c r="AI789" s="27" t="s">
        <v>121</v>
      </c>
      <c r="AJ789" s="16"/>
      <c r="AK789" s="16"/>
      <c r="AL789" s="16"/>
      <c r="AM789" s="16"/>
      <c r="AN789" s="16"/>
    </row>
    <row r="790" ht="15.0" hidden="1" customHeight="1">
      <c r="A790" s="139">
        <v>45976.0</v>
      </c>
      <c r="B790" s="145" t="s">
        <v>95</v>
      </c>
      <c r="C790" s="146">
        <v>-287.18</v>
      </c>
      <c r="D790" s="145" t="s">
        <v>76</v>
      </c>
      <c r="E790" s="145" t="s">
        <v>229</v>
      </c>
      <c r="F790" s="145" t="s">
        <v>890</v>
      </c>
      <c r="H790" s="147"/>
      <c r="I790" s="148">
        <v>9779.0</v>
      </c>
      <c r="J790" s="145" t="s">
        <v>42</v>
      </c>
      <c r="K790" s="145" t="s">
        <v>97</v>
      </c>
      <c r="L790" s="147"/>
      <c r="M790" s="147"/>
      <c r="N790" s="147"/>
      <c r="O790" s="149"/>
      <c r="P790" s="149">
        <v>45976.065347222226</v>
      </c>
      <c r="Q790" s="145" t="s">
        <v>91</v>
      </c>
      <c r="R790" s="150"/>
      <c r="S790" s="150"/>
      <c r="T790" s="145" t="s">
        <v>93</v>
      </c>
      <c r="U790" s="27"/>
      <c r="V790" s="27"/>
      <c r="W790" s="27"/>
      <c r="X790" s="27">
        <f t="shared" si="10"/>
        <v>2025</v>
      </c>
      <c r="Y790" s="27">
        <v>2025.0</v>
      </c>
      <c r="Z790" s="140">
        <f t="shared" si="11"/>
        <v>11</v>
      </c>
      <c r="AA790" s="5">
        <v>11.0</v>
      </c>
      <c r="AB790" s="27">
        <v>4.0</v>
      </c>
      <c r="AC790" s="27" t="s">
        <v>298</v>
      </c>
      <c r="AD790" s="27" t="s">
        <v>48</v>
      </c>
      <c r="AE790" s="27" t="s">
        <v>115</v>
      </c>
      <c r="AF790" s="27" t="s">
        <v>115</v>
      </c>
      <c r="AG790" s="27" t="s">
        <v>315</v>
      </c>
      <c r="AH790" s="27" t="str">
        <f t="shared" si="1"/>
        <v>Out</v>
      </c>
      <c r="AI790" s="27" t="s">
        <v>121</v>
      </c>
      <c r="AJ790" s="16"/>
      <c r="AK790" s="16"/>
      <c r="AL790" s="16"/>
      <c r="AM790" s="16"/>
      <c r="AN790" s="16"/>
    </row>
    <row r="791" ht="15.0" hidden="1" customHeight="1">
      <c r="A791" s="139">
        <v>45976.0</v>
      </c>
      <c r="B791" s="145" t="s">
        <v>418</v>
      </c>
      <c r="C791" s="146">
        <v>-200.0</v>
      </c>
      <c r="D791" s="145" t="s">
        <v>76</v>
      </c>
      <c r="E791" s="145" t="s">
        <v>229</v>
      </c>
      <c r="F791" s="145" t="s">
        <v>419</v>
      </c>
      <c r="G791" s="147"/>
      <c r="H791" s="147"/>
      <c r="I791" s="148">
        <v>9779.0</v>
      </c>
      <c r="J791" s="145" t="s">
        <v>42</v>
      </c>
      <c r="K791" s="145" t="s">
        <v>89</v>
      </c>
      <c r="L791" s="147"/>
      <c r="M791" s="147"/>
      <c r="N791" s="147"/>
      <c r="O791" s="149"/>
      <c r="P791" s="149">
        <v>45976.061886574076</v>
      </c>
      <c r="Q791" s="145" t="s">
        <v>91</v>
      </c>
      <c r="R791" s="150"/>
      <c r="S791" s="150"/>
      <c r="T791" s="145" t="s">
        <v>93</v>
      </c>
      <c r="U791" s="27"/>
      <c r="V791" s="27"/>
      <c r="W791" s="27"/>
      <c r="X791" s="27">
        <f t="shared" si="10"/>
        <v>2025</v>
      </c>
      <c r="Y791" s="27">
        <v>2025.0</v>
      </c>
      <c r="Z791" s="140">
        <f t="shared" si="11"/>
        <v>11</v>
      </c>
      <c r="AA791" s="5">
        <v>11.0</v>
      </c>
      <c r="AB791" s="27">
        <v>4.0</v>
      </c>
      <c r="AC791" s="27" t="s">
        <v>298</v>
      </c>
      <c r="AD791" s="27" t="s">
        <v>48</v>
      </c>
      <c r="AE791" s="27" t="s">
        <v>1</v>
      </c>
      <c r="AF791" s="27" t="s">
        <v>1</v>
      </c>
      <c r="AG791" s="27" t="s">
        <v>445</v>
      </c>
      <c r="AH791" s="27" t="str">
        <f t="shared" si="1"/>
        <v>Out</v>
      </c>
      <c r="AI791" s="27" t="s">
        <v>121</v>
      </c>
      <c r="AJ791" s="16"/>
      <c r="AK791" s="16"/>
      <c r="AL791" s="16"/>
      <c r="AM791" s="16"/>
      <c r="AN791" s="16"/>
    </row>
    <row r="792" ht="15.0" hidden="1" customHeight="1">
      <c r="A792" s="139">
        <v>45975.0</v>
      </c>
      <c r="B792" s="145" t="s">
        <v>876</v>
      </c>
      <c r="C792" s="146">
        <v>-88.84</v>
      </c>
      <c r="D792" s="145" t="s">
        <v>151</v>
      </c>
      <c r="E792" s="145" t="s">
        <v>229</v>
      </c>
      <c r="F792" s="145" t="s">
        <v>877</v>
      </c>
      <c r="H792" s="147"/>
      <c r="I792" s="148">
        <v>9779.0</v>
      </c>
      <c r="J792" s="145" t="s">
        <v>42</v>
      </c>
      <c r="K792" s="145" t="s">
        <v>659</v>
      </c>
      <c r="M792" s="147"/>
      <c r="N792" s="147"/>
      <c r="O792" s="149"/>
      <c r="P792" s="149">
        <v>45975.982986111114</v>
      </c>
      <c r="Q792" s="145" t="s">
        <v>44</v>
      </c>
      <c r="R792" s="150"/>
      <c r="S792" s="150"/>
      <c r="T792" s="145" t="s">
        <v>93</v>
      </c>
      <c r="U792" s="27"/>
      <c r="V792" s="27"/>
      <c r="W792" s="27"/>
      <c r="X792" s="27">
        <f t="shared" si="10"/>
        <v>2025</v>
      </c>
      <c r="Y792" s="27">
        <v>2025.0</v>
      </c>
      <c r="Z792" s="140">
        <f t="shared" si="11"/>
        <v>11</v>
      </c>
      <c r="AA792" s="5">
        <v>11.0</v>
      </c>
      <c r="AB792" s="27">
        <v>4.0</v>
      </c>
      <c r="AC792" s="27"/>
      <c r="AD792" s="27" t="s">
        <v>151</v>
      </c>
      <c r="AE792" s="27" t="s">
        <v>151</v>
      </c>
      <c r="AF792" s="27" t="s">
        <v>151</v>
      </c>
      <c r="AG792" s="27"/>
      <c r="AH792" s="27" t="str">
        <f t="shared" si="1"/>
        <v>Out</v>
      </c>
      <c r="AI792" s="27" t="s">
        <v>121</v>
      </c>
      <c r="AJ792" s="16"/>
      <c r="AK792" s="16"/>
      <c r="AL792" s="16"/>
      <c r="AM792" s="16"/>
      <c r="AN792" s="16"/>
    </row>
    <row r="793" ht="15.0" hidden="1" customHeight="1">
      <c r="A793" s="139">
        <v>45975.0</v>
      </c>
      <c r="B793" s="145" t="s">
        <v>149</v>
      </c>
      <c r="C793" s="146">
        <v>-2.67</v>
      </c>
      <c r="D793" s="145" t="s">
        <v>151</v>
      </c>
      <c r="E793" s="145" t="s">
        <v>229</v>
      </c>
      <c r="G793" s="147"/>
      <c r="H793" s="147"/>
      <c r="I793" s="147"/>
      <c r="J793" s="147"/>
      <c r="K793" s="145" t="s">
        <v>148</v>
      </c>
      <c r="O793" s="149"/>
      <c r="P793" s="149">
        <v>45975.982986111114</v>
      </c>
      <c r="R793" s="150"/>
      <c r="S793" s="150"/>
      <c r="T793" s="147"/>
      <c r="U793" s="27"/>
      <c r="V793" s="27"/>
      <c r="W793" s="27"/>
      <c r="X793" s="27">
        <f t="shared" si="10"/>
        <v>2025</v>
      </c>
      <c r="Y793" s="27">
        <v>2025.0</v>
      </c>
      <c r="Z793" s="140">
        <f t="shared" si="11"/>
        <v>11</v>
      </c>
      <c r="AA793" s="5">
        <v>11.0</v>
      </c>
      <c r="AB793" s="27">
        <v>4.0</v>
      </c>
      <c r="AC793" s="27"/>
      <c r="AD793" s="27" t="s">
        <v>151</v>
      </c>
      <c r="AE793" s="27" t="s">
        <v>151</v>
      </c>
      <c r="AF793" s="27" t="s">
        <v>151</v>
      </c>
      <c r="AG793" s="27"/>
      <c r="AH793" s="27" t="str">
        <f t="shared" si="1"/>
        <v>Out</v>
      </c>
      <c r="AI793" s="27" t="s">
        <v>121</v>
      </c>
      <c r="AJ793" s="16"/>
      <c r="AK793" s="16"/>
      <c r="AL793" s="16"/>
      <c r="AM793" s="16"/>
      <c r="AN793" s="16"/>
    </row>
    <row r="794" ht="15.0" hidden="1" customHeight="1">
      <c r="A794" s="139">
        <v>45975.0</v>
      </c>
      <c r="B794" s="145" t="s">
        <v>851</v>
      </c>
      <c r="C794" s="146">
        <v>-10.0</v>
      </c>
      <c r="D794" s="145" t="s">
        <v>76</v>
      </c>
      <c r="E794" s="145" t="s">
        <v>229</v>
      </c>
      <c r="F794" s="145" t="s">
        <v>852</v>
      </c>
      <c r="G794" s="147"/>
      <c r="H794" s="147"/>
      <c r="I794" s="148">
        <v>9779.0</v>
      </c>
      <c r="J794" s="145" t="s">
        <v>42</v>
      </c>
      <c r="K794" s="145" t="s">
        <v>89</v>
      </c>
      <c r="L794" s="147"/>
      <c r="M794" s="147"/>
      <c r="N794" s="147"/>
      <c r="O794" s="149"/>
      <c r="P794" s="149">
        <v>45975.624398148146</v>
      </c>
      <c r="Q794" s="145" t="s">
        <v>91</v>
      </c>
      <c r="R794" s="150"/>
      <c r="S794" s="150"/>
      <c r="T794" s="145" t="s">
        <v>93</v>
      </c>
      <c r="U794" s="27"/>
      <c r="V794" s="27"/>
      <c r="W794" s="27"/>
      <c r="X794" s="27">
        <f t="shared" si="10"/>
        <v>2025</v>
      </c>
      <c r="Y794" s="27">
        <v>2025.0</v>
      </c>
      <c r="Z794" s="140">
        <f t="shared" si="11"/>
        <v>11</v>
      </c>
      <c r="AA794" s="5">
        <v>11.0</v>
      </c>
      <c r="AB794" s="27">
        <v>4.0</v>
      </c>
      <c r="AC794" s="27" t="s">
        <v>298</v>
      </c>
      <c r="AD794" s="27" t="s">
        <v>48</v>
      </c>
      <c r="AE794" s="27" t="s">
        <v>1</v>
      </c>
      <c r="AF794" s="27" t="s">
        <v>1</v>
      </c>
      <c r="AG794" s="27" t="s">
        <v>445</v>
      </c>
      <c r="AH794" s="27" t="str">
        <f t="shared" si="1"/>
        <v>Out</v>
      </c>
      <c r="AI794" s="27" t="s">
        <v>121</v>
      </c>
      <c r="AJ794" s="16"/>
      <c r="AK794" s="16"/>
      <c r="AL794" s="16"/>
      <c r="AM794" s="16"/>
      <c r="AN794" s="16"/>
    </row>
    <row r="795" ht="15.0" hidden="1" customHeight="1">
      <c r="A795" s="139">
        <v>45975.0</v>
      </c>
      <c r="B795" s="145" t="s">
        <v>196</v>
      </c>
      <c r="C795" s="146">
        <v>2185.0</v>
      </c>
      <c r="D795" s="145" t="s">
        <v>76</v>
      </c>
      <c r="E795" s="145" t="s">
        <v>229</v>
      </c>
      <c r="G795" s="147"/>
      <c r="H795" s="147"/>
      <c r="I795" s="147"/>
      <c r="J795" s="147"/>
      <c r="K795" s="147"/>
      <c r="L795" s="147"/>
      <c r="M795" s="147"/>
      <c r="N795" s="147"/>
      <c r="O795" s="149"/>
      <c r="P795" s="149">
        <v>45975.543391203704</v>
      </c>
      <c r="R795" s="150"/>
      <c r="S795" s="150"/>
      <c r="T795" s="147"/>
      <c r="U795" s="27"/>
      <c r="V795" s="27"/>
      <c r="W795" s="27"/>
      <c r="X795" s="27">
        <f t="shared" si="10"/>
        <v>2025</v>
      </c>
      <c r="Y795" s="27">
        <v>2025.0</v>
      </c>
      <c r="Z795" s="140">
        <f t="shared" si="11"/>
        <v>11</v>
      </c>
      <c r="AA795" s="5">
        <v>11.0</v>
      </c>
      <c r="AB795" s="27">
        <v>4.0</v>
      </c>
      <c r="AC795" s="27" t="s">
        <v>298</v>
      </c>
      <c r="AD795" s="27" t="s">
        <v>48</v>
      </c>
      <c r="AE795" s="27" t="s">
        <v>114</v>
      </c>
      <c r="AF795" s="27" t="s">
        <v>114</v>
      </c>
      <c r="AG795" s="27" t="s">
        <v>312</v>
      </c>
      <c r="AH795" s="27" t="str">
        <f t="shared" si="1"/>
        <v>In</v>
      </c>
      <c r="AI795" s="27" t="s">
        <v>113</v>
      </c>
      <c r="AJ795" s="16"/>
      <c r="AK795" s="16"/>
      <c r="AL795" s="16"/>
      <c r="AM795" s="16"/>
      <c r="AN795" s="16"/>
    </row>
    <row r="796" ht="15.0" hidden="1" customHeight="1">
      <c r="A796" s="139">
        <v>45975.0</v>
      </c>
      <c r="B796" s="145" t="s">
        <v>851</v>
      </c>
      <c r="C796" s="146">
        <v>-10.0</v>
      </c>
      <c r="D796" s="145" t="s">
        <v>76</v>
      </c>
      <c r="E796" s="145" t="s">
        <v>229</v>
      </c>
      <c r="F796" s="145" t="s">
        <v>852</v>
      </c>
      <c r="G796" s="147"/>
      <c r="H796" s="147"/>
      <c r="I796" s="148">
        <v>9779.0</v>
      </c>
      <c r="J796" s="145" t="s">
        <v>42</v>
      </c>
      <c r="K796" s="145" t="s">
        <v>89</v>
      </c>
      <c r="L796" s="147"/>
      <c r="M796" s="147"/>
      <c r="N796" s="147"/>
      <c r="O796" s="149"/>
      <c r="P796" s="149">
        <v>45975.083032407405</v>
      </c>
      <c r="Q796" s="145" t="s">
        <v>91</v>
      </c>
      <c r="R796" s="150"/>
      <c r="S796" s="150"/>
      <c r="T796" s="145" t="s">
        <v>93</v>
      </c>
      <c r="U796" s="27"/>
      <c r="V796" s="27"/>
      <c r="W796" s="27"/>
      <c r="X796" s="27">
        <f t="shared" si="10"/>
        <v>2025</v>
      </c>
      <c r="Y796" s="27">
        <v>2025.0</v>
      </c>
      <c r="Z796" s="140">
        <f t="shared" si="11"/>
        <v>11</v>
      </c>
      <c r="AA796" s="5">
        <v>11.0</v>
      </c>
      <c r="AB796" s="27">
        <v>4.0</v>
      </c>
      <c r="AC796" s="27" t="s">
        <v>298</v>
      </c>
      <c r="AD796" s="27" t="s">
        <v>48</v>
      </c>
      <c r="AE796" s="27" t="s">
        <v>1</v>
      </c>
      <c r="AF796" s="27" t="s">
        <v>1</v>
      </c>
      <c r="AG796" s="27" t="s">
        <v>445</v>
      </c>
      <c r="AH796" s="27" t="str">
        <f t="shared" si="1"/>
        <v>Out</v>
      </c>
      <c r="AI796" s="27" t="s">
        <v>121</v>
      </c>
      <c r="AJ796" s="16"/>
      <c r="AK796" s="16"/>
      <c r="AL796" s="16"/>
      <c r="AM796" s="16"/>
      <c r="AN796" s="16"/>
    </row>
    <row r="797" ht="15.0" hidden="1" customHeight="1">
      <c r="A797" s="139">
        <v>45974.0</v>
      </c>
      <c r="B797" s="145" t="s">
        <v>95</v>
      </c>
      <c r="C797" s="146">
        <v>-408.0</v>
      </c>
      <c r="D797" s="145" t="s">
        <v>76</v>
      </c>
      <c r="E797" s="145" t="s">
        <v>229</v>
      </c>
      <c r="F797" s="145" t="s">
        <v>894</v>
      </c>
      <c r="H797" s="147"/>
      <c r="I797" s="148">
        <v>9779.0</v>
      </c>
      <c r="J797" s="145" t="s">
        <v>42</v>
      </c>
      <c r="K797" s="145" t="s">
        <v>97</v>
      </c>
      <c r="L797" s="147"/>
      <c r="M797" s="147"/>
      <c r="N797" s="147"/>
      <c r="O797" s="149"/>
      <c r="P797" s="149">
        <v>45974.42590277778</v>
      </c>
      <c r="Q797" s="145" t="s">
        <v>91</v>
      </c>
      <c r="R797" s="150"/>
      <c r="S797" s="150"/>
      <c r="T797" s="145" t="s">
        <v>93</v>
      </c>
      <c r="U797" s="27"/>
      <c r="V797" s="27"/>
      <c r="W797" s="27"/>
      <c r="X797" s="27">
        <f t="shared" si="10"/>
        <v>2025</v>
      </c>
      <c r="Y797" s="27">
        <v>2025.0</v>
      </c>
      <c r="Z797" s="140">
        <f t="shared" si="11"/>
        <v>11</v>
      </c>
      <c r="AA797" s="5">
        <v>11.0</v>
      </c>
      <c r="AB797" s="27">
        <v>4.0</v>
      </c>
      <c r="AC797" s="27" t="s">
        <v>298</v>
      </c>
      <c r="AD797" s="27" t="s">
        <v>48</v>
      </c>
      <c r="AE797" s="27" t="s">
        <v>115</v>
      </c>
      <c r="AF797" s="27" t="s">
        <v>115</v>
      </c>
      <c r="AG797" s="27" t="s">
        <v>315</v>
      </c>
      <c r="AH797" s="27" t="str">
        <f t="shared" si="1"/>
        <v>Out</v>
      </c>
      <c r="AI797" s="27" t="s">
        <v>121</v>
      </c>
      <c r="AJ797" s="16"/>
      <c r="AK797" s="16"/>
      <c r="AL797" s="16"/>
      <c r="AM797" s="16"/>
      <c r="AN797" s="16"/>
    </row>
    <row r="798" ht="15.0" hidden="1" customHeight="1">
      <c r="A798" s="139">
        <v>45974.0</v>
      </c>
      <c r="B798" s="145" t="s">
        <v>851</v>
      </c>
      <c r="C798" s="146">
        <v>-10.0</v>
      </c>
      <c r="D798" s="145" t="s">
        <v>76</v>
      </c>
      <c r="E798" s="145" t="s">
        <v>229</v>
      </c>
      <c r="F798" s="145" t="s">
        <v>852</v>
      </c>
      <c r="G798" s="147"/>
      <c r="H798" s="147"/>
      <c r="I798" s="148">
        <v>9779.0</v>
      </c>
      <c r="J798" s="145" t="s">
        <v>42</v>
      </c>
      <c r="K798" s="145" t="s">
        <v>89</v>
      </c>
      <c r="L798" s="147"/>
      <c r="M798" s="147"/>
      <c r="N798" s="147"/>
      <c r="O798" s="149"/>
      <c r="P798" s="149">
        <v>45974.18487268518</v>
      </c>
      <c r="Q798" s="145" t="s">
        <v>91</v>
      </c>
      <c r="R798" s="150"/>
      <c r="S798" s="150"/>
      <c r="T798" s="145" t="s">
        <v>93</v>
      </c>
      <c r="U798" s="27"/>
      <c r="V798" s="27"/>
      <c r="W798" s="27"/>
      <c r="X798" s="27">
        <f t="shared" si="10"/>
        <v>2025</v>
      </c>
      <c r="Y798" s="27">
        <v>2025.0</v>
      </c>
      <c r="Z798" s="140">
        <f t="shared" si="11"/>
        <v>11</v>
      </c>
      <c r="AA798" s="5">
        <v>11.0</v>
      </c>
      <c r="AB798" s="27">
        <v>4.0</v>
      </c>
      <c r="AC798" s="27" t="s">
        <v>298</v>
      </c>
      <c r="AD798" s="27" t="s">
        <v>48</v>
      </c>
      <c r="AE798" s="27" t="s">
        <v>1</v>
      </c>
      <c r="AF798" s="27" t="s">
        <v>1</v>
      </c>
      <c r="AG798" s="27" t="s">
        <v>445</v>
      </c>
      <c r="AH798" s="27" t="str">
        <f t="shared" si="1"/>
        <v>Out</v>
      </c>
      <c r="AI798" s="27" t="s">
        <v>121</v>
      </c>
      <c r="AJ798" s="16"/>
      <c r="AK798" s="16"/>
      <c r="AL798" s="16"/>
      <c r="AM798" s="16"/>
      <c r="AN798" s="16"/>
    </row>
    <row r="799" ht="15.0" hidden="1" customHeight="1">
      <c r="A799" s="139">
        <v>45974.0</v>
      </c>
      <c r="B799" s="145" t="s">
        <v>851</v>
      </c>
      <c r="C799" s="146">
        <v>-10.0</v>
      </c>
      <c r="D799" s="145" t="s">
        <v>76</v>
      </c>
      <c r="E799" s="145" t="s">
        <v>229</v>
      </c>
      <c r="F799" s="145" t="s">
        <v>852</v>
      </c>
      <c r="G799" s="147"/>
      <c r="H799" s="147"/>
      <c r="I799" s="148">
        <v>9779.0</v>
      </c>
      <c r="J799" s="145" t="s">
        <v>42</v>
      </c>
      <c r="K799" s="145" t="s">
        <v>89</v>
      </c>
      <c r="L799" s="147"/>
      <c r="M799" s="147"/>
      <c r="N799" s="147"/>
      <c r="O799" s="149"/>
      <c r="P799" s="149">
        <v>45974.08488425926</v>
      </c>
      <c r="Q799" s="145" t="s">
        <v>91</v>
      </c>
      <c r="R799" s="150"/>
      <c r="S799" s="150"/>
      <c r="T799" s="145" t="s">
        <v>93</v>
      </c>
      <c r="U799" s="27"/>
      <c r="V799" s="27"/>
      <c r="W799" s="27"/>
      <c r="X799" s="27">
        <f t="shared" si="10"/>
        <v>2025</v>
      </c>
      <c r="Y799" s="27">
        <v>2025.0</v>
      </c>
      <c r="Z799" s="140">
        <f t="shared" si="11"/>
        <v>11</v>
      </c>
      <c r="AA799" s="5">
        <v>11.0</v>
      </c>
      <c r="AB799" s="27">
        <v>4.0</v>
      </c>
      <c r="AC799" s="27" t="s">
        <v>298</v>
      </c>
      <c r="AD799" s="27" t="s">
        <v>48</v>
      </c>
      <c r="AE799" s="27" t="s">
        <v>1</v>
      </c>
      <c r="AF799" s="27" t="s">
        <v>1</v>
      </c>
      <c r="AG799" s="27" t="s">
        <v>445</v>
      </c>
      <c r="AH799" s="27" t="str">
        <f t="shared" si="1"/>
        <v>Out</v>
      </c>
      <c r="AI799" s="27" t="s">
        <v>121</v>
      </c>
      <c r="AJ799" s="16"/>
      <c r="AK799" s="16"/>
      <c r="AL799" s="16"/>
      <c r="AM799" s="16"/>
      <c r="AN799" s="16"/>
    </row>
    <row r="800" ht="15.0" hidden="1" customHeight="1">
      <c r="A800" s="139">
        <v>45974.0</v>
      </c>
      <c r="B800" s="145" t="s">
        <v>851</v>
      </c>
      <c r="C800" s="146">
        <v>-10.0</v>
      </c>
      <c r="D800" s="145" t="s">
        <v>76</v>
      </c>
      <c r="E800" s="145" t="s">
        <v>229</v>
      </c>
      <c r="F800" s="145" t="s">
        <v>852</v>
      </c>
      <c r="G800" s="147"/>
      <c r="H800" s="147"/>
      <c r="I800" s="148">
        <v>9779.0</v>
      </c>
      <c r="J800" s="145" t="s">
        <v>42</v>
      </c>
      <c r="K800" s="145" t="s">
        <v>89</v>
      </c>
      <c r="L800" s="147"/>
      <c r="M800" s="147"/>
      <c r="N800" s="147"/>
      <c r="O800" s="149"/>
      <c r="P800" s="149">
        <v>45974.08274305556</v>
      </c>
      <c r="Q800" s="145" t="s">
        <v>91</v>
      </c>
      <c r="R800" s="150"/>
      <c r="S800" s="150"/>
      <c r="T800" s="145" t="s">
        <v>93</v>
      </c>
      <c r="U800" s="27"/>
      <c r="V800" s="27"/>
      <c r="W800" s="27"/>
      <c r="X800" s="27">
        <f t="shared" si="10"/>
        <v>2025</v>
      </c>
      <c r="Y800" s="27">
        <v>2025.0</v>
      </c>
      <c r="Z800" s="140">
        <f t="shared" si="11"/>
        <v>11</v>
      </c>
      <c r="AA800" s="5">
        <v>11.0</v>
      </c>
      <c r="AB800" s="27">
        <v>4.0</v>
      </c>
      <c r="AC800" s="27" t="s">
        <v>298</v>
      </c>
      <c r="AD800" s="27" t="s">
        <v>48</v>
      </c>
      <c r="AE800" s="27" t="s">
        <v>1</v>
      </c>
      <c r="AF800" s="27" t="s">
        <v>1</v>
      </c>
      <c r="AG800" s="27" t="s">
        <v>445</v>
      </c>
      <c r="AH800" s="27" t="str">
        <f t="shared" si="1"/>
        <v>Out</v>
      </c>
      <c r="AI800" s="27" t="s">
        <v>121</v>
      </c>
      <c r="AJ800" s="16"/>
      <c r="AK800" s="16"/>
      <c r="AL800" s="16"/>
      <c r="AM800" s="16"/>
      <c r="AN800" s="16"/>
    </row>
    <row r="801" ht="15.0" hidden="1" customHeight="1">
      <c r="A801" s="139">
        <v>45974.0</v>
      </c>
      <c r="B801" s="145" t="s">
        <v>149</v>
      </c>
      <c r="C801" s="146">
        <v>-13.7</v>
      </c>
      <c r="D801" s="145" t="s">
        <v>76</v>
      </c>
      <c r="E801" s="145" t="s">
        <v>229</v>
      </c>
      <c r="G801" s="147"/>
      <c r="H801" s="147"/>
      <c r="I801" s="147"/>
      <c r="J801" s="147"/>
      <c r="K801" s="145" t="s">
        <v>148</v>
      </c>
      <c r="O801" s="149"/>
      <c r="P801" s="149">
        <v>45974.08148148148</v>
      </c>
      <c r="R801" s="150"/>
      <c r="S801" s="150"/>
      <c r="T801" s="147"/>
      <c r="U801" s="27"/>
      <c r="V801" s="27"/>
      <c r="W801" s="27"/>
      <c r="X801" s="27">
        <f t="shared" si="10"/>
        <v>2025</v>
      </c>
      <c r="Y801" s="27">
        <v>2025.0</v>
      </c>
      <c r="Z801" s="140">
        <f t="shared" si="11"/>
        <v>11</v>
      </c>
      <c r="AA801" s="5">
        <v>11.0</v>
      </c>
      <c r="AB801" s="27">
        <v>4.0</v>
      </c>
      <c r="AC801" s="27" t="s">
        <v>298</v>
      </c>
      <c r="AD801" s="27" t="s">
        <v>48</v>
      </c>
      <c r="AE801" s="27" t="s">
        <v>1</v>
      </c>
      <c r="AF801" s="27" t="s">
        <v>1</v>
      </c>
      <c r="AG801" s="27" t="s">
        <v>526</v>
      </c>
      <c r="AH801" s="27" t="str">
        <f t="shared" si="1"/>
        <v>Out</v>
      </c>
      <c r="AI801" s="27" t="s">
        <v>121</v>
      </c>
      <c r="AJ801" s="16"/>
      <c r="AK801" s="16"/>
      <c r="AL801" s="16"/>
      <c r="AM801" s="16"/>
      <c r="AN801" s="16"/>
    </row>
    <row r="802" ht="15.0" hidden="1" customHeight="1">
      <c r="A802" s="139">
        <v>45974.0</v>
      </c>
      <c r="B802" s="145" t="s">
        <v>762</v>
      </c>
      <c r="C802" s="146">
        <v>-456.76</v>
      </c>
      <c r="D802" s="145" t="s">
        <v>76</v>
      </c>
      <c r="E802" s="145" t="s">
        <v>229</v>
      </c>
      <c r="F802" s="145" t="s">
        <v>763</v>
      </c>
      <c r="H802" s="147"/>
      <c r="I802" s="148">
        <v>9779.0</v>
      </c>
      <c r="J802" s="145" t="s">
        <v>42</v>
      </c>
      <c r="K802" s="145" t="s">
        <v>764</v>
      </c>
      <c r="M802" s="147"/>
      <c r="N802" s="147"/>
      <c r="O802" s="149"/>
      <c r="P802" s="149">
        <v>45974.08148148148</v>
      </c>
      <c r="Q802" s="145" t="s">
        <v>44</v>
      </c>
      <c r="R802" s="150"/>
      <c r="S802" s="150"/>
      <c r="T802" s="145" t="s">
        <v>93</v>
      </c>
      <c r="U802" s="27"/>
      <c r="V802" s="27"/>
      <c r="W802" s="27"/>
      <c r="X802" s="27">
        <f t="shared" si="10"/>
        <v>2025</v>
      </c>
      <c r="Y802" s="27">
        <v>2025.0</v>
      </c>
      <c r="Z802" s="140">
        <f t="shared" si="11"/>
        <v>11</v>
      </c>
      <c r="AA802" s="5">
        <v>11.0</v>
      </c>
      <c r="AB802" s="27">
        <v>4.0</v>
      </c>
      <c r="AC802" s="27" t="s">
        <v>298</v>
      </c>
      <c r="AD802" s="27" t="s">
        <v>48</v>
      </c>
      <c r="AE802" s="27" t="s">
        <v>131</v>
      </c>
      <c r="AF802" s="27" t="s">
        <v>5</v>
      </c>
      <c r="AG802" s="27" t="s">
        <v>299</v>
      </c>
      <c r="AH802" s="27" t="str">
        <f t="shared" si="1"/>
        <v>Out</v>
      </c>
      <c r="AI802" s="27" t="s">
        <v>121</v>
      </c>
      <c r="AJ802" s="16"/>
      <c r="AK802" s="16"/>
      <c r="AL802" s="16"/>
      <c r="AM802" s="16"/>
      <c r="AN802" s="16"/>
    </row>
    <row r="803" ht="15.0" hidden="1" customHeight="1">
      <c r="A803" s="168">
        <v>45973.0</v>
      </c>
      <c r="B803" s="145" t="s">
        <v>149</v>
      </c>
      <c r="C803" s="146">
        <v>-14.4</v>
      </c>
      <c r="D803" s="145" t="s">
        <v>76</v>
      </c>
      <c r="E803" s="145" t="s">
        <v>229</v>
      </c>
      <c r="G803" s="147"/>
      <c r="H803" s="147"/>
      <c r="I803" s="147"/>
      <c r="J803" s="147"/>
      <c r="K803" s="145" t="s">
        <v>148</v>
      </c>
      <c r="O803" s="169"/>
      <c r="P803" s="169" t="s">
        <v>696</v>
      </c>
      <c r="Q803" s="147"/>
      <c r="R803" s="150"/>
      <c r="S803" s="150"/>
      <c r="T803" s="147"/>
      <c r="U803" s="27"/>
      <c r="V803" s="27"/>
      <c r="W803" s="27"/>
      <c r="X803" s="27">
        <f t="shared" si="10"/>
        <v>2025</v>
      </c>
      <c r="Y803" s="27">
        <v>2025.0</v>
      </c>
      <c r="Z803" s="140">
        <f t="shared" si="11"/>
        <v>11</v>
      </c>
      <c r="AA803" s="5">
        <v>11.0</v>
      </c>
      <c r="AB803" s="27">
        <v>4.0</v>
      </c>
      <c r="AC803" s="27" t="s">
        <v>298</v>
      </c>
      <c r="AD803" s="27" t="s">
        <v>48</v>
      </c>
      <c r="AE803" s="27" t="s">
        <v>1</v>
      </c>
      <c r="AF803" s="27" t="s">
        <v>1</v>
      </c>
      <c r="AG803" s="27" t="s">
        <v>526</v>
      </c>
      <c r="AH803" s="27" t="str">
        <f t="shared" si="1"/>
        <v>Out</v>
      </c>
      <c r="AI803" s="27" t="s">
        <v>121</v>
      </c>
      <c r="AJ803" s="16"/>
      <c r="AK803" s="16"/>
      <c r="AL803" s="16"/>
      <c r="AM803" s="16"/>
      <c r="AN803" s="16"/>
    </row>
    <row r="804" ht="15.0" hidden="1" customHeight="1">
      <c r="A804" s="168">
        <v>45973.0</v>
      </c>
      <c r="B804" s="145" t="s">
        <v>758</v>
      </c>
      <c r="C804" s="146">
        <v>-479.92</v>
      </c>
      <c r="D804" s="145" t="s">
        <v>76</v>
      </c>
      <c r="E804" s="145" t="s">
        <v>229</v>
      </c>
      <c r="F804" s="145" t="s">
        <v>759</v>
      </c>
      <c r="H804" s="147"/>
      <c r="I804" s="148">
        <v>8319.0</v>
      </c>
      <c r="J804" s="145" t="s">
        <v>42</v>
      </c>
      <c r="K804" s="145" t="s">
        <v>659</v>
      </c>
      <c r="M804" s="147"/>
      <c r="N804" s="147"/>
      <c r="O804" s="169"/>
      <c r="P804" s="169" t="s">
        <v>696</v>
      </c>
      <c r="Q804" s="145" t="s">
        <v>44</v>
      </c>
      <c r="R804" s="150"/>
      <c r="S804" s="150"/>
      <c r="T804" s="145" t="s">
        <v>93</v>
      </c>
      <c r="U804" s="27"/>
      <c r="V804" s="27"/>
      <c r="W804" s="27"/>
      <c r="X804" s="27">
        <f t="shared" si="10"/>
        <v>2025</v>
      </c>
      <c r="Y804" s="27">
        <v>2025.0</v>
      </c>
      <c r="Z804" s="140">
        <f t="shared" si="11"/>
        <v>11</v>
      </c>
      <c r="AA804" s="5">
        <v>11.0</v>
      </c>
      <c r="AB804" s="27">
        <v>4.0</v>
      </c>
      <c r="AC804" s="27" t="s">
        <v>298</v>
      </c>
      <c r="AD804" s="27" t="s">
        <v>48</v>
      </c>
      <c r="AE804" s="27" t="s">
        <v>126</v>
      </c>
      <c r="AF804" s="27" t="s">
        <v>126</v>
      </c>
      <c r="AG804" s="27" t="s">
        <v>530</v>
      </c>
      <c r="AH804" s="27" t="str">
        <f t="shared" si="1"/>
        <v>Out</v>
      </c>
      <c r="AI804" s="27" t="s">
        <v>121</v>
      </c>
      <c r="AJ804" s="16"/>
      <c r="AK804" s="16"/>
      <c r="AL804" s="16"/>
      <c r="AM804" s="16"/>
      <c r="AN804" s="16"/>
    </row>
    <row r="805" ht="15.0" hidden="1" customHeight="1">
      <c r="A805" s="168">
        <v>45973.0</v>
      </c>
      <c r="B805" s="145" t="s">
        <v>851</v>
      </c>
      <c r="C805" s="146">
        <v>-10.0</v>
      </c>
      <c r="D805" s="145" t="s">
        <v>76</v>
      </c>
      <c r="E805" s="145" t="s">
        <v>229</v>
      </c>
      <c r="F805" s="145" t="s">
        <v>852</v>
      </c>
      <c r="G805" s="147"/>
      <c r="H805" s="147"/>
      <c r="I805" s="148">
        <v>9779.0</v>
      </c>
      <c r="J805" s="145" t="s">
        <v>42</v>
      </c>
      <c r="K805" s="145" t="s">
        <v>89</v>
      </c>
      <c r="L805" s="147"/>
      <c r="M805" s="147"/>
      <c r="N805" s="147"/>
      <c r="O805" s="169"/>
      <c r="P805" s="169" t="s">
        <v>696</v>
      </c>
      <c r="Q805" s="145" t="s">
        <v>91</v>
      </c>
      <c r="R805" s="150"/>
      <c r="S805" s="150"/>
      <c r="T805" s="145" t="s">
        <v>93</v>
      </c>
      <c r="U805" s="27"/>
      <c r="V805" s="27"/>
      <c r="W805" s="27"/>
      <c r="X805" s="27">
        <f t="shared" si="10"/>
        <v>2025</v>
      </c>
      <c r="Y805" s="27">
        <v>2025.0</v>
      </c>
      <c r="Z805" s="140">
        <f t="shared" si="11"/>
        <v>11</v>
      </c>
      <c r="AA805" s="5">
        <v>11.0</v>
      </c>
      <c r="AB805" s="27">
        <v>4.0</v>
      </c>
      <c r="AC805" s="27" t="s">
        <v>298</v>
      </c>
      <c r="AD805" s="27" t="s">
        <v>48</v>
      </c>
      <c r="AE805" s="27" t="s">
        <v>1</v>
      </c>
      <c r="AF805" s="27" t="s">
        <v>1</v>
      </c>
      <c r="AG805" s="27" t="s">
        <v>445</v>
      </c>
      <c r="AH805" s="27" t="str">
        <f t="shared" si="1"/>
        <v>Out</v>
      </c>
      <c r="AI805" s="27" t="s">
        <v>121</v>
      </c>
      <c r="AJ805" s="16"/>
      <c r="AK805" s="16"/>
      <c r="AL805" s="16"/>
      <c r="AM805" s="16"/>
      <c r="AN805" s="16"/>
    </row>
    <row r="806" ht="15.0" hidden="1" customHeight="1">
      <c r="A806" s="168">
        <v>45972.0</v>
      </c>
      <c r="B806" s="145" t="s">
        <v>95</v>
      </c>
      <c r="C806" s="146">
        <v>-93.12</v>
      </c>
      <c r="D806" s="145" t="s">
        <v>76</v>
      </c>
      <c r="E806" s="145" t="s">
        <v>229</v>
      </c>
      <c r="F806" s="145" t="s">
        <v>900</v>
      </c>
      <c r="H806" s="147"/>
      <c r="I806" s="148">
        <v>9779.0</v>
      </c>
      <c r="J806" s="145" t="s">
        <v>42</v>
      </c>
      <c r="K806" s="145" t="s">
        <v>97</v>
      </c>
      <c r="L806" s="147"/>
      <c r="M806" s="147"/>
      <c r="N806" s="147"/>
      <c r="O806" s="169"/>
      <c r="P806" s="169" t="s">
        <v>696</v>
      </c>
      <c r="Q806" s="145" t="s">
        <v>91</v>
      </c>
      <c r="R806" s="150"/>
      <c r="S806" s="150"/>
      <c r="T806" s="145" t="s">
        <v>93</v>
      </c>
      <c r="U806" s="27"/>
      <c r="V806" s="27"/>
      <c r="W806" s="27"/>
      <c r="X806" s="27">
        <f t="shared" si="10"/>
        <v>2025</v>
      </c>
      <c r="Y806" s="27">
        <v>2025.0</v>
      </c>
      <c r="Z806" s="140">
        <f t="shared" si="11"/>
        <v>11</v>
      </c>
      <c r="AA806" s="5">
        <v>11.0</v>
      </c>
      <c r="AB806" s="27">
        <v>4.0</v>
      </c>
      <c r="AC806" s="27" t="s">
        <v>298</v>
      </c>
      <c r="AD806" s="27" t="s">
        <v>48</v>
      </c>
      <c r="AE806" s="27" t="s">
        <v>115</v>
      </c>
      <c r="AF806" s="27" t="s">
        <v>115</v>
      </c>
      <c r="AG806" s="27" t="s">
        <v>315</v>
      </c>
      <c r="AH806" s="27" t="str">
        <f t="shared" si="1"/>
        <v>Out</v>
      </c>
      <c r="AI806" s="27" t="s">
        <v>121</v>
      </c>
      <c r="AJ806" s="16"/>
      <c r="AK806" s="16"/>
      <c r="AL806" s="16"/>
      <c r="AM806" s="16"/>
      <c r="AN806" s="16"/>
    </row>
    <row r="807" ht="15.0" hidden="1" customHeight="1">
      <c r="A807" s="168">
        <v>45972.0</v>
      </c>
      <c r="B807" s="145" t="s">
        <v>851</v>
      </c>
      <c r="C807" s="146">
        <v>-10.0</v>
      </c>
      <c r="D807" s="145" t="s">
        <v>76</v>
      </c>
      <c r="E807" s="145" t="s">
        <v>229</v>
      </c>
      <c r="F807" s="145" t="s">
        <v>852</v>
      </c>
      <c r="G807" s="147"/>
      <c r="H807" s="147"/>
      <c r="I807" s="148">
        <v>9779.0</v>
      </c>
      <c r="J807" s="145" t="s">
        <v>42</v>
      </c>
      <c r="K807" s="145" t="s">
        <v>89</v>
      </c>
      <c r="L807" s="147"/>
      <c r="M807" s="147"/>
      <c r="N807" s="147"/>
      <c r="O807" s="169"/>
      <c r="P807" s="169" t="s">
        <v>696</v>
      </c>
      <c r="Q807" s="145" t="s">
        <v>91</v>
      </c>
      <c r="R807" s="150"/>
      <c r="S807" s="150"/>
      <c r="T807" s="145" t="s">
        <v>93</v>
      </c>
      <c r="U807" s="27"/>
      <c r="V807" s="27"/>
      <c r="W807" s="27"/>
      <c r="X807" s="27">
        <f t="shared" si="10"/>
        <v>2025</v>
      </c>
      <c r="Y807" s="27">
        <v>2025.0</v>
      </c>
      <c r="Z807" s="140">
        <f t="shared" si="11"/>
        <v>11</v>
      </c>
      <c r="AA807" s="5">
        <v>11.0</v>
      </c>
      <c r="AB807" s="27">
        <v>4.0</v>
      </c>
      <c r="AC807" s="27" t="s">
        <v>298</v>
      </c>
      <c r="AD807" s="27" t="s">
        <v>48</v>
      </c>
      <c r="AE807" s="27" t="s">
        <v>1</v>
      </c>
      <c r="AF807" s="27" t="s">
        <v>1</v>
      </c>
      <c r="AG807" s="27" t="s">
        <v>445</v>
      </c>
      <c r="AH807" s="27" t="str">
        <f t="shared" si="1"/>
        <v>Out</v>
      </c>
      <c r="AI807" s="27" t="s">
        <v>121</v>
      </c>
      <c r="AJ807" s="16"/>
      <c r="AK807" s="16"/>
      <c r="AL807" s="16"/>
      <c r="AM807" s="16"/>
      <c r="AN807" s="16"/>
    </row>
    <row r="808" ht="15.0" hidden="1" customHeight="1">
      <c r="A808" s="168">
        <v>45972.0</v>
      </c>
      <c r="B808" s="145" t="s">
        <v>851</v>
      </c>
      <c r="C808" s="146">
        <v>-10.0</v>
      </c>
      <c r="D808" s="145" t="s">
        <v>76</v>
      </c>
      <c r="E808" s="145" t="s">
        <v>229</v>
      </c>
      <c r="F808" s="145" t="s">
        <v>852</v>
      </c>
      <c r="G808" s="147"/>
      <c r="H808" s="147"/>
      <c r="I808" s="148">
        <v>9779.0</v>
      </c>
      <c r="J808" s="145" t="s">
        <v>42</v>
      </c>
      <c r="K808" s="145" t="s">
        <v>89</v>
      </c>
      <c r="L808" s="147"/>
      <c r="M808" s="147"/>
      <c r="N808" s="147"/>
      <c r="O808" s="169"/>
      <c r="P808" s="169" t="s">
        <v>696</v>
      </c>
      <c r="Q808" s="145" t="s">
        <v>91</v>
      </c>
      <c r="R808" s="150"/>
      <c r="S808" s="150"/>
      <c r="T808" s="145" t="s">
        <v>93</v>
      </c>
      <c r="U808" s="27"/>
      <c r="V808" s="27"/>
      <c r="W808" s="27"/>
      <c r="X808" s="27">
        <f t="shared" si="10"/>
        <v>2025</v>
      </c>
      <c r="Y808" s="27">
        <v>2025.0</v>
      </c>
      <c r="Z808" s="140">
        <f t="shared" si="11"/>
        <v>11</v>
      </c>
      <c r="AA808" s="5">
        <v>11.0</v>
      </c>
      <c r="AB808" s="27">
        <v>4.0</v>
      </c>
      <c r="AC808" s="27" t="s">
        <v>298</v>
      </c>
      <c r="AD808" s="27" t="s">
        <v>48</v>
      </c>
      <c r="AE808" s="27" t="s">
        <v>1</v>
      </c>
      <c r="AF808" s="27" t="s">
        <v>1</v>
      </c>
      <c r="AG808" s="27" t="s">
        <v>445</v>
      </c>
      <c r="AH808" s="27" t="str">
        <f t="shared" si="1"/>
        <v>Out</v>
      </c>
      <c r="AI808" s="27" t="s">
        <v>121</v>
      </c>
      <c r="AJ808" s="16"/>
      <c r="AK808" s="16"/>
      <c r="AL808" s="16"/>
      <c r="AM808" s="16"/>
      <c r="AN808" s="16"/>
    </row>
    <row r="809" ht="15.0" hidden="1" customHeight="1">
      <c r="A809" s="168">
        <v>45972.0</v>
      </c>
      <c r="B809" s="145" t="s">
        <v>95</v>
      </c>
      <c r="C809" s="146">
        <v>-17.04</v>
      </c>
      <c r="D809" s="145" t="s">
        <v>76</v>
      </c>
      <c r="E809" s="145" t="s">
        <v>229</v>
      </c>
      <c r="F809" s="145" t="s">
        <v>903</v>
      </c>
      <c r="H809" s="147"/>
      <c r="I809" s="148">
        <v>4240.0</v>
      </c>
      <c r="J809" s="145" t="s">
        <v>42</v>
      </c>
      <c r="K809" s="145" t="s">
        <v>97</v>
      </c>
      <c r="L809" s="147"/>
      <c r="M809" s="147"/>
      <c r="N809" s="147"/>
      <c r="O809" s="169"/>
      <c r="P809" s="169" t="s">
        <v>696</v>
      </c>
      <c r="Q809" s="145" t="s">
        <v>91</v>
      </c>
      <c r="R809" s="150"/>
      <c r="S809" s="150"/>
      <c r="T809" s="145" t="s">
        <v>93</v>
      </c>
      <c r="U809" s="27"/>
      <c r="V809" s="27"/>
      <c r="W809" s="27"/>
      <c r="X809" s="27">
        <f t="shared" si="10"/>
        <v>2025</v>
      </c>
      <c r="Y809" s="27">
        <v>2025.0</v>
      </c>
      <c r="Z809" s="140">
        <f t="shared" si="11"/>
        <v>11</v>
      </c>
      <c r="AA809" s="5">
        <v>11.0</v>
      </c>
      <c r="AB809" s="27">
        <v>4.0</v>
      </c>
      <c r="AC809" s="27" t="s">
        <v>298</v>
      </c>
      <c r="AD809" s="27" t="s">
        <v>48</v>
      </c>
      <c r="AE809" s="27" t="s">
        <v>115</v>
      </c>
      <c r="AF809" s="27" t="s">
        <v>115</v>
      </c>
      <c r="AG809" s="27" t="s">
        <v>315</v>
      </c>
      <c r="AH809" s="27" t="str">
        <f t="shared" si="1"/>
        <v>Out</v>
      </c>
      <c r="AI809" s="27" t="s">
        <v>121</v>
      </c>
      <c r="AJ809" s="16"/>
      <c r="AK809" s="16"/>
      <c r="AL809" s="16"/>
      <c r="AM809" s="16"/>
      <c r="AN809" s="16"/>
    </row>
    <row r="810" ht="15.0" hidden="1" customHeight="1">
      <c r="A810" s="168">
        <v>45971.0</v>
      </c>
      <c r="B810" s="145" t="s">
        <v>95</v>
      </c>
      <c r="C810" s="146">
        <v>-388.0</v>
      </c>
      <c r="D810" s="145" t="s">
        <v>76</v>
      </c>
      <c r="E810" s="145" t="s">
        <v>229</v>
      </c>
      <c r="F810" s="145" t="s">
        <v>906</v>
      </c>
      <c r="H810" s="147"/>
      <c r="I810" s="148">
        <v>9779.0</v>
      </c>
      <c r="J810" s="145" t="s">
        <v>42</v>
      </c>
      <c r="K810" s="145" t="s">
        <v>97</v>
      </c>
      <c r="L810" s="147"/>
      <c r="M810" s="147"/>
      <c r="N810" s="147"/>
      <c r="O810" s="169"/>
      <c r="P810" s="169" t="s">
        <v>696</v>
      </c>
      <c r="Q810" s="145" t="s">
        <v>91</v>
      </c>
      <c r="R810" s="150"/>
      <c r="S810" s="150"/>
      <c r="T810" s="145" t="s">
        <v>93</v>
      </c>
      <c r="U810" s="27"/>
      <c r="V810" s="27"/>
      <c r="W810" s="27"/>
      <c r="X810" s="27">
        <f t="shared" si="10"/>
        <v>2025</v>
      </c>
      <c r="Y810" s="27">
        <v>2025.0</v>
      </c>
      <c r="Z810" s="140">
        <f t="shared" si="11"/>
        <v>11</v>
      </c>
      <c r="AA810" s="5">
        <v>11.0</v>
      </c>
      <c r="AB810" s="27">
        <v>4.0</v>
      </c>
      <c r="AC810" s="27" t="s">
        <v>298</v>
      </c>
      <c r="AD810" s="27" t="s">
        <v>48</v>
      </c>
      <c r="AE810" s="27" t="s">
        <v>115</v>
      </c>
      <c r="AF810" s="27" t="s">
        <v>115</v>
      </c>
      <c r="AG810" s="27" t="s">
        <v>315</v>
      </c>
      <c r="AH810" s="27" t="str">
        <f t="shared" si="1"/>
        <v>Out</v>
      </c>
      <c r="AI810" s="27" t="s">
        <v>121</v>
      </c>
      <c r="AJ810" s="16"/>
      <c r="AK810" s="16"/>
      <c r="AL810" s="16"/>
      <c r="AM810" s="16"/>
      <c r="AN810" s="16"/>
    </row>
    <row r="811" ht="15.0" hidden="1" customHeight="1">
      <c r="A811" s="168">
        <v>45971.0</v>
      </c>
      <c r="B811" s="145" t="s">
        <v>95</v>
      </c>
      <c r="C811" s="146">
        <v>-175.0</v>
      </c>
      <c r="D811" s="145" t="s">
        <v>76</v>
      </c>
      <c r="E811" s="145" t="s">
        <v>229</v>
      </c>
      <c r="F811" s="145" t="s">
        <v>908</v>
      </c>
      <c r="H811" s="147"/>
      <c r="I811" s="148">
        <v>9779.0</v>
      </c>
      <c r="J811" s="145" t="s">
        <v>42</v>
      </c>
      <c r="K811" s="145" t="s">
        <v>97</v>
      </c>
      <c r="L811" s="147"/>
      <c r="M811" s="147"/>
      <c r="N811" s="147"/>
      <c r="O811" s="169"/>
      <c r="P811" s="169" t="s">
        <v>696</v>
      </c>
      <c r="Q811" s="145" t="s">
        <v>91</v>
      </c>
      <c r="R811" s="150"/>
      <c r="S811" s="150"/>
      <c r="T811" s="145" t="s">
        <v>93</v>
      </c>
      <c r="U811" s="27"/>
      <c r="V811" s="27"/>
      <c r="W811" s="27"/>
      <c r="X811" s="27">
        <f t="shared" si="10"/>
        <v>2025</v>
      </c>
      <c r="Y811" s="27">
        <v>2025.0</v>
      </c>
      <c r="Z811" s="140">
        <f t="shared" si="11"/>
        <v>11</v>
      </c>
      <c r="AA811" s="5">
        <v>11.0</v>
      </c>
      <c r="AB811" s="27">
        <v>4.0</v>
      </c>
      <c r="AC811" s="27" t="s">
        <v>298</v>
      </c>
      <c r="AD811" s="27" t="s">
        <v>48</v>
      </c>
      <c r="AE811" s="27" t="s">
        <v>115</v>
      </c>
      <c r="AF811" s="27" t="s">
        <v>115</v>
      </c>
      <c r="AG811" s="27" t="s">
        <v>315</v>
      </c>
      <c r="AH811" s="27" t="str">
        <f t="shared" si="1"/>
        <v>Out</v>
      </c>
      <c r="AI811" s="27" t="s">
        <v>121</v>
      </c>
      <c r="AJ811" s="16"/>
      <c r="AK811" s="16"/>
      <c r="AL811" s="16"/>
      <c r="AM811" s="16"/>
      <c r="AN811" s="16"/>
    </row>
    <row r="812" ht="15.0" hidden="1" customHeight="1">
      <c r="A812" s="168">
        <v>45969.0</v>
      </c>
      <c r="B812" s="145" t="s">
        <v>511</v>
      </c>
      <c r="C812" s="146">
        <v>-29.41</v>
      </c>
      <c r="D812" s="145" t="s">
        <v>76</v>
      </c>
      <c r="E812" s="145" t="s">
        <v>229</v>
      </c>
      <c r="F812" s="145" t="s">
        <v>559</v>
      </c>
      <c r="H812" s="147"/>
      <c r="I812" s="148">
        <v>9779.0</v>
      </c>
      <c r="J812" s="145" t="s">
        <v>42</v>
      </c>
      <c r="K812" s="145" t="s">
        <v>97</v>
      </c>
      <c r="L812" s="147"/>
      <c r="M812" s="147"/>
      <c r="N812" s="147"/>
      <c r="O812" s="169"/>
      <c r="P812" s="169" t="s">
        <v>696</v>
      </c>
      <c r="Q812" s="145" t="s">
        <v>44</v>
      </c>
      <c r="R812" s="150"/>
      <c r="S812" s="150"/>
      <c r="T812" s="145" t="s">
        <v>93</v>
      </c>
      <c r="U812" s="27"/>
      <c r="V812" s="27"/>
      <c r="W812" s="27"/>
      <c r="X812" s="27">
        <f t="shared" si="10"/>
        <v>2025</v>
      </c>
      <c r="Y812" s="27">
        <v>2025.0</v>
      </c>
      <c r="Z812" s="140">
        <f t="shared" si="11"/>
        <v>11</v>
      </c>
      <c r="AA812" s="5">
        <v>11.0</v>
      </c>
      <c r="AB812" s="27">
        <v>4.0</v>
      </c>
      <c r="AC812" s="27" t="s">
        <v>298</v>
      </c>
      <c r="AD812" s="27" t="s">
        <v>48</v>
      </c>
      <c r="AE812" s="27" t="s">
        <v>131</v>
      </c>
      <c r="AF812" s="27" t="s">
        <v>5</v>
      </c>
      <c r="AG812" s="27" t="s">
        <v>330</v>
      </c>
      <c r="AH812" s="27" t="str">
        <f t="shared" si="1"/>
        <v>Out</v>
      </c>
      <c r="AI812" s="27" t="s">
        <v>121</v>
      </c>
      <c r="AJ812" s="16"/>
      <c r="AK812" s="16"/>
      <c r="AL812" s="16"/>
      <c r="AM812" s="16"/>
      <c r="AN812" s="16"/>
    </row>
    <row r="813" ht="15.0" hidden="1" customHeight="1">
      <c r="A813" s="168">
        <v>45969.0</v>
      </c>
      <c r="B813" s="145" t="s">
        <v>149</v>
      </c>
      <c r="C813" s="146">
        <v>-0.88</v>
      </c>
      <c r="D813" s="145" t="s">
        <v>76</v>
      </c>
      <c r="E813" s="145" t="s">
        <v>229</v>
      </c>
      <c r="G813" s="147"/>
      <c r="H813" s="147"/>
      <c r="I813" s="147"/>
      <c r="J813" s="147"/>
      <c r="K813" s="145" t="s">
        <v>148</v>
      </c>
      <c r="O813" s="169"/>
      <c r="P813" s="169" t="s">
        <v>696</v>
      </c>
      <c r="Q813" s="147"/>
      <c r="R813" s="150"/>
      <c r="S813" s="150"/>
      <c r="T813" s="147"/>
      <c r="U813" s="27"/>
      <c r="V813" s="27"/>
      <c r="W813" s="27"/>
      <c r="X813" s="27">
        <f t="shared" si="10"/>
        <v>2025</v>
      </c>
      <c r="Y813" s="27">
        <v>2025.0</v>
      </c>
      <c r="Z813" s="140">
        <f t="shared" si="11"/>
        <v>11</v>
      </c>
      <c r="AA813" s="5">
        <v>11.0</v>
      </c>
      <c r="AB813" s="27">
        <v>4.0</v>
      </c>
      <c r="AC813" s="27" t="s">
        <v>298</v>
      </c>
      <c r="AD813" s="27" t="s">
        <v>48</v>
      </c>
      <c r="AE813" s="27" t="s">
        <v>1</v>
      </c>
      <c r="AF813" s="27" t="s">
        <v>1</v>
      </c>
      <c r="AG813" s="27" t="s">
        <v>526</v>
      </c>
      <c r="AH813" s="27" t="str">
        <f t="shared" si="1"/>
        <v>Out</v>
      </c>
      <c r="AI813" s="27" t="s">
        <v>121</v>
      </c>
      <c r="AJ813" s="16"/>
      <c r="AK813" s="16"/>
      <c r="AL813" s="16"/>
      <c r="AM813" s="16"/>
      <c r="AN813" s="16"/>
    </row>
    <row r="814" ht="15.0" hidden="1" customHeight="1">
      <c r="A814" s="168">
        <v>45969.0</v>
      </c>
      <c r="B814" s="145" t="s">
        <v>851</v>
      </c>
      <c r="C814" s="146">
        <v>-10.0</v>
      </c>
      <c r="D814" s="145" t="s">
        <v>76</v>
      </c>
      <c r="E814" s="145" t="s">
        <v>229</v>
      </c>
      <c r="F814" s="145" t="s">
        <v>852</v>
      </c>
      <c r="G814" s="147"/>
      <c r="H814" s="147"/>
      <c r="I814" s="148">
        <v>9779.0</v>
      </c>
      <c r="J814" s="145" t="s">
        <v>42</v>
      </c>
      <c r="K814" s="145" t="s">
        <v>89</v>
      </c>
      <c r="L814" s="147"/>
      <c r="M814" s="147"/>
      <c r="N814" s="147"/>
      <c r="O814" s="169"/>
      <c r="P814" s="169" t="s">
        <v>696</v>
      </c>
      <c r="Q814" s="145" t="s">
        <v>91</v>
      </c>
      <c r="R814" s="150"/>
      <c r="S814" s="150"/>
      <c r="T814" s="145" t="s">
        <v>93</v>
      </c>
      <c r="U814" s="27"/>
      <c r="V814" s="27"/>
      <c r="W814" s="27"/>
      <c r="X814" s="27">
        <f t="shared" si="10"/>
        <v>2025</v>
      </c>
      <c r="Y814" s="27">
        <v>2025.0</v>
      </c>
      <c r="Z814" s="140">
        <f t="shared" si="11"/>
        <v>11</v>
      </c>
      <c r="AA814" s="5">
        <v>11.0</v>
      </c>
      <c r="AB814" s="27">
        <v>4.0</v>
      </c>
      <c r="AC814" s="27" t="s">
        <v>298</v>
      </c>
      <c r="AD814" s="27" t="s">
        <v>48</v>
      </c>
      <c r="AE814" s="27" t="s">
        <v>1</v>
      </c>
      <c r="AF814" s="27" t="s">
        <v>1</v>
      </c>
      <c r="AG814" s="27" t="s">
        <v>445</v>
      </c>
      <c r="AH814" s="27" t="str">
        <f t="shared" si="1"/>
        <v>Out</v>
      </c>
      <c r="AI814" s="27" t="s">
        <v>121</v>
      </c>
      <c r="AJ814" s="16"/>
      <c r="AK814" s="16"/>
      <c r="AL814" s="16"/>
      <c r="AM814" s="16"/>
      <c r="AN814" s="16"/>
    </row>
    <row r="815" ht="15.0" hidden="1" customHeight="1">
      <c r="A815" s="168">
        <v>45969.0</v>
      </c>
      <c r="B815" s="145" t="s">
        <v>851</v>
      </c>
      <c r="C815" s="146">
        <v>-10.0</v>
      </c>
      <c r="D815" s="145" t="s">
        <v>76</v>
      </c>
      <c r="E815" s="145" t="s">
        <v>229</v>
      </c>
      <c r="F815" s="145" t="s">
        <v>852</v>
      </c>
      <c r="G815" s="147"/>
      <c r="H815" s="147"/>
      <c r="I815" s="148">
        <v>9779.0</v>
      </c>
      <c r="J815" s="145" t="s">
        <v>42</v>
      </c>
      <c r="K815" s="145" t="s">
        <v>89</v>
      </c>
      <c r="L815" s="147"/>
      <c r="M815" s="147"/>
      <c r="N815" s="147"/>
      <c r="O815" s="169"/>
      <c r="P815" s="169" t="s">
        <v>696</v>
      </c>
      <c r="Q815" s="145" t="s">
        <v>91</v>
      </c>
      <c r="R815" s="150"/>
      <c r="S815" s="150"/>
      <c r="T815" s="145" t="s">
        <v>93</v>
      </c>
      <c r="U815" s="27"/>
      <c r="V815" s="27"/>
      <c r="W815" s="27"/>
      <c r="X815" s="27">
        <f t="shared" si="10"/>
        <v>2025</v>
      </c>
      <c r="Y815" s="27">
        <v>2025.0</v>
      </c>
      <c r="Z815" s="140">
        <f t="shared" si="11"/>
        <v>11</v>
      </c>
      <c r="AA815" s="5">
        <v>11.0</v>
      </c>
      <c r="AB815" s="27">
        <v>4.0</v>
      </c>
      <c r="AC815" s="27" t="s">
        <v>298</v>
      </c>
      <c r="AD815" s="27" t="s">
        <v>48</v>
      </c>
      <c r="AE815" s="27" t="s">
        <v>1</v>
      </c>
      <c r="AF815" s="27" t="s">
        <v>1</v>
      </c>
      <c r="AG815" s="27" t="s">
        <v>445</v>
      </c>
      <c r="AH815" s="27" t="str">
        <f t="shared" si="1"/>
        <v>Out</v>
      </c>
      <c r="AI815" s="27" t="s">
        <v>121</v>
      </c>
      <c r="AJ815" s="16"/>
      <c r="AK815" s="16"/>
      <c r="AL815" s="16"/>
      <c r="AM815" s="16"/>
      <c r="AN815" s="16"/>
    </row>
    <row r="816" ht="15.0" hidden="1" customHeight="1">
      <c r="A816" s="168">
        <v>45969.0</v>
      </c>
      <c r="B816" s="145" t="s">
        <v>851</v>
      </c>
      <c r="C816" s="146">
        <v>-10.0</v>
      </c>
      <c r="D816" s="145" t="s">
        <v>76</v>
      </c>
      <c r="E816" s="145" t="s">
        <v>229</v>
      </c>
      <c r="F816" s="145" t="s">
        <v>852</v>
      </c>
      <c r="G816" s="147"/>
      <c r="H816" s="147"/>
      <c r="I816" s="148">
        <v>9779.0</v>
      </c>
      <c r="J816" s="145" t="s">
        <v>42</v>
      </c>
      <c r="K816" s="145" t="s">
        <v>89</v>
      </c>
      <c r="L816" s="147"/>
      <c r="M816" s="147"/>
      <c r="N816" s="147"/>
      <c r="O816" s="169"/>
      <c r="P816" s="169" t="s">
        <v>696</v>
      </c>
      <c r="Q816" s="145" t="s">
        <v>91</v>
      </c>
      <c r="R816" s="150"/>
      <c r="S816" s="150"/>
      <c r="T816" s="145" t="s">
        <v>93</v>
      </c>
      <c r="U816" s="27"/>
      <c r="V816" s="27"/>
      <c r="W816" s="27"/>
      <c r="X816" s="27">
        <f t="shared" si="10"/>
        <v>2025</v>
      </c>
      <c r="Y816" s="27">
        <v>2025.0</v>
      </c>
      <c r="Z816" s="140">
        <f t="shared" si="11"/>
        <v>11</v>
      </c>
      <c r="AA816" s="5">
        <v>11.0</v>
      </c>
      <c r="AB816" s="27">
        <v>4.0</v>
      </c>
      <c r="AC816" s="27" t="s">
        <v>298</v>
      </c>
      <c r="AD816" s="27" t="s">
        <v>48</v>
      </c>
      <c r="AE816" s="27" t="s">
        <v>1</v>
      </c>
      <c r="AF816" s="27" t="s">
        <v>1</v>
      </c>
      <c r="AG816" s="27" t="s">
        <v>445</v>
      </c>
      <c r="AH816" s="27" t="str">
        <f t="shared" si="1"/>
        <v>Out</v>
      </c>
      <c r="AI816" s="27" t="s">
        <v>121</v>
      </c>
      <c r="AJ816" s="16"/>
      <c r="AK816" s="16"/>
      <c r="AL816" s="16"/>
      <c r="AM816" s="16"/>
      <c r="AN816" s="16"/>
    </row>
    <row r="817" ht="15.0" hidden="1" customHeight="1">
      <c r="A817" s="168">
        <v>45969.0</v>
      </c>
      <c r="B817" s="145" t="s">
        <v>95</v>
      </c>
      <c r="C817" s="146">
        <v>-236.38</v>
      </c>
      <c r="D817" s="145" t="s">
        <v>76</v>
      </c>
      <c r="E817" s="145" t="s">
        <v>229</v>
      </c>
      <c r="F817" s="145" t="s">
        <v>915</v>
      </c>
      <c r="H817" s="147"/>
      <c r="I817" s="148">
        <v>9779.0</v>
      </c>
      <c r="J817" s="145" t="s">
        <v>42</v>
      </c>
      <c r="K817" s="145" t="s">
        <v>97</v>
      </c>
      <c r="L817" s="147"/>
      <c r="M817" s="147"/>
      <c r="N817" s="147"/>
      <c r="O817" s="169"/>
      <c r="P817" s="169" t="s">
        <v>696</v>
      </c>
      <c r="Q817" s="145" t="s">
        <v>91</v>
      </c>
      <c r="R817" s="150"/>
      <c r="S817" s="150"/>
      <c r="T817" s="145" t="s">
        <v>93</v>
      </c>
      <c r="U817" s="27"/>
      <c r="V817" s="27"/>
      <c r="W817" s="27"/>
      <c r="X817" s="27">
        <f t="shared" si="10"/>
        <v>2025</v>
      </c>
      <c r="Y817" s="27">
        <v>2025.0</v>
      </c>
      <c r="Z817" s="140">
        <f t="shared" si="11"/>
        <v>11</v>
      </c>
      <c r="AA817" s="5">
        <v>11.0</v>
      </c>
      <c r="AB817" s="27">
        <v>4.0</v>
      </c>
      <c r="AC817" s="27" t="s">
        <v>298</v>
      </c>
      <c r="AD817" s="27" t="s">
        <v>48</v>
      </c>
      <c r="AE817" s="27" t="s">
        <v>115</v>
      </c>
      <c r="AF817" s="27" t="s">
        <v>115</v>
      </c>
      <c r="AG817" s="27" t="s">
        <v>315</v>
      </c>
      <c r="AH817" s="27" t="str">
        <f t="shared" si="1"/>
        <v>Out</v>
      </c>
      <c r="AI817" s="27" t="s">
        <v>121</v>
      </c>
      <c r="AJ817" s="16"/>
      <c r="AK817" s="16"/>
      <c r="AL817" s="16"/>
      <c r="AM817" s="16"/>
      <c r="AN817" s="16"/>
    </row>
    <row r="818" ht="15.0" hidden="1" customHeight="1">
      <c r="A818" s="168">
        <v>45968.0</v>
      </c>
      <c r="B818" s="145" t="s">
        <v>196</v>
      </c>
      <c r="C818" s="146">
        <v>3893.0</v>
      </c>
      <c r="D818" s="145" t="s">
        <v>76</v>
      </c>
      <c r="E818" s="145" t="s">
        <v>229</v>
      </c>
      <c r="G818" s="147"/>
      <c r="H818" s="147"/>
      <c r="I818" s="147"/>
      <c r="J818" s="147"/>
      <c r="K818" s="147"/>
      <c r="L818" s="147"/>
      <c r="M818" s="147"/>
      <c r="N818" s="147"/>
      <c r="O818" s="169"/>
      <c r="P818" s="169" t="s">
        <v>696</v>
      </c>
      <c r="Q818" s="147"/>
      <c r="R818" s="150"/>
      <c r="S818" s="150"/>
      <c r="T818" s="147"/>
      <c r="U818" s="27"/>
      <c r="V818" s="27"/>
      <c r="W818" s="27"/>
      <c r="X818" s="27">
        <f t="shared" si="10"/>
        <v>2025</v>
      </c>
      <c r="Y818" s="27">
        <v>2025.0</v>
      </c>
      <c r="Z818" s="140">
        <f t="shared" si="11"/>
        <v>11</v>
      </c>
      <c r="AA818" s="5">
        <v>11.0</v>
      </c>
      <c r="AB818" s="27">
        <v>4.0</v>
      </c>
      <c r="AC818" s="27" t="s">
        <v>298</v>
      </c>
      <c r="AD818" s="27" t="s">
        <v>48</v>
      </c>
      <c r="AE818" s="27" t="s">
        <v>114</v>
      </c>
      <c r="AF818" s="27" t="s">
        <v>114</v>
      </c>
      <c r="AG818" s="27" t="s">
        <v>312</v>
      </c>
      <c r="AH818" s="27" t="str">
        <f t="shared" si="1"/>
        <v>In</v>
      </c>
      <c r="AI818" s="27" t="s">
        <v>113</v>
      </c>
      <c r="AJ818" s="16"/>
      <c r="AK818" s="16"/>
      <c r="AL818" s="16"/>
      <c r="AM818" s="16"/>
      <c r="AN818" s="16"/>
    </row>
    <row r="819" ht="15.0" hidden="1" customHeight="1">
      <c r="A819" s="168">
        <v>45968.0</v>
      </c>
      <c r="B819" s="145" t="s">
        <v>851</v>
      </c>
      <c r="C819" s="146">
        <v>-10.0</v>
      </c>
      <c r="D819" s="145" t="s">
        <v>76</v>
      </c>
      <c r="E819" s="145" t="s">
        <v>229</v>
      </c>
      <c r="F819" s="145" t="s">
        <v>852</v>
      </c>
      <c r="G819" s="147"/>
      <c r="H819" s="147"/>
      <c r="I819" s="148">
        <v>9779.0</v>
      </c>
      <c r="J819" s="145" t="s">
        <v>42</v>
      </c>
      <c r="K819" s="145" t="s">
        <v>89</v>
      </c>
      <c r="L819" s="147"/>
      <c r="M819" s="147"/>
      <c r="N819" s="147"/>
      <c r="O819" s="169"/>
      <c r="P819" s="169" t="s">
        <v>696</v>
      </c>
      <c r="Q819" s="145" t="s">
        <v>91</v>
      </c>
      <c r="R819" s="150"/>
      <c r="S819" s="150"/>
      <c r="T819" s="145" t="s">
        <v>93</v>
      </c>
      <c r="U819" s="27"/>
      <c r="V819" s="27"/>
      <c r="W819" s="27"/>
      <c r="X819" s="27">
        <f t="shared" si="10"/>
        <v>2025</v>
      </c>
      <c r="Y819" s="27">
        <v>2025.0</v>
      </c>
      <c r="Z819" s="140">
        <f t="shared" si="11"/>
        <v>11</v>
      </c>
      <c r="AA819" s="5">
        <v>11.0</v>
      </c>
      <c r="AB819" s="27">
        <v>4.0</v>
      </c>
      <c r="AC819" s="27" t="s">
        <v>298</v>
      </c>
      <c r="AD819" s="27" t="s">
        <v>48</v>
      </c>
      <c r="AE819" s="27" t="s">
        <v>1</v>
      </c>
      <c r="AF819" s="27" t="s">
        <v>1</v>
      </c>
      <c r="AG819" s="27" t="s">
        <v>445</v>
      </c>
      <c r="AH819" s="27" t="str">
        <f t="shared" si="1"/>
        <v>Out</v>
      </c>
      <c r="AI819" s="27" t="s">
        <v>121</v>
      </c>
      <c r="AJ819" s="16"/>
      <c r="AK819" s="16"/>
      <c r="AL819" s="16"/>
      <c r="AM819" s="16"/>
      <c r="AN819" s="16"/>
    </row>
    <row r="820" ht="15.0" hidden="1" customHeight="1">
      <c r="A820" s="168">
        <v>45968.0</v>
      </c>
      <c r="B820" s="145" t="s">
        <v>851</v>
      </c>
      <c r="C820" s="146">
        <v>-10.0</v>
      </c>
      <c r="D820" s="145" t="s">
        <v>76</v>
      </c>
      <c r="E820" s="145" t="s">
        <v>229</v>
      </c>
      <c r="F820" s="145" t="s">
        <v>852</v>
      </c>
      <c r="G820" s="147"/>
      <c r="H820" s="147"/>
      <c r="I820" s="148">
        <v>9779.0</v>
      </c>
      <c r="J820" s="145" t="s">
        <v>42</v>
      </c>
      <c r="K820" s="145" t="s">
        <v>89</v>
      </c>
      <c r="L820" s="147"/>
      <c r="M820" s="147"/>
      <c r="N820" s="147"/>
      <c r="O820" s="169"/>
      <c r="P820" s="169" t="s">
        <v>696</v>
      </c>
      <c r="Q820" s="145" t="s">
        <v>91</v>
      </c>
      <c r="R820" s="150"/>
      <c r="S820" s="150"/>
      <c r="T820" s="145" t="s">
        <v>93</v>
      </c>
      <c r="U820" s="27"/>
      <c r="V820" s="27"/>
      <c r="W820" s="27"/>
      <c r="X820" s="27">
        <f t="shared" si="10"/>
        <v>2025</v>
      </c>
      <c r="Y820" s="27">
        <v>2025.0</v>
      </c>
      <c r="Z820" s="140">
        <f t="shared" si="11"/>
        <v>11</v>
      </c>
      <c r="AA820" s="5">
        <v>11.0</v>
      </c>
      <c r="AB820" s="27">
        <v>4.0</v>
      </c>
      <c r="AC820" s="27" t="s">
        <v>298</v>
      </c>
      <c r="AD820" s="27" t="s">
        <v>48</v>
      </c>
      <c r="AE820" s="27" t="s">
        <v>1</v>
      </c>
      <c r="AF820" s="27" t="s">
        <v>1</v>
      </c>
      <c r="AG820" s="27" t="s">
        <v>445</v>
      </c>
      <c r="AH820" s="27" t="str">
        <f t="shared" si="1"/>
        <v>Out</v>
      </c>
      <c r="AI820" s="27" t="s">
        <v>121</v>
      </c>
      <c r="AJ820" s="16"/>
      <c r="AK820" s="16"/>
      <c r="AL820" s="16"/>
      <c r="AM820" s="16"/>
      <c r="AN820" s="16"/>
    </row>
    <row r="821" ht="15.0" hidden="1" customHeight="1">
      <c r="A821" s="168">
        <v>45968.0</v>
      </c>
      <c r="B821" s="145" t="s">
        <v>418</v>
      </c>
      <c r="C821" s="146">
        <v>-250.0</v>
      </c>
      <c r="D821" s="145" t="s">
        <v>76</v>
      </c>
      <c r="E821" s="145" t="s">
        <v>229</v>
      </c>
      <c r="F821" s="145" t="s">
        <v>419</v>
      </c>
      <c r="G821" s="147"/>
      <c r="H821" s="147"/>
      <c r="I821" s="148">
        <v>9779.0</v>
      </c>
      <c r="J821" s="145" t="s">
        <v>42</v>
      </c>
      <c r="K821" s="145" t="s">
        <v>89</v>
      </c>
      <c r="L821" s="147"/>
      <c r="M821" s="147"/>
      <c r="N821" s="147"/>
      <c r="O821" s="169"/>
      <c r="P821" s="169" t="s">
        <v>696</v>
      </c>
      <c r="Q821" s="145" t="s">
        <v>91</v>
      </c>
      <c r="R821" s="150"/>
      <c r="S821" s="150"/>
      <c r="T821" s="145" t="s">
        <v>93</v>
      </c>
      <c r="U821" s="27"/>
      <c r="V821" s="27"/>
      <c r="W821" s="27"/>
      <c r="X821" s="27">
        <f t="shared" si="10"/>
        <v>2025</v>
      </c>
      <c r="Y821" s="27">
        <v>2025.0</v>
      </c>
      <c r="Z821" s="140">
        <f t="shared" si="11"/>
        <v>11</v>
      </c>
      <c r="AA821" s="5">
        <v>11.0</v>
      </c>
      <c r="AB821" s="27">
        <v>4.0</v>
      </c>
      <c r="AC821" s="27" t="s">
        <v>298</v>
      </c>
      <c r="AD821" s="27" t="s">
        <v>48</v>
      </c>
      <c r="AE821" s="27" t="s">
        <v>1</v>
      </c>
      <c r="AF821" s="27" t="s">
        <v>1</v>
      </c>
      <c r="AG821" s="27" t="s">
        <v>445</v>
      </c>
      <c r="AH821" s="27" t="str">
        <f t="shared" si="1"/>
        <v>Out</v>
      </c>
      <c r="AI821" s="27" t="s">
        <v>121</v>
      </c>
      <c r="AJ821" s="16"/>
      <c r="AK821" s="16"/>
      <c r="AL821" s="16"/>
      <c r="AM821" s="16"/>
      <c r="AN821" s="16"/>
    </row>
    <row r="822" ht="15.0" hidden="1" customHeight="1">
      <c r="A822" s="168">
        <v>45968.0</v>
      </c>
      <c r="B822" s="145" t="s">
        <v>95</v>
      </c>
      <c r="C822" s="146">
        <v>-186.46</v>
      </c>
      <c r="D822" s="145" t="s">
        <v>76</v>
      </c>
      <c r="E822" s="145" t="s">
        <v>229</v>
      </c>
      <c r="F822" s="145" t="s">
        <v>919</v>
      </c>
      <c r="H822" s="147"/>
      <c r="I822" s="148">
        <v>9779.0</v>
      </c>
      <c r="J822" s="145" t="s">
        <v>42</v>
      </c>
      <c r="K822" s="145" t="s">
        <v>97</v>
      </c>
      <c r="L822" s="147"/>
      <c r="M822" s="147"/>
      <c r="N822" s="147"/>
      <c r="O822" s="169"/>
      <c r="P822" s="169" t="s">
        <v>696</v>
      </c>
      <c r="Q822" s="145" t="s">
        <v>91</v>
      </c>
      <c r="R822" s="150"/>
      <c r="S822" s="150"/>
      <c r="T822" s="145" t="s">
        <v>93</v>
      </c>
      <c r="U822" s="27"/>
      <c r="V822" s="27"/>
      <c r="W822" s="27"/>
      <c r="X822" s="27">
        <f t="shared" si="10"/>
        <v>2025</v>
      </c>
      <c r="Y822" s="27">
        <v>2025.0</v>
      </c>
      <c r="Z822" s="140">
        <f t="shared" si="11"/>
        <v>11</v>
      </c>
      <c r="AA822" s="5">
        <v>11.0</v>
      </c>
      <c r="AB822" s="27">
        <v>4.0</v>
      </c>
      <c r="AC822" s="27" t="s">
        <v>298</v>
      </c>
      <c r="AD822" s="27" t="s">
        <v>48</v>
      </c>
      <c r="AE822" s="27" t="s">
        <v>115</v>
      </c>
      <c r="AF822" s="27" t="s">
        <v>115</v>
      </c>
      <c r="AG822" s="27" t="s">
        <v>315</v>
      </c>
      <c r="AH822" s="27" t="str">
        <f t="shared" si="1"/>
        <v>Out</v>
      </c>
      <c r="AI822" s="27" t="s">
        <v>121</v>
      </c>
      <c r="AJ822" s="16"/>
      <c r="AK822" s="16"/>
      <c r="AL822" s="16"/>
      <c r="AM822" s="16"/>
      <c r="AN822" s="16"/>
    </row>
    <row r="823" ht="15.0" hidden="1" customHeight="1">
      <c r="A823" s="168">
        <v>45967.0</v>
      </c>
      <c r="B823" s="145" t="s">
        <v>95</v>
      </c>
      <c r="C823" s="146">
        <v>-473.36</v>
      </c>
      <c r="D823" s="145" t="s">
        <v>151</v>
      </c>
      <c r="E823" s="145" t="s">
        <v>229</v>
      </c>
      <c r="F823" s="145" t="s">
        <v>923</v>
      </c>
      <c r="H823" s="147"/>
      <c r="I823" s="148">
        <v>9779.0</v>
      </c>
      <c r="J823" s="145" t="s">
        <v>42</v>
      </c>
      <c r="K823" s="145" t="s">
        <v>97</v>
      </c>
      <c r="L823" s="147"/>
      <c r="M823" s="147"/>
      <c r="N823" s="147"/>
      <c r="O823" s="169"/>
      <c r="P823" s="169" t="s">
        <v>696</v>
      </c>
      <c r="Q823" s="145" t="s">
        <v>91</v>
      </c>
      <c r="R823" s="150"/>
      <c r="S823" s="150"/>
      <c r="T823" s="145" t="s">
        <v>93</v>
      </c>
      <c r="U823" s="27"/>
      <c r="V823" s="27"/>
      <c r="W823" s="27"/>
      <c r="X823" s="27">
        <f t="shared" si="10"/>
        <v>2025</v>
      </c>
      <c r="Y823" s="27">
        <v>2025.0</v>
      </c>
      <c r="Z823" s="140">
        <f t="shared" si="11"/>
        <v>11</v>
      </c>
      <c r="AA823" s="5">
        <v>11.0</v>
      </c>
      <c r="AB823" s="27">
        <v>4.0</v>
      </c>
      <c r="AC823" s="27"/>
      <c r="AD823" s="27" t="s">
        <v>151</v>
      </c>
      <c r="AE823" s="27" t="s">
        <v>151</v>
      </c>
      <c r="AF823" s="27" t="s">
        <v>151</v>
      </c>
      <c r="AG823" s="27"/>
      <c r="AH823" s="27" t="str">
        <f t="shared" si="1"/>
        <v>Out</v>
      </c>
      <c r="AI823" s="27" t="s">
        <v>121</v>
      </c>
      <c r="AJ823" s="16"/>
      <c r="AK823" s="16"/>
      <c r="AL823" s="16"/>
      <c r="AM823" s="16"/>
      <c r="AN823" s="16"/>
    </row>
    <row r="824" ht="15.0" hidden="1" customHeight="1">
      <c r="A824" s="168">
        <v>45967.0</v>
      </c>
      <c r="B824" s="145" t="s">
        <v>95</v>
      </c>
      <c r="C824" s="146">
        <v>-368.0</v>
      </c>
      <c r="D824" s="145" t="s">
        <v>76</v>
      </c>
      <c r="E824" s="145" t="s">
        <v>229</v>
      </c>
      <c r="F824" s="145" t="s">
        <v>924</v>
      </c>
      <c r="H824" s="147"/>
      <c r="I824" s="148">
        <v>9779.0</v>
      </c>
      <c r="J824" s="145" t="s">
        <v>42</v>
      </c>
      <c r="K824" s="145" t="s">
        <v>97</v>
      </c>
      <c r="L824" s="147"/>
      <c r="M824" s="147"/>
      <c r="N824" s="147"/>
      <c r="O824" s="169"/>
      <c r="P824" s="169" t="s">
        <v>696</v>
      </c>
      <c r="Q824" s="145" t="s">
        <v>91</v>
      </c>
      <c r="R824" s="150"/>
      <c r="S824" s="150"/>
      <c r="T824" s="145" t="s">
        <v>93</v>
      </c>
      <c r="U824" s="27"/>
      <c r="V824" s="27"/>
      <c r="W824" s="27"/>
      <c r="X824" s="27">
        <f t="shared" si="10"/>
        <v>2025</v>
      </c>
      <c r="Y824" s="27">
        <v>2025.0</v>
      </c>
      <c r="Z824" s="140">
        <f t="shared" si="11"/>
        <v>11</v>
      </c>
      <c r="AA824" s="5">
        <v>11.0</v>
      </c>
      <c r="AB824" s="27">
        <v>4.0</v>
      </c>
      <c r="AC824" s="27" t="s">
        <v>298</v>
      </c>
      <c r="AD824" s="27" t="s">
        <v>48</v>
      </c>
      <c r="AE824" s="27" t="s">
        <v>115</v>
      </c>
      <c r="AF824" s="27" t="s">
        <v>115</v>
      </c>
      <c r="AG824" s="27" t="s">
        <v>315</v>
      </c>
      <c r="AH824" s="27" t="str">
        <f t="shared" si="1"/>
        <v>Out</v>
      </c>
      <c r="AI824" s="27" t="s">
        <v>121</v>
      </c>
      <c r="AJ824" s="16"/>
      <c r="AK824" s="16"/>
      <c r="AL824" s="16"/>
      <c r="AM824" s="16"/>
      <c r="AN824" s="16"/>
    </row>
    <row r="825" ht="15.0" hidden="1" customHeight="1">
      <c r="A825" s="168">
        <v>45967.0</v>
      </c>
      <c r="B825" s="145" t="s">
        <v>851</v>
      </c>
      <c r="C825" s="146">
        <v>-10.0</v>
      </c>
      <c r="D825" s="145" t="s">
        <v>76</v>
      </c>
      <c r="E825" s="145" t="s">
        <v>229</v>
      </c>
      <c r="F825" s="145" t="s">
        <v>852</v>
      </c>
      <c r="G825" s="147"/>
      <c r="H825" s="147"/>
      <c r="I825" s="148">
        <v>9779.0</v>
      </c>
      <c r="J825" s="145" t="s">
        <v>42</v>
      </c>
      <c r="K825" s="145" t="s">
        <v>89</v>
      </c>
      <c r="L825" s="147"/>
      <c r="M825" s="147"/>
      <c r="N825" s="147"/>
      <c r="O825" s="169"/>
      <c r="P825" s="169" t="s">
        <v>696</v>
      </c>
      <c r="Q825" s="145" t="s">
        <v>91</v>
      </c>
      <c r="R825" s="150"/>
      <c r="S825" s="150"/>
      <c r="T825" s="145" t="s">
        <v>93</v>
      </c>
      <c r="U825" s="27"/>
      <c r="V825" s="27"/>
      <c r="W825" s="27"/>
      <c r="X825" s="27">
        <f t="shared" si="10"/>
        <v>2025</v>
      </c>
      <c r="Y825" s="27">
        <v>2025.0</v>
      </c>
      <c r="Z825" s="140">
        <f t="shared" si="11"/>
        <v>11</v>
      </c>
      <c r="AA825" s="5">
        <v>11.0</v>
      </c>
      <c r="AB825" s="27">
        <v>4.0</v>
      </c>
      <c r="AC825" s="27" t="s">
        <v>298</v>
      </c>
      <c r="AD825" s="27" t="s">
        <v>48</v>
      </c>
      <c r="AE825" s="27" t="s">
        <v>1</v>
      </c>
      <c r="AF825" s="27" t="s">
        <v>1</v>
      </c>
      <c r="AG825" s="27" t="s">
        <v>445</v>
      </c>
      <c r="AH825" s="27" t="str">
        <f t="shared" si="1"/>
        <v>Out</v>
      </c>
      <c r="AI825" s="27" t="s">
        <v>121</v>
      </c>
      <c r="AJ825" s="16"/>
      <c r="AK825" s="16"/>
      <c r="AL825" s="16"/>
      <c r="AM825" s="16"/>
      <c r="AN825" s="16"/>
    </row>
    <row r="826" ht="15.0" hidden="1" customHeight="1">
      <c r="A826" s="168">
        <v>45967.0</v>
      </c>
      <c r="B826" s="145" t="s">
        <v>206</v>
      </c>
      <c r="C826" s="146">
        <v>-75.0</v>
      </c>
      <c r="D826" s="145" t="s">
        <v>76</v>
      </c>
      <c r="E826" s="145" t="s">
        <v>229</v>
      </c>
      <c r="F826" s="145" t="s">
        <v>207</v>
      </c>
      <c r="G826" s="147"/>
      <c r="H826" s="147"/>
      <c r="I826" s="148">
        <v>9779.0</v>
      </c>
      <c r="J826" s="145" t="s">
        <v>42</v>
      </c>
      <c r="K826" s="145" t="s">
        <v>89</v>
      </c>
      <c r="L826" s="147"/>
      <c r="M826" s="147"/>
      <c r="N826" s="147"/>
      <c r="O826" s="169"/>
      <c r="P826" s="169" t="s">
        <v>696</v>
      </c>
      <c r="Q826" s="145" t="s">
        <v>91</v>
      </c>
      <c r="R826" s="150"/>
      <c r="S826" s="150"/>
      <c r="T826" s="145" t="s">
        <v>93</v>
      </c>
      <c r="U826" s="27"/>
      <c r="V826" s="27"/>
      <c r="W826" s="27"/>
      <c r="X826" s="27">
        <f t="shared" si="10"/>
        <v>2025</v>
      </c>
      <c r="Y826" s="27">
        <v>2025.0</v>
      </c>
      <c r="Z826" s="140">
        <f t="shared" si="11"/>
        <v>11</v>
      </c>
      <c r="AA826" s="5">
        <v>11.0</v>
      </c>
      <c r="AB826" s="27">
        <v>4.0</v>
      </c>
      <c r="AC826" s="27" t="s">
        <v>298</v>
      </c>
      <c r="AD826" s="27" t="s">
        <v>48</v>
      </c>
      <c r="AE826" s="27" t="s">
        <v>1</v>
      </c>
      <c r="AF826" s="27" t="s">
        <v>1</v>
      </c>
      <c r="AG826" s="27" t="s">
        <v>445</v>
      </c>
      <c r="AH826" s="27" t="str">
        <f t="shared" si="1"/>
        <v>Out</v>
      </c>
      <c r="AI826" s="27" t="s">
        <v>121</v>
      </c>
      <c r="AJ826" s="16"/>
      <c r="AK826" s="16"/>
      <c r="AL826" s="16"/>
      <c r="AM826" s="16"/>
      <c r="AN826" s="16"/>
    </row>
    <row r="827" ht="15.0" hidden="1" customHeight="1">
      <c r="A827" s="168">
        <v>45967.0</v>
      </c>
      <c r="B827" s="145" t="s">
        <v>95</v>
      </c>
      <c r="C827" s="146">
        <v>-80.95</v>
      </c>
      <c r="D827" s="145" t="s">
        <v>76</v>
      </c>
      <c r="E827" s="145" t="s">
        <v>229</v>
      </c>
      <c r="F827" s="145" t="s">
        <v>925</v>
      </c>
      <c r="H827" s="147"/>
      <c r="I827" s="148">
        <v>9779.0</v>
      </c>
      <c r="J827" s="145" t="s">
        <v>42</v>
      </c>
      <c r="K827" s="145" t="s">
        <v>97</v>
      </c>
      <c r="L827" s="147"/>
      <c r="M827" s="147"/>
      <c r="N827" s="147"/>
      <c r="O827" s="169"/>
      <c r="P827" s="169" t="s">
        <v>696</v>
      </c>
      <c r="Q827" s="145" t="s">
        <v>91</v>
      </c>
      <c r="R827" s="150"/>
      <c r="S827" s="150"/>
      <c r="T827" s="145" t="s">
        <v>93</v>
      </c>
      <c r="U827" s="27"/>
      <c r="V827" s="27"/>
      <c r="W827" s="27"/>
      <c r="X827" s="27">
        <f t="shared" si="10"/>
        <v>2025</v>
      </c>
      <c r="Y827" s="27">
        <v>2025.0</v>
      </c>
      <c r="Z827" s="140">
        <f t="shared" si="11"/>
        <v>11</v>
      </c>
      <c r="AA827" s="5">
        <v>11.0</v>
      </c>
      <c r="AB827" s="27">
        <v>4.0</v>
      </c>
      <c r="AC827" s="27" t="s">
        <v>298</v>
      </c>
      <c r="AD827" s="27" t="s">
        <v>48</v>
      </c>
      <c r="AE827" s="27" t="s">
        <v>115</v>
      </c>
      <c r="AF827" s="27" t="s">
        <v>115</v>
      </c>
      <c r="AG827" s="27" t="s">
        <v>315</v>
      </c>
      <c r="AH827" s="27" t="str">
        <f t="shared" si="1"/>
        <v>Out</v>
      </c>
      <c r="AI827" s="27" t="s">
        <v>121</v>
      </c>
      <c r="AJ827" s="16"/>
      <c r="AK827" s="16"/>
      <c r="AL827" s="16"/>
      <c r="AM827" s="16"/>
      <c r="AN827" s="16"/>
    </row>
    <row r="828" ht="15.0" hidden="1" customHeight="1">
      <c r="A828" s="168">
        <v>45967.0</v>
      </c>
      <c r="B828" s="145" t="s">
        <v>851</v>
      </c>
      <c r="C828" s="146">
        <v>-10.0</v>
      </c>
      <c r="D828" s="145" t="s">
        <v>76</v>
      </c>
      <c r="E828" s="145" t="s">
        <v>229</v>
      </c>
      <c r="F828" s="145" t="s">
        <v>852</v>
      </c>
      <c r="G828" s="147"/>
      <c r="H828" s="147"/>
      <c r="I828" s="148">
        <v>9779.0</v>
      </c>
      <c r="J828" s="145" t="s">
        <v>42</v>
      </c>
      <c r="K828" s="145" t="s">
        <v>89</v>
      </c>
      <c r="L828" s="147"/>
      <c r="M828" s="147"/>
      <c r="N828" s="147"/>
      <c r="O828" s="169"/>
      <c r="P828" s="169" t="s">
        <v>696</v>
      </c>
      <c r="Q828" s="145" t="s">
        <v>91</v>
      </c>
      <c r="R828" s="150"/>
      <c r="S828" s="150"/>
      <c r="T828" s="145" t="s">
        <v>93</v>
      </c>
      <c r="U828" s="27"/>
      <c r="V828" s="27"/>
      <c r="W828" s="27"/>
      <c r="X828" s="27">
        <f t="shared" si="10"/>
        <v>2025</v>
      </c>
      <c r="Y828" s="27">
        <v>2025.0</v>
      </c>
      <c r="Z828" s="140">
        <f t="shared" si="11"/>
        <v>11</v>
      </c>
      <c r="AA828" s="5">
        <v>11.0</v>
      </c>
      <c r="AB828" s="27">
        <v>4.0</v>
      </c>
      <c r="AC828" s="27" t="s">
        <v>298</v>
      </c>
      <c r="AD828" s="27" t="s">
        <v>48</v>
      </c>
      <c r="AE828" s="27" t="s">
        <v>1</v>
      </c>
      <c r="AF828" s="27" t="s">
        <v>1</v>
      </c>
      <c r="AG828" s="27" t="s">
        <v>445</v>
      </c>
      <c r="AH828" s="27" t="str">
        <f t="shared" si="1"/>
        <v>Out</v>
      </c>
      <c r="AI828" s="27" t="s">
        <v>121</v>
      </c>
      <c r="AJ828" s="16"/>
      <c r="AK828" s="16"/>
      <c r="AL828" s="16"/>
      <c r="AM828" s="16"/>
      <c r="AN828" s="16"/>
    </row>
    <row r="829" ht="15.0" hidden="1" customHeight="1">
      <c r="A829" s="168">
        <v>45967.0</v>
      </c>
      <c r="B829" s="145" t="s">
        <v>87</v>
      </c>
      <c r="C829" s="146">
        <v>-20.0</v>
      </c>
      <c r="D829" s="145" t="s">
        <v>76</v>
      </c>
      <c r="E829" s="145" t="s">
        <v>229</v>
      </c>
      <c r="F829" s="145" t="s">
        <v>597</v>
      </c>
      <c r="I829" s="148">
        <v>9779.0</v>
      </c>
      <c r="J829" s="145" t="s">
        <v>42</v>
      </c>
      <c r="K829" s="145" t="s">
        <v>89</v>
      </c>
      <c r="L829" s="147"/>
      <c r="M829" s="147"/>
      <c r="N829" s="147"/>
      <c r="O829" s="169"/>
      <c r="P829" s="169" t="s">
        <v>696</v>
      </c>
      <c r="Q829" s="145" t="s">
        <v>91</v>
      </c>
      <c r="R829" s="150"/>
      <c r="S829" s="150"/>
      <c r="T829" s="145" t="s">
        <v>93</v>
      </c>
      <c r="U829" s="27"/>
      <c r="V829" s="27"/>
      <c r="W829" s="27"/>
      <c r="X829" s="27">
        <f t="shared" si="10"/>
        <v>2025</v>
      </c>
      <c r="Y829" s="27">
        <v>2025.0</v>
      </c>
      <c r="Z829" s="140">
        <f t="shared" si="11"/>
        <v>11</v>
      </c>
      <c r="AA829" s="5">
        <v>11.0</v>
      </c>
      <c r="AB829" s="27">
        <v>4.0</v>
      </c>
      <c r="AC829" s="27" t="s">
        <v>298</v>
      </c>
      <c r="AD829" s="27" t="s">
        <v>48</v>
      </c>
      <c r="AE829" s="27" t="s">
        <v>1</v>
      </c>
      <c r="AF829" s="27" t="s">
        <v>1</v>
      </c>
      <c r="AG829" s="27" t="s">
        <v>526</v>
      </c>
      <c r="AH829" s="27" t="str">
        <f t="shared" si="1"/>
        <v>Out</v>
      </c>
      <c r="AI829" s="27" t="s">
        <v>121</v>
      </c>
      <c r="AJ829" s="16"/>
      <c r="AK829" s="16"/>
      <c r="AL829" s="16"/>
      <c r="AM829" s="16"/>
      <c r="AN829" s="16"/>
    </row>
    <row r="830" ht="15.0" hidden="1" customHeight="1">
      <c r="A830" s="168">
        <v>45966.0</v>
      </c>
      <c r="B830" s="145" t="s">
        <v>511</v>
      </c>
      <c r="C830" s="146">
        <v>-15.19</v>
      </c>
      <c r="D830" s="145" t="s">
        <v>76</v>
      </c>
      <c r="E830" s="145" t="s">
        <v>229</v>
      </c>
      <c r="F830" s="145" t="s">
        <v>512</v>
      </c>
      <c r="H830" s="147"/>
      <c r="I830" s="148">
        <v>9779.0</v>
      </c>
      <c r="J830" s="145" t="s">
        <v>42</v>
      </c>
      <c r="K830" s="145" t="s">
        <v>89</v>
      </c>
      <c r="L830" s="147"/>
      <c r="M830" s="147"/>
      <c r="N830" s="147"/>
      <c r="O830" s="169"/>
      <c r="P830" s="169" t="s">
        <v>696</v>
      </c>
      <c r="Q830" s="145" t="s">
        <v>91</v>
      </c>
      <c r="R830" s="150"/>
      <c r="S830" s="150"/>
      <c r="T830" s="145" t="s">
        <v>93</v>
      </c>
      <c r="U830" s="27"/>
      <c r="V830" s="27"/>
      <c r="W830" s="27"/>
      <c r="X830" s="27">
        <f t="shared" si="10"/>
        <v>2025</v>
      </c>
      <c r="Y830" s="27">
        <v>2025.0</v>
      </c>
      <c r="Z830" s="140">
        <f t="shared" si="11"/>
        <v>11</v>
      </c>
      <c r="AA830" s="5">
        <v>11.0</v>
      </c>
      <c r="AB830" s="27">
        <v>4.0</v>
      </c>
      <c r="AC830" s="27" t="s">
        <v>298</v>
      </c>
      <c r="AD830" s="27" t="s">
        <v>48</v>
      </c>
      <c r="AE830" s="27" t="s">
        <v>131</v>
      </c>
      <c r="AF830" s="27" t="s">
        <v>5</v>
      </c>
      <c r="AG830" s="27" t="s">
        <v>330</v>
      </c>
      <c r="AH830" s="27" t="str">
        <f t="shared" si="1"/>
        <v>Out</v>
      </c>
      <c r="AI830" s="27" t="s">
        <v>121</v>
      </c>
      <c r="AJ830" s="16"/>
      <c r="AK830" s="16"/>
      <c r="AL830" s="16"/>
      <c r="AM830" s="16"/>
      <c r="AN830" s="16"/>
    </row>
    <row r="831" ht="15.0" hidden="1" customHeight="1">
      <c r="A831" s="168">
        <v>45966.0</v>
      </c>
      <c r="B831" s="145" t="s">
        <v>851</v>
      </c>
      <c r="C831" s="146">
        <v>-10.0</v>
      </c>
      <c r="D831" s="145" t="s">
        <v>76</v>
      </c>
      <c r="E831" s="145" t="s">
        <v>229</v>
      </c>
      <c r="F831" s="145" t="s">
        <v>852</v>
      </c>
      <c r="G831" s="147"/>
      <c r="H831" s="147"/>
      <c r="I831" s="148">
        <v>9779.0</v>
      </c>
      <c r="J831" s="145" t="s">
        <v>42</v>
      </c>
      <c r="K831" s="145" t="s">
        <v>89</v>
      </c>
      <c r="L831" s="147"/>
      <c r="M831" s="147"/>
      <c r="N831" s="147"/>
      <c r="O831" s="169"/>
      <c r="P831" s="169" t="s">
        <v>696</v>
      </c>
      <c r="Q831" s="145" t="s">
        <v>91</v>
      </c>
      <c r="R831" s="150"/>
      <c r="S831" s="150"/>
      <c r="T831" s="145" t="s">
        <v>93</v>
      </c>
      <c r="U831" s="27"/>
      <c r="V831" s="27"/>
      <c r="W831" s="27"/>
      <c r="X831" s="27">
        <f t="shared" si="10"/>
        <v>2025</v>
      </c>
      <c r="Y831" s="27">
        <v>2025.0</v>
      </c>
      <c r="Z831" s="140">
        <f t="shared" si="11"/>
        <v>11</v>
      </c>
      <c r="AA831" s="5">
        <v>11.0</v>
      </c>
      <c r="AB831" s="27">
        <v>4.0</v>
      </c>
      <c r="AC831" s="27" t="s">
        <v>298</v>
      </c>
      <c r="AD831" s="27" t="s">
        <v>48</v>
      </c>
      <c r="AE831" s="27" t="s">
        <v>1</v>
      </c>
      <c r="AF831" s="27" t="s">
        <v>1</v>
      </c>
      <c r="AG831" s="27" t="s">
        <v>445</v>
      </c>
      <c r="AH831" s="27" t="str">
        <f t="shared" si="1"/>
        <v>Out</v>
      </c>
      <c r="AI831" s="27" t="s">
        <v>121</v>
      </c>
      <c r="AJ831" s="16"/>
      <c r="AK831" s="16"/>
      <c r="AL831" s="16"/>
      <c r="AM831" s="16"/>
      <c r="AN831" s="16"/>
    </row>
    <row r="832" ht="15.0" hidden="1" customHeight="1">
      <c r="A832" s="168">
        <v>45966.0</v>
      </c>
      <c r="B832" s="145" t="s">
        <v>851</v>
      </c>
      <c r="C832" s="146">
        <v>-10.0</v>
      </c>
      <c r="D832" s="145" t="s">
        <v>76</v>
      </c>
      <c r="E832" s="145" t="s">
        <v>229</v>
      </c>
      <c r="F832" s="145" t="s">
        <v>852</v>
      </c>
      <c r="G832" s="147"/>
      <c r="H832" s="147"/>
      <c r="I832" s="148">
        <v>9779.0</v>
      </c>
      <c r="J832" s="145" t="s">
        <v>42</v>
      </c>
      <c r="K832" s="145" t="s">
        <v>89</v>
      </c>
      <c r="L832" s="147"/>
      <c r="M832" s="147"/>
      <c r="N832" s="147"/>
      <c r="O832" s="169"/>
      <c r="P832" s="169" t="s">
        <v>696</v>
      </c>
      <c r="Q832" s="145" t="s">
        <v>91</v>
      </c>
      <c r="R832" s="150"/>
      <c r="S832" s="150"/>
      <c r="T832" s="145" t="s">
        <v>93</v>
      </c>
      <c r="U832" s="27"/>
      <c r="V832" s="27"/>
      <c r="W832" s="27"/>
      <c r="X832" s="27">
        <f t="shared" si="10"/>
        <v>2025</v>
      </c>
      <c r="Y832" s="27">
        <v>2025.0</v>
      </c>
      <c r="Z832" s="140">
        <f t="shared" si="11"/>
        <v>11</v>
      </c>
      <c r="AA832" s="5">
        <v>11.0</v>
      </c>
      <c r="AB832" s="27">
        <v>4.0</v>
      </c>
      <c r="AC832" s="27" t="s">
        <v>298</v>
      </c>
      <c r="AD832" s="27" t="s">
        <v>48</v>
      </c>
      <c r="AE832" s="27" t="s">
        <v>1</v>
      </c>
      <c r="AF832" s="27" t="s">
        <v>1</v>
      </c>
      <c r="AG832" s="27" t="s">
        <v>445</v>
      </c>
      <c r="AH832" s="27" t="str">
        <f t="shared" si="1"/>
        <v>Out</v>
      </c>
      <c r="AI832" s="27" t="s">
        <v>121</v>
      </c>
      <c r="AJ832" s="16"/>
      <c r="AK832" s="16"/>
      <c r="AL832" s="16"/>
      <c r="AM832" s="16"/>
      <c r="AN832" s="16"/>
    </row>
    <row r="833" ht="15.0" hidden="1" customHeight="1">
      <c r="A833" s="168">
        <v>45966.0</v>
      </c>
      <c r="B833" s="145" t="s">
        <v>95</v>
      </c>
      <c r="C833" s="146">
        <v>-125.0</v>
      </c>
      <c r="D833" s="145" t="s">
        <v>76</v>
      </c>
      <c r="E833" s="145" t="s">
        <v>229</v>
      </c>
      <c r="F833" s="145" t="s">
        <v>926</v>
      </c>
      <c r="H833" s="147"/>
      <c r="I833" s="148">
        <v>9779.0</v>
      </c>
      <c r="J833" s="145" t="s">
        <v>42</v>
      </c>
      <c r="K833" s="145" t="s">
        <v>97</v>
      </c>
      <c r="L833" s="147"/>
      <c r="M833" s="147"/>
      <c r="N833" s="147"/>
      <c r="O833" s="169"/>
      <c r="P833" s="169" t="s">
        <v>696</v>
      </c>
      <c r="Q833" s="145" t="s">
        <v>91</v>
      </c>
      <c r="R833" s="150"/>
      <c r="S833" s="150"/>
      <c r="T833" s="145" t="s">
        <v>93</v>
      </c>
      <c r="U833" s="27"/>
      <c r="V833" s="27"/>
      <c r="W833" s="27"/>
      <c r="X833" s="27">
        <f t="shared" si="10"/>
        <v>2025</v>
      </c>
      <c r="Y833" s="27">
        <v>2025.0</v>
      </c>
      <c r="Z833" s="140">
        <f t="shared" si="11"/>
        <v>11</v>
      </c>
      <c r="AA833" s="5">
        <v>11.0</v>
      </c>
      <c r="AB833" s="27">
        <v>4.0</v>
      </c>
      <c r="AC833" s="27" t="s">
        <v>298</v>
      </c>
      <c r="AD833" s="27" t="s">
        <v>48</v>
      </c>
      <c r="AE833" s="27" t="s">
        <v>115</v>
      </c>
      <c r="AF833" s="27" t="s">
        <v>115</v>
      </c>
      <c r="AG833" s="27" t="s">
        <v>315</v>
      </c>
      <c r="AH833" s="27" t="str">
        <f t="shared" si="1"/>
        <v>Out</v>
      </c>
      <c r="AI833" s="27" t="s">
        <v>121</v>
      </c>
      <c r="AJ833" s="16"/>
      <c r="AK833" s="16"/>
      <c r="AL833" s="16"/>
      <c r="AM833" s="16"/>
      <c r="AN833" s="16"/>
    </row>
    <row r="834" ht="15.0" hidden="1" customHeight="1">
      <c r="A834" s="168">
        <v>45965.0</v>
      </c>
      <c r="B834" s="145" t="s">
        <v>95</v>
      </c>
      <c r="C834" s="146">
        <v>-349.0</v>
      </c>
      <c r="D834" s="145" t="s">
        <v>76</v>
      </c>
      <c r="E834" s="145" t="s">
        <v>229</v>
      </c>
      <c r="F834" s="145" t="s">
        <v>927</v>
      </c>
      <c r="H834" s="147"/>
      <c r="I834" s="148">
        <v>9779.0</v>
      </c>
      <c r="J834" s="145" t="s">
        <v>42</v>
      </c>
      <c r="K834" s="145" t="s">
        <v>97</v>
      </c>
      <c r="L834" s="147"/>
      <c r="M834" s="147"/>
      <c r="N834" s="147"/>
      <c r="O834" s="169"/>
      <c r="P834" s="169" t="s">
        <v>696</v>
      </c>
      <c r="Q834" s="145" t="s">
        <v>91</v>
      </c>
      <c r="R834" s="150"/>
      <c r="S834" s="150"/>
      <c r="T834" s="145" t="s">
        <v>93</v>
      </c>
      <c r="U834" s="27"/>
      <c r="V834" s="27"/>
      <c r="W834" s="27"/>
      <c r="X834" s="27">
        <f t="shared" si="10"/>
        <v>2025</v>
      </c>
      <c r="Y834" s="27">
        <v>2025.0</v>
      </c>
      <c r="Z834" s="140">
        <f t="shared" si="11"/>
        <v>11</v>
      </c>
      <c r="AA834" s="5">
        <v>11.0</v>
      </c>
      <c r="AB834" s="27">
        <v>4.0</v>
      </c>
      <c r="AC834" s="27" t="s">
        <v>298</v>
      </c>
      <c r="AD834" s="27" t="s">
        <v>48</v>
      </c>
      <c r="AE834" s="27" t="s">
        <v>115</v>
      </c>
      <c r="AF834" s="27" t="s">
        <v>115</v>
      </c>
      <c r="AG834" s="27" t="s">
        <v>315</v>
      </c>
      <c r="AH834" s="27" t="str">
        <f t="shared" si="1"/>
        <v>Out</v>
      </c>
      <c r="AI834" s="27" t="s">
        <v>121</v>
      </c>
      <c r="AJ834" s="16"/>
      <c r="AK834" s="16"/>
      <c r="AL834" s="16"/>
      <c r="AM834" s="16"/>
      <c r="AN834" s="16"/>
    </row>
    <row r="835" ht="15.0" hidden="1" customHeight="1">
      <c r="A835" s="168">
        <v>45965.0</v>
      </c>
      <c r="B835" s="145" t="s">
        <v>95</v>
      </c>
      <c r="C835" s="146">
        <v>-3.68</v>
      </c>
      <c r="D835" s="145" t="s">
        <v>76</v>
      </c>
      <c r="E835" s="145" t="s">
        <v>229</v>
      </c>
      <c r="F835" s="145" t="s">
        <v>928</v>
      </c>
      <c r="H835" s="147"/>
      <c r="I835" s="148">
        <v>9779.0</v>
      </c>
      <c r="J835" s="145" t="s">
        <v>42</v>
      </c>
      <c r="K835" s="145" t="s">
        <v>97</v>
      </c>
      <c r="L835" s="147"/>
      <c r="M835" s="147"/>
      <c r="N835" s="147"/>
      <c r="O835" s="169"/>
      <c r="P835" s="169" t="s">
        <v>696</v>
      </c>
      <c r="Q835" s="145" t="s">
        <v>91</v>
      </c>
      <c r="R835" s="150"/>
      <c r="S835" s="150"/>
      <c r="T835" s="145" t="s">
        <v>93</v>
      </c>
      <c r="U835" s="27"/>
      <c r="V835" s="27"/>
      <c r="W835" s="27"/>
      <c r="X835" s="27">
        <f t="shared" si="10"/>
        <v>2025</v>
      </c>
      <c r="Y835" s="27">
        <v>2025.0</v>
      </c>
      <c r="Z835" s="140">
        <f t="shared" si="11"/>
        <v>11</v>
      </c>
      <c r="AA835" s="5">
        <v>11.0</v>
      </c>
      <c r="AB835" s="27">
        <v>4.0</v>
      </c>
      <c r="AC835" s="27" t="s">
        <v>298</v>
      </c>
      <c r="AD835" s="27" t="s">
        <v>48</v>
      </c>
      <c r="AE835" s="27" t="s">
        <v>115</v>
      </c>
      <c r="AF835" s="27" t="s">
        <v>115</v>
      </c>
      <c r="AG835" s="27" t="s">
        <v>315</v>
      </c>
      <c r="AH835" s="27" t="str">
        <f t="shared" si="1"/>
        <v>Out</v>
      </c>
      <c r="AI835" s="27" t="s">
        <v>121</v>
      </c>
      <c r="AJ835" s="16"/>
      <c r="AK835" s="16"/>
      <c r="AL835" s="16"/>
      <c r="AM835" s="16"/>
      <c r="AN835" s="16"/>
    </row>
    <row r="836" ht="15.0" hidden="1" customHeight="1">
      <c r="A836" s="168">
        <v>45965.0</v>
      </c>
      <c r="B836" s="145" t="s">
        <v>851</v>
      </c>
      <c r="C836" s="146">
        <v>-10.0</v>
      </c>
      <c r="D836" s="145" t="s">
        <v>76</v>
      </c>
      <c r="E836" s="145" t="s">
        <v>229</v>
      </c>
      <c r="F836" s="145" t="s">
        <v>852</v>
      </c>
      <c r="G836" s="147"/>
      <c r="H836" s="147"/>
      <c r="I836" s="148">
        <v>9779.0</v>
      </c>
      <c r="J836" s="145" t="s">
        <v>42</v>
      </c>
      <c r="K836" s="145" t="s">
        <v>89</v>
      </c>
      <c r="L836" s="147"/>
      <c r="M836" s="147"/>
      <c r="N836" s="147"/>
      <c r="O836" s="169"/>
      <c r="P836" s="169" t="s">
        <v>696</v>
      </c>
      <c r="Q836" s="145" t="s">
        <v>91</v>
      </c>
      <c r="R836" s="150"/>
      <c r="S836" s="150"/>
      <c r="T836" s="145" t="s">
        <v>93</v>
      </c>
      <c r="U836" s="27"/>
      <c r="V836" s="27"/>
      <c r="W836" s="27"/>
      <c r="X836" s="27">
        <f t="shared" si="10"/>
        <v>2025</v>
      </c>
      <c r="Y836" s="27">
        <v>2025.0</v>
      </c>
      <c r="Z836" s="140">
        <f t="shared" si="11"/>
        <v>11</v>
      </c>
      <c r="AA836" s="5">
        <v>11.0</v>
      </c>
      <c r="AB836" s="27">
        <v>4.0</v>
      </c>
      <c r="AC836" s="27" t="s">
        <v>298</v>
      </c>
      <c r="AD836" s="27" t="s">
        <v>48</v>
      </c>
      <c r="AE836" s="27" t="s">
        <v>1</v>
      </c>
      <c r="AF836" s="27" t="s">
        <v>1</v>
      </c>
      <c r="AG836" s="27" t="s">
        <v>445</v>
      </c>
      <c r="AH836" s="27" t="str">
        <f t="shared" si="1"/>
        <v>Out</v>
      </c>
      <c r="AI836" s="27" t="s">
        <v>121</v>
      </c>
      <c r="AJ836" s="16"/>
      <c r="AK836" s="16"/>
      <c r="AL836" s="16"/>
      <c r="AM836" s="16"/>
      <c r="AN836" s="16"/>
    </row>
    <row r="837" ht="15.0" hidden="1" customHeight="1">
      <c r="A837" s="168">
        <v>45965.0</v>
      </c>
      <c r="B837" s="145" t="s">
        <v>851</v>
      </c>
      <c r="C837" s="146">
        <v>-10.0</v>
      </c>
      <c r="D837" s="145" t="s">
        <v>76</v>
      </c>
      <c r="E837" s="145" t="s">
        <v>229</v>
      </c>
      <c r="F837" s="145" t="s">
        <v>852</v>
      </c>
      <c r="G837" s="147"/>
      <c r="H837" s="147"/>
      <c r="I837" s="148">
        <v>9779.0</v>
      </c>
      <c r="J837" s="145" t="s">
        <v>42</v>
      </c>
      <c r="K837" s="145" t="s">
        <v>89</v>
      </c>
      <c r="L837" s="147"/>
      <c r="M837" s="147"/>
      <c r="N837" s="147"/>
      <c r="O837" s="169"/>
      <c r="P837" s="169" t="s">
        <v>696</v>
      </c>
      <c r="Q837" s="145" t="s">
        <v>91</v>
      </c>
      <c r="R837" s="150"/>
      <c r="S837" s="150"/>
      <c r="T837" s="145" t="s">
        <v>93</v>
      </c>
      <c r="U837" s="27"/>
      <c r="V837" s="27"/>
      <c r="W837" s="27"/>
      <c r="X837" s="27">
        <f t="shared" si="10"/>
        <v>2025</v>
      </c>
      <c r="Y837" s="27">
        <v>2025.0</v>
      </c>
      <c r="Z837" s="140">
        <f t="shared" si="11"/>
        <v>11</v>
      </c>
      <c r="AA837" s="5">
        <v>11.0</v>
      </c>
      <c r="AB837" s="27">
        <v>4.0</v>
      </c>
      <c r="AC837" s="27" t="s">
        <v>298</v>
      </c>
      <c r="AD837" s="27" t="s">
        <v>48</v>
      </c>
      <c r="AE837" s="27" t="s">
        <v>1</v>
      </c>
      <c r="AF837" s="27" t="s">
        <v>1</v>
      </c>
      <c r="AG837" s="27" t="s">
        <v>445</v>
      </c>
      <c r="AH837" s="27" t="str">
        <f t="shared" si="1"/>
        <v>Out</v>
      </c>
      <c r="AI837" s="27" t="s">
        <v>121</v>
      </c>
      <c r="AJ837" s="16"/>
      <c r="AK837" s="16"/>
      <c r="AL837" s="16"/>
      <c r="AM837" s="16"/>
      <c r="AN837" s="16"/>
    </row>
    <row r="838" ht="15.0" hidden="1" customHeight="1">
      <c r="A838" s="168">
        <v>45965.0</v>
      </c>
      <c r="B838" s="145" t="s">
        <v>418</v>
      </c>
      <c r="C838" s="146">
        <v>-100.0</v>
      </c>
      <c r="D838" s="145" t="s">
        <v>76</v>
      </c>
      <c r="E838" s="145" t="s">
        <v>229</v>
      </c>
      <c r="F838" s="145" t="s">
        <v>419</v>
      </c>
      <c r="G838" s="147"/>
      <c r="H838" s="147"/>
      <c r="I838" s="148">
        <v>9779.0</v>
      </c>
      <c r="J838" s="145" t="s">
        <v>42</v>
      </c>
      <c r="K838" s="145" t="s">
        <v>89</v>
      </c>
      <c r="L838" s="147"/>
      <c r="M838" s="147"/>
      <c r="N838" s="147"/>
      <c r="O838" s="169"/>
      <c r="P838" s="169" t="s">
        <v>696</v>
      </c>
      <c r="Q838" s="145" t="s">
        <v>91</v>
      </c>
      <c r="R838" s="150"/>
      <c r="S838" s="150"/>
      <c r="T838" s="145" t="s">
        <v>93</v>
      </c>
      <c r="U838" s="27"/>
      <c r="V838" s="27"/>
      <c r="W838" s="27"/>
      <c r="X838" s="27">
        <f t="shared" si="10"/>
        <v>2025</v>
      </c>
      <c r="Y838" s="27">
        <v>2025.0</v>
      </c>
      <c r="Z838" s="140">
        <f t="shared" si="11"/>
        <v>11</v>
      </c>
      <c r="AA838" s="5">
        <v>11.0</v>
      </c>
      <c r="AB838" s="27">
        <v>4.0</v>
      </c>
      <c r="AC838" s="27" t="s">
        <v>298</v>
      </c>
      <c r="AD838" s="27" t="s">
        <v>48</v>
      </c>
      <c r="AE838" s="27" t="s">
        <v>1</v>
      </c>
      <c r="AF838" s="27" t="s">
        <v>1</v>
      </c>
      <c r="AG838" s="27" t="s">
        <v>445</v>
      </c>
      <c r="AH838" s="27" t="str">
        <f t="shared" si="1"/>
        <v>Out</v>
      </c>
      <c r="AI838" s="27" t="s">
        <v>121</v>
      </c>
      <c r="AJ838" s="16"/>
      <c r="AK838" s="16"/>
      <c r="AL838" s="16"/>
      <c r="AM838" s="16"/>
      <c r="AN838" s="16"/>
    </row>
    <row r="839" ht="15.0" hidden="1" customHeight="1">
      <c r="A839" s="168">
        <v>45964.0</v>
      </c>
      <c r="B839" s="145" t="s">
        <v>95</v>
      </c>
      <c r="C839" s="146">
        <v>-172.38</v>
      </c>
      <c r="D839" s="145" t="s">
        <v>76</v>
      </c>
      <c r="E839" s="145" t="s">
        <v>229</v>
      </c>
      <c r="F839" s="145" t="s">
        <v>929</v>
      </c>
      <c r="H839" s="147"/>
      <c r="I839" s="148">
        <v>9779.0</v>
      </c>
      <c r="J839" s="145" t="s">
        <v>42</v>
      </c>
      <c r="K839" s="145" t="s">
        <v>97</v>
      </c>
      <c r="L839" s="147"/>
      <c r="M839" s="147"/>
      <c r="N839" s="147"/>
      <c r="O839" s="169"/>
      <c r="P839" s="169" t="s">
        <v>696</v>
      </c>
      <c r="Q839" s="145" t="s">
        <v>91</v>
      </c>
      <c r="R839" s="150"/>
      <c r="S839" s="150"/>
      <c r="T839" s="145" t="s">
        <v>93</v>
      </c>
      <c r="U839" s="27"/>
      <c r="V839" s="27"/>
      <c r="W839" s="27"/>
      <c r="X839" s="27">
        <f t="shared" si="10"/>
        <v>2025</v>
      </c>
      <c r="Y839" s="27">
        <v>2025.0</v>
      </c>
      <c r="Z839" s="140">
        <f t="shared" si="11"/>
        <v>11</v>
      </c>
      <c r="AA839" s="5">
        <v>11.0</v>
      </c>
      <c r="AB839" s="27">
        <v>4.0</v>
      </c>
      <c r="AC839" s="27" t="s">
        <v>298</v>
      </c>
      <c r="AD839" s="27" t="s">
        <v>48</v>
      </c>
      <c r="AE839" s="27" t="s">
        <v>115</v>
      </c>
      <c r="AF839" s="27" t="s">
        <v>115</v>
      </c>
      <c r="AG839" s="27" t="s">
        <v>315</v>
      </c>
      <c r="AH839" s="27" t="str">
        <f t="shared" si="1"/>
        <v>Out</v>
      </c>
      <c r="AI839" s="27" t="s">
        <v>121</v>
      </c>
      <c r="AJ839" s="16"/>
      <c r="AK839" s="16"/>
      <c r="AL839" s="16"/>
      <c r="AM839" s="16"/>
      <c r="AN839" s="16"/>
    </row>
    <row r="840" ht="15.0" hidden="1" customHeight="1">
      <c r="A840" s="168">
        <v>45964.0</v>
      </c>
      <c r="B840" s="145" t="s">
        <v>851</v>
      </c>
      <c r="C840" s="146">
        <v>-10.0</v>
      </c>
      <c r="D840" s="145" t="s">
        <v>76</v>
      </c>
      <c r="E840" s="145" t="s">
        <v>229</v>
      </c>
      <c r="F840" s="145" t="s">
        <v>852</v>
      </c>
      <c r="G840" s="147"/>
      <c r="H840" s="147"/>
      <c r="I840" s="148">
        <v>9779.0</v>
      </c>
      <c r="J840" s="145" t="s">
        <v>42</v>
      </c>
      <c r="K840" s="145" t="s">
        <v>89</v>
      </c>
      <c r="L840" s="147"/>
      <c r="M840" s="147"/>
      <c r="N840" s="147"/>
      <c r="O840" s="169"/>
      <c r="P840" s="169" t="s">
        <v>696</v>
      </c>
      <c r="Q840" s="145" t="s">
        <v>91</v>
      </c>
      <c r="R840" s="150"/>
      <c r="S840" s="150"/>
      <c r="T840" s="145" t="s">
        <v>93</v>
      </c>
      <c r="U840" s="27"/>
      <c r="V840" s="27"/>
      <c r="W840" s="27"/>
      <c r="X840" s="27">
        <f t="shared" si="10"/>
        <v>2025</v>
      </c>
      <c r="Y840" s="27">
        <v>2025.0</v>
      </c>
      <c r="Z840" s="140">
        <f t="shared" si="11"/>
        <v>11</v>
      </c>
      <c r="AA840" s="5">
        <v>11.0</v>
      </c>
      <c r="AB840" s="27">
        <v>4.0</v>
      </c>
      <c r="AC840" s="27" t="s">
        <v>298</v>
      </c>
      <c r="AD840" s="27" t="s">
        <v>48</v>
      </c>
      <c r="AE840" s="27" t="s">
        <v>1</v>
      </c>
      <c r="AF840" s="27" t="s">
        <v>1</v>
      </c>
      <c r="AG840" s="27" t="s">
        <v>445</v>
      </c>
      <c r="AH840" s="27" t="str">
        <f t="shared" si="1"/>
        <v>Out</v>
      </c>
      <c r="AI840" s="27" t="s">
        <v>121</v>
      </c>
      <c r="AJ840" s="16"/>
      <c r="AK840" s="16"/>
      <c r="AL840" s="16"/>
      <c r="AM840" s="16"/>
      <c r="AN840" s="16"/>
    </row>
    <row r="841" ht="15.0" hidden="1" customHeight="1">
      <c r="A841" s="168">
        <v>45963.0</v>
      </c>
      <c r="B841" s="145" t="s">
        <v>95</v>
      </c>
      <c r="C841" s="146">
        <v>-425.78</v>
      </c>
      <c r="D841" s="145" t="s">
        <v>151</v>
      </c>
      <c r="E841" s="145" t="s">
        <v>229</v>
      </c>
      <c r="F841" s="145" t="s">
        <v>930</v>
      </c>
      <c r="H841" s="147"/>
      <c r="I841" s="148">
        <v>9779.0</v>
      </c>
      <c r="J841" s="145" t="s">
        <v>42</v>
      </c>
      <c r="K841" s="145" t="s">
        <v>97</v>
      </c>
      <c r="L841" s="147"/>
      <c r="M841" s="147"/>
      <c r="N841" s="147"/>
      <c r="O841" s="169"/>
      <c r="P841" s="169" t="s">
        <v>696</v>
      </c>
      <c r="Q841" s="145" t="s">
        <v>91</v>
      </c>
      <c r="R841" s="150"/>
      <c r="S841" s="150"/>
      <c r="T841" s="145" t="s">
        <v>93</v>
      </c>
      <c r="U841" s="27"/>
      <c r="V841" s="27"/>
      <c r="W841" s="27"/>
      <c r="X841" s="27">
        <f t="shared" si="10"/>
        <v>2025</v>
      </c>
      <c r="Y841" s="27">
        <v>2025.0</v>
      </c>
      <c r="Z841" s="140">
        <f t="shared" si="11"/>
        <v>11</v>
      </c>
      <c r="AA841" s="5">
        <v>11.0</v>
      </c>
      <c r="AB841" s="27">
        <v>4.0</v>
      </c>
      <c r="AC841" s="27"/>
      <c r="AD841" s="27" t="s">
        <v>151</v>
      </c>
      <c r="AE841" s="27" t="s">
        <v>151</v>
      </c>
      <c r="AF841" s="27" t="s">
        <v>151</v>
      </c>
      <c r="AG841" s="27"/>
      <c r="AH841" s="27" t="str">
        <f t="shared" si="1"/>
        <v>Out</v>
      </c>
      <c r="AI841" s="27" t="s">
        <v>121</v>
      </c>
      <c r="AJ841" s="16"/>
      <c r="AK841" s="16"/>
      <c r="AL841" s="16"/>
      <c r="AM841" s="16"/>
      <c r="AN841" s="16"/>
    </row>
    <row r="842" ht="15.0" hidden="1" customHeight="1">
      <c r="A842" s="168">
        <v>45963.0</v>
      </c>
      <c r="B842" s="145" t="s">
        <v>149</v>
      </c>
      <c r="C842" s="146">
        <v>-5.06</v>
      </c>
      <c r="D842" s="145" t="s">
        <v>76</v>
      </c>
      <c r="E842" s="145" t="s">
        <v>229</v>
      </c>
      <c r="G842" s="147"/>
      <c r="H842" s="147"/>
      <c r="I842" s="147"/>
      <c r="J842" s="147"/>
      <c r="K842" s="145" t="s">
        <v>148</v>
      </c>
      <c r="O842" s="169"/>
      <c r="P842" s="169" t="s">
        <v>696</v>
      </c>
      <c r="Q842" s="147"/>
      <c r="R842" s="150"/>
      <c r="S842" s="150"/>
      <c r="T842" s="147"/>
      <c r="U842" s="27"/>
      <c r="V842" s="27"/>
      <c r="W842" s="27"/>
      <c r="X842" s="27">
        <f t="shared" si="10"/>
        <v>2025</v>
      </c>
      <c r="Y842" s="27">
        <v>2025.0</v>
      </c>
      <c r="Z842" s="140">
        <f t="shared" si="11"/>
        <v>11</v>
      </c>
      <c r="AA842" s="5">
        <v>11.0</v>
      </c>
      <c r="AB842" s="27">
        <v>4.0</v>
      </c>
      <c r="AC842" s="27" t="s">
        <v>298</v>
      </c>
      <c r="AD842" s="27" t="s">
        <v>48</v>
      </c>
      <c r="AE842" s="27" t="s">
        <v>1</v>
      </c>
      <c r="AF842" s="27" t="s">
        <v>1</v>
      </c>
      <c r="AG842" s="27" t="s">
        <v>526</v>
      </c>
      <c r="AH842" s="27" t="str">
        <f t="shared" si="1"/>
        <v>Out</v>
      </c>
      <c r="AI842" s="27" t="s">
        <v>121</v>
      </c>
      <c r="AJ842" s="16"/>
      <c r="AK842" s="16"/>
      <c r="AL842" s="16"/>
      <c r="AM842" s="16"/>
      <c r="AN842" s="16"/>
    </row>
    <row r="843" ht="15.0" hidden="1" customHeight="1">
      <c r="A843" s="168">
        <v>45963.0</v>
      </c>
      <c r="B843" s="145" t="s">
        <v>437</v>
      </c>
      <c r="C843" s="146">
        <v>-168.75</v>
      </c>
      <c r="D843" s="145" t="s">
        <v>76</v>
      </c>
      <c r="E843" s="145" t="s">
        <v>229</v>
      </c>
      <c r="F843" s="145" t="s">
        <v>542</v>
      </c>
      <c r="H843" s="147"/>
      <c r="I843" s="148">
        <v>9779.0</v>
      </c>
      <c r="J843" s="145" t="s">
        <v>42</v>
      </c>
      <c r="K843" s="145" t="s">
        <v>89</v>
      </c>
      <c r="L843" s="147"/>
      <c r="M843" s="147"/>
      <c r="N843" s="147"/>
      <c r="O843" s="169"/>
      <c r="P843" s="169" t="s">
        <v>696</v>
      </c>
      <c r="Q843" s="145" t="s">
        <v>44</v>
      </c>
      <c r="R843" s="150"/>
      <c r="S843" s="150"/>
      <c r="T843" s="145" t="s">
        <v>93</v>
      </c>
      <c r="U843" s="27"/>
      <c r="V843" s="27"/>
      <c r="W843" s="27"/>
      <c r="X843" s="27">
        <f t="shared" si="10"/>
        <v>2025</v>
      </c>
      <c r="Y843" s="27">
        <v>2025.0</v>
      </c>
      <c r="Z843" s="140">
        <f t="shared" si="11"/>
        <v>11</v>
      </c>
      <c r="AA843" s="5">
        <v>11.0</v>
      </c>
      <c r="AB843" s="27">
        <v>4.0</v>
      </c>
      <c r="AC843" s="27" t="s">
        <v>298</v>
      </c>
      <c r="AD843" s="27" t="s">
        <v>48</v>
      </c>
      <c r="AE843" s="27" t="s">
        <v>1</v>
      </c>
      <c r="AF843" s="27" t="s">
        <v>1</v>
      </c>
      <c r="AG843" s="27" t="s">
        <v>526</v>
      </c>
      <c r="AH843" s="27" t="str">
        <f t="shared" si="1"/>
        <v>Out</v>
      </c>
      <c r="AI843" s="27" t="s">
        <v>121</v>
      </c>
      <c r="AJ843" s="16"/>
      <c r="AK843" s="16"/>
      <c r="AL843" s="16"/>
      <c r="AM843" s="16"/>
      <c r="AN843" s="16"/>
    </row>
    <row r="844" ht="15.0" hidden="1" customHeight="1">
      <c r="A844" s="168">
        <v>45963.0</v>
      </c>
      <c r="B844" s="145" t="s">
        <v>95</v>
      </c>
      <c r="C844" s="146">
        <v>-331.0</v>
      </c>
      <c r="D844" s="145" t="s">
        <v>76</v>
      </c>
      <c r="E844" s="145" t="s">
        <v>229</v>
      </c>
      <c r="F844" s="145" t="s">
        <v>931</v>
      </c>
      <c r="H844" s="147"/>
      <c r="I844" s="148">
        <v>9779.0</v>
      </c>
      <c r="J844" s="145" t="s">
        <v>42</v>
      </c>
      <c r="K844" s="145" t="s">
        <v>97</v>
      </c>
      <c r="L844" s="147"/>
      <c r="M844" s="147"/>
      <c r="N844" s="147"/>
      <c r="O844" s="169"/>
      <c r="P844" s="169" t="s">
        <v>696</v>
      </c>
      <c r="Q844" s="145" t="s">
        <v>91</v>
      </c>
      <c r="R844" s="150"/>
      <c r="S844" s="150"/>
      <c r="T844" s="145" t="s">
        <v>93</v>
      </c>
      <c r="U844" s="27"/>
      <c r="V844" s="27"/>
      <c r="W844" s="27"/>
      <c r="X844" s="27">
        <f t="shared" si="10"/>
        <v>2025</v>
      </c>
      <c r="Y844" s="27">
        <v>2025.0</v>
      </c>
      <c r="Z844" s="140">
        <f t="shared" si="11"/>
        <v>11</v>
      </c>
      <c r="AA844" s="5">
        <v>11.0</v>
      </c>
      <c r="AB844" s="27">
        <v>4.0</v>
      </c>
      <c r="AC844" s="27" t="s">
        <v>298</v>
      </c>
      <c r="AD844" s="27" t="s">
        <v>48</v>
      </c>
      <c r="AE844" s="27" t="s">
        <v>115</v>
      </c>
      <c r="AF844" s="27" t="s">
        <v>115</v>
      </c>
      <c r="AG844" s="27" t="s">
        <v>315</v>
      </c>
      <c r="AH844" s="27" t="str">
        <f t="shared" si="1"/>
        <v>Out</v>
      </c>
      <c r="AI844" s="27" t="s">
        <v>121</v>
      </c>
      <c r="AJ844" s="16"/>
      <c r="AK844" s="16"/>
      <c r="AL844" s="16"/>
      <c r="AM844" s="16"/>
      <c r="AN844" s="16"/>
    </row>
    <row r="845" ht="15.0" hidden="1" customHeight="1">
      <c r="A845" s="168">
        <v>45963.0</v>
      </c>
      <c r="B845" s="145" t="s">
        <v>825</v>
      </c>
      <c r="C845" s="146">
        <v>-62.3</v>
      </c>
      <c r="D845" s="145" t="s">
        <v>76</v>
      </c>
      <c r="E845" s="145" t="s">
        <v>229</v>
      </c>
      <c r="F845" s="145" t="s">
        <v>932</v>
      </c>
      <c r="H845" s="147"/>
      <c r="I845" s="148">
        <v>399.0</v>
      </c>
      <c r="J845" s="145" t="s">
        <v>78</v>
      </c>
      <c r="K845" s="145" t="s">
        <v>89</v>
      </c>
      <c r="L845" s="147"/>
      <c r="M845" s="147"/>
      <c r="N845" s="147"/>
      <c r="O845" s="169"/>
      <c r="P845" s="169" t="s">
        <v>696</v>
      </c>
      <c r="Q845" s="145" t="s">
        <v>44</v>
      </c>
      <c r="R845" s="150"/>
      <c r="S845" s="150"/>
      <c r="T845" s="145" t="s">
        <v>933</v>
      </c>
      <c r="U845" s="27"/>
      <c r="V845" s="27"/>
      <c r="W845" s="27"/>
      <c r="X845" s="27">
        <f t="shared" si="10"/>
        <v>2025</v>
      </c>
      <c r="Y845" s="27">
        <v>2025.0</v>
      </c>
      <c r="Z845" s="140">
        <f t="shared" si="11"/>
        <v>11</v>
      </c>
      <c r="AA845" s="5">
        <v>11.0</v>
      </c>
      <c r="AB845" s="27">
        <v>4.0</v>
      </c>
      <c r="AC845" s="27" t="s">
        <v>298</v>
      </c>
      <c r="AD845" s="27" t="s">
        <v>48</v>
      </c>
      <c r="AE845" s="27" t="s">
        <v>115</v>
      </c>
      <c r="AF845" s="27" t="s">
        <v>115</v>
      </c>
      <c r="AG845" s="27" t="s">
        <v>309</v>
      </c>
      <c r="AH845" s="27" t="str">
        <f t="shared" si="1"/>
        <v>Out</v>
      </c>
      <c r="AI845" s="27" t="s">
        <v>121</v>
      </c>
      <c r="AJ845" s="16"/>
      <c r="AK845" s="16"/>
      <c r="AL845" s="16"/>
      <c r="AM845" s="16"/>
      <c r="AN845" s="16"/>
    </row>
    <row r="846" ht="15.0" hidden="1" customHeight="1">
      <c r="A846" s="168">
        <v>45963.0</v>
      </c>
      <c r="B846" s="145" t="s">
        <v>149</v>
      </c>
      <c r="C846" s="146">
        <v>-1.87</v>
      </c>
      <c r="D846" s="145" t="s">
        <v>76</v>
      </c>
      <c r="E846" s="145" t="s">
        <v>229</v>
      </c>
      <c r="G846" s="147"/>
      <c r="H846" s="147"/>
      <c r="I846" s="147"/>
      <c r="J846" s="147"/>
      <c r="K846" s="145" t="s">
        <v>148</v>
      </c>
      <c r="O846" s="169"/>
      <c r="P846" s="169" t="s">
        <v>696</v>
      </c>
      <c r="Q846" s="147"/>
      <c r="R846" s="150"/>
      <c r="S846" s="150"/>
      <c r="T846" s="147"/>
      <c r="U846" s="27"/>
      <c r="V846" s="27"/>
      <c r="W846" s="27"/>
      <c r="X846" s="27">
        <f t="shared" si="10"/>
        <v>2025</v>
      </c>
      <c r="Y846" s="27">
        <v>2025.0</v>
      </c>
      <c r="Z846" s="140">
        <f t="shared" si="11"/>
        <v>11</v>
      </c>
      <c r="AA846" s="5">
        <v>11.0</v>
      </c>
      <c r="AB846" s="27">
        <v>4.0</v>
      </c>
      <c r="AC846" s="27" t="s">
        <v>298</v>
      </c>
      <c r="AD846" s="27" t="s">
        <v>48</v>
      </c>
      <c r="AE846" s="27" t="s">
        <v>1</v>
      </c>
      <c r="AF846" s="27" t="s">
        <v>1</v>
      </c>
      <c r="AG846" s="27" t="s">
        <v>526</v>
      </c>
      <c r="AH846" s="27" t="str">
        <f t="shared" si="1"/>
        <v>Out</v>
      </c>
      <c r="AI846" s="27" t="s">
        <v>121</v>
      </c>
      <c r="AJ846" s="16"/>
      <c r="AK846" s="16"/>
      <c r="AL846" s="16"/>
      <c r="AM846" s="16"/>
      <c r="AN846" s="16"/>
    </row>
    <row r="847" ht="15.0" hidden="1" customHeight="1">
      <c r="A847" s="168">
        <v>45963.0</v>
      </c>
      <c r="B847" s="145" t="s">
        <v>355</v>
      </c>
      <c r="C847" s="146">
        <v>-6.64</v>
      </c>
      <c r="D847" s="145" t="s">
        <v>76</v>
      </c>
      <c r="E847" s="145" t="s">
        <v>229</v>
      </c>
      <c r="F847" s="145" t="s">
        <v>356</v>
      </c>
      <c r="G847" s="147"/>
      <c r="H847" s="147"/>
      <c r="I847" s="148">
        <v>9779.0</v>
      </c>
      <c r="J847" s="145" t="s">
        <v>42</v>
      </c>
      <c r="K847" s="145" t="s">
        <v>89</v>
      </c>
      <c r="L847" s="147"/>
      <c r="M847" s="147"/>
      <c r="N847" s="147"/>
      <c r="O847" s="169"/>
      <c r="P847" s="169" t="s">
        <v>696</v>
      </c>
      <c r="Q847" s="145" t="s">
        <v>91</v>
      </c>
      <c r="R847" s="150"/>
      <c r="S847" s="150"/>
      <c r="T847" s="145" t="s">
        <v>93</v>
      </c>
      <c r="U847" s="27"/>
      <c r="V847" s="27"/>
      <c r="W847" s="27"/>
      <c r="X847" s="27">
        <f t="shared" si="10"/>
        <v>2025</v>
      </c>
      <c r="Y847" s="27">
        <v>2025.0</v>
      </c>
      <c r="Z847" s="140">
        <f t="shared" si="11"/>
        <v>11</v>
      </c>
      <c r="AA847" s="5">
        <v>11.0</v>
      </c>
      <c r="AB847" s="27">
        <v>4.0</v>
      </c>
      <c r="AC847" s="27" t="s">
        <v>298</v>
      </c>
      <c r="AD847" s="27" t="s">
        <v>48</v>
      </c>
      <c r="AE847" s="27" t="s">
        <v>1</v>
      </c>
      <c r="AF847" s="27" t="s">
        <v>1</v>
      </c>
      <c r="AG847" s="27" t="s">
        <v>526</v>
      </c>
      <c r="AH847" s="27" t="str">
        <f t="shared" si="1"/>
        <v>Out</v>
      </c>
      <c r="AI847" s="27" t="s">
        <v>121</v>
      </c>
      <c r="AJ847" s="16"/>
      <c r="AK847" s="16"/>
      <c r="AL847" s="16"/>
      <c r="AM847" s="16"/>
      <c r="AN847" s="16"/>
    </row>
    <row r="848" ht="15.0" hidden="1" customHeight="1">
      <c r="A848" s="168">
        <v>45963.0</v>
      </c>
      <c r="B848" s="145" t="s">
        <v>95</v>
      </c>
      <c r="C848" s="146">
        <v>-96.38</v>
      </c>
      <c r="D848" s="145" t="s">
        <v>76</v>
      </c>
      <c r="E848" s="145" t="s">
        <v>229</v>
      </c>
      <c r="F848" s="145" t="s">
        <v>934</v>
      </c>
      <c r="H848" s="147"/>
      <c r="I848" s="148">
        <v>9779.0</v>
      </c>
      <c r="J848" s="145" t="s">
        <v>42</v>
      </c>
      <c r="K848" s="145" t="s">
        <v>97</v>
      </c>
      <c r="L848" s="147"/>
      <c r="M848" s="147"/>
      <c r="N848" s="147"/>
      <c r="O848" s="169"/>
      <c r="P848" s="169" t="s">
        <v>696</v>
      </c>
      <c r="Q848" s="145" t="s">
        <v>91</v>
      </c>
      <c r="R848" s="150"/>
      <c r="S848" s="150"/>
      <c r="T848" s="145" t="s">
        <v>93</v>
      </c>
      <c r="U848" s="27"/>
      <c r="V848" s="27"/>
      <c r="W848" s="27"/>
      <c r="X848" s="27">
        <f t="shared" si="10"/>
        <v>2025</v>
      </c>
      <c r="Y848" s="27">
        <v>2025.0</v>
      </c>
      <c r="Z848" s="140">
        <f t="shared" si="11"/>
        <v>11</v>
      </c>
      <c r="AA848" s="5">
        <v>11.0</v>
      </c>
      <c r="AB848" s="27">
        <v>4.0</v>
      </c>
      <c r="AC848" s="27" t="s">
        <v>298</v>
      </c>
      <c r="AD848" s="27" t="s">
        <v>48</v>
      </c>
      <c r="AE848" s="27" t="s">
        <v>115</v>
      </c>
      <c r="AF848" s="27" t="s">
        <v>115</v>
      </c>
      <c r="AG848" s="27" t="s">
        <v>315</v>
      </c>
      <c r="AH848" s="27" t="str">
        <f t="shared" si="1"/>
        <v>Out</v>
      </c>
      <c r="AI848" s="27" t="s">
        <v>121</v>
      </c>
      <c r="AJ848" s="16"/>
      <c r="AK848" s="16"/>
      <c r="AL848" s="16"/>
      <c r="AM848" s="16"/>
      <c r="AN848" s="16"/>
    </row>
    <row r="849" ht="15.0" hidden="1" customHeight="1">
      <c r="A849" s="168">
        <v>45963.0</v>
      </c>
      <c r="B849" s="145" t="s">
        <v>95</v>
      </c>
      <c r="C849" s="146">
        <v>-18.44</v>
      </c>
      <c r="D849" s="145" t="s">
        <v>76</v>
      </c>
      <c r="E849" s="145" t="s">
        <v>229</v>
      </c>
      <c r="F849" s="145" t="s">
        <v>935</v>
      </c>
      <c r="H849" s="147"/>
      <c r="I849" s="148">
        <v>9779.0</v>
      </c>
      <c r="J849" s="145" t="s">
        <v>42</v>
      </c>
      <c r="K849" s="145" t="s">
        <v>97</v>
      </c>
      <c r="L849" s="147"/>
      <c r="M849" s="147"/>
      <c r="N849" s="147"/>
      <c r="O849" s="169"/>
      <c r="P849" s="169" t="s">
        <v>696</v>
      </c>
      <c r="Q849" s="145" t="s">
        <v>91</v>
      </c>
      <c r="R849" s="150"/>
      <c r="S849" s="150"/>
      <c r="T849" s="145" t="s">
        <v>93</v>
      </c>
      <c r="U849" s="27"/>
      <c r="V849" s="27"/>
      <c r="W849" s="27"/>
      <c r="X849" s="27">
        <f t="shared" si="10"/>
        <v>2025</v>
      </c>
      <c r="Y849" s="27">
        <v>2025.0</v>
      </c>
      <c r="Z849" s="140">
        <f t="shared" si="11"/>
        <v>11</v>
      </c>
      <c r="AA849" s="5">
        <v>11.0</v>
      </c>
      <c r="AB849" s="27">
        <v>4.0</v>
      </c>
      <c r="AC849" s="27" t="s">
        <v>298</v>
      </c>
      <c r="AD849" s="27" t="s">
        <v>48</v>
      </c>
      <c r="AE849" s="27" t="s">
        <v>115</v>
      </c>
      <c r="AF849" s="27" t="s">
        <v>115</v>
      </c>
      <c r="AG849" s="27" t="s">
        <v>315</v>
      </c>
      <c r="AH849" s="27" t="str">
        <f t="shared" si="1"/>
        <v>Out</v>
      </c>
      <c r="AI849" s="27" t="s">
        <v>121</v>
      </c>
      <c r="AJ849" s="16"/>
      <c r="AK849" s="16"/>
      <c r="AL849" s="16"/>
      <c r="AM849" s="16"/>
      <c r="AN849" s="16"/>
    </row>
    <row r="850" ht="15.0" hidden="1" customHeight="1">
      <c r="A850" s="168">
        <v>45962.0</v>
      </c>
      <c r="B850" s="145" t="s">
        <v>95</v>
      </c>
      <c r="C850" s="146">
        <v>-314.0</v>
      </c>
      <c r="D850" s="145" t="s">
        <v>76</v>
      </c>
      <c r="E850" s="145" t="s">
        <v>229</v>
      </c>
      <c r="F850" s="145" t="s">
        <v>936</v>
      </c>
      <c r="H850" s="147"/>
      <c r="I850" s="148">
        <v>9779.0</v>
      </c>
      <c r="J850" s="145" t="s">
        <v>42</v>
      </c>
      <c r="K850" s="145" t="s">
        <v>97</v>
      </c>
      <c r="L850" s="147"/>
      <c r="M850" s="147"/>
      <c r="N850" s="147"/>
      <c r="O850" s="169"/>
      <c r="P850" s="169" t="s">
        <v>696</v>
      </c>
      <c r="Q850" s="145" t="s">
        <v>91</v>
      </c>
      <c r="R850" s="150"/>
      <c r="S850" s="150"/>
      <c r="T850" s="145" t="s">
        <v>93</v>
      </c>
      <c r="U850" s="27"/>
      <c r="V850" s="27"/>
      <c r="W850" s="27"/>
      <c r="X850" s="27">
        <f t="shared" si="10"/>
        <v>2025</v>
      </c>
      <c r="Y850" s="27">
        <v>2025.0</v>
      </c>
      <c r="Z850" s="140">
        <f t="shared" si="11"/>
        <v>11</v>
      </c>
      <c r="AA850" s="5">
        <v>11.0</v>
      </c>
      <c r="AB850" s="27">
        <v>4.0</v>
      </c>
      <c r="AC850" s="27" t="s">
        <v>298</v>
      </c>
      <c r="AD850" s="27" t="s">
        <v>48</v>
      </c>
      <c r="AE850" s="27" t="s">
        <v>115</v>
      </c>
      <c r="AF850" s="27" t="s">
        <v>115</v>
      </c>
      <c r="AG850" s="27" t="s">
        <v>315</v>
      </c>
      <c r="AH850" s="27" t="str">
        <f t="shared" si="1"/>
        <v>Out</v>
      </c>
      <c r="AI850" s="27" t="s">
        <v>121</v>
      </c>
      <c r="AJ850" s="16"/>
      <c r="AK850" s="16"/>
      <c r="AL850" s="16"/>
      <c r="AM850" s="16"/>
      <c r="AN850" s="16"/>
    </row>
    <row r="851" ht="15.0" hidden="1" customHeight="1">
      <c r="A851" s="168">
        <v>45962.0</v>
      </c>
      <c r="B851" s="145" t="s">
        <v>851</v>
      </c>
      <c r="C851" s="146">
        <v>-10.0</v>
      </c>
      <c r="D851" s="145" t="s">
        <v>76</v>
      </c>
      <c r="E851" s="145" t="s">
        <v>229</v>
      </c>
      <c r="F851" s="145" t="s">
        <v>852</v>
      </c>
      <c r="G851" s="147"/>
      <c r="H851" s="147"/>
      <c r="I851" s="148">
        <v>9779.0</v>
      </c>
      <c r="J851" s="145" t="s">
        <v>42</v>
      </c>
      <c r="K851" s="145" t="s">
        <v>89</v>
      </c>
      <c r="L851" s="147"/>
      <c r="M851" s="147"/>
      <c r="N851" s="147"/>
      <c r="O851" s="169"/>
      <c r="P851" s="169" t="s">
        <v>696</v>
      </c>
      <c r="Q851" s="145" t="s">
        <v>91</v>
      </c>
      <c r="R851" s="150"/>
      <c r="S851" s="150"/>
      <c r="T851" s="145" t="s">
        <v>93</v>
      </c>
      <c r="U851" s="27"/>
      <c r="V851" s="27"/>
      <c r="W851" s="27"/>
      <c r="X851" s="27">
        <f t="shared" si="10"/>
        <v>2025</v>
      </c>
      <c r="Y851" s="27">
        <v>2025.0</v>
      </c>
      <c r="Z851" s="140">
        <f t="shared" si="11"/>
        <v>11</v>
      </c>
      <c r="AA851" s="5">
        <v>11.0</v>
      </c>
      <c r="AB851" s="27">
        <v>4.0</v>
      </c>
      <c r="AC851" s="27" t="s">
        <v>298</v>
      </c>
      <c r="AD851" s="27" t="s">
        <v>48</v>
      </c>
      <c r="AE851" s="27" t="s">
        <v>1</v>
      </c>
      <c r="AF851" s="27" t="s">
        <v>1</v>
      </c>
      <c r="AG851" s="27" t="s">
        <v>445</v>
      </c>
      <c r="AH851" s="27" t="str">
        <f t="shared" si="1"/>
        <v>Out</v>
      </c>
      <c r="AI851" s="27" t="s">
        <v>121</v>
      </c>
      <c r="AJ851" s="16"/>
      <c r="AK851" s="16"/>
      <c r="AL851" s="16"/>
      <c r="AM851" s="16"/>
      <c r="AN851" s="16"/>
    </row>
    <row r="852" ht="15.0" hidden="1" customHeight="1">
      <c r="A852" s="139">
        <v>45961.0</v>
      </c>
      <c r="B852" s="145" t="s">
        <v>196</v>
      </c>
      <c r="C852" s="146">
        <v>2302.0</v>
      </c>
      <c r="D852" s="145" t="s">
        <v>76</v>
      </c>
      <c r="E852" s="145" t="s">
        <v>229</v>
      </c>
      <c r="G852" s="147"/>
      <c r="H852" s="147"/>
      <c r="I852" s="147"/>
      <c r="J852" s="147"/>
      <c r="K852" s="147"/>
      <c r="L852" s="147"/>
      <c r="M852" s="147"/>
      <c r="N852" s="147"/>
      <c r="O852" s="149"/>
      <c r="P852" s="149">
        <v>45961.501493055555</v>
      </c>
      <c r="R852" s="150"/>
      <c r="S852" s="150"/>
      <c r="T852" s="147"/>
      <c r="U852" s="27"/>
      <c r="V852" s="27"/>
      <c r="W852" s="27"/>
      <c r="X852" s="27">
        <f t="shared" si="10"/>
        <v>2025</v>
      </c>
      <c r="Y852" s="27">
        <v>2025.0</v>
      </c>
      <c r="Z852" s="140">
        <f t="shared" si="11"/>
        <v>10</v>
      </c>
      <c r="AA852" s="5">
        <v>10.0</v>
      </c>
      <c r="AB852" s="27">
        <v>4.0</v>
      </c>
      <c r="AC852" s="27" t="s">
        <v>298</v>
      </c>
      <c r="AD852" s="27" t="s">
        <v>48</v>
      </c>
      <c r="AE852" s="27" t="s">
        <v>114</v>
      </c>
      <c r="AF852" s="27" t="s">
        <v>114</v>
      </c>
      <c r="AG852" s="27" t="s">
        <v>312</v>
      </c>
      <c r="AH852" s="27" t="str">
        <f t="shared" si="1"/>
        <v>In</v>
      </c>
      <c r="AI852" s="27" t="s">
        <v>113</v>
      </c>
      <c r="AJ852" s="16"/>
      <c r="AK852" s="16"/>
      <c r="AL852" s="16"/>
      <c r="AM852" s="16"/>
      <c r="AN852" s="16"/>
    </row>
    <row r="853" ht="15.0" hidden="1" customHeight="1">
      <c r="A853" s="139">
        <v>45961.0</v>
      </c>
      <c r="B853" s="145" t="s">
        <v>95</v>
      </c>
      <c r="C853" s="146">
        <v>-297.0</v>
      </c>
      <c r="D853" s="145" t="s">
        <v>76</v>
      </c>
      <c r="E853" s="145" t="s">
        <v>229</v>
      </c>
      <c r="F853" s="145" t="s">
        <v>937</v>
      </c>
      <c r="H853" s="147"/>
      <c r="I853" s="148">
        <v>9779.0</v>
      </c>
      <c r="J853" s="145" t="s">
        <v>42</v>
      </c>
      <c r="K853" s="145" t="s">
        <v>97</v>
      </c>
      <c r="L853" s="147"/>
      <c r="M853" s="147"/>
      <c r="N853" s="147"/>
      <c r="O853" s="149"/>
      <c r="P853" s="149">
        <v>45961.282685185186</v>
      </c>
      <c r="Q853" s="145" t="s">
        <v>91</v>
      </c>
      <c r="R853" s="150"/>
      <c r="S853" s="150"/>
      <c r="T853" s="145" t="s">
        <v>93</v>
      </c>
      <c r="U853" s="27"/>
      <c r="V853" s="27"/>
      <c r="W853" s="27"/>
      <c r="X853" s="27">
        <f t="shared" si="10"/>
        <v>2025</v>
      </c>
      <c r="Y853" s="27">
        <v>2025.0</v>
      </c>
      <c r="Z853" s="140">
        <f t="shared" si="11"/>
        <v>10</v>
      </c>
      <c r="AA853" s="5">
        <v>10.0</v>
      </c>
      <c r="AB853" s="27">
        <v>4.0</v>
      </c>
      <c r="AC853" s="27" t="s">
        <v>298</v>
      </c>
      <c r="AD853" s="27" t="s">
        <v>48</v>
      </c>
      <c r="AE853" s="27" t="s">
        <v>115</v>
      </c>
      <c r="AF853" s="27" t="s">
        <v>115</v>
      </c>
      <c r="AG853" s="27" t="s">
        <v>315</v>
      </c>
      <c r="AH853" s="27" t="str">
        <f t="shared" si="1"/>
        <v>Out</v>
      </c>
      <c r="AI853" s="27" t="s">
        <v>121</v>
      </c>
      <c r="AJ853" s="16"/>
      <c r="AK853" s="16"/>
      <c r="AL853" s="16"/>
      <c r="AM853" s="16"/>
      <c r="AN853" s="16"/>
    </row>
    <row r="854" ht="15.0" hidden="1" customHeight="1">
      <c r="A854" s="139">
        <v>45961.0</v>
      </c>
      <c r="B854" s="145" t="s">
        <v>851</v>
      </c>
      <c r="C854" s="146">
        <v>-10.0</v>
      </c>
      <c r="D854" s="145" t="s">
        <v>76</v>
      </c>
      <c r="E854" s="145" t="s">
        <v>229</v>
      </c>
      <c r="F854" s="145" t="s">
        <v>852</v>
      </c>
      <c r="G854" s="147"/>
      <c r="H854" s="147"/>
      <c r="I854" s="148">
        <v>9779.0</v>
      </c>
      <c r="J854" s="145" t="s">
        <v>42</v>
      </c>
      <c r="K854" s="145" t="s">
        <v>89</v>
      </c>
      <c r="L854" s="147"/>
      <c r="M854" s="147"/>
      <c r="N854" s="147"/>
      <c r="O854" s="149"/>
      <c r="P854" s="149">
        <v>45961.02799768518</v>
      </c>
      <c r="Q854" s="145" t="s">
        <v>91</v>
      </c>
      <c r="R854" s="150"/>
      <c r="S854" s="150"/>
      <c r="T854" s="145" t="s">
        <v>93</v>
      </c>
      <c r="U854" s="27"/>
      <c r="V854" s="27"/>
      <c r="W854" s="27"/>
      <c r="X854" s="27">
        <f t="shared" si="10"/>
        <v>2025</v>
      </c>
      <c r="Y854" s="27">
        <v>2025.0</v>
      </c>
      <c r="Z854" s="140">
        <f t="shared" si="11"/>
        <v>10</v>
      </c>
      <c r="AA854" s="5">
        <v>10.0</v>
      </c>
      <c r="AB854" s="27">
        <v>4.0</v>
      </c>
      <c r="AC854" s="27" t="s">
        <v>298</v>
      </c>
      <c r="AD854" s="27" t="s">
        <v>48</v>
      </c>
      <c r="AE854" s="27" t="s">
        <v>1</v>
      </c>
      <c r="AF854" s="27" t="s">
        <v>1</v>
      </c>
      <c r="AG854" s="27" t="s">
        <v>445</v>
      </c>
      <c r="AH854" s="27" t="str">
        <f t="shared" si="1"/>
        <v>Out</v>
      </c>
      <c r="AI854" s="27" t="s">
        <v>121</v>
      </c>
      <c r="AJ854" s="16"/>
      <c r="AK854" s="16"/>
      <c r="AL854" s="16"/>
      <c r="AM854" s="16"/>
      <c r="AN854" s="16"/>
    </row>
    <row r="855" ht="15.0" hidden="1" customHeight="1">
      <c r="A855" s="139">
        <v>45960.0</v>
      </c>
      <c r="B855" s="145" t="s">
        <v>95</v>
      </c>
      <c r="C855" s="146">
        <v>-118.5</v>
      </c>
      <c r="D855" s="145" t="s">
        <v>76</v>
      </c>
      <c r="E855" s="145" t="s">
        <v>229</v>
      </c>
      <c r="F855" s="145" t="s">
        <v>938</v>
      </c>
      <c r="H855" s="147"/>
      <c r="I855" s="148">
        <v>9779.0</v>
      </c>
      <c r="J855" s="145" t="s">
        <v>42</v>
      </c>
      <c r="K855" s="145" t="s">
        <v>97</v>
      </c>
      <c r="L855" s="147"/>
      <c r="M855" s="147"/>
      <c r="N855" s="147"/>
      <c r="O855" s="149"/>
      <c r="P855" s="149">
        <v>45960.030069444445</v>
      </c>
      <c r="Q855" s="145" t="s">
        <v>91</v>
      </c>
      <c r="R855" s="150"/>
      <c r="S855" s="150"/>
      <c r="T855" s="145" t="s">
        <v>93</v>
      </c>
      <c r="U855" s="27"/>
      <c r="V855" s="27"/>
      <c r="W855" s="27"/>
      <c r="X855" s="27">
        <f t="shared" si="10"/>
        <v>2025</v>
      </c>
      <c r="Y855" s="27">
        <v>2025.0</v>
      </c>
      <c r="Z855" s="140">
        <f t="shared" si="11"/>
        <v>10</v>
      </c>
      <c r="AA855" s="5">
        <v>10.0</v>
      </c>
      <c r="AB855" s="27">
        <v>4.0</v>
      </c>
      <c r="AC855" s="27" t="s">
        <v>298</v>
      </c>
      <c r="AD855" s="27" t="s">
        <v>48</v>
      </c>
      <c r="AE855" s="27" t="s">
        <v>115</v>
      </c>
      <c r="AF855" s="27" t="s">
        <v>115</v>
      </c>
      <c r="AG855" s="27" t="s">
        <v>315</v>
      </c>
      <c r="AH855" s="27" t="str">
        <f t="shared" si="1"/>
        <v>Out</v>
      </c>
      <c r="AI855" s="27" t="s">
        <v>121</v>
      </c>
      <c r="AJ855" s="16"/>
      <c r="AK855" s="16"/>
      <c r="AL855" s="16"/>
      <c r="AM855" s="16"/>
      <c r="AN855" s="16"/>
    </row>
    <row r="856" ht="15.0" hidden="1" customHeight="1">
      <c r="A856" s="132">
        <v>45959.0</v>
      </c>
      <c r="B856" s="3" t="s">
        <v>840</v>
      </c>
      <c r="C856" s="141">
        <v>-816.0</v>
      </c>
      <c r="D856" s="3" t="s">
        <v>76</v>
      </c>
      <c r="E856" s="3" t="s">
        <v>229</v>
      </c>
      <c r="F856" s="3" t="s">
        <v>103</v>
      </c>
      <c r="G856" s="3" t="s">
        <v>939</v>
      </c>
      <c r="J856" s="142"/>
      <c r="K856" s="142"/>
      <c r="L856" s="142"/>
      <c r="M856" s="142"/>
      <c r="N856" s="142"/>
      <c r="O856" s="143"/>
      <c r="P856" s="143">
        <v>45959.534363425926</v>
      </c>
      <c r="R856" s="144"/>
      <c r="S856" s="144"/>
      <c r="T856" s="142"/>
      <c r="U856" s="27"/>
      <c r="V856" s="27"/>
      <c r="W856" s="27"/>
      <c r="X856" s="27">
        <f t="shared" si="10"/>
        <v>2025</v>
      </c>
      <c r="Y856" s="27">
        <v>2025.0</v>
      </c>
      <c r="Z856" s="140">
        <f t="shared" si="11"/>
        <v>10</v>
      </c>
      <c r="AA856" s="5">
        <v>10.0</v>
      </c>
      <c r="AB856" s="27">
        <v>4.0</v>
      </c>
      <c r="AC856" s="27" t="s">
        <v>298</v>
      </c>
      <c r="AD856" s="27" t="s">
        <v>48</v>
      </c>
      <c r="AE856" s="27" t="s">
        <v>124</v>
      </c>
      <c r="AF856" s="27" t="s">
        <v>124</v>
      </c>
      <c r="AG856" s="27" t="s">
        <v>527</v>
      </c>
      <c r="AH856" s="27" t="str">
        <f t="shared" si="1"/>
        <v>Out</v>
      </c>
      <c r="AI856" s="27" t="s">
        <v>121</v>
      </c>
      <c r="AJ856" s="16"/>
      <c r="AK856" s="16"/>
      <c r="AL856" s="16"/>
      <c r="AM856" s="16"/>
      <c r="AN856" s="16"/>
    </row>
    <row r="857" ht="15.0" hidden="1" customHeight="1">
      <c r="A857" s="139">
        <v>45959.0</v>
      </c>
      <c r="B857" s="145" t="s">
        <v>95</v>
      </c>
      <c r="C857" s="146">
        <v>-281.0</v>
      </c>
      <c r="D857" s="145" t="s">
        <v>76</v>
      </c>
      <c r="E857" s="145" t="s">
        <v>229</v>
      </c>
      <c r="F857" s="145" t="s">
        <v>940</v>
      </c>
      <c r="H857" s="147"/>
      <c r="I857" s="148">
        <v>9779.0</v>
      </c>
      <c r="J857" s="145" t="s">
        <v>42</v>
      </c>
      <c r="K857" s="145" t="s">
        <v>97</v>
      </c>
      <c r="L857" s="147"/>
      <c r="M857" s="147"/>
      <c r="N857" s="147"/>
      <c r="O857" s="149"/>
      <c r="P857" s="149">
        <v>45959.29387731481</v>
      </c>
      <c r="Q857" s="145" t="s">
        <v>91</v>
      </c>
      <c r="R857" s="150"/>
      <c r="S857" s="150"/>
      <c r="T857" s="145" t="s">
        <v>93</v>
      </c>
      <c r="U857" s="27"/>
      <c r="V857" s="27"/>
      <c r="W857" s="27"/>
      <c r="X857" s="27">
        <f t="shared" si="10"/>
        <v>2025</v>
      </c>
      <c r="Y857" s="27">
        <v>2025.0</v>
      </c>
      <c r="Z857" s="140">
        <f t="shared" si="11"/>
        <v>10</v>
      </c>
      <c r="AA857" s="5">
        <v>10.0</v>
      </c>
      <c r="AB857" s="27">
        <v>4.0</v>
      </c>
      <c r="AC857" s="27" t="s">
        <v>298</v>
      </c>
      <c r="AD857" s="27" t="s">
        <v>48</v>
      </c>
      <c r="AE857" s="27" t="s">
        <v>115</v>
      </c>
      <c r="AF857" s="27" t="s">
        <v>115</v>
      </c>
      <c r="AG857" s="27" t="s">
        <v>315</v>
      </c>
      <c r="AH857" s="27" t="str">
        <f t="shared" si="1"/>
        <v>Out</v>
      </c>
      <c r="AI857" s="27" t="s">
        <v>121</v>
      </c>
      <c r="AJ857" s="16"/>
      <c r="AK857" s="16"/>
      <c r="AL857" s="16"/>
      <c r="AM857" s="16"/>
      <c r="AN857" s="16"/>
    </row>
    <row r="858" ht="15.0" hidden="1" customHeight="1">
      <c r="A858" s="139">
        <v>45958.0</v>
      </c>
      <c r="B858" s="145" t="s">
        <v>851</v>
      </c>
      <c r="C858" s="146">
        <v>-10.0</v>
      </c>
      <c r="D858" s="145" t="s">
        <v>76</v>
      </c>
      <c r="E858" s="145" t="s">
        <v>229</v>
      </c>
      <c r="F858" s="145" t="s">
        <v>852</v>
      </c>
      <c r="G858" s="147"/>
      <c r="H858" s="147"/>
      <c r="I858" s="148">
        <v>9779.0</v>
      </c>
      <c r="J858" s="145" t="s">
        <v>42</v>
      </c>
      <c r="K858" s="145" t="s">
        <v>89</v>
      </c>
      <c r="L858" s="147"/>
      <c r="M858" s="147"/>
      <c r="N858" s="147"/>
      <c r="O858" s="149"/>
      <c r="P858" s="149">
        <v>45958.03418981482</v>
      </c>
      <c r="Q858" s="145" t="s">
        <v>91</v>
      </c>
      <c r="R858" s="150"/>
      <c r="S858" s="150"/>
      <c r="T858" s="145" t="s">
        <v>93</v>
      </c>
      <c r="U858" s="27"/>
      <c r="V858" s="27"/>
      <c r="W858" s="27"/>
      <c r="X858" s="27">
        <f t="shared" si="10"/>
        <v>2025</v>
      </c>
      <c r="Y858" s="27">
        <v>2025.0</v>
      </c>
      <c r="Z858" s="140">
        <f t="shared" si="11"/>
        <v>10</v>
      </c>
      <c r="AA858" s="5">
        <v>10.0</v>
      </c>
      <c r="AB858" s="27">
        <v>4.0</v>
      </c>
      <c r="AC858" s="27" t="s">
        <v>298</v>
      </c>
      <c r="AD858" s="27" t="s">
        <v>48</v>
      </c>
      <c r="AE858" s="27" t="s">
        <v>1</v>
      </c>
      <c r="AF858" s="27" t="s">
        <v>1</v>
      </c>
      <c r="AG858" s="27" t="s">
        <v>445</v>
      </c>
      <c r="AH858" s="27" t="str">
        <f t="shared" si="1"/>
        <v>Out</v>
      </c>
      <c r="AI858" s="27" t="s">
        <v>121</v>
      </c>
      <c r="AJ858" s="16"/>
      <c r="AK858" s="16"/>
      <c r="AL858" s="16"/>
      <c r="AM858" s="16"/>
      <c r="AN858" s="16"/>
    </row>
    <row r="859" ht="15.0" hidden="1" customHeight="1">
      <c r="A859" s="139">
        <v>45958.0</v>
      </c>
      <c r="B859" s="145" t="s">
        <v>95</v>
      </c>
      <c r="C859" s="146">
        <v>-265.0</v>
      </c>
      <c r="D859" s="145" t="s">
        <v>76</v>
      </c>
      <c r="E859" s="145" t="s">
        <v>229</v>
      </c>
      <c r="F859" s="145" t="s">
        <v>941</v>
      </c>
      <c r="H859" s="147"/>
      <c r="I859" s="148">
        <v>9779.0</v>
      </c>
      <c r="J859" s="145" t="s">
        <v>42</v>
      </c>
      <c r="K859" s="145" t="s">
        <v>97</v>
      </c>
      <c r="L859" s="147"/>
      <c r="M859" s="147"/>
      <c r="N859" s="147"/>
      <c r="O859" s="149"/>
      <c r="P859" s="149">
        <v>45958.018796296295</v>
      </c>
      <c r="Q859" s="145" t="s">
        <v>91</v>
      </c>
      <c r="R859" s="150"/>
      <c r="S859" s="150"/>
      <c r="T859" s="145" t="s">
        <v>93</v>
      </c>
      <c r="U859" s="27"/>
      <c r="V859" s="27"/>
      <c r="W859" s="27"/>
      <c r="X859" s="27">
        <f t="shared" si="10"/>
        <v>2025</v>
      </c>
      <c r="Y859" s="27">
        <v>2025.0</v>
      </c>
      <c r="Z859" s="140">
        <f t="shared" si="11"/>
        <v>10</v>
      </c>
      <c r="AA859" s="5">
        <v>10.0</v>
      </c>
      <c r="AB859" s="27">
        <v>4.0</v>
      </c>
      <c r="AC859" s="27" t="s">
        <v>298</v>
      </c>
      <c r="AD859" s="27" t="s">
        <v>48</v>
      </c>
      <c r="AE859" s="27" t="s">
        <v>115</v>
      </c>
      <c r="AF859" s="27" t="s">
        <v>115</v>
      </c>
      <c r="AG859" s="27" t="s">
        <v>315</v>
      </c>
      <c r="AH859" s="27" t="str">
        <f t="shared" si="1"/>
        <v>Out</v>
      </c>
      <c r="AI859" s="27" t="s">
        <v>121</v>
      </c>
      <c r="AJ859" s="16"/>
      <c r="AK859" s="16"/>
      <c r="AL859" s="16"/>
      <c r="AM859" s="16"/>
      <c r="AN859" s="16"/>
    </row>
    <row r="860" ht="15.0" hidden="1" customHeight="1">
      <c r="A860" s="132">
        <v>45957.0</v>
      </c>
      <c r="B860" s="3" t="s">
        <v>725</v>
      </c>
      <c r="C860" s="141">
        <v>-816.0</v>
      </c>
      <c r="D860" s="3" t="s">
        <v>76</v>
      </c>
      <c r="E860" s="3" t="s">
        <v>229</v>
      </c>
      <c r="F860" s="3" t="s">
        <v>103</v>
      </c>
      <c r="G860" s="3" t="s">
        <v>942</v>
      </c>
      <c r="H860" s="142"/>
      <c r="I860" s="142"/>
      <c r="J860" s="142"/>
      <c r="K860" s="142"/>
      <c r="L860" s="142"/>
      <c r="M860" s="142"/>
      <c r="N860" s="142"/>
      <c r="O860" s="143"/>
      <c r="P860" s="143">
        <v>45957.67743055556</v>
      </c>
      <c r="R860" s="144"/>
      <c r="S860" s="144"/>
      <c r="T860" s="142"/>
      <c r="U860" s="27"/>
      <c r="V860" s="27"/>
      <c r="W860" s="27"/>
      <c r="X860" s="27">
        <f t="shared" si="10"/>
        <v>2025</v>
      </c>
      <c r="Y860" s="27">
        <v>2025.0</v>
      </c>
      <c r="Z860" s="140">
        <f t="shared" si="11"/>
        <v>10</v>
      </c>
      <c r="AA860" s="5">
        <v>10.0</v>
      </c>
      <c r="AB860" s="27">
        <v>4.0</v>
      </c>
      <c r="AC860" s="27" t="s">
        <v>298</v>
      </c>
      <c r="AD860" s="27" t="s">
        <v>48</v>
      </c>
      <c r="AE860" s="27" t="s">
        <v>124</v>
      </c>
      <c r="AF860" s="27" t="s">
        <v>124</v>
      </c>
      <c r="AG860" s="27" t="s">
        <v>527</v>
      </c>
      <c r="AH860" s="27" t="str">
        <f t="shared" si="1"/>
        <v>Out</v>
      </c>
      <c r="AI860" s="27" t="s">
        <v>121</v>
      </c>
      <c r="AJ860" s="16"/>
      <c r="AK860" s="16"/>
      <c r="AL860" s="16"/>
      <c r="AM860" s="16"/>
      <c r="AN860" s="16"/>
    </row>
    <row r="861" ht="15.0" hidden="1" customHeight="1">
      <c r="A861" s="139">
        <v>45957.0</v>
      </c>
      <c r="B861" s="145" t="s">
        <v>840</v>
      </c>
      <c r="C861" s="146">
        <v>-816.0</v>
      </c>
      <c r="D861" s="145" t="s">
        <v>151</v>
      </c>
      <c r="E861" s="145" t="s">
        <v>229</v>
      </c>
      <c r="F861" s="145" t="s">
        <v>103</v>
      </c>
      <c r="G861" s="145" t="s">
        <v>118</v>
      </c>
      <c r="I861" s="147"/>
      <c r="J861" s="147"/>
      <c r="K861" s="147"/>
      <c r="L861" s="147"/>
      <c r="M861" s="147"/>
      <c r="N861" s="147"/>
      <c r="O861" s="149"/>
      <c r="P861" s="149">
        <v>45957.650868055556</v>
      </c>
      <c r="R861" s="150"/>
      <c r="S861" s="150"/>
      <c r="T861" s="147"/>
      <c r="U861" s="27"/>
      <c r="V861" s="27"/>
      <c r="W861" s="27"/>
      <c r="X861" s="27">
        <f t="shared" si="10"/>
        <v>2025</v>
      </c>
      <c r="Y861" s="27">
        <v>2025.0</v>
      </c>
      <c r="Z861" s="140">
        <f t="shared" si="11"/>
        <v>10</v>
      </c>
      <c r="AA861" s="5">
        <v>10.0</v>
      </c>
      <c r="AB861" s="27">
        <v>4.0</v>
      </c>
      <c r="AC861" s="27"/>
      <c r="AD861" s="27" t="s">
        <v>151</v>
      </c>
      <c r="AE861" s="27" t="s">
        <v>151</v>
      </c>
      <c r="AF861" s="27" t="s">
        <v>151</v>
      </c>
      <c r="AG861" s="27"/>
      <c r="AH861" s="27" t="str">
        <f t="shared" si="1"/>
        <v>Out</v>
      </c>
      <c r="AI861" s="27" t="s">
        <v>121</v>
      </c>
      <c r="AJ861" s="16"/>
      <c r="AK861" s="16"/>
      <c r="AL861" s="16"/>
      <c r="AM861" s="16"/>
      <c r="AN861" s="16"/>
    </row>
    <row r="862" ht="15.0" hidden="1" customHeight="1">
      <c r="A862" s="132">
        <v>45957.0</v>
      </c>
      <c r="B862" s="3" t="s">
        <v>585</v>
      </c>
      <c r="C862" s="141">
        <v>-800.0</v>
      </c>
      <c r="D862" s="3" t="s">
        <v>76</v>
      </c>
      <c r="E862" s="3" t="s">
        <v>229</v>
      </c>
      <c r="F862" s="3" t="s">
        <v>103</v>
      </c>
      <c r="G862" s="3" t="s">
        <v>118</v>
      </c>
      <c r="I862" s="142"/>
      <c r="J862" s="142"/>
      <c r="K862" s="142"/>
      <c r="L862" s="142"/>
      <c r="M862" s="142"/>
      <c r="N862" s="142"/>
      <c r="O862" s="143"/>
      <c r="P862" s="143">
        <v>45957.63313657408</v>
      </c>
      <c r="R862" s="144"/>
      <c r="S862" s="144"/>
      <c r="T862" s="142"/>
      <c r="U862" s="27"/>
      <c r="V862" s="27"/>
      <c r="W862" s="27"/>
      <c r="X862" s="27">
        <f t="shared" si="10"/>
        <v>2025</v>
      </c>
      <c r="Y862" s="27">
        <v>2025.0</v>
      </c>
      <c r="Z862" s="140">
        <f t="shared" si="11"/>
        <v>10</v>
      </c>
      <c r="AA862" s="5">
        <v>10.0</v>
      </c>
      <c r="AB862" s="27">
        <v>4.0</v>
      </c>
      <c r="AC862" s="27" t="s">
        <v>298</v>
      </c>
      <c r="AD862" s="27" t="s">
        <v>48</v>
      </c>
      <c r="AE862" s="27" t="s">
        <v>4</v>
      </c>
      <c r="AF862" s="27" t="s">
        <v>5</v>
      </c>
      <c r="AG862" s="27" t="s">
        <v>6</v>
      </c>
      <c r="AH862" s="27" t="str">
        <f t="shared" si="1"/>
        <v>Out</v>
      </c>
      <c r="AI862" s="27" t="s">
        <v>121</v>
      </c>
      <c r="AJ862" s="16"/>
      <c r="AK862" s="16"/>
      <c r="AL862" s="16"/>
      <c r="AM862" s="16"/>
      <c r="AN862" s="16"/>
    </row>
    <row r="863" ht="15.0" hidden="1" customHeight="1">
      <c r="A863" s="139">
        <v>45957.0</v>
      </c>
      <c r="B863" s="145" t="s">
        <v>110</v>
      </c>
      <c r="C863" s="146">
        <v>-15.0</v>
      </c>
      <c r="D863" s="145" t="s">
        <v>76</v>
      </c>
      <c r="E863" s="145" t="s">
        <v>229</v>
      </c>
      <c r="F863" s="145" t="s">
        <v>111</v>
      </c>
      <c r="I863" s="147"/>
      <c r="J863" s="147"/>
      <c r="K863" s="147"/>
      <c r="L863" s="147"/>
      <c r="M863" s="147"/>
      <c r="N863" s="147"/>
      <c r="O863" s="149"/>
      <c r="P863" s="149">
        <v>45957.63313657408</v>
      </c>
      <c r="R863" s="150"/>
      <c r="S863" s="150"/>
      <c r="T863" s="147"/>
      <c r="U863" s="27"/>
      <c r="V863" s="27"/>
      <c r="W863" s="27"/>
      <c r="X863" s="27">
        <f t="shared" si="10"/>
        <v>2025</v>
      </c>
      <c r="Y863" s="27">
        <v>2025.0</v>
      </c>
      <c r="Z863" s="140">
        <f t="shared" si="11"/>
        <v>10</v>
      </c>
      <c r="AA863" s="5">
        <v>10.0</v>
      </c>
      <c r="AB863" s="27">
        <v>4.0</v>
      </c>
      <c r="AC863" s="27" t="s">
        <v>298</v>
      </c>
      <c r="AD863" s="27" t="s">
        <v>48</v>
      </c>
      <c r="AE863" s="27" t="s">
        <v>1</v>
      </c>
      <c r="AF863" s="27" t="s">
        <v>1</v>
      </c>
      <c r="AG863" s="27" t="s">
        <v>526</v>
      </c>
      <c r="AH863" s="27" t="str">
        <f t="shared" si="1"/>
        <v>Out</v>
      </c>
      <c r="AI863" s="27" t="s">
        <v>121</v>
      </c>
      <c r="AJ863" s="16"/>
      <c r="AK863" s="16"/>
      <c r="AL863" s="16"/>
      <c r="AM863" s="16"/>
      <c r="AN863" s="16"/>
    </row>
    <row r="864" ht="15.0" hidden="1" customHeight="1">
      <c r="A864" s="139">
        <v>45957.0</v>
      </c>
      <c r="B864" s="145" t="s">
        <v>95</v>
      </c>
      <c r="C864" s="146">
        <v>-125.0</v>
      </c>
      <c r="D864" s="145" t="s">
        <v>76</v>
      </c>
      <c r="E864" s="145" t="s">
        <v>229</v>
      </c>
      <c r="F864" s="145" t="s">
        <v>943</v>
      </c>
      <c r="H864" s="147"/>
      <c r="I864" s="148">
        <v>9779.0</v>
      </c>
      <c r="J864" s="145" t="s">
        <v>42</v>
      </c>
      <c r="K864" s="145" t="s">
        <v>97</v>
      </c>
      <c r="L864" s="147"/>
      <c r="M864" s="147"/>
      <c r="N864" s="147"/>
      <c r="O864" s="149"/>
      <c r="P864" s="149">
        <v>45957.413981481484</v>
      </c>
      <c r="Q864" s="145" t="s">
        <v>91</v>
      </c>
      <c r="R864" s="150"/>
      <c r="S864" s="150"/>
      <c r="T864" s="145" t="s">
        <v>93</v>
      </c>
      <c r="U864" s="27"/>
      <c r="V864" s="27"/>
      <c r="W864" s="27"/>
      <c r="X864" s="27">
        <f t="shared" si="10"/>
        <v>2025</v>
      </c>
      <c r="Y864" s="27">
        <v>2025.0</v>
      </c>
      <c r="Z864" s="140">
        <f t="shared" si="11"/>
        <v>10</v>
      </c>
      <c r="AA864" s="5">
        <v>10.0</v>
      </c>
      <c r="AB864" s="27">
        <v>4.0</v>
      </c>
      <c r="AC864" s="27" t="s">
        <v>298</v>
      </c>
      <c r="AD864" s="27" t="s">
        <v>48</v>
      </c>
      <c r="AE864" s="27" t="s">
        <v>115</v>
      </c>
      <c r="AF864" s="27" t="s">
        <v>115</v>
      </c>
      <c r="AG864" s="27" t="s">
        <v>315</v>
      </c>
      <c r="AH864" s="27" t="str">
        <f t="shared" si="1"/>
        <v>Out</v>
      </c>
      <c r="AI864" s="27" t="s">
        <v>121</v>
      </c>
      <c r="AJ864" s="16"/>
      <c r="AK864" s="16"/>
      <c r="AL864" s="16"/>
      <c r="AM864" s="16"/>
      <c r="AN864" s="16"/>
    </row>
    <row r="865" ht="15.0" hidden="1" customHeight="1">
      <c r="A865" s="139">
        <v>45957.0</v>
      </c>
      <c r="B865" s="145" t="s">
        <v>145</v>
      </c>
      <c r="C865" s="146">
        <v>-11.99</v>
      </c>
      <c r="D865" s="145" t="s">
        <v>76</v>
      </c>
      <c r="E865" s="145" t="s">
        <v>229</v>
      </c>
      <c r="F865" s="145" t="s">
        <v>147</v>
      </c>
      <c r="H865" s="147"/>
      <c r="I865" s="148">
        <v>9779.0</v>
      </c>
      <c r="J865" s="145" t="s">
        <v>42</v>
      </c>
      <c r="K865" s="145" t="s">
        <v>868</v>
      </c>
      <c r="M865" s="147"/>
      <c r="N865" s="147"/>
      <c r="O865" s="149"/>
      <c r="P865" s="149">
        <v>45957.289085648146</v>
      </c>
      <c r="Q865" s="145" t="s">
        <v>91</v>
      </c>
      <c r="R865" s="150"/>
      <c r="S865" s="150"/>
      <c r="T865" s="145" t="s">
        <v>93</v>
      </c>
      <c r="U865" s="27"/>
      <c r="V865" s="27"/>
      <c r="W865" s="27"/>
      <c r="X865" s="27">
        <f t="shared" si="10"/>
        <v>2025</v>
      </c>
      <c r="Y865" s="27">
        <v>2025.0</v>
      </c>
      <c r="Z865" s="140">
        <f t="shared" si="11"/>
        <v>10</v>
      </c>
      <c r="AA865" s="5">
        <v>10.0</v>
      </c>
      <c r="AB865" s="27">
        <v>4.0</v>
      </c>
      <c r="AC865" s="27" t="s">
        <v>298</v>
      </c>
      <c r="AD865" s="27" t="s">
        <v>48</v>
      </c>
      <c r="AE865" s="27" t="s">
        <v>1</v>
      </c>
      <c r="AF865" s="27" t="s">
        <v>1</v>
      </c>
      <c r="AG865" s="27" t="s">
        <v>526</v>
      </c>
      <c r="AH865" s="27" t="str">
        <f t="shared" si="1"/>
        <v>Out</v>
      </c>
      <c r="AI865" s="27" t="s">
        <v>121</v>
      </c>
      <c r="AJ865" s="16"/>
      <c r="AK865" s="16"/>
      <c r="AL865" s="16"/>
      <c r="AM865" s="16"/>
      <c r="AN865" s="16"/>
    </row>
    <row r="866" ht="15.0" hidden="1" customHeight="1">
      <c r="A866" s="139">
        <v>45957.0</v>
      </c>
      <c r="B866" s="145" t="s">
        <v>95</v>
      </c>
      <c r="C866" s="146">
        <v>-250.0</v>
      </c>
      <c r="D866" s="145" t="s">
        <v>76</v>
      </c>
      <c r="E866" s="145" t="s">
        <v>229</v>
      </c>
      <c r="F866" s="145" t="s">
        <v>944</v>
      </c>
      <c r="H866" s="147"/>
      <c r="I866" s="148">
        <v>9779.0</v>
      </c>
      <c r="J866" s="145" t="s">
        <v>42</v>
      </c>
      <c r="K866" s="145" t="s">
        <v>97</v>
      </c>
      <c r="L866" s="147"/>
      <c r="M866" s="147"/>
      <c r="N866" s="147"/>
      <c r="O866" s="149"/>
      <c r="P866" s="149">
        <v>45957.04534722222</v>
      </c>
      <c r="Q866" s="145" t="s">
        <v>91</v>
      </c>
      <c r="R866" s="150"/>
      <c r="S866" s="150"/>
      <c r="T866" s="145" t="s">
        <v>93</v>
      </c>
      <c r="U866" s="27"/>
      <c r="V866" s="27"/>
      <c r="W866" s="27"/>
      <c r="X866" s="27">
        <f t="shared" si="10"/>
        <v>2025</v>
      </c>
      <c r="Y866" s="27">
        <v>2025.0</v>
      </c>
      <c r="Z866" s="140">
        <f t="shared" si="11"/>
        <v>10</v>
      </c>
      <c r="AA866" s="5">
        <v>10.0</v>
      </c>
      <c r="AB866" s="27">
        <v>4.0</v>
      </c>
      <c r="AC866" s="27" t="s">
        <v>298</v>
      </c>
      <c r="AD866" s="27" t="s">
        <v>48</v>
      </c>
      <c r="AE866" s="27" t="s">
        <v>115</v>
      </c>
      <c r="AF866" s="27" t="s">
        <v>115</v>
      </c>
      <c r="AG866" s="27" t="s">
        <v>315</v>
      </c>
      <c r="AH866" s="27" t="str">
        <f t="shared" si="1"/>
        <v>Out</v>
      </c>
      <c r="AI866" s="27" t="s">
        <v>121</v>
      </c>
      <c r="AJ866" s="16"/>
      <c r="AK866" s="16"/>
      <c r="AL866" s="16"/>
      <c r="AM866" s="16"/>
      <c r="AN866" s="16"/>
    </row>
    <row r="867" ht="15.0" hidden="1" customHeight="1">
      <c r="A867" s="139">
        <v>45956.0</v>
      </c>
      <c r="B867" s="145" t="s">
        <v>95</v>
      </c>
      <c r="C867" s="146">
        <v>-55.11</v>
      </c>
      <c r="D867" s="145" t="s">
        <v>76</v>
      </c>
      <c r="E867" s="145" t="s">
        <v>229</v>
      </c>
      <c r="F867" s="145" t="s">
        <v>945</v>
      </c>
      <c r="H867" s="147"/>
      <c r="I867" s="148">
        <v>9779.0</v>
      </c>
      <c r="J867" s="145" t="s">
        <v>42</v>
      </c>
      <c r="K867" s="145" t="s">
        <v>97</v>
      </c>
      <c r="L867" s="147"/>
      <c r="M867" s="147"/>
      <c r="N867" s="147"/>
      <c r="O867" s="149"/>
      <c r="P867" s="149">
        <v>45956.02736111111</v>
      </c>
      <c r="Q867" s="145" t="s">
        <v>91</v>
      </c>
      <c r="R867" s="150"/>
      <c r="S867" s="150"/>
      <c r="T867" s="145" t="s">
        <v>93</v>
      </c>
      <c r="U867" s="27"/>
      <c r="V867" s="27"/>
      <c r="W867" s="27"/>
      <c r="X867" s="27">
        <f t="shared" si="10"/>
        <v>2025</v>
      </c>
      <c r="Y867" s="27">
        <v>2025.0</v>
      </c>
      <c r="Z867" s="140">
        <f t="shared" si="11"/>
        <v>10</v>
      </c>
      <c r="AA867" s="5">
        <v>10.0</v>
      </c>
      <c r="AB867" s="27">
        <v>4.0</v>
      </c>
      <c r="AC867" s="27" t="s">
        <v>298</v>
      </c>
      <c r="AD867" s="27" t="s">
        <v>48</v>
      </c>
      <c r="AE867" s="27" t="s">
        <v>115</v>
      </c>
      <c r="AF867" s="27" t="s">
        <v>115</v>
      </c>
      <c r="AG867" s="27" t="s">
        <v>315</v>
      </c>
      <c r="AH867" s="27" t="str">
        <f t="shared" si="1"/>
        <v>Out</v>
      </c>
      <c r="AI867" s="27" t="s">
        <v>121</v>
      </c>
      <c r="AJ867" s="16"/>
      <c r="AK867" s="16"/>
      <c r="AL867" s="16"/>
      <c r="AM867" s="16"/>
      <c r="AN867" s="16"/>
    </row>
    <row r="868" ht="15.0" hidden="1" customHeight="1">
      <c r="A868" s="139">
        <v>45956.0</v>
      </c>
      <c r="B868" s="145" t="s">
        <v>95</v>
      </c>
      <c r="C868" s="146">
        <v>-235.0</v>
      </c>
      <c r="D868" s="145" t="s">
        <v>76</v>
      </c>
      <c r="E868" s="145" t="s">
        <v>229</v>
      </c>
      <c r="F868" s="145" t="s">
        <v>946</v>
      </c>
      <c r="H868" s="147"/>
      <c r="I868" s="148">
        <v>9779.0</v>
      </c>
      <c r="J868" s="145" t="s">
        <v>42</v>
      </c>
      <c r="K868" s="145" t="s">
        <v>97</v>
      </c>
      <c r="L868" s="147"/>
      <c r="M868" s="147"/>
      <c r="N868" s="147"/>
      <c r="O868" s="149"/>
      <c r="P868" s="149">
        <v>45956.02736111111</v>
      </c>
      <c r="Q868" s="145" t="s">
        <v>91</v>
      </c>
      <c r="R868" s="150"/>
      <c r="S868" s="150"/>
      <c r="T868" s="145" t="s">
        <v>93</v>
      </c>
      <c r="U868" s="27"/>
      <c r="V868" s="27"/>
      <c r="W868" s="27"/>
      <c r="X868" s="27">
        <f t="shared" si="10"/>
        <v>2025</v>
      </c>
      <c r="Y868" s="27">
        <v>2025.0</v>
      </c>
      <c r="Z868" s="140">
        <f t="shared" si="11"/>
        <v>10</v>
      </c>
      <c r="AA868" s="5">
        <v>10.0</v>
      </c>
      <c r="AB868" s="27">
        <v>4.0</v>
      </c>
      <c r="AC868" s="27" t="s">
        <v>298</v>
      </c>
      <c r="AD868" s="27" t="s">
        <v>48</v>
      </c>
      <c r="AE868" s="27" t="s">
        <v>115</v>
      </c>
      <c r="AF868" s="27" t="s">
        <v>115</v>
      </c>
      <c r="AG868" s="27" t="s">
        <v>315</v>
      </c>
      <c r="AH868" s="27" t="str">
        <f t="shared" si="1"/>
        <v>Out</v>
      </c>
      <c r="AI868" s="27" t="s">
        <v>121</v>
      </c>
      <c r="AJ868" s="16"/>
      <c r="AK868" s="16"/>
      <c r="AL868" s="16"/>
      <c r="AM868" s="16"/>
      <c r="AN868" s="16"/>
    </row>
    <row r="869" ht="15.0" hidden="1" customHeight="1">
      <c r="A869" s="139">
        <v>45955.0</v>
      </c>
      <c r="B869" s="145" t="s">
        <v>95</v>
      </c>
      <c r="C869" s="146">
        <v>-221.0</v>
      </c>
      <c r="D869" s="145" t="s">
        <v>76</v>
      </c>
      <c r="E869" s="145" t="s">
        <v>229</v>
      </c>
      <c r="F869" s="145" t="s">
        <v>947</v>
      </c>
      <c r="H869" s="147"/>
      <c r="I869" s="148">
        <v>9779.0</v>
      </c>
      <c r="J869" s="145" t="s">
        <v>42</v>
      </c>
      <c r="K869" s="145" t="s">
        <v>97</v>
      </c>
      <c r="L869" s="147"/>
      <c r="M869" s="147"/>
      <c r="N869" s="147"/>
      <c r="O869" s="149"/>
      <c r="P869" s="149">
        <v>45955.02861111111</v>
      </c>
      <c r="Q869" s="145" t="s">
        <v>91</v>
      </c>
      <c r="R869" s="150"/>
      <c r="S869" s="150"/>
      <c r="T869" s="145" t="s">
        <v>93</v>
      </c>
      <c r="U869" s="27"/>
      <c r="V869" s="27"/>
      <c r="W869" s="27"/>
      <c r="X869" s="27">
        <f t="shared" si="10"/>
        <v>2025</v>
      </c>
      <c r="Y869" s="27">
        <v>2025.0</v>
      </c>
      <c r="Z869" s="140">
        <f t="shared" si="11"/>
        <v>10</v>
      </c>
      <c r="AA869" s="5">
        <v>10.0</v>
      </c>
      <c r="AB869" s="27">
        <v>4.0</v>
      </c>
      <c r="AC869" s="27" t="s">
        <v>298</v>
      </c>
      <c r="AD869" s="27" t="s">
        <v>48</v>
      </c>
      <c r="AE869" s="27" t="s">
        <v>115</v>
      </c>
      <c r="AF869" s="27" t="s">
        <v>115</v>
      </c>
      <c r="AG869" s="27" t="s">
        <v>315</v>
      </c>
      <c r="AH869" s="27" t="str">
        <f t="shared" si="1"/>
        <v>Out</v>
      </c>
      <c r="AI869" s="27" t="s">
        <v>121</v>
      </c>
      <c r="AJ869" s="16"/>
      <c r="AK869" s="16"/>
      <c r="AL869" s="16"/>
      <c r="AM869" s="16"/>
      <c r="AN869" s="16"/>
    </row>
    <row r="870" ht="15.0" hidden="1" customHeight="1">
      <c r="A870" s="139">
        <v>45954.0</v>
      </c>
      <c r="B870" s="145" t="s">
        <v>203</v>
      </c>
      <c r="C870" s="146">
        <v>-40.0</v>
      </c>
      <c r="D870" s="145" t="s">
        <v>76</v>
      </c>
      <c r="E870" s="145" t="s">
        <v>229</v>
      </c>
      <c r="F870" s="145" t="s">
        <v>204</v>
      </c>
      <c r="H870" s="147"/>
      <c r="I870" s="148">
        <v>9779.0</v>
      </c>
      <c r="J870" s="145" t="s">
        <v>42</v>
      </c>
      <c r="K870" s="145" t="s">
        <v>89</v>
      </c>
      <c r="L870" s="147"/>
      <c r="M870" s="147"/>
      <c r="N870" s="147"/>
      <c r="O870" s="149"/>
      <c r="P870" s="149">
        <v>45954.61070601852</v>
      </c>
      <c r="Q870" s="145" t="s">
        <v>91</v>
      </c>
      <c r="R870" s="150"/>
      <c r="S870" s="150"/>
      <c r="T870" s="145" t="s">
        <v>93</v>
      </c>
      <c r="U870" s="27"/>
      <c r="V870" s="27"/>
      <c r="W870" s="27"/>
      <c r="X870" s="27">
        <f t="shared" si="10"/>
        <v>2025</v>
      </c>
      <c r="Y870" s="27">
        <v>2025.0</v>
      </c>
      <c r="Z870" s="140">
        <f t="shared" si="11"/>
        <v>10</v>
      </c>
      <c r="AA870" s="5">
        <v>10.0</v>
      </c>
      <c r="AB870" s="27">
        <v>4.0</v>
      </c>
      <c r="AC870" s="27" t="s">
        <v>298</v>
      </c>
      <c r="AD870" s="27" t="s">
        <v>48</v>
      </c>
      <c r="AE870" s="27" t="s">
        <v>1</v>
      </c>
      <c r="AF870" s="27" t="s">
        <v>1</v>
      </c>
      <c r="AG870" s="27" t="s">
        <v>526</v>
      </c>
      <c r="AH870" s="27" t="str">
        <f t="shared" si="1"/>
        <v>Out</v>
      </c>
      <c r="AI870" s="27" t="s">
        <v>121</v>
      </c>
      <c r="AJ870" s="16"/>
      <c r="AK870" s="16"/>
      <c r="AL870" s="16"/>
      <c r="AM870" s="16"/>
      <c r="AN870" s="16"/>
    </row>
    <row r="871" ht="15.0" hidden="1" customHeight="1">
      <c r="A871" s="139">
        <v>45954.0</v>
      </c>
      <c r="B871" s="145" t="s">
        <v>206</v>
      </c>
      <c r="C871" s="146">
        <v>-49.0</v>
      </c>
      <c r="D871" s="145" t="s">
        <v>76</v>
      </c>
      <c r="E871" s="145" t="s">
        <v>229</v>
      </c>
      <c r="F871" s="145" t="s">
        <v>207</v>
      </c>
      <c r="G871" s="147"/>
      <c r="H871" s="147"/>
      <c r="I871" s="148">
        <v>9779.0</v>
      </c>
      <c r="J871" s="145" t="s">
        <v>42</v>
      </c>
      <c r="K871" s="145" t="s">
        <v>89</v>
      </c>
      <c r="L871" s="147"/>
      <c r="M871" s="147"/>
      <c r="N871" s="147"/>
      <c r="O871" s="149"/>
      <c r="P871" s="149">
        <v>45954.036157407405</v>
      </c>
      <c r="Q871" s="145" t="s">
        <v>91</v>
      </c>
      <c r="R871" s="150"/>
      <c r="S871" s="150"/>
      <c r="T871" s="145" t="s">
        <v>93</v>
      </c>
      <c r="U871" s="27"/>
      <c r="V871" s="27"/>
      <c r="W871" s="27"/>
      <c r="X871" s="27">
        <f t="shared" si="10"/>
        <v>2025</v>
      </c>
      <c r="Y871" s="27">
        <v>2025.0</v>
      </c>
      <c r="Z871" s="140">
        <f t="shared" si="11"/>
        <v>10</v>
      </c>
      <c r="AA871" s="5">
        <v>10.0</v>
      </c>
      <c r="AB871" s="27">
        <v>4.0</v>
      </c>
      <c r="AC871" s="27" t="s">
        <v>298</v>
      </c>
      <c r="AD871" s="27" t="s">
        <v>48</v>
      </c>
      <c r="AE871" s="27" t="s">
        <v>1</v>
      </c>
      <c r="AF871" s="27" t="s">
        <v>1</v>
      </c>
      <c r="AG871" s="27" t="s">
        <v>445</v>
      </c>
      <c r="AH871" s="27" t="str">
        <f t="shared" si="1"/>
        <v>Out</v>
      </c>
      <c r="AI871" s="27" t="s">
        <v>121</v>
      </c>
      <c r="AJ871" s="16"/>
      <c r="AK871" s="16"/>
      <c r="AL871" s="16"/>
      <c r="AM871" s="16"/>
      <c r="AN871" s="16"/>
    </row>
    <row r="872" ht="15.0" hidden="1" customHeight="1">
      <c r="A872" s="139">
        <v>45954.0</v>
      </c>
      <c r="B872" s="145" t="s">
        <v>762</v>
      </c>
      <c r="C872" s="146">
        <v>-323.02</v>
      </c>
      <c r="D872" s="145" t="s">
        <v>76</v>
      </c>
      <c r="E872" s="145" t="s">
        <v>229</v>
      </c>
      <c r="F872" s="145" t="s">
        <v>948</v>
      </c>
      <c r="H872" s="147"/>
      <c r="I872" s="148">
        <v>9779.0</v>
      </c>
      <c r="J872" s="145" t="s">
        <v>42</v>
      </c>
      <c r="K872" s="145" t="s">
        <v>764</v>
      </c>
      <c r="M872" s="147"/>
      <c r="N872" s="147"/>
      <c r="O872" s="149"/>
      <c r="P872" s="149">
        <v>45954.02523148148</v>
      </c>
      <c r="Q872" s="145" t="s">
        <v>44</v>
      </c>
      <c r="R872" s="150"/>
      <c r="S872" s="150"/>
      <c r="T872" s="145" t="s">
        <v>93</v>
      </c>
      <c r="U872" s="27"/>
      <c r="V872" s="27"/>
      <c r="W872" s="27"/>
      <c r="X872" s="27">
        <f t="shared" si="10"/>
        <v>2025</v>
      </c>
      <c r="Y872" s="27">
        <v>2025.0</v>
      </c>
      <c r="Z872" s="140">
        <f t="shared" si="11"/>
        <v>10</v>
      </c>
      <c r="AA872" s="5">
        <v>10.0</v>
      </c>
      <c r="AB872" s="27">
        <v>4.0</v>
      </c>
      <c r="AC872" s="27" t="s">
        <v>298</v>
      </c>
      <c r="AD872" s="27" t="s">
        <v>48</v>
      </c>
      <c r="AE872" s="27" t="s">
        <v>131</v>
      </c>
      <c r="AF872" s="27" t="s">
        <v>5</v>
      </c>
      <c r="AG872" s="27" t="s">
        <v>299</v>
      </c>
      <c r="AH872" s="27" t="str">
        <f t="shared" si="1"/>
        <v>Out</v>
      </c>
      <c r="AI872" s="27" t="s">
        <v>121</v>
      </c>
      <c r="AJ872" s="16"/>
      <c r="AK872" s="16"/>
      <c r="AL872" s="16"/>
      <c r="AM872" s="16"/>
      <c r="AN872" s="16"/>
    </row>
    <row r="873" ht="15.0" hidden="1" customHeight="1">
      <c r="A873" s="139">
        <v>45954.0</v>
      </c>
      <c r="B873" s="145" t="s">
        <v>149</v>
      </c>
      <c r="C873" s="146">
        <v>-9.69</v>
      </c>
      <c r="D873" s="145" t="s">
        <v>76</v>
      </c>
      <c r="E873" s="145" t="s">
        <v>229</v>
      </c>
      <c r="G873" s="147"/>
      <c r="H873" s="147"/>
      <c r="I873" s="147"/>
      <c r="J873" s="147"/>
      <c r="K873" s="145" t="s">
        <v>148</v>
      </c>
      <c r="O873" s="149"/>
      <c r="P873" s="149">
        <v>45954.02523148148</v>
      </c>
      <c r="R873" s="150"/>
      <c r="S873" s="150"/>
      <c r="T873" s="147"/>
      <c r="U873" s="27"/>
      <c r="V873" s="27"/>
      <c r="W873" s="27"/>
      <c r="X873" s="27">
        <f t="shared" si="10"/>
        <v>2025</v>
      </c>
      <c r="Y873" s="27">
        <v>2025.0</v>
      </c>
      <c r="Z873" s="140">
        <f t="shared" si="11"/>
        <v>10</v>
      </c>
      <c r="AA873" s="5">
        <v>10.0</v>
      </c>
      <c r="AB873" s="27">
        <v>4.0</v>
      </c>
      <c r="AC873" s="27" t="s">
        <v>298</v>
      </c>
      <c r="AD873" s="27" t="s">
        <v>48</v>
      </c>
      <c r="AE873" s="27" t="s">
        <v>1</v>
      </c>
      <c r="AF873" s="27" t="s">
        <v>1</v>
      </c>
      <c r="AG873" s="27" t="s">
        <v>526</v>
      </c>
      <c r="AH873" s="27" t="str">
        <f t="shared" si="1"/>
        <v>Out</v>
      </c>
      <c r="AI873" s="27" t="s">
        <v>121</v>
      </c>
      <c r="AJ873" s="16"/>
      <c r="AK873" s="16"/>
      <c r="AL873" s="16"/>
      <c r="AM873" s="16"/>
      <c r="AN873" s="16"/>
    </row>
    <row r="874" ht="15.0" hidden="1" customHeight="1">
      <c r="A874" s="139">
        <v>45953.0</v>
      </c>
      <c r="B874" s="145" t="s">
        <v>95</v>
      </c>
      <c r="C874" s="146">
        <v>-207.0</v>
      </c>
      <c r="D874" s="145" t="s">
        <v>76</v>
      </c>
      <c r="E874" s="145" t="s">
        <v>229</v>
      </c>
      <c r="F874" s="145" t="s">
        <v>949</v>
      </c>
      <c r="H874" s="147"/>
      <c r="I874" s="148">
        <v>9779.0</v>
      </c>
      <c r="J874" s="145" t="s">
        <v>42</v>
      </c>
      <c r="K874" s="145" t="s">
        <v>97</v>
      </c>
      <c r="L874" s="147"/>
      <c r="M874" s="147"/>
      <c r="N874" s="147"/>
      <c r="O874" s="149"/>
      <c r="P874" s="149">
        <v>45953.39738425926</v>
      </c>
      <c r="Q874" s="145" t="s">
        <v>91</v>
      </c>
      <c r="R874" s="150"/>
      <c r="S874" s="150"/>
      <c r="T874" s="145" t="s">
        <v>93</v>
      </c>
      <c r="U874" s="27"/>
      <c r="V874" s="27"/>
      <c r="W874" s="27"/>
      <c r="X874" s="27">
        <f t="shared" si="10"/>
        <v>2025</v>
      </c>
      <c r="Y874" s="27">
        <v>2025.0</v>
      </c>
      <c r="Z874" s="140">
        <f t="shared" si="11"/>
        <v>10</v>
      </c>
      <c r="AA874" s="5">
        <v>10.0</v>
      </c>
      <c r="AB874" s="27">
        <v>4.0</v>
      </c>
      <c r="AC874" s="27" t="s">
        <v>298</v>
      </c>
      <c r="AD874" s="27" t="s">
        <v>48</v>
      </c>
      <c r="AE874" s="27" t="s">
        <v>115</v>
      </c>
      <c r="AF874" s="27" t="s">
        <v>115</v>
      </c>
      <c r="AG874" s="27" t="s">
        <v>315</v>
      </c>
      <c r="AH874" s="27" t="str">
        <f t="shared" si="1"/>
        <v>Out</v>
      </c>
      <c r="AI874" s="27" t="s">
        <v>121</v>
      </c>
      <c r="AJ874" s="16"/>
      <c r="AK874" s="16"/>
      <c r="AL874" s="16"/>
      <c r="AM874" s="16"/>
      <c r="AN874" s="16"/>
    </row>
    <row r="875" ht="15.0" hidden="1" customHeight="1">
      <c r="A875" s="139">
        <v>45952.0</v>
      </c>
      <c r="B875" s="145" t="s">
        <v>95</v>
      </c>
      <c r="C875" s="146">
        <v>-104.0</v>
      </c>
      <c r="D875" s="145" t="s">
        <v>76</v>
      </c>
      <c r="E875" s="145" t="s">
        <v>229</v>
      </c>
      <c r="F875" s="145" t="s">
        <v>950</v>
      </c>
      <c r="H875" s="147"/>
      <c r="I875" s="148">
        <v>9779.0</v>
      </c>
      <c r="J875" s="145" t="s">
        <v>42</v>
      </c>
      <c r="K875" s="145" t="s">
        <v>97</v>
      </c>
      <c r="L875" s="147"/>
      <c r="M875" s="147"/>
      <c r="N875" s="147"/>
      <c r="O875" s="149"/>
      <c r="P875" s="149">
        <v>45952.047488425924</v>
      </c>
      <c r="Q875" s="145" t="s">
        <v>91</v>
      </c>
      <c r="R875" s="150"/>
      <c r="S875" s="150"/>
      <c r="T875" s="145" t="s">
        <v>93</v>
      </c>
      <c r="U875" s="27"/>
      <c r="V875" s="27"/>
      <c r="W875" s="27"/>
      <c r="X875" s="27">
        <f t="shared" si="10"/>
        <v>2025</v>
      </c>
      <c r="Y875" s="27">
        <v>2025.0</v>
      </c>
      <c r="Z875" s="140">
        <f t="shared" si="11"/>
        <v>10</v>
      </c>
      <c r="AA875" s="5">
        <v>10.0</v>
      </c>
      <c r="AB875" s="27">
        <v>4.0</v>
      </c>
      <c r="AC875" s="27" t="s">
        <v>298</v>
      </c>
      <c r="AD875" s="27" t="s">
        <v>48</v>
      </c>
      <c r="AE875" s="27" t="s">
        <v>115</v>
      </c>
      <c r="AF875" s="27" t="s">
        <v>115</v>
      </c>
      <c r="AG875" s="27" t="s">
        <v>315</v>
      </c>
      <c r="AH875" s="27" t="str">
        <f t="shared" si="1"/>
        <v>Out</v>
      </c>
      <c r="AI875" s="27" t="s">
        <v>121</v>
      </c>
      <c r="AJ875" s="16"/>
      <c r="AK875" s="16"/>
      <c r="AL875" s="16"/>
      <c r="AM875" s="16"/>
      <c r="AN875" s="16"/>
    </row>
    <row r="876" ht="15.0" hidden="1" customHeight="1">
      <c r="A876" s="139">
        <v>45952.0</v>
      </c>
      <c r="B876" s="145" t="s">
        <v>95</v>
      </c>
      <c r="C876" s="146">
        <v>-25.0</v>
      </c>
      <c r="D876" s="145" t="s">
        <v>76</v>
      </c>
      <c r="E876" s="145" t="s">
        <v>229</v>
      </c>
      <c r="F876" s="145" t="s">
        <v>951</v>
      </c>
      <c r="H876" s="147"/>
      <c r="I876" s="148">
        <v>9779.0</v>
      </c>
      <c r="J876" s="145" t="s">
        <v>42</v>
      </c>
      <c r="K876" s="145" t="s">
        <v>97</v>
      </c>
      <c r="L876" s="147"/>
      <c r="M876" s="147"/>
      <c r="N876" s="147"/>
      <c r="O876" s="149"/>
      <c r="P876" s="149">
        <v>45952.03275462963</v>
      </c>
      <c r="Q876" s="145" t="s">
        <v>91</v>
      </c>
      <c r="R876" s="150"/>
      <c r="S876" s="150"/>
      <c r="T876" s="145" t="s">
        <v>93</v>
      </c>
      <c r="U876" s="27"/>
      <c r="V876" s="27"/>
      <c r="W876" s="27"/>
      <c r="X876" s="27">
        <f t="shared" si="10"/>
        <v>2025</v>
      </c>
      <c r="Y876" s="27">
        <v>2025.0</v>
      </c>
      <c r="Z876" s="140">
        <f t="shared" si="11"/>
        <v>10</v>
      </c>
      <c r="AA876" s="5">
        <v>10.0</v>
      </c>
      <c r="AB876" s="27">
        <v>4.0</v>
      </c>
      <c r="AC876" s="27" t="s">
        <v>298</v>
      </c>
      <c r="AD876" s="27" t="s">
        <v>48</v>
      </c>
      <c r="AE876" s="27" t="s">
        <v>115</v>
      </c>
      <c r="AF876" s="27" t="s">
        <v>115</v>
      </c>
      <c r="AG876" s="27" t="s">
        <v>315</v>
      </c>
      <c r="AH876" s="27" t="str">
        <f t="shared" si="1"/>
        <v>Out</v>
      </c>
      <c r="AI876" s="27" t="s">
        <v>121</v>
      </c>
      <c r="AJ876" s="16"/>
      <c r="AK876" s="16"/>
      <c r="AL876" s="16"/>
      <c r="AM876" s="16"/>
      <c r="AN876" s="16"/>
    </row>
    <row r="877" ht="15.0" hidden="1" customHeight="1">
      <c r="A877" s="139">
        <v>45951.0</v>
      </c>
      <c r="B877" s="145" t="s">
        <v>149</v>
      </c>
      <c r="C877" s="146">
        <v>-3.42</v>
      </c>
      <c r="D877" s="145" t="s">
        <v>76</v>
      </c>
      <c r="E877" s="145" t="s">
        <v>229</v>
      </c>
      <c r="G877" s="147"/>
      <c r="H877" s="147"/>
      <c r="I877" s="147"/>
      <c r="J877" s="147"/>
      <c r="K877" s="145" t="s">
        <v>148</v>
      </c>
      <c r="O877" s="149"/>
      <c r="P877" s="149">
        <v>45951.26813657407</v>
      </c>
      <c r="R877" s="150"/>
      <c r="S877" s="150"/>
      <c r="T877" s="147"/>
      <c r="U877" s="27"/>
      <c r="V877" s="27"/>
      <c r="W877" s="27"/>
      <c r="X877" s="27">
        <f t="shared" si="10"/>
        <v>2025</v>
      </c>
      <c r="Y877" s="27">
        <v>2025.0</v>
      </c>
      <c r="Z877" s="140">
        <f t="shared" si="11"/>
        <v>10</v>
      </c>
      <c r="AA877" s="5">
        <v>10.0</v>
      </c>
      <c r="AB877" s="27">
        <v>4.0</v>
      </c>
      <c r="AC877" s="27" t="s">
        <v>298</v>
      </c>
      <c r="AD877" s="27" t="s">
        <v>48</v>
      </c>
      <c r="AE877" s="27" t="s">
        <v>1</v>
      </c>
      <c r="AF877" s="27" t="s">
        <v>1</v>
      </c>
      <c r="AG877" s="27" t="s">
        <v>526</v>
      </c>
      <c r="AH877" s="27" t="str">
        <f t="shared" si="1"/>
        <v>Out</v>
      </c>
      <c r="AI877" s="27" t="s">
        <v>121</v>
      </c>
      <c r="AJ877" s="16"/>
      <c r="AK877" s="16"/>
      <c r="AL877" s="16"/>
      <c r="AM877" s="16"/>
      <c r="AN877" s="16"/>
    </row>
    <row r="878" ht="15.0" hidden="1" customHeight="1">
      <c r="A878" s="139">
        <v>45951.0</v>
      </c>
      <c r="B878" s="145" t="s">
        <v>876</v>
      </c>
      <c r="C878" s="146">
        <v>-113.93</v>
      </c>
      <c r="D878" s="145" t="s">
        <v>76</v>
      </c>
      <c r="E878" s="145" t="s">
        <v>229</v>
      </c>
      <c r="F878" s="145" t="s">
        <v>877</v>
      </c>
      <c r="H878" s="147"/>
      <c r="I878" s="148">
        <v>9779.0</v>
      </c>
      <c r="J878" s="145" t="s">
        <v>42</v>
      </c>
      <c r="K878" s="145" t="s">
        <v>659</v>
      </c>
      <c r="M878" s="147"/>
      <c r="N878" s="147"/>
      <c r="O878" s="149"/>
      <c r="P878" s="149">
        <v>45951.26813657407</v>
      </c>
      <c r="Q878" s="145" t="s">
        <v>44</v>
      </c>
      <c r="R878" s="150"/>
      <c r="S878" s="150"/>
      <c r="T878" s="145" t="s">
        <v>93</v>
      </c>
      <c r="U878" s="27"/>
      <c r="V878" s="27"/>
      <c r="W878" s="27"/>
      <c r="X878" s="27">
        <f t="shared" si="10"/>
        <v>2025</v>
      </c>
      <c r="Y878" s="27">
        <v>2025.0</v>
      </c>
      <c r="Z878" s="140">
        <f t="shared" si="11"/>
        <v>10</v>
      </c>
      <c r="AA878" s="5">
        <v>10.0</v>
      </c>
      <c r="AB878" s="27">
        <v>4.0</v>
      </c>
      <c r="AC878" s="27" t="s">
        <v>298</v>
      </c>
      <c r="AD878" s="27" t="s">
        <v>48</v>
      </c>
      <c r="AE878" s="27" t="s">
        <v>115</v>
      </c>
      <c r="AF878" s="27" t="s">
        <v>115</v>
      </c>
      <c r="AG878" s="27" t="s">
        <v>309</v>
      </c>
      <c r="AH878" s="27" t="str">
        <f t="shared" si="1"/>
        <v>Out</v>
      </c>
      <c r="AI878" s="27" t="s">
        <v>121</v>
      </c>
      <c r="AJ878" s="16"/>
      <c r="AK878" s="16"/>
      <c r="AL878" s="16"/>
      <c r="AM878" s="16"/>
      <c r="AN878" s="16"/>
    </row>
    <row r="879" ht="15.0" hidden="1" customHeight="1">
      <c r="A879" s="139">
        <v>45951.0</v>
      </c>
      <c r="B879" s="145" t="s">
        <v>149</v>
      </c>
      <c r="C879" s="146">
        <v>-3.41</v>
      </c>
      <c r="D879" s="145" t="s">
        <v>76</v>
      </c>
      <c r="E879" s="145" t="s">
        <v>229</v>
      </c>
      <c r="G879" s="147"/>
      <c r="H879" s="147"/>
      <c r="I879" s="147"/>
      <c r="J879" s="147"/>
      <c r="K879" s="145" t="s">
        <v>148</v>
      </c>
      <c r="O879" s="149"/>
      <c r="P879" s="149">
        <v>45951.14454861111</v>
      </c>
      <c r="R879" s="150"/>
      <c r="S879" s="150"/>
      <c r="T879" s="147"/>
      <c r="U879" s="27"/>
      <c r="V879" s="27"/>
      <c r="W879" s="27"/>
      <c r="X879" s="27">
        <f t="shared" si="10"/>
        <v>2025</v>
      </c>
      <c r="Y879" s="27">
        <v>2025.0</v>
      </c>
      <c r="Z879" s="140">
        <f t="shared" si="11"/>
        <v>10</v>
      </c>
      <c r="AA879" s="5">
        <v>10.0</v>
      </c>
      <c r="AB879" s="27">
        <v>4.0</v>
      </c>
      <c r="AC879" s="27" t="s">
        <v>298</v>
      </c>
      <c r="AD879" s="27" t="s">
        <v>48</v>
      </c>
      <c r="AE879" s="27" t="s">
        <v>1</v>
      </c>
      <c r="AF879" s="27" t="s">
        <v>1</v>
      </c>
      <c r="AG879" s="27" t="s">
        <v>526</v>
      </c>
      <c r="AH879" s="27" t="str">
        <f t="shared" si="1"/>
        <v>Out</v>
      </c>
      <c r="AI879" s="27" t="s">
        <v>121</v>
      </c>
      <c r="AJ879" s="16"/>
      <c r="AK879" s="16"/>
      <c r="AL879" s="16"/>
      <c r="AM879" s="16"/>
      <c r="AN879" s="16"/>
    </row>
    <row r="880" ht="15.0" hidden="1" customHeight="1">
      <c r="A880" s="139">
        <v>45951.0</v>
      </c>
      <c r="B880" s="145" t="s">
        <v>876</v>
      </c>
      <c r="C880" s="146">
        <v>-113.68</v>
      </c>
      <c r="D880" s="145" t="s">
        <v>76</v>
      </c>
      <c r="E880" s="145" t="s">
        <v>229</v>
      </c>
      <c r="F880" s="145" t="s">
        <v>877</v>
      </c>
      <c r="H880" s="147"/>
      <c r="I880" s="148">
        <v>9779.0</v>
      </c>
      <c r="J880" s="145" t="s">
        <v>42</v>
      </c>
      <c r="K880" s="145" t="s">
        <v>659</v>
      </c>
      <c r="M880" s="147"/>
      <c r="N880" s="147"/>
      <c r="O880" s="149"/>
      <c r="P880" s="149">
        <v>45951.14454861111</v>
      </c>
      <c r="Q880" s="145" t="s">
        <v>44</v>
      </c>
      <c r="R880" s="150"/>
      <c r="S880" s="150"/>
      <c r="T880" s="145" t="s">
        <v>93</v>
      </c>
      <c r="U880" s="27"/>
      <c r="V880" s="27"/>
      <c r="W880" s="27"/>
      <c r="X880" s="27">
        <f t="shared" si="10"/>
        <v>2025</v>
      </c>
      <c r="Y880" s="27">
        <v>2025.0</v>
      </c>
      <c r="Z880" s="140">
        <f t="shared" si="11"/>
        <v>10</v>
      </c>
      <c r="AA880" s="5">
        <v>10.0</v>
      </c>
      <c r="AB880" s="27">
        <v>4.0</v>
      </c>
      <c r="AC880" s="27" t="s">
        <v>298</v>
      </c>
      <c r="AD880" s="27" t="s">
        <v>48</v>
      </c>
      <c r="AE880" s="27" t="s">
        <v>115</v>
      </c>
      <c r="AF880" s="27" t="s">
        <v>115</v>
      </c>
      <c r="AG880" s="27" t="s">
        <v>309</v>
      </c>
      <c r="AH880" s="27" t="str">
        <f t="shared" si="1"/>
        <v>Out</v>
      </c>
      <c r="AI880" s="27" t="s">
        <v>121</v>
      </c>
      <c r="AJ880" s="16"/>
      <c r="AK880" s="16"/>
      <c r="AL880" s="16"/>
      <c r="AM880" s="16"/>
      <c r="AN880" s="16"/>
    </row>
    <row r="881" ht="15.0" hidden="1" customHeight="1">
      <c r="A881" s="139">
        <v>45951.0</v>
      </c>
      <c r="B881" s="145" t="s">
        <v>95</v>
      </c>
      <c r="C881" s="146">
        <v>-151.55</v>
      </c>
      <c r="D881" s="145" t="s">
        <v>76</v>
      </c>
      <c r="E881" s="145" t="s">
        <v>229</v>
      </c>
      <c r="F881" s="145" t="s">
        <v>952</v>
      </c>
      <c r="H881" s="147"/>
      <c r="I881" s="148">
        <v>9779.0</v>
      </c>
      <c r="J881" s="145" t="s">
        <v>42</v>
      </c>
      <c r="K881" s="145" t="s">
        <v>97</v>
      </c>
      <c r="L881" s="147"/>
      <c r="M881" s="147"/>
      <c r="N881" s="147"/>
      <c r="O881" s="149"/>
      <c r="P881" s="149">
        <v>45951.01971064815</v>
      </c>
      <c r="Q881" s="145" t="s">
        <v>91</v>
      </c>
      <c r="R881" s="150"/>
      <c r="S881" s="150"/>
      <c r="T881" s="145" t="s">
        <v>93</v>
      </c>
      <c r="U881" s="27"/>
      <c r="V881" s="27"/>
      <c r="W881" s="27"/>
      <c r="X881" s="27">
        <f t="shared" si="10"/>
        <v>2025</v>
      </c>
      <c r="Y881" s="27">
        <v>2025.0</v>
      </c>
      <c r="Z881" s="140">
        <f t="shared" si="11"/>
        <v>10</v>
      </c>
      <c r="AA881" s="5">
        <v>10.0</v>
      </c>
      <c r="AB881" s="27">
        <v>4.0</v>
      </c>
      <c r="AC881" s="27" t="s">
        <v>298</v>
      </c>
      <c r="AD881" s="27" t="s">
        <v>48</v>
      </c>
      <c r="AE881" s="27" t="s">
        <v>115</v>
      </c>
      <c r="AF881" s="27" t="s">
        <v>115</v>
      </c>
      <c r="AG881" s="27" t="s">
        <v>315</v>
      </c>
      <c r="AH881" s="27" t="str">
        <f t="shared" si="1"/>
        <v>Out</v>
      </c>
      <c r="AI881" s="27" t="s">
        <v>121</v>
      </c>
      <c r="AJ881" s="16"/>
      <c r="AK881" s="16"/>
      <c r="AL881" s="16"/>
      <c r="AM881" s="16"/>
      <c r="AN881" s="16"/>
    </row>
    <row r="882" ht="15.0" hidden="1" customHeight="1">
      <c r="A882" s="139">
        <v>45950.0</v>
      </c>
      <c r="B882" s="145" t="s">
        <v>587</v>
      </c>
      <c r="C882" s="146">
        <v>-15.0</v>
      </c>
      <c r="D882" s="145" t="s">
        <v>76</v>
      </c>
      <c r="E882" s="145" t="s">
        <v>229</v>
      </c>
      <c r="F882" s="145" t="s">
        <v>588</v>
      </c>
      <c r="H882" s="147"/>
      <c r="I882" s="148">
        <v>9779.0</v>
      </c>
      <c r="J882" s="145" t="s">
        <v>42</v>
      </c>
      <c r="K882" s="145" t="s">
        <v>89</v>
      </c>
      <c r="L882" s="147"/>
      <c r="M882" s="147"/>
      <c r="N882" s="147"/>
      <c r="O882" s="149"/>
      <c r="P882" s="149">
        <v>45950.39457175926</v>
      </c>
      <c r="Q882" s="145" t="s">
        <v>91</v>
      </c>
      <c r="R882" s="150"/>
      <c r="S882" s="150"/>
      <c r="T882" s="145" t="s">
        <v>93</v>
      </c>
      <c r="U882" s="27"/>
      <c r="V882" s="27"/>
      <c r="W882" s="27"/>
      <c r="X882" s="27">
        <f t="shared" si="10"/>
        <v>2025</v>
      </c>
      <c r="Y882" s="27">
        <v>2025.0</v>
      </c>
      <c r="Z882" s="140">
        <f t="shared" si="11"/>
        <v>10</v>
      </c>
      <c r="AA882" s="5">
        <v>10.0</v>
      </c>
      <c r="AB882" s="27">
        <v>4.0</v>
      </c>
      <c r="AC882" s="27" t="s">
        <v>298</v>
      </c>
      <c r="AD882" s="27" t="s">
        <v>48</v>
      </c>
      <c r="AE882" s="27" t="s">
        <v>1</v>
      </c>
      <c r="AF882" s="27" t="s">
        <v>1</v>
      </c>
      <c r="AG882" s="27" t="s">
        <v>526</v>
      </c>
      <c r="AH882" s="27" t="str">
        <f t="shared" si="1"/>
        <v>Out</v>
      </c>
      <c r="AI882" s="27" t="s">
        <v>121</v>
      </c>
      <c r="AJ882" s="16"/>
      <c r="AK882" s="16"/>
      <c r="AL882" s="16"/>
      <c r="AM882" s="16"/>
      <c r="AN882" s="16"/>
    </row>
    <row r="883" ht="15.0" hidden="1" customHeight="1">
      <c r="A883" s="139">
        <v>45949.0</v>
      </c>
      <c r="B883" s="145" t="s">
        <v>149</v>
      </c>
      <c r="C883" s="146">
        <v>-16.35</v>
      </c>
      <c r="D883" s="145" t="s">
        <v>76</v>
      </c>
      <c r="E883" s="145" t="s">
        <v>229</v>
      </c>
      <c r="G883" s="147"/>
      <c r="H883" s="147"/>
      <c r="I883" s="147"/>
      <c r="J883" s="147"/>
      <c r="K883" s="145" t="s">
        <v>148</v>
      </c>
      <c r="O883" s="149"/>
      <c r="P883" s="149">
        <v>45949.041238425925</v>
      </c>
      <c r="R883" s="150"/>
      <c r="S883" s="150"/>
      <c r="T883" s="147"/>
      <c r="U883" s="27"/>
      <c r="V883" s="27"/>
      <c r="W883" s="27"/>
      <c r="X883" s="27">
        <f t="shared" si="10"/>
        <v>2025</v>
      </c>
      <c r="Y883" s="27">
        <v>2025.0</v>
      </c>
      <c r="Z883" s="140">
        <f t="shared" si="11"/>
        <v>10</v>
      </c>
      <c r="AA883" s="5">
        <v>10.0</v>
      </c>
      <c r="AB883" s="27">
        <v>4.0</v>
      </c>
      <c r="AC883" s="27" t="s">
        <v>298</v>
      </c>
      <c r="AD883" s="27" t="s">
        <v>48</v>
      </c>
      <c r="AE883" s="27" t="s">
        <v>1</v>
      </c>
      <c r="AF883" s="27" t="s">
        <v>1</v>
      </c>
      <c r="AG883" s="27" t="s">
        <v>526</v>
      </c>
      <c r="AH883" s="27" t="str">
        <f t="shared" si="1"/>
        <v>Out</v>
      </c>
      <c r="AI883" s="27" t="s">
        <v>121</v>
      </c>
      <c r="AJ883" s="16"/>
      <c r="AK883" s="16"/>
      <c r="AL883" s="16"/>
      <c r="AM883" s="16"/>
      <c r="AN883" s="16"/>
    </row>
    <row r="884" ht="15.0" hidden="1" customHeight="1">
      <c r="A884" s="139">
        <v>45949.0</v>
      </c>
      <c r="B884" s="145" t="s">
        <v>825</v>
      </c>
      <c r="C884" s="146">
        <v>-544.85</v>
      </c>
      <c r="D884" s="145" t="s">
        <v>76</v>
      </c>
      <c r="E884" s="145" t="s">
        <v>229</v>
      </c>
      <c r="F884" s="145" t="s">
        <v>953</v>
      </c>
      <c r="H884" s="147"/>
      <c r="I884" s="148">
        <v>9779.0</v>
      </c>
      <c r="J884" s="145" t="s">
        <v>42</v>
      </c>
      <c r="K884" s="145" t="s">
        <v>89</v>
      </c>
      <c r="L884" s="147"/>
      <c r="M884" s="147"/>
      <c r="N884" s="147"/>
      <c r="O884" s="149"/>
      <c r="P884" s="149">
        <v>45949.041238425925</v>
      </c>
      <c r="Q884" s="145" t="s">
        <v>44</v>
      </c>
      <c r="R884" s="150"/>
      <c r="S884" s="150"/>
      <c r="T884" s="145" t="s">
        <v>93</v>
      </c>
      <c r="U884" s="27"/>
      <c r="V884" s="27"/>
      <c r="W884" s="27"/>
      <c r="X884" s="27">
        <f t="shared" si="10"/>
        <v>2025</v>
      </c>
      <c r="Y884" s="27">
        <v>2025.0</v>
      </c>
      <c r="Z884" s="140">
        <f t="shared" si="11"/>
        <v>10</v>
      </c>
      <c r="AA884" s="5">
        <v>10.0</v>
      </c>
      <c r="AB884" s="27">
        <v>4.0</v>
      </c>
      <c r="AC884" s="27" t="s">
        <v>298</v>
      </c>
      <c r="AD884" s="27" t="s">
        <v>48</v>
      </c>
      <c r="AE884" s="27" t="s">
        <v>115</v>
      </c>
      <c r="AF884" s="27" t="s">
        <v>115</v>
      </c>
      <c r="AG884" s="27" t="s">
        <v>309</v>
      </c>
      <c r="AH884" s="27" t="str">
        <f t="shared" si="1"/>
        <v>Out</v>
      </c>
      <c r="AI884" s="27" t="s">
        <v>121</v>
      </c>
      <c r="AJ884" s="16"/>
      <c r="AK884" s="16"/>
      <c r="AL884" s="16"/>
      <c r="AM884" s="16"/>
      <c r="AN884" s="16"/>
    </row>
    <row r="885" ht="15.0" hidden="1" customHeight="1">
      <c r="A885" s="139">
        <v>45948.0</v>
      </c>
      <c r="B885" s="145" t="s">
        <v>95</v>
      </c>
      <c r="C885" s="146">
        <v>-108.73</v>
      </c>
      <c r="D885" s="145" t="s">
        <v>76</v>
      </c>
      <c r="E885" s="145" t="s">
        <v>229</v>
      </c>
      <c r="F885" s="145" t="s">
        <v>954</v>
      </c>
      <c r="H885" s="147"/>
      <c r="I885" s="148">
        <v>9779.0</v>
      </c>
      <c r="J885" s="145" t="s">
        <v>42</v>
      </c>
      <c r="K885" s="145" t="s">
        <v>97</v>
      </c>
      <c r="L885" s="147"/>
      <c r="M885" s="147"/>
      <c r="N885" s="147"/>
      <c r="O885" s="149"/>
      <c r="P885" s="149">
        <v>45948.20633101852</v>
      </c>
      <c r="Q885" s="145" t="s">
        <v>91</v>
      </c>
      <c r="R885" s="150"/>
      <c r="S885" s="150"/>
      <c r="T885" s="145" t="s">
        <v>93</v>
      </c>
      <c r="U885" s="27"/>
      <c r="V885" s="27"/>
      <c r="W885" s="27"/>
      <c r="X885" s="27">
        <f t="shared" si="10"/>
        <v>2025</v>
      </c>
      <c r="Y885" s="27">
        <v>2025.0</v>
      </c>
      <c r="Z885" s="140">
        <f t="shared" si="11"/>
        <v>10</v>
      </c>
      <c r="AA885" s="5">
        <v>10.0</v>
      </c>
      <c r="AB885" s="27">
        <v>4.0</v>
      </c>
      <c r="AC885" s="27" t="s">
        <v>298</v>
      </c>
      <c r="AD885" s="27" t="s">
        <v>48</v>
      </c>
      <c r="AE885" s="27" t="s">
        <v>115</v>
      </c>
      <c r="AF885" s="27" t="s">
        <v>115</v>
      </c>
      <c r="AG885" s="27" t="s">
        <v>315</v>
      </c>
      <c r="AH885" s="27" t="str">
        <f t="shared" si="1"/>
        <v>Out</v>
      </c>
      <c r="AI885" s="27" t="s">
        <v>121</v>
      </c>
      <c r="AJ885" s="16"/>
      <c r="AK885" s="16"/>
      <c r="AL885" s="16"/>
      <c r="AM885" s="16"/>
      <c r="AN885" s="16"/>
    </row>
    <row r="886" ht="15.0" hidden="1" customHeight="1">
      <c r="A886" s="139">
        <v>45948.0</v>
      </c>
      <c r="B886" s="145" t="s">
        <v>259</v>
      </c>
      <c r="C886" s="146">
        <v>-85.93</v>
      </c>
      <c r="D886" s="145" t="s">
        <v>76</v>
      </c>
      <c r="E886" s="145" t="s">
        <v>229</v>
      </c>
      <c r="F886" s="145" t="s">
        <v>955</v>
      </c>
      <c r="H886" s="147"/>
      <c r="I886" s="148">
        <v>9779.0</v>
      </c>
      <c r="J886" s="145" t="s">
        <v>42</v>
      </c>
      <c r="K886" s="145" t="s">
        <v>89</v>
      </c>
      <c r="L886" s="147"/>
      <c r="M886" s="147"/>
      <c r="N886" s="147"/>
      <c r="O886" s="149"/>
      <c r="P886" s="149">
        <v>45948.200104166666</v>
      </c>
      <c r="Q886" s="145" t="s">
        <v>44</v>
      </c>
      <c r="R886" s="150"/>
      <c r="S886" s="150"/>
      <c r="T886" s="145" t="s">
        <v>93</v>
      </c>
      <c r="U886" s="27"/>
      <c r="V886" s="27"/>
      <c r="W886" s="27"/>
      <c r="X886" s="27">
        <f t="shared" si="10"/>
        <v>2025</v>
      </c>
      <c r="Y886" s="27">
        <v>2025.0</v>
      </c>
      <c r="Z886" s="140">
        <f t="shared" si="11"/>
        <v>10</v>
      </c>
      <c r="AA886" s="5">
        <v>10.0</v>
      </c>
      <c r="AB886" s="27">
        <v>4.0</v>
      </c>
      <c r="AC886" s="27" t="s">
        <v>298</v>
      </c>
      <c r="AD886" s="27" t="s">
        <v>48</v>
      </c>
      <c r="AE886" s="27" t="s">
        <v>115</v>
      </c>
      <c r="AF886" s="27" t="s">
        <v>115</v>
      </c>
      <c r="AG886" s="27" t="s">
        <v>492</v>
      </c>
      <c r="AH886" s="27" t="str">
        <f t="shared" si="1"/>
        <v>Out</v>
      </c>
      <c r="AI886" s="27" t="s">
        <v>121</v>
      </c>
      <c r="AJ886" s="16"/>
      <c r="AK886" s="16"/>
      <c r="AL886" s="16"/>
      <c r="AM886" s="16"/>
      <c r="AN886" s="16"/>
    </row>
    <row r="887" ht="15.0" hidden="1" customHeight="1">
      <c r="A887" s="139">
        <v>45948.0</v>
      </c>
      <c r="B887" s="145" t="s">
        <v>149</v>
      </c>
      <c r="C887" s="146">
        <v>-2.58</v>
      </c>
      <c r="D887" s="145" t="s">
        <v>76</v>
      </c>
      <c r="E887" s="145" t="s">
        <v>229</v>
      </c>
      <c r="G887" s="147"/>
      <c r="H887" s="147"/>
      <c r="I887" s="147"/>
      <c r="J887" s="147"/>
      <c r="K887" s="145" t="s">
        <v>148</v>
      </c>
      <c r="O887" s="149"/>
      <c r="P887" s="149">
        <v>45948.200104166666</v>
      </c>
      <c r="R887" s="150"/>
      <c r="S887" s="150"/>
      <c r="T887" s="147"/>
      <c r="U887" s="27"/>
      <c r="V887" s="27"/>
      <c r="W887" s="27"/>
      <c r="X887" s="27">
        <f t="shared" si="10"/>
        <v>2025</v>
      </c>
      <c r="Y887" s="27">
        <v>2025.0</v>
      </c>
      <c r="Z887" s="140">
        <f t="shared" si="11"/>
        <v>10</v>
      </c>
      <c r="AA887" s="5">
        <v>10.0</v>
      </c>
      <c r="AB887" s="27">
        <v>4.0</v>
      </c>
      <c r="AC887" s="27" t="s">
        <v>298</v>
      </c>
      <c r="AD887" s="27" t="s">
        <v>48</v>
      </c>
      <c r="AE887" s="27" t="s">
        <v>1</v>
      </c>
      <c r="AF887" s="27" t="s">
        <v>1</v>
      </c>
      <c r="AG887" s="27" t="s">
        <v>526</v>
      </c>
      <c r="AH887" s="27" t="str">
        <f t="shared" si="1"/>
        <v>Out</v>
      </c>
      <c r="AI887" s="27" t="s">
        <v>121</v>
      </c>
      <c r="AJ887" s="16"/>
      <c r="AK887" s="16"/>
      <c r="AL887" s="16"/>
      <c r="AM887" s="16"/>
      <c r="AN887" s="16"/>
    </row>
    <row r="888" ht="15.0" hidden="1" customHeight="1">
      <c r="A888" s="139">
        <v>45947.0</v>
      </c>
      <c r="B888" s="145" t="s">
        <v>206</v>
      </c>
      <c r="C888" s="146">
        <v>-25.0</v>
      </c>
      <c r="D888" s="145" t="s">
        <v>76</v>
      </c>
      <c r="E888" s="145" t="s">
        <v>229</v>
      </c>
      <c r="F888" s="145" t="s">
        <v>207</v>
      </c>
      <c r="G888" s="147"/>
      <c r="H888" s="147"/>
      <c r="I888" s="148">
        <v>9779.0</v>
      </c>
      <c r="J888" s="145" t="s">
        <v>42</v>
      </c>
      <c r="K888" s="145" t="s">
        <v>89</v>
      </c>
      <c r="L888" s="147"/>
      <c r="M888" s="147"/>
      <c r="N888" s="147"/>
      <c r="O888" s="149"/>
      <c r="P888" s="149">
        <v>45947.14040509259</v>
      </c>
      <c r="Q888" s="145" t="s">
        <v>91</v>
      </c>
      <c r="R888" s="150"/>
      <c r="S888" s="150"/>
      <c r="T888" s="145" t="s">
        <v>93</v>
      </c>
      <c r="U888" s="27"/>
      <c r="V888" s="27"/>
      <c r="W888" s="27"/>
      <c r="X888" s="27">
        <f t="shared" si="10"/>
        <v>2025</v>
      </c>
      <c r="Y888" s="27">
        <v>2025.0</v>
      </c>
      <c r="Z888" s="140">
        <f t="shared" si="11"/>
        <v>10</v>
      </c>
      <c r="AA888" s="5">
        <v>10.0</v>
      </c>
      <c r="AB888" s="27">
        <v>4.0</v>
      </c>
      <c r="AC888" s="27" t="s">
        <v>298</v>
      </c>
      <c r="AD888" s="27" t="s">
        <v>48</v>
      </c>
      <c r="AE888" s="27" t="s">
        <v>1</v>
      </c>
      <c r="AF888" s="27" t="s">
        <v>1</v>
      </c>
      <c r="AG888" s="27" t="s">
        <v>445</v>
      </c>
      <c r="AH888" s="27" t="str">
        <f t="shared" si="1"/>
        <v>Out</v>
      </c>
      <c r="AI888" s="27" t="s">
        <v>121</v>
      </c>
      <c r="AJ888" s="16"/>
      <c r="AK888" s="16"/>
      <c r="AL888" s="16"/>
      <c r="AM888" s="16"/>
      <c r="AN888" s="16"/>
    </row>
    <row r="889" ht="15.0" hidden="1" customHeight="1">
      <c r="A889" s="139">
        <v>45947.0</v>
      </c>
      <c r="B889" s="145" t="s">
        <v>263</v>
      </c>
      <c r="C889" s="146">
        <v>-25.0</v>
      </c>
      <c r="D889" s="145" t="s">
        <v>76</v>
      </c>
      <c r="E889" s="145" t="s">
        <v>229</v>
      </c>
      <c r="F889" s="145" t="s">
        <v>264</v>
      </c>
      <c r="G889" s="147"/>
      <c r="H889" s="147"/>
      <c r="I889" s="148">
        <v>9779.0</v>
      </c>
      <c r="J889" s="145" t="s">
        <v>42</v>
      </c>
      <c r="K889" s="145" t="s">
        <v>89</v>
      </c>
      <c r="L889" s="147"/>
      <c r="M889" s="147"/>
      <c r="N889" s="147"/>
      <c r="O889" s="149"/>
      <c r="P889" s="149">
        <v>45947.057071759256</v>
      </c>
      <c r="Q889" s="145" t="s">
        <v>91</v>
      </c>
      <c r="R889" s="150"/>
      <c r="S889" s="150"/>
      <c r="T889" s="145" t="s">
        <v>93</v>
      </c>
      <c r="U889" s="27"/>
      <c r="V889" s="27"/>
      <c r="W889" s="27"/>
      <c r="X889" s="27">
        <f t="shared" si="10"/>
        <v>2025</v>
      </c>
      <c r="Y889" s="27">
        <v>2025.0</v>
      </c>
      <c r="Z889" s="140">
        <f t="shared" si="11"/>
        <v>10</v>
      </c>
      <c r="AA889" s="5">
        <v>10.0</v>
      </c>
      <c r="AB889" s="27">
        <v>4.0</v>
      </c>
      <c r="AC889" s="27" t="s">
        <v>298</v>
      </c>
      <c r="AD889" s="27" t="s">
        <v>48</v>
      </c>
      <c r="AE889" s="27" t="s">
        <v>1</v>
      </c>
      <c r="AF889" s="27" t="s">
        <v>1</v>
      </c>
      <c r="AG889" s="27" t="s">
        <v>526</v>
      </c>
      <c r="AH889" s="27" t="str">
        <f t="shared" si="1"/>
        <v>Out</v>
      </c>
      <c r="AI889" s="27" t="s">
        <v>121</v>
      </c>
      <c r="AJ889" s="16"/>
      <c r="AK889" s="16"/>
      <c r="AL889" s="16"/>
      <c r="AM889" s="16"/>
      <c r="AN889" s="16"/>
    </row>
    <row r="890" ht="15.0" hidden="1" customHeight="1">
      <c r="A890" s="139">
        <v>45946.0</v>
      </c>
      <c r="B890" s="145" t="s">
        <v>95</v>
      </c>
      <c r="C890" s="146">
        <v>-194.0</v>
      </c>
      <c r="D890" s="145" t="s">
        <v>76</v>
      </c>
      <c r="E890" s="145" t="s">
        <v>229</v>
      </c>
      <c r="F890" s="145" t="s">
        <v>956</v>
      </c>
      <c r="H890" s="147"/>
      <c r="I890" s="148">
        <v>9779.0</v>
      </c>
      <c r="J890" s="145" t="s">
        <v>42</v>
      </c>
      <c r="K890" s="145" t="s">
        <v>97</v>
      </c>
      <c r="L890" s="147"/>
      <c r="M890" s="147"/>
      <c r="N890" s="147"/>
      <c r="O890" s="149"/>
      <c r="P890" s="149">
        <v>45946.43623842593</v>
      </c>
      <c r="Q890" s="145" t="s">
        <v>91</v>
      </c>
      <c r="R890" s="150"/>
      <c r="S890" s="150"/>
      <c r="T890" s="145" t="s">
        <v>93</v>
      </c>
      <c r="U890" s="27"/>
      <c r="V890" s="27"/>
      <c r="W890" s="27"/>
      <c r="X890" s="27">
        <f t="shared" si="10"/>
        <v>2025</v>
      </c>
      <c r="Y890" s="27">
        <v>2025.0</v>
      </c>
      <c r="Z890" s="140">
        <f t="shared" si="11"/>
        <v>10</v>
      </c>
      <c r="AA890" s="5">
        <v>10.0</v>
      </c>
      <c r="AB890" s="27">
        <v>4.0</v>
      </c>
      <c r="AC890" s="27" t="s">
        <v>298</v>
      </c>
      <c r="AD890" s="27" t="s">
        <v>48</v>
      </c>
      <c r="AE890" s="27" t="s">
        <v>115</v>
      </c>
      <c r="AF890" s="27" t="s">
        <v>115</v>
      </c>
      <c r="AG890" s="27" t="s">
        <v>315</v>
      </c>
      <c r="AH890" s="27" t="str">
        <f t="shared" si="1"/>
        <v>Out</v>
      </c>
      <c r="AI890" s="27" t="s">
        <v>121</v>
      </c>
      <c r="AJ890" s="16"/>
      <c r="AK890" s="16"/>
      <c r="AL890" s="16"/>
      <c r="AM890" s="16"/>
      <c r="AN890" s="16"/>
    </row>
    <row r="891" ht="15.0" hidden="1" customHeight="1">
      <c r="A891" s="139">
        <v>45946.0</v>
      </c>
      <c r="B891" s="145" t="s">
        <v>95</v>
      </c>
      <c r="C891" s="146">
        <v>-125.0</v>
      </c>
      <c r="D891" s="145" t="s">
        <v>76</v>
      </c>
      <c r="E891" s="145" t="s">
        <v>229</v>
      </c>
      <c r="F891" s="145" t="s">
        <v>957</v>
      </c>
      <c r="H891" s="147"/>
      <c r="I891" s="148">
        <v>9779.0</v>
      </c>
      <c r="J891" s="145" t="s">
        <v>42</v>
      </c>
      <c r="K891" s="145" t="s">
        <v>97</v>
      </c>
      <c r="L891" s="147"/>
      <c r="M891" s="147"/>
      <c r="N891" s="147"/>
      <c r="O891" s="149"/>
      <c r="P891" s="149">
        <v>45946.045266203706</v>
      </c>
      <c r="Q891" s="145" t="s">
        <v>91</v>
      </c>
      <c r="R891" s="150"/>
      <c r="S891" s="150"/>
      <c r="T891" s="145" t="s">
        <v>93</v>
      </c>
      <c r="U891" s="27"/>
      <c r="V891" s="27"/>
      <c r="W891" s="27"/>
      <c r="X891" s="27">
        <f t="shared" si="10"/>
        <v>2025</v>
      </c>
      <c r="Y891" s="27">
        <v>2025.0</v>
      </c>
      <c r="Z891" s="140">
        <f t="shared" si="11"/>
        <v>10</v>
      </c>
      <c r="AA891" s="5">
        <v>10.0</v>
      </c>
      <c r="AB891" s="27">
        <v>4.0</v>
      </c>
      <c r="AC891" s="27" t="s">
        <v>298</v>
      </c>
      <c r="AD891" s="27" t="s">
        <v>48</v>
      </c>
      <c r="AE891" s="27" t="s">
        <v>115</v>
      </c>
      <c r="AF891" s="27" t="s">
        <v>115</v>
      </c>
      <c r="AG891" s="27" t="s">
        <v>315</v>
      </c>
      <c r="AH891" s="27" t="str">
        <f t="shared" si="1"/>
        <v>Out</v>
      </c>
      <c r="AI891" s="27" t="s">
        <v>121</v>
      </c>
      <c r="AJ891" s="16"/>
      <c r="AK891" s="16"/>
      <c r="AL891" s="16"/>
      <c r="AM891" s="16"/>
      <c r="AN891" s="16"/>
    </row>
    <row r="892" ht="15.0" hidden="1" customHeight="1">
      <c r="A892" s="139">
        <v>45944.0</v>
      </c>
      <c r="B892" s="145" t="s">
        <v>95</v>
      </c>
      <c r="C892" s="146">
        <v>-19.67</v>
      </c>
      <c r="D892" s="145" t="s">
        <v>76</v>
      </c>
      <c r="E892" s="145" t="s">
        <v>229</v>
      </c>
      <c r="F892" s="145" t="s">
        <v>958</v>
      </c>
      <c r="H892" s="147"/>
      <c r="I892" s="148">
        <v>9779.0</v>
      </c>
      <c r="J892" s="145" t="s">
        <v>42</v>
      </c>
      <c r="K892" s="145" t="s">
        <v>97</v>
      </c>
      <c r="L892" s="147"/>
      <c r="M892" s="147"/>
      <c r="N892" s="147"/>
      <c r="O892" s="149"/>
      <c r="P892" s="149">
        <v>45944.010659722226</v>
      </c>
      <c r="Q892" s="145" t="s">
        <v>91</v>
      </c>
      <c r="R892" s="150"/>
      <c r="S892" s="150"/>
      <c r="T892" s="145" t="s">
        <v>93</v>
      </c>
      <c r="U892" s="27"/>
      <c r="V892" s="27"/>
      <c r="W892" s="27"/>
      <c r="X892" s="27">
        <f t="shared" si="10"/>
        <v>2025</v>
      </c>
      <c r="Y892" s="27">
        <v>2025.0</v>
      </c>
      <c r="Z892" s="140">
        <f t="shared" si="11"/>
        <v>10</v>
      </c>
      <c r="AA892" s="5">
        <v>10.0</v>
      </c>
      <c r="AB892" s="27">
        <v>4.0</v>
      </c>
      <c r="AC892" s="27" t="s">
        <v>298</v>
      </c>
      <c r="AD892" s="27" t="s">
        <v>48</v>
      </c>
      <c r="AE892" s="27" t="s">
        <v>115</v>
      </c>
      <c r="AF892" s="27" t="s">
        <v>115</v>
      </c>
      <c r="AG892" s="27" t="s">
        <v>315</v>
      </c>
      <c r="AH892" s="27" t="str">
        <f t="shared" si="1"/>
        <v>Out</v>
      </c>
      <c r="AI892" s="27" t="s">
        <v>121</v>
      </c>
      <c r="AJ892" s="16"/>
      <c r="AK892" s="16"/>
      <c r="AL892" s="16"/>
      <c r="AM892" s="16"/>
      <c r="AN892" s="16"/>
    </row>
    <row r="893" ht="15.0" hidden="1" customHeight="1">
      <c r="A893" s="139">
        <v>45943.0</v>
      </c>
      <c r="B893" s="145" t="s">
        <v>95</v>
      </c>
      <c r="C893" s="146">
        <v>-182.0</v>
      </c>
      <c r="D893" s="145" t="s">
        <v>76</v>
      </c>
      <c r="E893" s="145" t="s">
        <v>229</v>
      </c>
      <c r="F893" s="145" t="s">
        <v>959</v>
      </c>
      <c r="H893" s="147"/>
      <c r="I893" s="148">
        <v>9779.0</v>
      </c>
      <c r="J893" s="145" t="s">
        <v>42</v>
      </c>
      <c r="K893" s="145" t="s">
        <v>97</v>
      </c>
      <c r="L893" s="147"/>
      <c r="M893" s="147"/>
      <c r="N893" s="147"/>
      <c r="O893" s="149"/>
      <c r="P893" s="149">
        <v>45943.595405092594</v>
      </c>
      <c r="Q893" s="145" t="s">
        <v>91</v>
      </c>
      <c r="R893" s="150"/>
      <c r="S893" s="150"/>
      <c r="T893" s="145" t="s">
        <v>93</v>
      </c>
      <c r="U893" s="27"/>
      <c r="V893" s="27"/>
      <c r="W893" s="27"/>
      <c r="X893" s="27">
        <f t="shared" si="10"/>
        <v>2025</v>
      </c>
      <c r="Y893" s="27">
        <v>2025.0</v>
      </c>
      <c r="Z893" s="140">
        <f t="shared" si="11"/>
        <v>10</v>
      </c>
      <c r="AA893" s="5">
        <v>10.0</v>
      </c>
      <c r="AB893" s="27">
        <v>4.0</v>
      </c>
      <c r="AC893" s="27" t="s">
        <v>298</v>
      </c>
      <c r="AD893" s="27" t="s">
        <v>48</v>
      </c>
      <c r="AE893" s="27" t="s">
        <v>115</v>
      </c>
      <c r="AF893" s="27" t="s">
        <v>115</v>
      </c>
      <c r="AG893" s="27" t="s">
        <v>315</v>
      </c>
      <c r="AH893" s="27" t="str">
        <f t="shared" si="1"/>
        <v>Out</v>
      </c>
      <c r="AI893" s="27" t="s">
        <v>121</v>
      </c>
      <c r="AJ893" s="16"/>
      <c r="AK893" s="16"/>
      <c r="AL893" s="16"/>
      <c r="AM893" s="16"/>
      <c r="AN893" s="16"/>
    </row>
    <row r="894" ht="15.0" hidden="1" customHeight="1">
      <c r="A894" s="168">
        <v>45942.0</v>
      </c>
      <c r="B894" s="145" t="s">
        <v>758</v>
      </c>
      <c r="C894" s="146">
        <v>-478.78</v>
      </c>
      <c r="D894" s="145" t="s">
        <v>76</v>
      </c>
      <c r="E894" s="145" t="s">
        <v>229</v>
      </c>
      <c r="F894" s="145" t="s">
        <v>759</v>
      </c>
      <c r="H894" s="147"/>
      <c r="I894" s="148">
        <v>8319.0</v>
      </c>
      <c r="J894" s="145" t="s">
        <v>42</v>
      </c>
      <c r="K894" s="145" t="s">
        <v>659</v>
      </c>
      <c r="M894" s="147"/>
      <c r="N894" s="147"/>
      <c r="O894" s="169"/>
      <c r="P894" s="169" t="s">
        <v>696</v>
      </c>
      <c r="Q894" s="145" t="s">
        <v>44</v>
      </c>
      <c r="R894" s="150"/>
      <c r="S894" s="150"/>
      <c r="T894" s="145" t="s">
        <v>93</v>
      </c>
      <c r="U894" s="27"/>
      <c r="V894" s="27"/>
      <c r="W894" s="27"/>
      <c r="X894" s="27">
        <f t="shared" si="10"/>
        <v>2025</v>
      </c>
      <c r="Y894" s="27">
        <v>2025.0</v>
      </c>
      <c r="Z894" s="140">
        <f t="shared" si="11"/>
        <v>10</v>
      </c>
      <c r="AA894" s="5">
        <v>10.0</v>
      </c>
      <c r="AB894" s="27">
        <v>4.0</v>
      </c>
      <c r="AC894" s="27" t="s">
        <v>298</v>
      </c>
      <c r="AD894" s="27" t="s">
        <v>48</v>
      </c>
      <c r="AE894" s="27" t="s">
        <v>126</v>
      </c>
      <c r="AF894" s="27" t="s">
        <v>126</v>
      </c>
      <c r="AG894" s="27" t="s">
        <v>530</v>
      </c>
      <c r="AH894" s="27" t="str">
        <f t="shared" si="1"/>
        <v>Out</v>
      </c>
      <c r="AI894" s="27" t="s">
        <v>121</v>
      </c>
      <c r="AJ894" s="16"/>
      <c r="AK894" s="16"/>
      <c r="AL894" s="16"/>
      <c r="AM894" s="16"/>
      <c r="AN894" s="16"/>
    </row>
    <row r="895" ht="15.0" hidden="1" customHeight="1">
      <c r="A895" s="168">
        <v>45942.0</v>
      </c>
      <c r="B895" s="145" t="s">
        <v>149</v>
      </c>
      <c r="C895" s="146">
        <v>-14.36</v>
      </c>
      <c r="D895" s="145" t="s">
        <v>76</v>
      </c>
      <c r="E895" s="145" t="s">
        <v>229</v>
      </c>
      <c r="G895" s="147"/>
      <c r="H895" s="147"/>
      <c r="I895" s="147"/>
      <c r="J895" s="147"/>
      <c r="K895" s="145" t="s">
        <v>148</v>
      </c>
      <c r="O895" s="169"/>
      <c r="P895" s="169" t="s">
        <v>696</v>
      </c>
      <c r="Q895" s="147"/>
      <c r="R895" s="150"/>
      <c r="S895" s="150"/>
      <c r="T895" s="147"/>
      <c r="U895" s="27"/>
      <c r="V895" s="27"/>
      <c r="W895" s="27"/>
      <c r="X895" s="27">
        <f t="shared" si="10"/>
        <v>2025</v>
      </c>
      <c r="Y895" s="27">
        <v>2025.0</v>
      </c>
      <c r="Z895" s="140">
        <f t="shared" si="11"/>
        <v>10</v>
      </c>
      <c r="AA895" s="5">
        <v>10.0</v>
      </c>
      <c r="AB895" s="27">
        <v>4.0</v>
      </c>
      <c r="AC895" s="27" t="s">
        <v>298</v>
      </c>
      <c r="AD895" s="27" t="s">
        <v>48</v>
      </c>
      <c r="AE895" s="27" t="s">
        <v>1</v>
      </c>
      <c r="AF895" s="27" t="s">
        <v>1</v>
      </c>
      <c r="AG895" s="27" t="s">
        <v>526</v>
      </c>
      <c r="AH895" s="27" t="str">
        <f t="shared" si="1"/>
        <v>Out</v>
      </c>
      <c r="AI895" s="27" t="s">
        <v>121</v>
      </c>
      <c r="AJ895" s="16"/>
      <c r="AK895" s="16"/>
      <c r="AL895" s="16"/>
      <c r="AM895" s="16"/>
      <c r="AN895" s="16"/>
    </row>
    <row r="896" ht="15.0" hidden="1" customHeight="1">
      <c r="A896" s="168">
        <v>45941.0</v>
      </c>
      <c r="B896" s="145" t="s">
        <v>95</v>
      </c>
      <c r="C896" s="146">
        <v>-78.22</v>
      </c>
      <c r="D896" s="145" t="s">
        <v>76</v>
      </c>
      <c r="E896" s="145" t="s">
        <v>229</v>
      </c>
      <c r="F896" s="145" t="s">
        <v>960</v>
      </c>
      <c r="H896" s="147"/>
      <c r="I896" s="148">
        <v>9779.0</v>
      </c>
      <c r="J896" s="145" t="s">
        <v>42</v>
      </c>
      <c r="K896" s="145" t="s">
        <v>97</v>
      </c>
      <c r="L896" s="147"/>
      <c r="M896" s="147"/>
      <c r="N896" s="147"/>
      <c r="O896" s="169"/>
      <c r="P896" s="169" t="s">
        <v>696</v>
      </c>
      <c r="Q896" s="145" t="s">
        <v>91</v>
      </c>
      <c r="R896" s="150"/>
      <c r="S896" s="150"/>
      <c r="T896" s="145" t="s">
        <v>93</v>
      </c>
      <c r="U896" s="27"/>
      <c r="V896" s="27"/>
      <c r="W896" s="27"/>
      <c r="X896" s="27">
        <f t="shared" si="10"/>
        <v>2025</v>
      </c>
      <c r="Y896" s="27">
        <v>2025.0</v>
      </c>
      <c r="Z896" s="140">
        <f t="shared" si="11"/>
        <v>10</v>
      </c>
      <c r="AA896" s="5">
        <v>10.0</v>
      </c>
      <c r="AB896" s="27">
        <v>4.0</v>
      </c>
      <c r="AC896" s="27" t="s">
        <v>298</v>
      </c>
      <c r="AD896" s="27" t="s">
        <v>48</v>
      </c>
      <c r="AE896" s="27" t="s">
        <v>115</v>
      </c>
      <c r="AF896" s="27" t="s">
        <v>115</v>
      </c>
      <c r="AG896" s="27" t="s">
        <v>315</v>
      </c>
      <c r="AH896" s="27" t="str">
        <f t="shared" si="1"/>
        <v>Out</v>
      </c>
      <c r="AI896" s="27" t="s">
        <v>121</v>
      </c>
      <c r="AJ896" s="16"/>
      <c r="AK896" s="16"/>
      <c r="AL896" s="16"/>
      <c r="AM896" s="16"/>
      <c r="AN896" s="16"/>
    </row>
    <row r="897" ht="15.0" hidden="1" customHeight="1">
      <c r="A897" s="168">
        <v>45940.0</v>
      </c>
      <c r="B897" s="145" t="s">
        <v>196</v>
      </c>
      <c r="C897" s="146">
        <v>4217.0</v>
      </c>
      <c r="D897" s="145" t="s">
        <v>76</v>
      </c>
      <c r="E897" s="145" t="s">
        <v>229</v>
      </c>
      <c r="G897" s="147"/>
      <c r="H897" s="147"/>
      <c r="I897" s="147"/>
      <c r="J897" s="147"/>
      <c r="K897" s="147"/>
      <c r="L897" s="147"/>
      <c r="M897" s="147"/>
      <c r="N897" s="147"/>
      <c r="O897" s="169"/>
      <c r="P897" s="169" t="s">
        <v>696</v>
      </c>
      <c r="Q897" s="147"/>
      <c r="R897" s="150"/>
      <c r="S897" s="150"/>
      <c r="T897" s="147"/>
      <c r="U897" s="27"/>
      <c r="V897" s="27"/>
      <c r="W897" s="27"/>
      <c r="X897" s="27">
        <f t="shared" si="10"/>
        <v>2025</v>
      </c>
      <c r="Y897" s="27">
        <v>2025.0</v>
      </c>
      <c r="Z897" s="140">
        <f t="shared" si="11"/>
        <v>10</v>
      </c>
      <c r="AA897" s="5">
        <v>10.0</v>
      </c>
      <c r="AB897" s="27">
        <v>4.0</v>
      </c>
      <c r="AC897" s="27" t="s">
        <v>298</v>
      </c>
      <c r="AD897" s="27" t="s">
        <v>48</v>
      </c>
      <c r="AE897" s="27" t="s">
        <v>114</v>
      </c>
      <c r="AF897" s="27" t="s">
        <v>114</v>
      </c>
      <c r="AG897" s="27" t="s">
        <v>312</v>
      </c>
      <c r="AH897" s="27" t="str">
        <f t="shared" si="1"/>
        <v>In</v>
      </c>
      <c r="AI897" s="27" t="s">
        <v>113</v>
      </c>
      <c r="AJ897" s="16"/>
      <c r="AK897" s="16"/>
      <c r="AL897" s="16"/>
      <c r="AM897" s="16"/>
      <c r="AN897" s="16"/>
    </row>
    <row r="898" ht="15.0" hidden="1" customHeight="1">
      <c r="A898" s="168">
        <v>45940.0</v>
      </c>
      <c r="B898" s="145" t="s">
        <v>95</v>
      </c>
      <c r="C898" s="146">
        <v>-62.12</v>
      </c>
      <c r="D898" s="145" t="s">
        <v>76</v>
      </c>
      <c r="E898" s="145" t="s">
        <v>229</v>
      </c>
      <c r="F898" s="145" t="s">
        <v>961</v>
      </c>
      <c r="H898" s="147"/>
      <c r="I898" s="148">
        <v>9779.0</v>
      </c>
      <c r="J898" s="145" t="s">
        <v>42</v>
      </c>
      <c r="K898" s="145" t="s">
        <v>97</v>
      </c>
      <c r="L898" s="147"/>
      <c r="M898" s="147"/>
      <c r="N898" s="147"/>
      <c r="O898" s="169"/>
      <c r="P898" s="169" t="s">
        <v>696</v>
      </c>
      <c r="Q898" s="145" t="s">
        <v>91</v>
      </c>
      <c r="R898" s="150"/>
      <c r="S898" s="150"/>
      <c r="T898" s="145" t="s">
        <v>93</v>
      </c>
      <c r="U898" s="27"/>
      <c r="V898" s="27"/>
      <c r="W898" s="27"/>
      <c r="X898" s="27">
        <f t="shared" si="10"/>
        <v>2025</v>
      </c>
      <c r="Y898" s="27">
        <v>2025.0</v>
      </c>
      <c r="Z898" s="140">
        <f t="shared" si="11"/>
        <v>10</v>
      </c>
      <c r="AA898" s="5">
        <v>10.0</v>
      </c>
      <c r="AB898" s="27">
        <v>4.0</v>
      </c>
      <c r="AC898" s="27" t="s">
        <v>298</v>
      </c>
      <c r="AD898" s="27" t="s">
        <v>48</v>
      </c>
      <c r="AE898" s="27" t="s">
        <v>115</v>
      </c>
      <c r="AF898" s="27" t="s">
        <v>115</v>
      </c>
      <c r="AG898" s="27" t="s">
        <v>315</v>
      </c>
      <c r="AH898" s="27" t="str">
        <f t="shared" si="1"/>
        <v>Out</v>
      </c>
      <c r="AI898" s="27" t="s">
        <v>121</v>
      </c>
      <c r="AJ898" s="16"/>
      <c r="AK898" s="16"/>
      <c r="AL898" s="16"/>
      <c r="AM898" s="16"/>
      <c r="AN898" s="16"/>
    </row>
    <row r="899" ht="15.0" hidden="1" customHeight="1">
      <c r="A899" s="168">
        <v>45939.0</v>
      </c>
      <c r="B899" s="145" t="s">
        <v>762</v>
      </c>
      <c r="C899" s="146">
        <v>-323.85</v>
      </c>
      <c r="D899" s="145" t="s">
        <v>151</v>
      </c>
      <c r="E899" s="145" t="s">
        <v>229</v>
      </c>
      <c r="F899" s="145" t="s">
        <v>948</v>
      </c>
      <c r="H899" s="147"/>
      <c r="I899" s="148">
        <v>9779.0</v>
      </c>
      <c r="J899" s="145" t="s">
        <v>42</v>
      </c>
      <c r="K899" s="145" t="s">
        <v>764</v>
      </c>
      <c r="M899" s="147"/>
      <c r="N899" s="147"/>
      <c r="O899" s="169"/>
      <c r="P899" s="169" t="s">
        <v>696</v>
      </c>
      <c r="Q899" s="145" t="s">
        <v>44</v>
      </c>
      <c r="R899" s="150"/>
      <c r="S899" s="150"/>
      <c r="T899" s="145" t="s">
        <v>93</v>
      </c>
      <c r="U899" s="27"/>
      <c r="V899" s="27"/>
      <c r="W899" s="27"/>
      <c r="X899" s="27">
        <f t="shared" si="10"/>
        <v>2025</v>
      </c>
      <c r="Y899" s="27">
        <v>2025.0</v>
      </c>
      <c r="Z899" s="140">
        <f t="shared" si="11"/>
        <v>10</v>
      </c>
      <c r="AA899" s="5">
        <v>10.0</v>
      </c>
      <c r="AB899" s="27">
        <v>4.0</v>
      </c>
      <c r="AC899" s="27"/>
      <c r="AD899" s="27" t="s">
        <v>151</v>
      </c>
      <c r="AE899" s="27" t="s">
        <v>151</v>
      </c>
      <c r="AF899" s="27" t="s">
        <v>151</v>
      </c>
      <c r="AG899" s="27"/>
      <c r="AH899" s="27" t="str">
        <f t="shared" si="1"/>
        <v>Out</v>
      </c>
      <c r="AI899" s="27" t="s">
        <v>121</v>
      </c>
      <c r="AJ899" s="16"/>
      <c r="AK899" s="16"/>
      <c r="AL899" s="16"/>
      <c r="AM899" s="16"/>
      <c r="AN899" s="16"/>
    </row>
    <row r="900" ht="15.0" hidden="1" customHeight="1">
      <c r="A900" s="168">
        <v>45939.0</v>
      </c>
      <c r="B900" s="145" t="s">
        <v>149</v>
      </c>
      <c r="C900" s="146">
        <v>-9.72</v>
      </c>
      <c r="D900" s="145" t="s">
        <v>151</v>
      </c>
      <c r="E900" s="145" t="s">
        <v>229</v>
      </c>
      <c r="G900" s="147"/>
      <c r="H900" s="147"/>
      <c r="I900" s="147"/>
      <c r="J900" s="147"/>
      <c r="K900" s="145" t="s">
        <v>148</v>
      </c>
      <c r="O900" s="169"/>
      <c r="P900" s="169" t="s">
        <v>696</v>
      </c>
      <c r="Q900" s="147"/>
      <c r="R900" s="150"/>
      <c r="S900" s="150"/>
      <c r="T900" s="147"/>
      <c r="U900" s="27"/>
      <c r="V900" s="27"/>
      <c r="W900" s="27"/>
      <c r="X900" s="27">
        <f t="shared" si="10"/>
        <v>2025</v>
      </c>
      <c r="Y900" s="27">
        <v>2025.0</v>
      </c>
      <c r="Z900" s="140">
        <f t="shared" si="11"/>
        <v>10</v>
      </c>
      <c r="AA900" s="5">
        <v>10.0</v>
      </c>
      <c r="AB900" s="27">
        <v>4.0</v>
      </c>
      <c r="AC900" s="27"/>
      <c r="AD900" s="27" t="s">
        <v>151</v>
      </c>
      <c r="AE900" s="27" t="s">
        <v>151</v>
      </c>
      <c r="AF900" s="27" t="s">
        <v>151</v>
      </c>
      <c r="AG900" s="27"/>
      <c r="AH900" s="27" t="str">
        <f t="shared" si="1"/>
        <v>Out</v>
      </c>
      <c r="AI900" s="27" t="s">
        <v>121</v>
      </c>
      <c r="AJ900" s="16"/>
      <c r="AK900" s="16"/>
      <c r="AL900" s="16"/>
      <c r="AM900" s="16"/>
      <c r="AN900" s="16"/>
    </row>
    <row r="901" ht="15.0" hidden="1" customHeight="1">
      <c r="A901" s="168">
        <v>45938.0</v>
      </c>
      <c r="B901" s="145" t="s">
        <v>149</v>
      </c>
      <c r="C901" s="146">
        <v>-4.18</v>
      </c>
      <c r="D901" s="145" t="s">
        <v>76</v>
      </c>
      <c r="E901" s="145" t="s">
        <v>229</v>
      </c>
      <c r="G901" s="147"/>
      <c r="H901" s="147"/>
      <c r="I901" s="147"/>
      <c r="J901" s="147"/>
      <c r="K901" s="145" t="s">
        <v>148</v>
      </c>
      <c r="O901" s="169"/>
      <c r="P901" s="169" t="s">
        <v>696</v>
      </c>
      <c r="Q901" s="147"/>
      <c r="R901" s="150"/>
      <c r="S901" s="150"/>
      <c r="T901" s="147"/>
      <c r="U901" s="27"/>
      <c r="V901" s="27"/>
      <c r="W901" s="27"/>
      <c r="X901" s="27">
        <f t="shared" si="10"/>
        <v>2025</v>
      </c>
      <c r="Y901" s="27">
        <v>2025.0</v>
      </c>
      <c r="Z901" s="140">
        <f t="shared" si="11"/>
        <v>10</v>
      </c>
      <c r="AA901" s="5">
        <v>10.0</v>
      </c>
      <c r="AB901" s="27">
        <v>4.0</v>
      </c>
      <c r="AC901" s="27" t="s">
        <v>298</v>
      </c>
      <c r="AD901" s="27" t="s">
        <v>48</v>
      </c>
      <c r="AE901" s="27" t="s">
        <v>1</v>
      </c>
      <c r="AF901" s="27" t="s">
        <v>1</v>
      </c>
      <c r="AG901" s="27" t="s">
        <v>526</v>
      </c>
      <c r="AH901" s="27" t="str">
        <f t="shared" si="1"/>
        <v>Out</v>
      </c>
      <c r="AI901" s="27" t="s">
        <v>121</v>
      </c>
      <c r="AJ901" s="16"/>
      <c r="AK901" s="16"/>
      <c r="AL901" s="16"/>
      <c r="AM901" s="16"/>
      <c r="AN901" s="16"/>
    </row>
    <row r="902" ht="15.0" hidden="1" customHeight="1">
      <c r="A902" s="168">
        <v>45938.0</v>
      </c>
      <c r="B902" s="145" t="s">
        <v>911</v>
      </c>
      <c r="C902" s="146">
        <v>-139.41</v>
      </c>
      <c r="D902" s="145" t="s">
        <v>76</v>
      </c>
      <c r="E902" s="145" t="s">
        <v>229</v>
      </c>
      <c r="F902" s="145" t="s">
        <v>962</v>
      </c>
      <c r="H902" s="147"/>
      <c r="I902" s="148">
        <v>9779.0</v>
      </c>
      <c r="J902" s="145" t="s">
        <v>42</v>
      </c>
      <c r="K902" s="145" t="s">
        <v>659</v>
      </c>
      <c r="M902" s="147"/>
      <c r="N902" s="147"/>
      <c r="O902" s="169"/>
      <c r="P902" s="169" t="s">
        <v>696</v>
      </c>
      <c r="Q902" s="145" t="s">
        <v>44</v>
      </c>
      <c r="R902" s="150"/>
      <c r="S902" s="150"/>
      <c r="T902" s="145" t="s">
        <v>93</v>
      </c>
      <c r="U902" s="27"/>
      <c r="V902" s="27"/>
      <c r="W902" s="27"/>
      <c r="X902" s="27">
        <f t="shared" si="10"/>
        <v>2025</v>
      </c>
      <c r="Y902" s="27">
        <v>2025.0</v>
      </c>
      <c r="Z902" s="140">
        <f t="shared" si="11"/>
        <v>10</v>
      </c>
      <c r="AA902" s="5">
        <v>10.0</v>
      </c>
      <c r="AB902" s="27">
        <v>4.0</v>
      </c>
      <c r="AC902" s="27" t="s">
        <v>298</v>
      </c>
      <c r="AD902" s="27" t="s">
        <v>48</v>
      </c>
      <c r="AE902" s="27" t="s">
        <v>115</v>
      </c>
      <c r="AF902" s="27" t="s">
        <v>115</v>
      </c>
      <c r="AG902" s="27" t="s">
        <v>309</v>
      </c>
      <c r="AH902" s="27" t="str">
        <f t="shared" si="1"/>
        <v>Out</v>
      </c>
      <c r="AI902" s="27" t="s">
        <v>121</v>
      </c>
      <c r="AJ902" s="16"/>
      <c r="AK902" s="16"/>
      <c r="AL902" s="16"/>
      <c r="AM902" s="16"/>
      <c r="AN902" s="16"/>
    </row>
    <row r="903" ht="15.0" hidden="1" customHeight="1">
      <c r="A903" s="168">
        <v>45938.0</v>
      </c>
      <c r="B903" s="145" t="s">
        <v>95</v>
      </c>
      <c r="C903" s="146">
        <v>-60.06</v>
      </c>
      <c r="D903" s="145" t="s">
        <v>76</v>
      </c>
      <c r="E903" s="145" t="s">
        <v>229</v>
      </c>
      <c r="F903" s="145" t="s">
        <v>963</v>
      </c>
      <c r="H903" s="147"/>
      <c r="I903" s="148">
        <v>9779.0</v>
      </c>
      <c r="J903" s="145" t="s">
        <v>42</v>
      </c>
      <c r="K903" s="145" t="s">
        <v>97</v>
      </c>
      <c r="L903" s="147"/>
      <c r="M903" s="147"/>
      <c r="N903" s="147"/>
      <c r="O903" s="169"/>
      <c r="P903" s="169" t="s">
        <v>696</v>
      </c>
      <c r="Q903" s="145" t="s">
        <v>91</v>
      </c>
      <c r="R903" s="150"/>
      <c r="S903" s="150"/>
      <c r="T903" s="145" t="s">
        <v>93</v>
      </c>
      <c r="U903" s="27"/>
      <c r="V903" s="27"/>
      <c r="W903" s="27"/>
      <c r="X903" s="27">
        <f t="shared" si="10"/>
        <v>2025</v>
      </c>
      <c r="Y903" s="27">
        <v>2025.0</v>
      </c>
      <c r="Z903" s="140">
        <f t="shared" si="11"/>
        <v>10</v>
      </c>
      <c r="AA903" s="5">
        <v>10.0</v>
      </c>
      <c r="AB903" s="27">
        <v>4.0</v>
      </c>
      <c r="AC903" s="27" t="s">
        <v>298</v>
      </c>
      <c r="AD903" s="27" t="s">
        <v>48</v>
      </c>
      <c r="AE903" s="27" t="s">
        <v>115</v>
      </c>
      <c r="AF903" s="27" t="s">
        <v>115</v>
      </c>
      <c r="AG903" s="27" t="s">
        <v>315</v>
      </c>
      <c r="AH903" s="27" t="str">
        <f t="shared" si="1"/>
        <v>Out</v>
      </c>
      <c r="AI903" s="27" t="s">
        <v>121</v>
      </c>
      <c r="AJ903" s="16"/>
      <c r="AK903" s="16"/>
      <c r="AL903" s="16"/>
      <c r="AM903" s="16"/>
      <c r="AN903" s="16"/>
    </row>
    <row r="904" ht="15.0" hidden="1" customHeight="1">
      <c r="A904" s="168">
        <v>45938.0</v>
      </c>
      <c r="B904" s="145" t="s">
        <v>775</v>
      </c>
      <c r="C904" s="146">
        <v>-139.13</v>
      </c>
      <c r="D904" s="145" t="s">
        <v>151</v>
      </c>
      <c r="E904" s="145" t="s">
        <v>229</v>
      </c>
      <c r="F904" s="145" t="s">
        <v>776</v>
      </c>
      <c r="H904" s="147"/>
      <c r="I904" s="148">
        <v>9779.0</v>
      </c>
      <c r="J904" s="145" t="s">
        <v>42</v>
      </c>
      <c r="K904" s="145" t="s">
        <v>435</v>
      </c>
      <c r="L904" s="147"/>
      <c r="M904" s="147"/>
      <c r="N904" s="147"/>
      <c r="O904" s="169"/>
      <c r="P904" s="169" t="s">
        <v>696</v>
      </c>
      <c r="Q904" s="145" t="s">
        <v>44</v>
      </c>
      <c r="R904" s="150"/>
      <c r="S904" s="150"/>
      <c r="T904" s="145" t="s">
        <v>93</v>
      </c>
      <c r="U904" s="27"/>
      <c r="V904" s="27"/>
      <c r="W904" s="27"/>
      <c r="X904" s="27">
        <f t="shared" si="10"/>
        <v>2025</v>
      </c>
      <c r="Y904" s="27">
        <v>2025.0</v>
      </c>
      <c r="Z904" s="140">
        <f t="shared" si="11"/>
        <v>10</v>
      </c>
      <c r="AA904" s="5">
        <v>10.0</v>
      </c>
      <c r="AB904" s="27">
        <v>4.0</v>
      </c>
      <c r="AC904" s="27"/>
      <c r="AD904" s="27" t="s">
        <v>151</v>
      </c>
      <c r="AE904" s="27" t="s">
        <v>151</v>
      </c>
      <c r="AF904" s="27" t="s">
        <v>151</v>
      </c>
      <c r="AG904" s="27"/>
      <c r="AH904" s="27" t="str">
        <f t="shared" si="1"/>
        <v>Out</v>
      </c>
      <c r="AI904" s="27" t="s">
        <v>121</v>
      </c>
      <c r="AJ904" s="16"/>
      <c r="AK904" s="16"/>
      <c r="AL904" s="16"/>
      <c r="AM904" s="16"/>
      <c r="AN904" s="16"/>
    </row>
    <row r="905" ht="15.0" hidden="1" customHeight="1">
      <c r="A905" s="168">
        <v>45938.0</v>
      </c>
      <c r="B905" s="145" t="s">
        <v>149</v>
      </c>
      <c r="C905" s="146">
        <v>-4.17</v>
      </c>
      <c r="D905" s="145" t="s">
        <v>151</v>
      </c>
      <c r="E905" s="145" t="s">
        <v>229</v>
      </c>
      <c r="G905" s="147"/>
      <c r="H905" s="147"/>
      <c r="I905" s="147"/>
      <c r="J905" s="147"/>
      <c r="K905" s="145" t="s">
        <v>148</v>
      </c>
      <c r="O905" s="169"/>
      <c r="P905" s="169" t="s">
        <v>696</v>
      </c>
      <c r="Q905" s="147"/>
      <c r="R905" s="150"/>
      <c r="S905" s="150"/>
      <c r="T905" s="147"/>
      <c r="U905" s="27"/>
      <c r="V905" s="27"/>
      <c r="W905" s="27"/>
      <c r="X905" s="27">
        <f t="shared" si="10"/>
        <v>2025</v>
      </c>
      <c r="Y905" s="27">
        <v>2025.0</v>
      </c>
      <c r="Z905" s="140">
        <f t="shared" si="11"/>
        <v>10</v>
      </c>
      <c r="AA905" s="5">
        <v>10.0</v>
      </c>
      <c r="AB905" s="27">
        <v>4.0</v>
      </c>
      <c r="AC905" s="27"/>
      <c r="AD905" s="27" t="s">
        <v>151</v>
      </c>
      <c r="AE905" s="27" t="s">
        <v>151</v>
      </c>
      <c r="AF905" s="27" t="s">
        <v>151</v>
      </c>
      <c r="AG905" s="27"/>
      <c r="AH905" s="27" t="str">
        <f t="shared" si="1"/>
        <v>Out</v>
      </c>
      <c r="AI905" s="27" t="s">
        <v>121</v>
      </c>
      <c r="AJ905" s="16"/>
      <c r="AK905" s="16"/>
      <c r="AL905" s="16"/>
      <c r="AM905" s="16"/>
      <c r="AN905" s="16"/>
    </row>
    <row r="906" ht="15.0" hidden="1" customHeight="1">
      <c r="A906" s="168">
        <v>45936.0</v>
      </c>
      <c r="B906" s="145" t="s">
        <v>95</v>
      </c>
      <c r="C906" s="146">
        <v>-28.56</v>
      </c>
      <c r="D906" s="145" t="s">
        <v>76</v>
      </c>
      <c r="E906" s="145" t="s">
        <v>229</v>
      </c>
      <c r="F906" s="145" t="s">
        <v>964</v>
      </c>
      <c r="H906" s="147"/>
      <c r="I906" s="148">
        <v>9779.0</v>
      </c>
      <c r="J906" s="145" t="s">
        <v>42</v>
      </c>
      <c r="K906" s="145" t="s">
        <v>97</v>
      </c>
      <c r="L906" s="147"/>
      <c r="M906" s="147"/>
      <c r="N906" s="147"/>
      <c r="O906" s="169"/>
      <c r="P906" s="169" t="s">
        <v>696</v>
      </c>
      <c r="Q906" s="145" t="s">
        <v>91</v>
      </c>
      <c r="R906" s="150"/>
      <c r="S906" s="150"/>
      <c r="T906" s="145" t="s">
        <v>93</v>
      </c>
      <c r="U906" s="27"/>
      <c r="V906" s="27"/>
      <c r="W906" s="27"/>
      <c r="X906" s="27">
        <f t="shared" si="10"/>
        <v>2025</v>
      </c>
      <c r="Y906" s="27">
        <v>2025.0</v>
      </c>
      <c r="Z906" s="140">
        <f t="shared" si="11"/>
        <v>10</v>
      </c>
      <c r="AA906" s="5">
        <v>10.0</v>
      </c>
      <c r="AB906" s="27">
        <v>4.0</v>
      </c>
      <c r="AC906" s="27" t="s">
        <v>298</v>
      </c>
      <c r="AD906" s="27" t="s">
        <v>48</v>
      </c>
      <c r="AE906" s="27" t="s">
        <v>115</v>
      </c>
      <c r="AF906" s="27" t="s">
        <v>115</v>
      </c>
      <c r="AG906" s="27" t="s">
        <v>315</v>
      </c>
      <c r="AH906" s="27" t="str">
        <f t="shared" si="1"/>
        <v>Out</v>
      </c>
      <c r="AI906" s="27" t="s">
        <v>121</v>
      </c>
      <c r="AJ906" s="16"/>
      <c r="AK906" s="16"/>
      <c r="AL906" s="16"/>
      <c r="AM906" s="16"/>
      <c r="AN906" s="16"/>
    </row>
    <row r="907" ht="15.0" hidden="1" customHeight="1">
      <c r="A907" s="168">
        <v>45936.0</v>
      </c>
      <c r="B907" s="145" t="s">
        <v>87</v>
      </c>
      <c r="C907" s="146">
        <v>-20.0</v>
      </c>
      <c r="D907" s="145" t="s">
        <v>76</v>
      </c>
      <c r="E907" s="145" t="s">
        <v>229</v>
      </c>
      <c r="F907" s="145" t="s">
        <v>597</v>
      </c>
      <c r="I907" s="148">
        <v>9779.0</v>
      </c>
      <c r="J907" s="145" t="s">
        <v>42</v>
      </c>
      <c r="K907" s="145" t="s">
        <v>89</v>
      </c>
      <c r="L907" s="147"/>
      <c r="M907" s="147"/>
      <c r="N907" s="147"/>
      <c r="O907" s="169"/>
      <c r="P907" s="169" t="s">
        <v>696</v>
      </c>
      <c r="Q907" s="145" t="s">
        <v>91</v>
      </c>
      <c r="R907" s="150"/>
      <c r="S907" s="150"/>
      <c r="T907" s="145" t="s">
        <v>93</v>
      </c>
      <c r="U907" s="27"/>
      <c r="V907" s="27"/>
      <c r="W907" s="27"/>
      <c r="X907" s="27">
        <f t="shared" si="10"/>
        <v>2025</v>
      </c>
      <c r="Y907" s="27">
        <v>2025.0</v>
      </c>
      <c r="Z907" s="140">
        <f t="shared" si="11"/>
        <v>10</v>
      </c>
      <c r="AA907" s="5">
        <v>10.0</v>
      </c>
      <c r="AB907" s="27">
        <v>4.0</v>
      </c>
      <c r="AC907" s="27" t="s">
        <v>298</v>
      </c>
      <c r="AD907" s="27" t="s">
        <v>48</v>
      </c>
      <c r="AE907" s="27" t="s">
        <v>1</v>
      </c>
      <c r="AF907" s="27" t="s">
        <v>1</v>
      </c>
      <c r="AG907" s="27" t="s">
        <v>526</v>
      </c>
      <c r="AH907" s="27" t="str">
        <f t="shared" si="1"/>
        <v>Out</v>
      </c>
      <c r="AI907" s="27" t="s">
        <v>121</v>
      </c>
      <c r="AJ907" s="16"/>
      <c r="AK907" s="16"/>
      <c r="AL907" s="16"/>
      <c r="AM907" s="16"/>
      <c r="AN907" s="16"/>
    </row>
    <row r="908" ht="15.0" hidden="1" customHeight="1">
      <c r="A908" s="168">
        <v>45935.0</v>
      </c>
      <c r="B908" s="145" t="s">
        <v>95</v>
      </c>
      <c r="C908" s="146">
        <v>-149.05</v>
      </c>
      <c r="D908" s="145" t="s">
        <v>76</v>
      </c>
      <c r="E908" s="145" t="s">
        <v>229</v>
      </c>
      <c r="F908" s="145" t="s">
        <v>965</v>
      </c>
      <c r="H908" s="147"/>
      <c r="I908" s="148">
        <v>9779.0</v>
      </c>
      <c r="J908" s="145" t="s">
        <v>42</v>
      </c>
      <c r="K908" s="145" t="s">
        <v>97</v>
      </c>
      <c r="L908" s="147"/>
      <c r="M908" s="147"/>
      <c r="N908" s="147"/>
      <c r="O908" s="169"/>
      <c r="P908" s="169" t="s">
        <v>696</v>
      </c>
      <c r="Q908" s="145" t="s">
        <v>91</v>
      </c>
      <c r="R908" s="150"/>
      <c r="S908" s="150"/>
      <c r="T908" s="145" t="s">
        <v>93</v>
      </c>
      <c r="U908" s="27"/>
      <c r="V908" s="27"/>
      <c r="W908" s="27"/>
      <c r="X908" s="27">
        <f t="shared" si="10"/>
        <v>2025</v>
      </c>
      <c r="Y908" s="27">
        <v>2025.0</v>
      </c>
      <c r="Z908" s="140">
        <f t="shared" si="11"/>
        <v>10</v>
      </c>
      <c r="AA908" s="5">
        <v>10.0</v>
      </c>
      <c r="AB908" s="27">
        <v>4.0</v>
      </c>
      <c r="AC908" s="27" t="s">
        <v>298</v>
      </c>
      <c r="AD908" s="27" t="s">
        <v>48</v>
      </c>
      <c r="AE908" s="27" t="s">
        <v>115</v>
      </c>
      <c r="AF908" s="27" t="s">
        <v>115</v>
      </c>
      <c r="AG908" s="27" t="s">
        <v>315</v>
      </c>
      <c r="AH908" s="27" t="str">
        <f t="shared" si="1"/>
        <v>Out</v>
      </c>
      <c r="AI908" s="27" t="s">
        <v>121</v>
      </c>
      <c r="AJ908" s="16"/>
      <c r="AK908" s="16"/>
      <c r="AL908" s="16"/>
      <c r="AM908" s="16"/>
      <c r="AN908" s="16"/>
    </row>
    <row r="909" ht="15.0" hidden="1" customHeight="1">
      <c r="A909" s="168">
        <v>45934.0</v>
      </c>
      <c r="B909" s="145" t="s">
        <v>851</v>
      </c>
      <c r="C909" s="146">
        <v>-10.0</v>
      </c>
      <c r="D909" s="145" t="s">
        <v>76</v>
      </c>
      <c r="E909" s="145" t="s">
        <v>229</v>
      </c>
      <c r="F909" s="145" t="s">
        <v>852</v>
      </c>
      <c r="G909" s="147"/>
      <c r="H909" s="147"/>
      <c r="I909" s="148">
        <v>9779.0</v>
      </c>
      <c r="J909" s="145" t="s">
        <v>42</v>
      </c>
      <c r="K909" s="145" t="s">
        <v>89</v>
      </c>
      <c r="L909" s="147"/>
      <c r="M909" s="147"/>
      <c r="N909" s="147"/>
      <c r="O909" s="169"/>
      <c r="P909" s="169" t="s">
        <v>696</v>
      </c>
      <c r="Q909" s="145" t="s">
        <v>91</v>
      </c>
      <c r="R909" s="150"/>
      <c r="S909" s="150"/>
      <c r="T909" s="145" t="s">
        <v>93</v>
      </c>
      <c r="U909" s="27"/>
      <c r="V909" s="27"/>
      <c r="W909" s="27"/>
      <c r="X909" s="27">
        <f t="shared" si="10"/>
        <v>2025</v>
      </c>
      <c r="Y909" s="27">
        <v>2025.0</v>
      </c>
      <c r="Z909" s="140">
        <f t="shared" si="11"/>
        <v>10</v>
      </c>
      <c r="AA909" s="5">
        <v>10.0</v>
      </c>
      <c r="AB909" s="27">
        <v>4.0</v>
      </c>
      <c r="AC909" s="27" t="s">
        <v>298</v>
      </c>
      <c r="AD909" s="27" t="s">
        <v>48</v>
      </c>
      <c r="AE909" s="27" t="s">
        <v>1</v>
      </c>
      <c r="AF909" s="27" t="s">
        <v>1</v>
      </c>
      <c r="AG909" s="27" t="s">
        <v>445</v>
      </c>
      <c r="AH909" s="27" t="str">
        <f t="shared" si="1"/>
        <v>Out</v>
      </c>
      <c r="AI909" s="27" t="s">
        <v>121</v>
      </c>
      <c r="AJ909" s="16"/>
      <c r="AK909" s="16"/>
      <c r="AL909" s="16"/>
      <c r="AM909" s="16"/>
      <c r="AN909" s="16"/>
    </row>
    <row r="910" ht="15.0" hidden="1" customHeight="1">
      <c r="A910" s="168">
        <v>45933.0</v>
      </c>
      <c r="B910" s="145" t="s">
        <v>851</v>
      </c>
      <c r="C910" s="146">
        <v>-10.0</v>
      </c>
      <c r="D910" s="145" t="s">
        <v>76</v>
      </c>
      <c r="E910" s="145" t="s">
        <v>229</v>
      </c>
      <c r="F910" s="145" t="s">
        <v>852</v>
      </c>
      <c r="G910" s="147"/>
      <c r="H910" s="147"/>
      <c r="I910" s="148">
        <v>9779.0</v>
      </c>
      <c r="J910" s="145" t="s">
        <v>42</v>
      </c>
      <c r="K910" s="145" t="s">
        <v>89</v>
      </c>
      <c r="L910" s="147"/>
      <c r="M910" s="147"/>
      <c r="N910" s="147"/>
      <c r="O910" s="169"/>
      <c r="P910" s="169" t="s">
        <v>696</v>
      </c>
      <c r="Q910" s="145" t="s">
        <v>91</v>
      </c>
      <c r="R910" s="150"/>
      <c r="S910" s="150"/>
      <c r="T910" s="145" t="s">
        <v>93</v>
      </c>
      <c r="U910" s="27"/>
      <c r="V910" s="27"/>
      <c r="W910" s="27"/>
      <c r="X910" s="27">
        <f t="shared" si="10"/>
        <v>2025</v>
      </c>
      <c r="Y910" s="27">
        <v>2025.0</v>
      </c>
      <c r="Z910" s="140">
        <f t="shared" si="11"/>
        <v>10</v>
      </c>
      <c r="AA910" s="5">
        <v>10.0</v>
      </c>
      <c r="AB910" s="27">
        <v>4.0</v>
      </c>
      <c r="AC910" s="27" t="s">
        <v>298</v>
      </c>
      <c r="AD910" s="27" t="s">
        <v>48</v>
      </c>
      <c r="AE910" s="27" t="s">
        <v>1</v>
      </c>
      <c r="AF910" s="27" t="s">
        <v>1</v>
      </c>
      <c r="AG910" s="27" t="s">
        <v>445</v>
      </c>
      <c r="AH910" s="27" t="str">
        <f t="shared" si="1"/>
        <v>Out</v>
      </c>
      <c r="AI910" s="27" t="s">
        <v>121</v>
      </c>
      <c r="AJ910" s="16"/>
      <c r="AK910" s="16"/>
      <c r="AL910" s="16"/>
      <c r="AM910" s="16"/>
      <c r="AN910" s="16"/>
    </row>
    <row r="911" ht="15.0" hidden="1" customHeight="1">
      <c r="A911" s="168">
        <v>45932.0</v>
      </c>
      <c r="B911" s="145" t="s">
        <v>916</v>
      </c>
      <c r="C911" s="146">
        <v>-100.0</v>
      </c>
      <c r="D911" s="145" t="s">
        <v>76</v>
      </c>
      <c r="E911" s="145" t="s">
        <v>229</v>
      </c>
      <c r="F911" s="145" t="s">
        <v>966</v>
      </c>
      <c r="H911" s="147"/>
      <c r="I911" s="148">
        <v>9779.0</v>
      </c>
      <c r="J911" s="145" t="s">
        <v>42</v>
      </c>
      <c r="K911" s="145" t="s">
        <v>148</v>
      </c>
      <c r="O911" s="169"/>
      <c r="P911" s="169" t="s">
        <v>696</v>
      </c>
      <c r="Q911" s="145" t="s">
        <v>91</v>
      </c>
      <c r="R911" s="150"/>
      <c r="S911" s="150"/>
      <c r="T911" s="145" t="s">
        <v>93</v>
      </c>
      <c r="U911" s="27"/>
      <c r="V911" s="27"/>
      <c r="W911" s="27"/>
      <c r="X911" s="27">
        <f t="shared" si="10"/>
        <v>2025</v>
      </c>
      <c r="Y911" s="27">
        <v>2025.0</v>
      </c>
      <c r="Z911" s="140">
        <f t="shared" si="11"/>
        <v>10</v>
      </c>
      <c r="AA911" s="5">
        <v>10.0</v>
      </c>
      <c r="AB911" s="27">
        <v>4.0</v>
      </c>
      <c r="AC911" s="27" t="s">
        <v>298</v>
      </c>
      <c r="AD911" s="27" t="s">
        <v>48</v>
      </c>
      <c r="AE911" s="27" t="s">
        <v>131</v>
      </c>
      <c r="AF911" s="27" t="s">
        <v>5</v>
      </c>
      <c r="AG911" s="27" t="s">
        <v>330</v>
      </c>
      <c r="AH911" s="27" t="str">
        <f t="shared" si="1"/>
        <v>Out</v>
      </c>
      <c r="AI911" s="27" t="s">
        <v>121</v>
      </c>
      <c r="AJ911" s="16"/>
      <c r="AK911" s="16"/>
      <c r="AL911" s="16"/>
      <c r="AM911" s="16"/>
      <c r="AN911" s="16"/>
    </row>
    <row r="912" ht="15.0" hidden="1" customHeight="1">
      <c r="A912" s="168">
        <v>45932.0</v>
      </c>
      <c r="B912" s="145" t="s">
        <v>149</v>
      </c>
      <c r="C912" s="146">
        <v>-5.12</v>
      </c>
      <c r="D912" s="145" t="s">
        <v>76</v>
      </c>
      <c r="E912" s="145" t="s">
        <v>229</v>
      </c>
      <c r="G912" s="147"/>
      <c r="H912" s="147"/>
      <c r="I912" s="147"/>
      <c r="J912" s="147"/>
      <c r="K912" s="145" t="s">
        <v>148</v>
      </c>
      <c r="O912" s="169"/>
      <c r="P912" s="169" t="s">
        <v>696</v>
      </c>
      <c r="Q912" s="147"/>
      <c r="R912" s="150"/>
      <c r="S912" s="150"/>
      <c r="T912" s="147"/>
      <c r="U912" s="27"/>
      <c r="V912" s="27"/>
      <c r="W912" s="27"/>
      <c r="X912" s="27">
        <f t="shared" si="10"/>
        <v>2025</v>
      </c>
      <c r="Y912" s="27">
        <v>2025.0</v>
      </c>
      <c r="Z912" s="140">
        <f t="shared" si="11"/>
        <v>10</v>
      </c>
      <c r="AA912" s="5">
        <v>10.0</v>
      </c>
      <c r="AB912" s="27">
        <v>4.0</v>
      </c>
      <c r="AC912" s="27" t="s">
        <v>298</v>
      </c>
      <c r="AD912" s="27" t="s">
        <v>48</v>
      </c>
      <c r="AE912" s="27" t="s">
        <v>1</v>
      </c>
      <c r="AF912" s="27" t="s">
        <v>1</v>
      </c>
      <c r="AG912" s="27" t="s">
        <v>526</v>
      </c>
      <c r="AH912" s="27" t="str">
        <f t="shared" si="1"/>
        <v>Out</v>
      </c>
      <c r="AI912" s="27" t="s">
        <v>121</v>
      </c>
      <c r="AJ912" s="16"/>
      <c r="AK912" s="16"/>
      <c r="AL912" s="16"/>
      <c r="AM912" s="16"/>
      <c r="AN912" s="16"/>
    </row>
    <row r="913" ht="15.0" hidden="1" customHeight="1">
      <c r="A913" s="168">
        <v>45932.0</v>
      </c>
      <c r="B913" s="145" t="s">
        <v>437</v>
      </c>
      <c r="C913" s="146">
        <v>-170.61</v>
      </c>
      <c r="D913" s="145" t="s">
        <v>76</v>
      </c>
      <c r="E913" s="145" t="s">
        <v>229</v>
      </c>
      <c r="F913" s="145" t="s">
        <v>542</v>
      </c>
      <c r="H913" s="147"/>
      <c r="I913" s="148">
        <v>9779.0</v>
      </c>
      <c r="J913" s="145" t="s">
        <v>42</v>
      </c>
      <c r="K913" s="145" t="s">
        <v>89</v>
      </c>
      <c r="L913" s="147"/>
      <c r="M913" s="147"/>
      <c r="N913" s="147"/>
      <c r="O913" s="169"/>
      <c r="P913" s="169" t="s">
        <v>696</v>
      </c>
      <c r="Q913" s="145" t="s">
        <v>44</v>
      </c>
      <c r="R913" s="150"/>
      <c r="S913" s="150"/>
      <c r="T913" s="145" t="s">
        <v>93</v>
      </c>
      <c r="U913" s="27"/>
      <c r="V913" s="27"/>
      <c r="W913" s="27"/>
      <c r="X913" s="27">
        <f t="shared" si="10"/>
        <v>2025</v>
      </c>
      <c r="Y913" s="27">
        <v>2025.0</v>
      </c>
      <c r="Z913" s="140">
        <f t="shared" si="11"/>
        <v>10</v>
      </c>
      <c r="AA913" s="5">
        <v>10.0</v>
      </c>
      <c r="AB913" s="27">
        <v>4.0</v>
      </c>
      <c r="AC913" s="27" t="s">
        <v>298</v>
      </c>
      <c r="AD913" s="27" t="s">
        <v>48</v>
      </c>
      <c r="AE913" s="27" t="s">
        <v>1</v>
      </c>
      <c r="AF913" s="27" t="s">
        <v>1</v>
      </c>
      <c r="AG913" s="27" t="s">
        <v>526</v>
      </c>
      <c r="AH913" s="27" t="str">
        <f t="shared" si="1"/>
        <v>Out</v>
      </c>
      <c r="AI913" s="27" t="s">
        <v>121</v>
      </c>
      <c r="AJ913" s="16"/>
      <c r="AK913" s="16"/>
      <c r="AL913" s="16"/>
      <c r="AM913" s="16"/>
      <c r="AN913" s="16"/>
    </row>
    <row r="914" ht="15.0" hidden="1" customHeight="1">
      <c r="A914" s="168">
        <v>45932.0</v>
      </c>
      <c r="B914" s="145" t="s">
        <v>825</v>
      </c>
      <c r="C914" s="146">
        <v>-33.23</v>
      </c>
      <c r="D914" s="145" t="s">
        <v>76</v>
      </c>
      <c r="E914" s="145" t="s">
        <v>229</v>
      </c>
      <c r="F914" s="145" t="s">
        <v>967</v>
      </c>
      <c r="H914" s="147"/>
      <c r="I914" s="148">
        <v>9779.0</v>
      </c>
      <c r="J914" s="145" t="s">
        <v>42</v>
      </c>
      <c r="K914" s="145" t="s">
        <v>89</v>
      </c>
      <c r="L914" s="147"/>
      <c r="M914" s="147"/>
      <c r="N914" s="147"/>
      <c r="O914" s="169"/>
      <c r="P914" s="169" t="s">
        <v>696</v>
      </c>
      <c r="Q914" s="145" t="s">
        <v>44</v>
      </c>
      <c r="R914" s="150"/>
      <c r="S914" s="150"/>
      <c r="T914" s="145" t="s">
        <v>93</v>
      </c>
      <c r="U914" s="27"/>
      <c r="V914" s="27"/>
      <c r="W914" s="27"/>
      <c r="X914" s="27">
        <f t="shared" si="10"/>
        <v>2025</v>
      </c>
      <c r="Y914" s="27">
        <v>2025.0</v>
      </c>
      <c r="Z914" s="140">
        <f t="shared" si="11"/>
        <v>10</v>
      </c>
      <c r="AA914" s="5">
        <v>10.0</v>
      </c>
      <c r="AB914" s="27">
        <v>4.0</v>
      </c>
      <c r="AC914" s="27" t="s">
        <v>298</v>
      </c>
      <c r="AD914" s="27" t="s">
        <v>48</v>
      </c>
      <c r="AE914" s="27" t="s">
        <v>115</v>
      </c>
      <c r="AF914" s="27" t="s">
        <v>115</v>
      </c>
      <c r="AG914" s="27" t="s">
        <v>309</v>
      </c>
      <c r="AH914" s="27" t="str">
        <f t="shared" si="1"/>
        <v>Out</v>
      </c>
      <c r="AI914" s="27" t="s">
        <v>121</v>
      </c>
      <c r="AJ914" s="16"/>
      <c r="AK914" s="16"/>
      <c r="AL914" s="16"/>
      <c r="AM914" s="16"/>
      <c r="AN914" s="16"/>
    </row>
    <row r="915" ht="15.0" hidden="1" customHeight="1">
      <c r="A915" s="168">
        <v>45932.0</v>
      </c>
      <c r="B915" s="145" t="s">
        <v>149</v>
      </c>
      <c r="C915" s="146">
        <v>-1.0</v>
      </c>
      <c r="D915" s="145" t="s">
        <v>76</v>
      </c>
      <c r="E915" s="145" t="s">
        <v>229</v>
      </c>
      <c r="G915" s="147"/>
      <c r="H915" s="147"/>
      <c r="I915" s="147"/>
      <c r="J915" s="147"/>
      <c r="K915" s="145" t="s">
        <v>148</v>
      </c>
      <c r="O915" s="169"/>
      <c r="P915" s="169" t="s">
        <v>696</v>
      </c>
      <c r="Q915" s="147"/>
      <c r="R915" s="150"/>
      <c r="S915" s="150"/>
      <c r="T915" s="147"/>
      <c r="U915" s="27"/>
      <c r="V915" s="27"/>
      <c r="W915" s="27"/>
      <c r="X915" s="27">
        <f t="shared" si="10"/>
        <v>2025</v>
      </c>
      <c r="Y915" s="27">
        <v>2025.0</v>
      </c>
      <c r="Z915" s="140">
        <f t="shared" si="11"/>
        <v>10</v>
      </c>
      <c r="AA915" s="5">
        <v>10.0</v>
      </c>
      <c r="AB915" s="27">
        <v>4.0</v>
      </c>
      <c r="AC915" s="27" t="s">
        <v>298</v>
      </c>
      <c r="AD915" s="27" t="s">
        <v>48</v>
      </c>
      <c r="AE915" s="27" t="s">
        <v>1</v>
      </c>
      <c r="AF915" s="27" t="s">
        <v>1</v>
      </c>
      <c r="AG915" s="27" t="s">
        <v>526</v>
      </c>
      <c r="AH915" s="27" t="str">
        <f t="shared" si="1"/>
        <v>Out</v>
      </c>
      <c r="AI915" s="27" t="s">
        <v>121</v>
      </c>
      <c r="AJ915" s="16"/>
      <c r="AK915" s="16"/>
      <c r="AL915" s="16"/>
      <c r="AM915" s="16"/>
      <c r="AN915" s="16"/>
    </row>
    <row r="916" ht="15.0" hidden="1" customHeight="1">
      <c r="A916" s="171">
        <v>45932.0</v>
      </c>
      <c r="B916" s="3" t="s">
        <v>840</v>
      </c>
      <c r="C916" s="141">
        <v>-817.0</v>
      </c>
      <c r="D916" s="3" t="s">
        <v>76</v>
      </c>
      <c r="E916" s="3" t="s">
        <v>229</v>
      </c>
      <c r="F916" s="3" t="s">
        <v>103</v>
      </c>
      <c r="G916" s="3" t="s">
        <v>118</v>
      </c>
      <c r="I916" s="142"/>
      <c r="J916" s="142"/>
      <c r="K916" s="142"/>
      <c r="L916" s="142"/>
      <c r="M916" s="142"/>
      <c r="N916" s="142"/>
      <c r="O916" s="172"/>
      <c r="P916" s="172" t="s">
        <v>696</v>
      </c>
      <c r="Q916" s="142"/>
      <c r="R916" s="144"/>
      <c r="S916" s="144"/>
      <c r="T916" s="142"/>
      <c r="U916" s="27"/>
      <c r="V916" s="27"/>
      <c r="W916" s="27"/>
      <c r="X916" s="27">
        <f t="shared" si="10"/>
        <v>2025</v>
      </c>
      <c r="Y916" s="27">
        <v>2025.0</v>
      </c>
      <c r="Z916" s="140">
        <f t="shared" si="11"/>
        <v>10</v>
      </c>
      <c r="AA916" s="5">
        <v>10.0</v>
      </c>
      <c r="AB916" s="27">
        <v>4.0</v>
      </c>
      <c r="AC916" s="27" t="s">
        <v>298</v>
      </c>
      <c r="AD916" s="27" t="s">
        <v>48</v>
      </c>
      <c r="AE916" s="27" t="s">
        <v>124</v>
      </c>
      <c r="AF916" s="27" t="s">
        <v>124</v>
      </c>
      <c r="AG916" s="27" t="s">
        <v>527</v>
      </c>
      <c r="AH916" s="27" t="str">
        <f t="shared" si="1"/>
        <v>Out</v>
      </c>
      <c r="AI916" s="27" t="s">
        <v>121</v>
      </c>
      <c r="AJ916" s="16"/>
      <c r="AK916" s="16"/>
      <c r="AL916" s="16"/>
      <c r="AM916" s="16"/>
      <c r="AN916" s="16"/>
    </row>
    <row r="917" ht="15.0" hidden="1" customHeight="1">
      <c r="A917" s="168">
        <v>45932.0</v>
      </c>
      <c r="B917" s="145" t="s">
        <v>110</v>
      </c>
      <c r="C917" s="146">
        <v>-15.0</v>
      </c>
      <c r="D917" s="145" t="s">
        <v>76</v>
      </c>
      <c r="E917" s="145" t="s">
        <v>229</v>
      </c>
      <c r="F917" s="145" t="s">
        <v>111</v>
      </c>
      <c r="I917" s="147"/>
      <c r="J917" s="147"/>
      <c r="K917" s="147"/>
      <c r="L917" s="147"/>
      <c r="M917" s="147"/>
      <c r="N917" s="147"/>
      <c r="O917" s="169"/>
      <c r="P917" s="169" t="s">
        <v>696</v>
      </c>
      <c r="Q917" s="147"/>
      <c r="R917" s="150"/>
      <c r="S917" s="150"/>
      <c r="T917" s="147"/>
      <c r="U917" s="27"/>
      <c r="V917" s="27"/>
      <c r="W917" s="27"/>
      <c r="X917" s="27">
        <f t="shared" si="10"/>
        <v>2025</v>
      </c>
      <c r="Y917" s="27">
        <v>2025.0</v>
      </c>
      <c r="Z917" s="140">
        <f t="shared" si="11"/>
        <v>10</v>
      </c>
      <c r="AA917" s="5">
        <v>10.0</v>
      </c>
      <c r="AB917" s="27">
        <v>4.0</v>
      </c>
      <c r="AC917" s="27" t="s">
        <v>298</v>
      </c>
      <c r="AD917" s="27" t="s">
        <v>48</v>
      </c>
      <c r="AE917" s="27" t="s">
        <v>1</v>
      </c>
      <c r="AF917" s="27" t="s">
        <v>1</v>
      </c>
      <c r="AG917" s="27" t="s">
        <v>526</v>
      </c>
      <c r="AH917" s="27" t="str">
        <f t="shared" si="1"/>
        <v>Out</v>
      </c>
      <c r="AI917" s="27" t="s">
        <v>121</v>
      </c>
      <c r="AJ917" s="16"/>
      <c r="AK917" s="16"/>
      <c r="AL917" s="16"/>
      <c r="AM917" s="16"/>
      <c r="AN917" s="16"/>
    </row>
    <row r="918" ht="15.0" hidden="1" customHeight="1">
      <c r="A918" s="168">
        <v>45932.0</v>
      </c>
      <c r="B918" s="145" t="s">
        <v>355</v>
      </c>
      <c r="C918" s="146">
        <v>-2.27</v>
      </c>
      <c r="D918" s="145" t="s">
        <v>76</v>
      </c>
      <c r="E918" s="145" t="s">
        <v>229</v>
      </c>
      <c r="F918" s="145" t="s">
        <v>356</v>
      </c>
      <c r="G918" s="147"/>
      <c r="H918" s="147"/>
      <c r="I918" s="148">
        <v>9779.0</v>
      </c>
      <c r="J918" s="145" t="s">
        <v>42</v>
      </c>
      <c r="K918" s="145" t="s">
        <v>89</v>
      </c>
      <c r="L918" s="147"/>
      <c r="M918" s="147"/>
      <c r="N918" s="147"/>
      <c r="O918" s="169"/>
      <c r="P918" s="169" t="s">
        <v>696</v>
      </c>
      <c r="Q918" s="145" t="s">
        <v>91</v>
      </c>
      <c r="R918" s="150"/>
      <c r="S918" s="150"/>
      <c r="T918" s="145" t="s">
        <v>93</v>
      </c>
      <c r="U918" s="27"/>
      <c r="V918" s="27"/>
      <c r="W918" s="27"/>
      <c r="X918" s="27">
        <f t="shared" si="10"/>
        <v>2025</v>
      </c>
      <c r="Y918" s="27">
        <v>2025.0</v>
      </c>
      <c r="Z918" s="140">
        <f t="shared" si="11"/>
        <v>10</v>
      </c>
      <c r="AA918" s="5">
        <v>10.0</v>
      </c>
      <c r="AB918" s="27">
        <v>4.0</v>
      </c>
      <c r="AC918" s="27" t="s">
        <v>298</v>
      </c>
      <c r="AD918" s="27" t="s">
        <v>48</v>
      </c>
      <c r="AE918" s="27" t="s">
        <v>1</v>
      </c>
      <c r="AF918" s="27" t="s">
        <v>1</v>
      </c>
      <c r="AG918" s="27" t="s">
        <v>526</v>
      </c>
      <c r="AH918" s="27" t="str">
        <f t="shared" si="1"/>
        <v>Out</v>
      </c>
      <c r="AI918" s="27" t="s">
        <v>121</v>
      </c>
      <c r="AJ918" s="16"/>
      <c r="AK918" s="16"/>
      <c r="AL918" s="16"/>
      <c r="AM918" s="16"/>
      <c r="AN918" s="16"/>
    </row>
    <row r="919" ht="15.0" hidden="1" customHeight="1">
      <c r="A919" s="168">
        <v>45932.0</v>
      </c>
      <c r="B919" s="145" t="s">
        <v>95</v>
      </c>
      <c r="C919" s="146">
        <v>-45.95</v>
      </c>
      <c r="D919" s="145" t="s">
        <v>76</v>
      </c>
      <c r="E919" s="145" t="s">
        <v>229</v>
      </c>
      <c r="F919" s="145" t="s">
        <v>968</v>
      </c>
      <c r="H919" s="147"/>
      <c r="I919" s="148">
        <v>9779.0</v>
      </c>
      <c r="J919" s="145" t="s">
        <v>42</v>
      </c>
      <c r="K919" s="145" t="s">
        <v>97</v>
      </c>
      <c r="L919" s="147"/>
      <c r="M919" s="147"/>
      <c r="N919" s="147"/>
      <c r="O919" s="169"/>
      <c r="P919" s="169" t="s">
        <v>696</v>
      </c>
      <c r="Q919" s="145" t="s">
        <v>91</v>
      </c>
      <c r="R919" s="150"/>
      <c r="S919" s="150"/>
      <c r="T919" s="145" t="s">
        <v>93</v>
      </c>
      <c r="U919" s="27"/>
      <c r="V919" s="27"/>
      <c r="W919" s="27"/>
      <c r="X919" s="27">
        <f t="shared" si="10"/>
        <v>2025</v>
      </c>
      <c r="Y919" s="27">
        <v>2025.0</v>
      </c>
      <c r="Z919" s="140">
        <f t="shared" si="11"/>
        <v>10</v>
      </c>
      <c r="AA919" s="5">
        <v>10.0</v>
      </c>
      <c r="AB919" s="27">
        <v>4.0</v>
      </c>
      <c r="AC919" s="27" t="s">
        <v>298</v>
      </c>
      <c r="AD919" s="27" t="s">
        <v>48</v>
      </c>
      <c r="AE919" s="27" t="s">
        <v>115</v>
      </c>
      <c r="AF919" s="27" t="s">
        <v>115</v>
      </c>
      <c r="AG919" s="27" t="s">
        <v>315</v>
      </c>
      <c r="AH919" s="27" t="str">
        <f t="shared" si="1"/>
        <v>Out</v>
      </c>
      <c r="AI919" s="27" t="s">
        <v>121</v>
      </c>
      <c r="AJ919" s="16"/>
      <c r="AK919" s="16"/>
      <c r="AL919" s="16"/>
      <c r="AM919" s="16"/>
      <c r="AN919" s="16"/>
    </row>
    <row r="920" ht="15.0" hidden="1" customHeight="1">
      <c r="A920" s="168">
        <v>45932.0</v>
      </c>
      <c r="B920" s="145" t="s">
        <v>95</v>
      </c>
      <c r="C920" s="146">
        <v>-119.64</v>
      </c>
      <c r="D920" s="145" t="s">
        <v>76</v>
      </c>
      <c r="E920" s="145" t="s">
        <v>229</v>
      </c>
      <c r="F920" s="145" t="s">
        <v>969</v>
      </c>
      <c r="H920" s="147"/>
      <c r="I920" s="148">
        <v>9779.0</v>
      </c>
      <c r="J920" s="145" t="s">
        <v>42</v>
      </c>
      <c r="K920" s="145" t="s">
        <v>97</v>
      </c>
      <c r="L920" s="147"/>
      <c r="M920" s="147"/>
      <c r="N920" s="147"/>
      <c r="O920" s="169"/>
      <c r="P920" s="169" t="s">
        <v>696</v>
      </c>
      <c r="Q920" s="145" t="s">
        <v>91</v>
      </c>
      <c r="R920" s="150"/>
      <c r="S920" s="150"/>
      <c r="T920" s="145" t="s">
        <v>93</v>
      </c>
      <c r="U920" s="27"/>
      <c r="V920" s="27"/>
      <c r="W920" s="27"/>
      <c r="X920" s="27">
        <f t="shared" si="10"/>
        <v>2025</v>
      </c>
      <c r="Y920" s="27">
        <v>2025.0</v>
      </c>
      <c r="Z920" s="140">
        <f t="shared" si="11"/>
        <v>10</v>
      </c>
      <c r="AA920" s="5">
        <v>10.0</v>
      </c>
      <c r="AB920" s="27">
        <v>4.0</v>
      </c>
      <c r="AC920" s="27" t="s">
        <v>298</v>
      </c>
      <c r="AD920" s="27" t="s">
        <v>48</v>
      </c>
      <c r="AE920" s="27" t="s">
        <v>115</v>
      </c>
      <c r="AF920" s="27" t="s">
        <v>115</v>
      </c>
      <c r="AG920" s="27" t="s">
        <v>315</v>
      </c>
      <c r="AH920" s="27" t="str">
        <f t="shared" si="1"/>
        <v>Out</v>
      </c>
      <c r="AI920" s="27" t="s">
        <v>121</v>
      </c>
      <c r="AJ920" s="16"/>
      <c r="AK920" s="16"/>
      <c r="AL920" s="16"/>
      <c r="AM920" s="16"/>
      <c r="AN920" s="16"/>
    </row>
    <row r="921" ht="15.0" hidden="1" customHeight="1">
      <c r="A921" s="168">
        <v>45932.0</v>
      </c>
      <c r="B921" s="145" t="s">
        <v>95</v>
      </c>
      <c r="C921" s="146">
        <v>-8.54</v>
      </c>
      <c r="D921" s="145" t="s">
        <v>76</v>
      </c>
      <c r="E921" s="145" t="s">
        <v>229</v>
      </c>
      <c r="F921" s="145" t="s">
        <v>970</v>
      </c>
      <c r="H921" s="147"/>
      <c r="I921" s="148">
        <v>9779.0</v>
      </c>
      <c r="J921" s="145" t="s">
        <v>42</v>
      </c>
      <c r="K921" s="145" t="s">
        <v>97</v>
      </c>
      <c r="L921" s="147"/>
      <c r="M921" s="147"/>
      <c r="N921" s="147"/>
      <c r="O921" s="169"/>
      <c r="P921" s="169" t="s">
        <v>696</v>
      </c>
      <c r="Q921" s="145" t="s">
        <v>91</v>
      </c>
      <c r="R921" s="150"/>
      <c r="S921" s="150"/>
      <c r="T921" s="145" t="s">
        <v>93</v>
      </c>
      <c r="U921" s="27"/>
      <c r="V921" s="27"/>
      <c r="W921" s="27"/>
      <c r="X921" s="27">
        <f t="shared" si="10"/>
        <v>2025</v>
      </c>
      <c r="Y921" s="27">
        <v>2025.0</v>
      </c>
      <c r="Z921" s="140">
        <f t="shared" si="11"/>
        <v>10</v>
      </c>
      <c r="AA921" s="5">
        <v>10.0</v>
      </c>
      <c r="AB921" s="27">
        <v>4.0</v>
      </c>
      <c r="AC921" s="27" t="s">
        <v>298</v>
      </c>
      <c r="AD921" s="27" t="s">
        <v>48</v>
      </c>
      <c r="AE921" s="27" t="s">
        <v>115</v>
      </c>
      <c r="AF921" s="27" t="s">
        <v>115</v>
      </c>
      <c r="AG921" s="27" t="s">
        <v>315</v>
      </c>
      <c r="AH921" s="27" t="str">
        <f t="shared" si="1"/>
        <v>Out</v>
      </c>
      <c r="AI921" s="27" t="s">
        <v>121</v>
      </c>
      <c r="AJ921" s="16"/>
      <c r="AK921" s="16"/>
      <c r="AL921" s="16"/>
      <c r="AM921" s="16"/>
      <c r="AN921" s="16"/>
    </row>
    <row r="922" ht="15.0" hidden="1" customHeight="1">
      <c r="A922" s="168">
        <v>45931.0</v>
      </c>
      <c r="B922" s="145" t="s">
        <v>95</v>
      </c>
      <c r="C922" s="146">
        <v>-170.0</v>
      </c>
      <c r="D922" s="145" t="s">
        <v>76</v>
      </c>
      <c r="E922" s="145" t="s">
        <v>229</v>
      </c>
      <c r="F922" s="145" t="s">
        <v>971</v>
      </c>
      <c r="H922" s="147"/>
      <c r="I922" s="148">
        <v>9779.0</v>
      </c>
      <c r="J922" s="145" t="s">
        <v>42</v>
      </c>
      <c r="K922" s="145" t="s">
        <v>97</v>
      </c>
      <c r="L922" s="147"/>
      <c r="M922" s="147"/>
      <c r="N922" s="147"/>
      <c r="O922" s="169"/>
      <c r="P922" s="169" t="s">
        <v>696</v>
      </c>
      <c r="Q922" s="145" t="s">
        <v>91</v>
      </c>
      <c r="R922" s="150"/>
      <c r="S922" s="150"/>
      <c r="T922" s="145" t="s">
        <v>93</v>
      </c>
      <c r="U922" s="27"/>
      <c r="V922" s="27"/>
      <c r="W922" s="27"/>
      <c r="X922" s="27">
        <f t="shared" si="10"/>
        <v>2025</v>
      </c>
      <c r="Y922" s="27">
        <v>2025.0</v>
      </c>
      <c r="Z922" s="140">
        <f t="shared" si="11"/>
        <v>10</v>
      </c>
      <c r="AA922" s="5">
        <v>10.0</v>
      </c>
      <c r="AB922" s="27">
        <v>4.0</v>
      </c>
      <c r="AC922" s="27" t="s">
        <v>298</v>
      </c>
      <c r="AD922" s="27" t="s">
        <v>48</v>
      </c>
      <c r="AE922" s="27" t="s">
        <v>115</v>
      </c>
      <c r="AF922" s="27" t="s">
        <v>115</v>
      </c>
      <c r="AG922" s="27" t="s">
        <v>315</v>
      </c>
      <c r="AH922" s="27" t="str">
        <f t="shared" si="1"/>
        <v>Out</v>
      </c>
      <c r="AI922" s="27" t="s">
        <v>121</v>
      </c>
      <c r="AJ922" s="16"/>
      <c r="AK922" s="16"/>
      <c r="AL922" s="16"/>
      <c r="AM922" s="16"/>
      <c r="AN922" s="16"/>
    </row>
    <row r="923" ht="15.0" hidden="1" customHeight="1">
      <c r="A923" s="168">
        <v>45931.0</v>
      </c>
      <c r="B923" s="145" t="s">
        <v>851</v>
      </c>
      <c r="C923" s="146">
        <v>-10.0</v>
      </c>
      <c r="D923" s="145" t="s">
        <v>76</v>
      </c>
      <c r="E923" s="145" t="s">
        <v>229</v>
      </c>
      <c r="F923" s="145" t="s">
        <v>852</v>
      </c>
      <c r="G923" s="147"/>
      <c r="H923" s="147"/>
      <c r="I923" s="148">
        <v>9779.0</v>
      </c>
      <c r="J923" s="145" t="s">
        <v>42</v>
      </c>
      <c r="K923" s="145" t="s">
        <v>89</v>
      </c>
      <c r="L923" s="147"/>
      <c r="M923" s="147"/>
      <c r="N923" s="147"/>
      <c r="O923" s="169"/>
      <c r="P923" s="169" t="s">
        <v>696</v>
      </c>
      <c r="Q923" s="145" t="s">
        <v>91</v>
      </c>
      <c r="R923" s="150"/>
      <c r="S923" s="150"/>
      <c r="T923" s="145" t="s">
        <v>93</v>
      </c>
      <c r="U923" s="27"/>
      <c r="V923" s="27"/>
      <c r="W923" s="27"/>
      <c r="X923" s="27">
        <f t="shared" si="10"/>
        <v>2025</v>
      </c>
      <c r="Y923" s="27">
        <v>2025.0</v>
      </c>
      <c r="Z923" s="140">
        <f t="shared" si="11"/>
        <v>10</v>
      </c>
      <c r="AA923" s="5">
        <v>10.0</v>
      </c>
      <c r="AB923" s="27">
        <v>4.0</v>
      </c>
      <c r="AC923" s="27" t="s">
        <v>298</v>
      </c>
      <c r="AD923" s="27" t="s">
        <v>48</v>
      </c>
      <c r="AE923" s="27" t="s">
        <v>1</v>
      </c>
      <c r="AF923" s="27" t="s">
        <v>1</v>
      </c>
      <c r="AG923" s="27" t="s">
        <v>445</v>
      </c>
      <c r="AH923" s="27" t="str">
        <f t="shared" si="1"/>
        <v>Out</v>
      </c>
      <c r="AI923" s="27" t="s">
        <v>121</v>
      </c>
      <c r="AJ923" s="16"/>
      <c r="AK923" s="16"/>
      <c r="AL923" s="16"/>
      <c r="AM923" s="16"/>
      <c r="AN923" s="16"/>
    </row>
    <row r="924" ht="15.0" hidden="1" customHeight="1">
      <c r="A924" s="139">
        <v>45930.0</v>
      </c>
      <c r="B924" s="145" t="s">
        <v>851</v>
      </c>
      <c r="C924" s="146">
        <v>-10.0</v>
      </c>
      <c r="D924" s="145" t="s">
        <v>76</v>
      </c>
      <c r="E924" s="145" t="s">
        <v>229</v>
      </c>
      <c r="F924" s="145" t="s">
        <v>852</v>
      </c>
      <c r="G924" s="147"/>
      <c r="H924" s="147"/>
      <c r="I924" s="148">
        <v>9779.0</v>
      </c>
      <c r="J924" s="145" t="s">
        <v>42</v>
      </c>
      <c r="K924" s="145" t="s">
        <v>89</v>
      </c>
      <c r="L924" s="147"/>
      <c r="M924" s="147"/>
      <c r="N924" s="147"/>
      <c r="O924" s="149"/>
      <c r="P924" s="149">
        <v>45930.135462962964</v>
      </c>
      <c r="Q924" s="145" t="s">
        <v>91</v>
      </c>
      <c r="R924" s="150"/>
      <c r="S924" s="150"/>
      <c r="T924" s="145" t="s">
        <v>93</v>
      </c>
      <c r="U924" s="27"/>
      <c r="V924" s="27"/>
      <c r="W924" s="27"/>
      <c r="X924" s="27">
        <f t="shared" si="10"/>
        <v>2025</v>
      </c>
      <c r="Y924" s="27">
        <v>2025.0</v>
      </c>
      <c r="Z924" s="140">
        <f t="shared" si="11"/>
        <v>9</v>
      </c>
      <c r="AA924" s="5">
        <v>9.0</v>
      </c>
      <c r="AB924" s="27">
        <v>3.0</v>
      </c>
      <c r="AC924" s="27" t="s">
        <v>298</v>
      </c>
      <c r="AD924" s="27" t="s">
        <v>48</v>
      </c>
      <c r="AE924" s="27" t="s">
        <v>1</v>
      </c>
      <c r="AF924" s="27" t="s">
        <v>1</v>
      </c>
      <c r="AG924" s="27" t="s">
        <v>445</v>
      </c>
      <c r="AH924" s="27" t="str">
        <f t="shared" si="1"/>
        <v>Out</v>
      </c>
      <c r="AI924" s="27" t="s">
        <v>121</v>
      </c>
      <c r="AJ924" s="16"/>
      <c r="AK924" s="16"/>
      <c r="AL924" s="16"/>
      <c r="AM924" s="16"/>
      <c r="AN924" s="16"/>
    </row>
    <row r="925" ht="15.0" hidden="1" customHeight="1">
      <c r="A925" s="132">
        <v>45929.0</v>
      </c>
      <c r="B925" s="3" t="s">
        <v>725</v>
      </c>
      <c r="C925" s="141">
        <v>-817.0</v>
      </c>
      <c r="D925" s="3" t="s">
        <v>76</v>
      </c>
      <c r="E925" s="3" t="s">
        <v>229</v>
      </c>
      <c r="F925" s="3" t="s">
        <v>103</v>
      </c>
      <c r="G925" s="3" t="s">
        <v>972</v>
      </c>
      <c r="H925" s="142"/>
      <c r="I925" s="142"/>
      <c r="J925" s="142"/>
      <c r="K925" s="142"/>
      <c r="L925" s="142"/>
      <c r="M925" s="142"/>
      <c r="N925" s="142"/>
      <c r="O925" s="143"/>
      <c r="P925" s="143">
        <v>45929.803032407406</v>
      </c>
      <c r="R925" s="144"/>
      <c r="S925" s="144"/>
      <c r="T925" s="142"/>
      <c r="U925" s="27"/>
      <c r="V925" s="27"/>
      <c r="W925" s="27"/>
      <c r="X925" s="27">
        <f t="shared" si="10"/>
        <v>2025</v>
      </c>
      <c r="Y925" s="27">
        <v>2025.0</v>
      </c>
      <c r="Z925" s="140">
        <f t="shared" si="11"/>
        <v>9</v>
      </c>
      <c r="AA925" s="5">
        <v>9.0</v>
      </c>
      <c r="AB925" s="27">
        <v>3.0</v>
      </c>
      <c r="AC925" s="27" t="s">
        <v>298</v>
      </c>
      <c r="AD925" s="27" t="s">
        <v>48</v>
      </c>
      <c r="AE925" s="27" t="s">
        <v>124</v>
      </c>
      <c r="AF925" s="27" t="s">
        <v>124</v>
      </c>
      <c r="AG925" s="27" t="s">
        <v>527</v>
      </c>
      <c r="AH925" s="27" t="str">
        <f t="shared" si="1"/>
        <v>Out</v>
      </c>
      <c r="AI925" s="27" t="s">
        <v>121</v>
      </c>
      <c r="AJ925" s="16"/>
      <c r="AK925" s="16"/>
      <c r="AL925" s="16"/>
      <c r="AM925" s="16"/>
      <c r="AN925" s="16"/>
    </row>
    <row r="926" ht="15.0" hidden="1" customHeight="1">
      <c r="A926" s="132">
        <v>45929.0</v>
      </c>
      <c r="B926" s="3" t="s">
        <v>585</v>
      </c>
      <c r="C926" s="141">
        <v>-800.0</v>
      </c>
      <c r="D926" s="3" t="s">
        <v>76</v>
      </c>
      <c r="E926" s="3" t="s">
        <v>229</v>
      </c>
      <c r="F926" s="3" t="s">
        <v>103</v>
      </c>
      <c r="G926" s="3" t="s">
        <v>118</v>
      </c>
      <c r="I926" s="142"/>
      <c r="J926" s="142"/>
      <c r="K926" s="142"/>
      <c r="L926" s="142"/>
      <c r="M926" s="142"/>
      <c r="N926" s="142"/>
      <c r="O926" s="143"/>
      <c r="P926" s="143">
        <v>45929.75587962963</v>
      </c>
      <c r="R926" s="144"/>
      <c r="S926" s="144"/>
      <c r="T926" s="142"/>
      <c r="U926" s="27"/>
      <c r="V926" s="27"/>
      <c r="W926" s="27"/>
      <c r="X926" s="27">
        <f t="shared" si="10"/>
        <v>2025</v>
      </c>
      <c r="Y926" s="27">
        <v>2025.0</v>
      </c>
      <c r="Z926" s="140">
        <f t="shared" si="11"/>
        <v>9</v>
      </c>
      <c r="AA926" s="5">
        <v>9.0</v>
      </c>
      <c r="AB926" s="27">
        <v>3.0</v>
      </c>
      <c r="AC926" s="27" t="s">
        <v>298</v>
      </c>
      <c r="AD926" s="27" t="s">
        <v>48</v>
      </c>
      <c r="AE926" s="27" t="s">
        <v>4</v>
      </c>
      <c r="AF926" s="27" t="s">
        <v>5</v>
      </c>
      <c r="AG926" s="27" t="s">
        <v>6</v>
      </c>
      <c r="AH926" s="27" t="str">
        <f t="shared" si="1"/>
        <v>Out</v>
      </c>
      <c r="AI926" s="27" t="s">
        <v>121</v>
      </c>
      <c r="AJ926" s="16"/>
      <c r="AK926" s="16"/>
      <c r="AL926" s="16"/>
      <c r="AM926" s="16"/>
      <c r="AN926" s="16"/>
    </row>
    <row r="927" ht="15.0" hidden="1" customHeight="1">
      <c r="A927" s="139">
        <v>45929.0</v>
      </c>
      <c r="B927" s="145" t="s">
        <v>110</v>
      </c>
      <c r="C927" s="146">
        <v>-15.0</v>
      </c>
      <c r="D927" s="145" t="s">
        <v>76</v>
      </c>
      <c r="E927" s="145" t="s">
        <v>229</v>
      </c>
      <c r="F927" s="145" t="s">
        <v>111</v>
      </c>
      <c r="I927" s="147"/>
      <c r="J927" s="147"/>
      <c r="K927" s="147"/>
      <c r="L927" s="147"/>
      <c r="M927" s="147"/>
      <c r="N927" s="147"/>
      <c r="O927" s="149"/>
      <c r="P927" s="149">
        <v>45929.75587962963</v>
      </c>
      <c r="R927" s="150"/>
      <c r="S927" s="150"/>
      <c r="T927" s="147"/>
      <c r="U927" s="27"/>
      <c r="V927" s="27"/>
      <c r="W927" s="27"/>
      <c r="X927" s="27">
        <f t="shared" si="10"/>
        <v>2025</v>
      </c>
      <c r="Y927" s="27">
        <v>2025.0</v>
      </c>
      <c r="Z927" s="140">
        <f t="shared" si="11"/>
        <v>9</v>
      </c>
      <c r="AA927" s="5">
        <v>9.0</v>
      </c>
      <c r="AB927" s="27">
        <v>3.0</v>
      </c>
      <c r="AC927" s="27" t="s">
        <v>298</v>
      </c>
      <c r="AD927" s="27" t="s">
        <v>48</v>
      </c>
      <c r="AE927" s="27" t="s">
        <v>1</v>
      </c>
      <c r="AF927" s="27" t="s">
        <v>1</v>
      </c>
      <c r="AG927" s="27" t="s">
        <v>526</v>
      </c>
      <c r="AH927" s="27" t="str">
        <f t="shared" si="1"/>
        <v>Out</v>
      </c>
      <c r="AI927" s="27" t="s">
        <v>121</v>
      </c>
      <c r="AJ927" s="16"/>
      <c r="AK927" s="16"/>
      <c r="AL927" s="16"/>
      <c r="AM927" s="16"/>
      <c r="AN927" s="16"/>
    </row>
    <row r="928" ht="15.0" hidden="1" customHeight="1">
      <c r="A928" s="139">
        <v>45928.0</v>
      </c>
      <c r="B928" s="145" t="s">
        <v>95</v>
      </c>
      <c r="C928" s="146">
        <v>-14.46</v>
      </c>
      <c r="D928" s="145" t="s">
        <v>76</v>
      </c>
      <c r="E928" s="145" t="s">
        <v>229</v>
      </c>
      <c r="F928" s="145" t="s">
        <v>973</v>
      </c>
      <c r="H928" s="147"/>
      <c r="I928" s="148">
        <v>9779.0</v>
      </c>
      <c r="J928" s="145" t="s">
        <v>42</v>
      </c>
      <c r="K928" s="145" t="s">
        <v>97</v>
      </c>
      <c r="L928" s="147"/>
      <c r="M928" s="147"/>
      <c r="N928" s="147"/>
      <c r="O928" s="149"/>
      <c r="P928" s="149">
        <v>45928.02232638889</v>
      </c>
      <c r="Q928" s="145" t="s">
        <v>91</v>
      </c>
      <c r="R928" s="150"/>
      <c r="S928" s="150"/>
      <c r="T928" s="145" t="s">
        <v>93</v>
      </c>
      <c r="U928" s="27"/>
      <c r="V928" s="27"/>
      <c r="W928" s="27"/>
      <c r="X928" s="27">
        <f t="shared" si="10"/>
        <v>2025</v>
      </c>
      <c r="Y928" s="27">
        <v>2025.0</v>
      </c>
      <c r="Z928" s="140">
        <f t="shared" si="11"/>
        <v>9</v>
      </c>
      <c r="AA928" s="5">
        <v>9.0</v>
      </c>
      <c r="AB928" s="27">
        <v>3.0</v>
      </c>
      <c r="AC928" s="27" t="s">
        <v>298</v>
      </c>
      <c r="AD928" s="27" t="s">
        <v>48</v>
      </c>
      <c r="AE928" s="27" t="s">
        <v>115</v>
      </c>
      <c r="AF928" s="27" t="s">
        <v>115</v>
      </c>
      <c r="AG928" s="27" t="s">
        <v>315</v>
      </c>
      <c r="AH928" s="27" t="str">
        <f t="shared" si="1"/>
        <v>Out</v>
      </c>
      <c r="AI928" s="27" t="s">
        <v>121</v>
      </c>
      <c r="AJ928" s="16"/>
      <c r="AK928" s="16"/>
      <c r="AL928" s="16"/>
      <c r="AM928" s="16"/>
      <c r="AN928" s="16"/>
    </row>
    <row r="929" ht="15.0" hidden="1" customHeight="1">
      <c r="A929" s="139">
        <v>45927.0</v>
      </c>
      <c r="B929" s="145" t="s">
        <v>95</v>
      </c>
      <c r="C929" s="146">
        <v>-159.0</v>
      </c>
      <c r="D929" s="145" t="s">
        <v>76</v>
      </c>
      <c r="E929" s="145" t="s">
        <v>229</v>
      </c>
      <c r="F929" s="145" t="s">
        <v>974</v>
      </c>
      <c r="H929" s="147"/>
      <c r="I929" s="148">
        <v>9779.0</v>
      </c>
      <c r="J929" s="145" t="s">
        <v>42</v>
      </c>
      <c r="K929" s="145" t="s">
        <v>97</v>
      </c>
      <c r="L929" s="147"/>
      <c r="M929" s="147"/>
      <c r="N929" s="147"/>
      <c r="O929" s="149"/>
      <c r="P929" s="149">
        <v>45927.49664351852</v>
      </c>
      <c r="Q929" s="145" t="s">
        <v>91</v>
      </c>
      <c r="R929" s="150"/>
      <c r="S929" s="150"/>
      <c r="T929" s="145" t="s">
        <v>93</v>
      </c>
      <c r="U929" s="27"/>
      <c r="V929" s="27"/>
      <c r="W929" s="27"/>
      <c r="X929" s="27">
        <f t="shared" si="10"/>
        <v>2025</v>
      </c>
      <c r="Y929" s="27">
        <v>2025.0</v>
      </c>
      <c r="Z929" s="140">
        <f t="shared" si="11"/>
        <v>9</v>
      </c>
      <c r="AA929" s="5">
        <v>9.0</v>
      </c>
      <c r="AB929" s="27">
        <v>3.0</v>
      </c>
      <c r="AC929" s="27" t="s">
        <v>298</v>
      </c>
      <c r="AD929" s="27" t="s">
        <v>48</v>
      </c>
      <c r="AE929" s="27" t="s">
        <v>115</v>
      </c>
      <c r="AF929" s="27" t="s">
        <v>115</v>
      </c>
      <c r="AG929" s="27" t="s">
        <v>315</v>
      </c>
      <c r="AH929" s="27" t="str">
        <f t="shared" si="1"/>
        <v>Out</v>
      </c>
      <c r="AI929" s="27" t="s">
        <v>121</v>
      </c>
      <c r="AJ929" s="16"/>
      <c r="AK929" s="16"/>
      <c r="AL929" s="16"/>
      <c r="AM929" s="16"/>
      <c r="AN929" s="16"/>
    </row>
    <row r="930" ht="15.0" hidden="1" customHeight="1">
      <c r="A930" s="139">
        <v>45927.0</v>
      </c>
      <c r="B930" s="145" t="s">
        <v>95</v>
      </c>
      <c r="C930" s="146">
        <v>-11.99</v>
      </c>
      <c r="D930" s="145" t="s">
        <v>76</v>
      </c>
      <c r="E930" s="145" t="s">
        <v>229</v>
      </c>
      <c r="F930" s="145" t="s">
        <v>615</v>
      </c>
      <c r="H930" s="147"/>
      <c r="I930" s="148">
        <v>9779.0</v>
      </c>
      <c r="J930" s="145" t="s">
        <v>42</v>
      </c>
      <c r="K930" s="145" t="s">
        <v>97</v>
      </c>
      <c r="L930" s="147"/>
      <c r="M930" s="147"/>
      <c r="N930" s="147"/>
      <c r="O930" s="149"/>
      <c r="P930" s="149">
        <v>45927.29311342593</v>
      </c>
      <c r="Q930" s="145" t="s">
        <v>91</v>
      </c>
      <c r="R930" s="150"/>
      <c r="S930" s="150"/>
      <c r="T930" s="145" t="s">
        <v>93</v>
      </c>
      <c r="U930" s="27"/>
      <c r="V930" s="27"/>
      <c r="W930" s="27"/>
      <c r="X930" s="27">
        <f t="shared" si="10"/>
        <v>2025</v>
      </c>
      <c r="Y930" s="27">
        <v>2025.0</v>
      </c>
      <c r="Z930" s="140">
        <f t="shared" si="11"/>
        <v>9</v>
      </c>
      <c r="AA930" s="5">
        <v>9.0</v>
      </c>
      <c r="AB930" s="27">
        <v>3.0</v>
      </c>
      <c r="AC930" s="27" t="s">
        <v>298</v>
      </c>
      <c r="AD930" s="27" t="s">
        <v>48</v>
      </c>
      <c r="AE930" s="27" t="s">
        <v>115</v>
      </c>
      <c r="AF930" s="27" t="s">
        <v>115</v>
      </c>
      <c r="AG930" s="27" t="s">
        <v>315</v>
      </c>
      <c r="AH930" s="27" t="str">
        <f t="shared" si="1"/>
        <v>Out</v>
      </c>
      <c r="AI930" s="27" t="s">
        <v>121</v>
      </c>
      <c r="AJ930" s="16"/>
      <c r="AK930" s="16"/>
      <c r="AL930" s="16"/>
      <c r="AM930" s="16"/>
      <c r="AN930" s="16"/>
    </row>
    <row r="931" ht="15.0" hidden="1" customHeight="1">
      <c r="A931" s="139">
        <v>45927.0</v>
      </c>
      <c r="B931" s="145" t="s">
        <v>916</v>
      </c>
      <c r="C931" s="146">
        <v>-100.0</v>
      </c>
      <c r="D931" s="145" t="s">
        <v>151</v>
      </c>
      <c r="E931" s="145" t="s">
        <v>229</v>
      </c>
      <c r="F931" s="145" t="s">
        <v>966</v>
      </c>
      <c r="H931" s="147"/>
      <c r="I931" s="148">
        <v>9779.0</v>
      </c>
      <c r="J931" s="145" t="s">
        <v>42</v>
      </c>
      <c r="K931" s="145" t="s">
        <v>148</v>
      </c>
      <c r="O931" s="149"/>
      <c r="P931" s="149">
        <v>45927.06086805555</v>
      </c>
      <c r="Q931" s="145" t="s">
        <v>91</v>
      </c>
      <c r="R931" s="150"/>
      <c r="S931" s="150"/>
      <c r="T931" s="145" t="s">
        <v>93</v>
      </c>
      <c r="U931" s="27"/>
      <c r="V931" s="27"/>
      <c r="W931" s="27"/>
      <c r="X931" s="27">
        <f t="shared" si="10"/>
        <v>2025</v>
      </c>
      <c r="Y931" s="27">
        <v>2025.0</v>
      </c>
      <c r="Z931" s="140">
        <f t="shared" si="11"/>
        <v>9</v>
      </c>
      <c r="AA931" s="5">
        <v>9.0</v>
      </c>
      <c r="AB931" s="27">
        <v>3.0</v>
      </c>
      <c r="AC931" s="27"/>
      <c r="AD931" s="27" t="s">
        <v>151</v>
      </c>
      <c r="AE931" s="27" t="s">
        <v>151</v>
      </c>
      <c r="AF931" s="27" t="s">
        <v>151</v>
      </c>
      <c r="AG931" s="27"/>
      <c r="AH931" s="27" t="str">
        <f t="shared" si="1"/>
        <v>Out</v>
      </c>
      <c r="AI931" s="27" t="s">
        <v>121</v>
      </c>
      <c r="AJ931" s="16"/>
      <c r="AK931" s="16"/>
      <c r="AL931" s="16"/>
      <c r="AM931" s="16"/>
      <c r="AN931" s="16"/>
    </row>
    <row r="932" ht="15.0" hidden="1" customHeight="1">
      <c r="A932" s="139">
        <v>45926.0</v>
      </c>
      <c r="B932" s="145" t="s">
        <v>851</v>
      </c>
      <c r="C932" s="146">
        <v>-10.0</v>
      </c>
      <c r="D932" s="145" t="s">
        <v>76</v>
      </c>
      <c r="E932" s="145" t="s">
        <v>229</v>
      </c>
      <c r="F932" s="145" t="s">
        <v>852</v>
      </c>
      <c r="G932" s="147"/>
      <c r="H932" s="147"/>
      <c r="I932" s="148">
        <v>9779.0</v>
      </c>
      <c r="J932" s="145" t="s">
        <v>42</v>
      </c>
      <c r="K932" s="145" t="s">
        <v>89</v>
      </c>
      <c r="L932" s="147"/>
      <c r="M932" s="147"/>
      <c r="N932" s="147"/>
      <c r="O932" s="149"/>
      <c r="P932" s="149">
        <v>45926.28065972222</v>
      </c>
      <c r="Q932" s="145" t="s">
        <v>91</v>
      </c>
      <c r="R932" s="150"/>
      <c r="S932" s="150"/>
      <c r="T932" s="145" t="s">
        <v>93</v>
      </c>
      <c r="U932" s="27"/>
      <c r="V932" s="27"/>
      <c r="W932" s="27"/>
      <c r="X932" s="27">
        <f t="shared" si="10"/>
        <v>2025</v>
      </c>
      <c r="Y932" s="27">
        <v>2025.0</v>
      </c>
      <c r="Z932" s="140">
        <f t="shared" si="11"/>
        <v>9</v>
      </c>
      <c r="AA932" s="5">
        <v>9.0</v>
      </c>
      <c r="AB932" s="27">
        <v>3.0</v>
      </c>
      <c r="AC932" s="27" t="s">
        <v>298</v>
      </c>
      <c r="AD932" s="27" t="s">
        <v>48</v>
      </c>
      <c r="AE932" s="27" t="s">
        <v>1</v>
      </c>
      <c r="AF932" s="27" t="s">
        <v>1</v>
      </c>
      <c r="AG932" s="27" t="s">
        <v>445</v>
      </c>
      <c r="AH932" s="27" t="str">
        <f t="shared" si="1"/>
        <v>Out</v>
      </c>
      <c r="AI932" s="27" t="s">
        <v>121</v>
      </c>
      <c r="AJ932" s="16"/>
      <c r="AK932" s="16"/>
      <c r="AL932" s="16"/>
      <c r="AM932" s="16"/>
      <c r="AN932" s="16"/>
    </row>
    <row r="933" ht="15.0" hidden="1" customHeight="1">
      <c r="A933" s="139">
        <v>45925.0</v>
      </c>
      <c r="B933" s="145" t="s">
        <v>893</v>
      </c>
      <c r="C933" s="146">
        <v>-375.0</v>
      </c>
      <c r="D933" s="145" t="s">
        <v>76</v>
      </c>
      <c r="E933" s="145" t="s">
        <v>229</v>
      </c>
      <c r="F933" s="145" t="s">
        <v>724</v>
      </c>
      <c r="H933" s="147"/>
      <c r="I933" s="148">
        <v>9779.0</v>
      </c>
      <c r="J933" s="145" t="s">
        <v>42</v>
      </c>
      <c r="K933" s="145" t="s">
        <v>659</v>
      </c>
      <c r="M933" s="147"/>
      <c r="N933" s="147"/>
      <c r="O933" s="149"/>
      <c r="P933" s="149">
        <v>45925.290347222224</v>
      </c>
      <c r="Q933" s="145" t="s">
        <v>91</v>
      </c>
      <c r="R933" s="150"/>
      <c r="S933" s="150"/>
      <c r="T933" s="145" t="s">
        <v>93</v>
      </c>
      <c r="U933" s="27"/>
      <c r="V933" s="27"/>
      <c r="W933" s="27"/>
      <c r="X933" s="27">
        <f t="shared" si="10"/>
        <v>2025</v>
      </c>
      <c r="Y933" s="27">
        <v>2025.0</v>
      </c>
      <c r="Z933" s="140">
        <f t="shared" si="11"/>
        <v>9</v>
      </c>
      <c r="AA933" s="5">
        <v>9.0</v>
      </c>
      <c r="AB933" s="27">
        <v>3.0</v>
      </c>
      <c r="AC933" s="27" t="s">
        <v>298</v>
      </c>
      <c r="AD933" s="27" t="s">
        <v>48</v>
      </c>
      <c r="AE933" s="27" t="s">
        <v>131</v>
      </c>
      <c r="AF933" s="27" t="s">
        <v>5</v>
      </c>
      <c r="AG933" s="27" t="s">
        <v>330</v>
      </c>
      <c r="AH933" s="27" t="str">
        <f t="shared" si="1"/>
        <v>Out</v>
      </c>
      <c r="AI933" s="27" t="s">
        <v>121</v>
      </c>
      <c r="AJ933" s="16"/>
      <c r="AK933" s="16"/>
      <c r="AL933" s="16"/>
      <c r="AM933" s="16"/>
      <c r="AN933" s="16"/>
    </row>
    <row r="934" ht="15.0" hidden="1" customHeight="1">
      <c r="A934" s="132">
        <v>45925.0</v>
      </c>
      <c r="B934" s="3" t="s">
        <v>203</v>
      </c>
      <c r="C934" s="141">
        <v>-40.0</v>
      </c>
      <c r="D934" s="3" t="s">
        <v>76</v>
      </c>
      <c r="E934" s="3" t="s">
        <v>229</v>
      </c>
      <c r="F934" s="3" t="s">
        <v>204</v>
      </c>
      <c r="G934" s="142"/>
      <c r="H934" s="142"/>
      <c r="I934" s="62">
        <v>9779.0</v>
      </c>
      <c r="J934" s="3" t="s">
        <v>42</v>
      </c>
      <c r="K934" s="3" t="s">
        <v>89</v>
      </c>
      <c r="L934" s="142"/>
      <c r="M934" s="142"/>
      <c r="N934" s="142"/>
      <c r="O934" s="143"/>
      <c r="P934" s="143">
        <v>45925.14045138889</v>
      </c>
      <c r="Q934" s="3" t="s">
        <v>91</v>
      </c>
      <c r="R934" s="144"/>
      <c r="S934" s="144"/>
      <c r="T934" s="3" t="s">
        <v>93</v>
      </c>
      <c r="U934" s="27"/>
      <c r="V934" s="27"/>
      <c r="W934" s="27"/>
      <c r="X934" s="27">
        <f t="shared" si="10"/>
        <v>2025</v>
      </c>
      <c r="Y934" s="27">
        <v>2025.0</v>
      </c>
      <c r="Z934" s="140">
        <f t="shared" si="11"/>
        <v>9</v>
      </c>
      <c r="AA934" s="5">
        <v>9.0</v>
      </c>
      <c r="AB934" s="27">
        <v>3.0</v>
      </c>
      <c r="AC934" s="27" t="s">
        <v>298</v>
      </c>
      <c r="AD934" s="27" t="s">
        <v>48</v>
      </c>
      <c r="AE934" s="27" t="s">
        <v>1</v>
      </c>
      <c r="AF934" s="27" t="s">
        <v>1</v>
      </c>
      <c r="AG934" s="27" t="s">
        <v>526</v>
      </c>
      <c r="AH934" s="27" t="str">
        <f t="shared" si="1"/>
        <v>Out</v>
      </c>
      <c r="AI934" s="27" t="s">
        <v>121</v>
      </c>
      <c r="AJ934" s="16"/>
      <c r="AK934" s="16"/>
      <c r="AL934" s="16"/>
      <c r="AM934" s="16"/>
      <c r="AN934" s="16"/>
    </row>
    <row r="935" ht="15.0" hidden="1" customHeight="1">
      <c r="A935" s="132">
        <v>45925.0</v>
      </c>
      <c r="B935" s="3" t="s">
        <v>95</v>
      </c>
      <c r="C935" s="141">
        <v>-25.0</v>
      </c>
      <c r="D935" s="3" t="s">
        <v>76</v>
      </c>
      <c r="E935" s="3" t="s">
        <v>229</v>
      </c>
      <c r="F935" s="3" t="s">
        <v>975</v>
      </c>
      <c r="G935" s="142"/>
      <c r="H935" s="142"/>
      <c r="I935" s="62">
        <v>9779.0</v>
      </c>
      <c r="J935" s="3" t="s">
        <v>42</v>
      </c>
      <c r="K935" s="3" t="s">
        <v>97</v>
      </c>
      <c r="L935" s="142"/>
      <c r="M935" s="142"/>
      <c r="N935" s="142"/>
      <c r="O935" s="143"/>
      <c r="P935" s="143">
        <v>45925.02512731482</v>
      </c>
      <c r="Q935" s="3" t="s">
        <v>91</v>
      </c>
      <c r="R935" s="144"/>
      <c r="S935" s="144"/>
      <c r="T935" s="3" t="s">
        <v>93</v>
      </c>
      <c r="U935" s="27"/>
      <c r="V935" s="27"/>
      <c r="W935" s="27"/>
      <c r="X935" s="27">
        <f t="shared" si="10"/>
        <v>2025</v>
      </c>
      <c r="Y935" s="27">
        <v>2025.0</v>
      </c>
      <c r="Z935" s="140">
        <f t="shared" si="11"/>
        <v>9</v>
      </c>
      <c r="AA935" s="5">
        <v>9.0</v>
      </c>
      <c r="AB935" s="27">
        <v>3.0</v>
      </c>
      <c r="AC935" s="27" t="s">
        <v>298</v>
      </c>
      <c r="AD935" s="27" t="s">
        <v>48</v>
      </c>
      <c r="AE935" s="27" t="s">
        <v>115</v>
      </c>
      <c r="AF935" s="27" t="s">
        <v>115</v>
      </c>
      <c r="AG935" s="27" t="s">
        <v>315</v>
      </c>
      <c r="AH935" s="27" t="str">
        <f t="shared" si="1"/>
        <v>Out</v>
      </c>
      <c r="AI935" s="27" t="s">
        <v>121</v>
      </c>
      <c r="AJ935" s="16"/>
      <c r="AK935" s="16"/>
      <c r="AL935" s="16"/>
      <c r="AM935" s="16"/>
      <c r="AN935" s="16"/>
    </row>
    <row r="936" ht="15.0" hidden="1" customHeight="1">
      <c r="A936" s="132">
        <v>45924.0</v>
      </c>
      <c r="B936" s="3" t="s">
        <v>206</v>
      </c>
      <c r="C936" s="141">
        <v>-49.0</v>
      </c>
      <c r="D936" s="3" t="s">
        <v>76</v>
      </c>
      <c r="E936" s="3" t="s">
        <v>229</v>
      </c>
      <c r="F936" s="3" t="s">
        <v>207</v>
      </c>
      <c r="G936" s="142"/>
      <c r="H936" s="142"/>
      <c r="I936" s="62">
        <v>9779.0</v>
      </c>
      <c r="J936" s="3" t="s">
        <v>42</v>
      </c>
      <c r="K936" s="3" t="s">
        <v>89</v>
      </c>
      <c r="L936" s="142"/>
      <c r="M936" s="142"/>
      <c r="N936" s="142"/>
      <c r="O936" s="143"/>
      <c r="P936" s="143">
        <v>45924.04445601852</v>
      </c>
      <c r="Q936" s="3" t="s">
        <v>91</v>
      </c>
      <c r="R936" s="144"/>
      <c r="S936" s="144"/>
      <c r="T936" s="3" t="s">
        <v>93</v>
      </c>
      <c r="U936" s="27"/>
      <c r="V936" s="27"/>
      <c r="W936" s="27"/>
      <c r="X936" s="27">
        <f t="shared" si="10"/>
        <v>2025</v>
      </c>
      <c r="Y936" s="27">
        <v>2025.0</v>
      </c>
      <c r="Z936" s="140">
        <f t="shared" si="11"/>
        <v>9</v>
      </c>
      <c r="AA936" s="5">
        <v>9.0</v>
      </c>
      <c r="AB936" s="27">
        <v>3.0</v>
      </c>
      <c r="AC936" s="27" t="s">
        <v>298</v>
      </c>
      <c r="AD936" s="27" t="s">
        <v>48</v>
      </c>
      <c r="AE936" s="27" t="s">
        <v>1</v>
      </c>
      <c r="AF936" s="27" t="s">
        <v>1</v>
      </c>
      <c r="AG936" s="27" t="s">
        <v>445</v>
      </c>
      <c r="AH936" s="27" t="str">
        <f t="shared" si="1"/>
        <v>Out</v>
      </c>
      <c r="AI936" s="27" t="s">
        <v>121</v>
      </c>
      <c r="AJ936" s="16"/>
      <c r="AK936" s="16"/>
      <c r="AL936" s="16"/>
      <c r="AM936" s="16"/>
      <c r="AN936" s="16"/>
    </row>
    <row r="937" ht="15.0" hidden="1" customHeight="1">
      <c r="A937" s="132">
        <v>45924.0</v>
      </c>
      <c r="B937" s="3" t="s">
        <v>916</v>
      </c>
      <c r="C937" s="141">
        <v>-100.0</v>
      </c>
      <c r="D937" s="3" t="s">
        <v>151</v>
      </c>
      <c r="E937" s="3" t="s">
        <v>229</v>
      </c>
      <c r="F937" s="3" t="s">
        <v>966</v>
      </c>
      <c r="G937" s="142"/>
      <c r="H937" s="142"/>
      <c r="I937" s="62">
        <v>9779.0</v>
      </c>
      <c r="J937" s="3" t="s">
        <v>42</v>
      </c>
      <c r="K937" s="3" t="s">
        <v>148</v>
      </c>
      <c r="L937" s="142"/>
      <c r="M937" s="142"/>
      <c r="N937" s="142"/>
      <c r="O937" s="143"/>
      <c r="P937" s="143">
        <v>45924.04378472222</v>
      </c>
      <c r="Q937" s="3" t="s">
        <v>91</v>
      </c>
      <c r="R937" s="144"/>
      <c r="S937" s="144"/>
      <c r="T937" s="3" t="s">
        <v>93</v>
      </c>
      <c r="U937" s="27"/>
      <c r="V937" s="27"/>
      <c r="W937" s="27"/>
      <c r="X937" s="27">
        <f t="shared" si="10"/>
        <v>2025</v>
      </c>
      <c r="Y937" s="27">
        <v>2025.0</v>
      </c>
      <c r="Z937" s="140">
        <f t="shared" si="11"/>
        <v>9</v>
      </c>
      <c r="AA937" s="5">
        <v>9.0</v>
      </c>
      <c r="AB937" s="27">
        <v>3.0</v>
      </c>
      <c r="AC937" s="27"/>
      <c r="AD937" s="27" t="s">
        <v>151</v>
      </c>
      <c r="AE937" s="27" t="s">
        <v>151</v>
      </c>
      <c r="AF937" s="27" t="s">
        <v>151</v>
      </c>
      <c r="AG937" s="27"/>
      <c r="AH937" s="27" t="str">
        <f t="shared" si="1"/>
        <v>Out</v>
      </c>
      <c r="AI937" s="27" t="s">
        <v>121</v>
      </c>
      <c r="AJ937" s="16"/>
      <c r="AK937" s="16"/>
      <c r="AL937" s="16"/>
      <c r="AM937" s="16"/>
      <c r="AN937" s="16"/>
    </row>
    <row r="938" ht="15.0" hidden="1" customHeight="1">
      <c r="A938" s="132">
        <v>45924.0</v>
      </c>
      <c r="B938" s="3" t="s">
        <v>95</v>
      </c>
      <c r="C938" s="141">
        <v>-104.65</v>
      </c>
      <c r="D938" s="3" t="s">
        <v>76</v>
      </c>
      <c r="E938" s="3" t="s">
        <v>229</v>
      </c>
      <c r="F938" s="3" t="s">
        <v>976</v>
      </c>
      <c r="G938" s="142"/>
      <c r="H938" s="142"/>
      <c r="I938" s="62">
        <v>9779.0</v>
      </c>
      <c r="J938" s="3" t="s">
        <v>42</v>
      </c>
      <c r="K938" s="3" t="s">
        <v>97</v>
      </c>
      <c r="L938" s="142"/>
      <c r="M938" s="142"/>
      <c r="N938" s="142"/>
      <c r="O938" s="143"/>
      <c r="P938" s="143">
        <v>45924.02851851852</v>
      </c>
      <c r="Q938" s="3" t="s">
        <v>91</v>
      </c>
      <c r="R938" s="144"/>
      <c r="S938" s="144"/>
      <c r="T938" s="3" t="s">
        <v>93</v>
      </c>
      <c r="U938" s="27"/>
      <c r="V938" s="27"/>
      <c r="W938" s="27"/>
      <c r="X938" s="27">
        <f t="shared" si="10"/>
        <v>2025</v>
      </c>
      <c r="Y938" s="27">
        <v>2025.0</v>
      </c>
      <c r="Z938" s="140">
        <f t="shared" si="11"/>
        <v>9</v>
      </c>
      <c r="AA938" s="5">
        <v>9.0</v>
      </c>
      <c r="AB938" s="27">
        <v>3.0</v>
      </c>
      <c r="AC938" s="27" t="s">
        <v>298</v>
      </c>
      <c r="AD938" s="27" t="s">
        <v>48</v>
      </c>
      <c r="AE938" s="27" t="s">
        <v>115</v>
      </c>
      <c r="AF938" s="27" t="s">
        <v>115</v>
      </c>
      <c r="AG938" s="27" t="s">
        <v>315</v>
      </c>
      <c r="AH938" s="27" t="str">
        <f t="shared" si="1"/>
        <v>Out</v>
      </c>
      <c r="AI938" s="27" t="s">
        <v>121</v>
      </c>
      <c r="AJ938" s="16"/>
      <c r="AK938" s="16"/>
      <c r="AL938" s="16"/>
      <c r="AM938" s="16"/>
      <c r="AN938" s="16"/>
    </row>
    <row r="939" ht="15.0" hidden="1" customHeight="1">
      <c r="A939" s="132">
        <v>45923.0</v>
      </c>
      <c r="B939" s="3" t="s">
        <v>791</v>
      </c>
      <c r="C939" s="141">
        <v>-8.0</v>
      </c>
      <c r="D939" s="3" t="s">
        <v>76</v>
      </c>
      <c r="E939" s="3" t="s">
        <v>229</v>
      </c>
      <c r="F939" s="3" t="s">
        <v>792</v>
      </c>
      <c r="G939" s="142"/>
      <c r="H939" s="142"/>
      <c r="I939" s="62">
        <v>9779.0</v>
      </c>
      <c r="J939" s="3" t="s">
        <v>42</v>
      </c>
      <c r="K939" s="3" t="s">
        <v>89</v>
      </c>
      <c r="L939" s="142"/>
      <c r="M939" s="142"/>
      <c r="N939" s="142"/>
      <c r="O939" s="143"/>
      <c r="P939" s="143">
        <v>45923.14041666667</v>
      </c>
      <c r="Q939" s="3" t="s">
        <v>91</v>
      </c>
      <c r="R939" s="144"/>
      <c r="S939" s="144"/>
      <c r="T939" s="3" t="s">
        <v>93</v>
      </c>
      <c r="U939" s="27"/>
      <c r="V939" s="27"/>
      <c r="W939" s="27"/>
      <c r="X939" s="27">
        <f t="shared" si="10"/>
        <v>2025</v>
      </c>
      <c r="Y939" s="27">
        <v>2025.0</v>
      </c>
      <c r="Z939" s="140">
        <f t="shared" si="11"/>
        <v>9</v>
      </c>
      <c r="AA939" s="5">
        <v>9.0</v>
      </c>
      <c r="AB939" s="27">
        <v>3.0</v>
      </c>
      <c r="AC939" s="27" t="s">
        <v>298</v>
      </c>
      <c r="AD939" s="27" t="s">
        <v>48</v>
      </c>
      <c r="AE939" s="27" t="s">
        <v>1</v>
      </c>
      <c r="AF939" s="27" t="s">
        <v>1</v>
      </c>
      <c r="AG939" s="27" t="s">
        <v>445</v>
      </c>
      <c r="AH939" s="27" t="str">
        <f t="shared" si="1"/>
        <v>Out</v>
      </c>
      <c r="AI939" s="27" t="s">
        <v>121</v>
      </c>
      <c r="AJ939" s="16"/>
      <c r="AK939" s="16"/>
      <c r="AL939" s="16"/>
      <c r="AM939" s="16"/>
      <c r="AN939" s="16"/>
    </row>
    <row r="940" ht="15.0" hidden="1" customHeight="1">
      <c r="A940" s="132">
        <v>45922.0</v>
      </c>
      <c r="B940" s="3" t="s">
        <v>196</v>
      </c>
      <c r="C940" s="141">
        <v>4346.0</v>
      </c>
      <c r="D940" s="3" t="s">
        <v>76</v>
      </c>
      <c r="E940" s="3" t="s">
        <v>229</v>
      </c>
      <c r="F940" s="3"/>
      <c r="G940" s="142"/>
      <c r="H940" s="142"/>
      <c r="I940" s="62"/>
      <c r="J940" s="3"/>
      <c r="K940" s="3"/>
      <c r="L940" s="142"/>
      <c r="M940" s="142"/>
      <c r="N940" s="142"/>
      <c r="O940" s="143"/>
      <c r="P940" s="143">
        <v>45922.502800925926</v>
      </c>
      <c r="Q940" s="3"/>
      <c r="R940" s="144"/>
      <c r="S940" s="144"/>
      <c r="T940" s="3"/>
      <c r="U940" s="27"/>
      <c r="V940" s="27"/>
      <c r="W940" s="27"/>
      <c r="X940" s="27">
        <f t="shared" si="10"/>
        <v>2025</v>
      </c>
      <c r="Y940" s="27">
        <v>2025.0</v>
      </c>
      <c r="Z940" s="140">
        <f t="shared" si="11"/>
        <v>9</v>
      </c>
      <c r="AA940" s="5">
        <v>9.0</v>
      </c>
      <c r="AB940" s="27">
        <v>3.0</v>
      </c>
      <c r="AC940" s="27" t="s">
        <v>298</v>
      </c>
      <c r="AD940" s="27" t="s">
        <v>48</v>
      </c>
      <c r="AE940" s="27" t="s">
        <v>114</v>
      </c>
      <c r="AF940" s="27" t="s">
        <v>114</v>
      </c>
      <c r="AG940" s="27" t="s">
        <v>312</v>
      </c>
      <c r="AH940" s="27" t="str">
        <f t="shared" si="1"/>
        <v>In</v>
      </c>
      <c r="AI940" s="27" t="s">
        <v>113</v>
      </c>
      <c r="AJ940" s="16"/>
      <c r="AK940" s="16"/>
      <c r="AL940" s="16"/>
      <c r="AM940" s="16"/>
      <c r="AN940" s="16"/>
    </row>
    <row r="941" ht="15.0" hidden="1" customHeight="1">
      <c r="A941" s="132">
        <v>45922.0</v>
      </c>
      <c r="B941" s="3" t="s">
        <v>440</v>
      </c>
      <c r="C941" s="141">
        <v>874.22</v>
      </c>
      <c r="D941" s="3" t="s">
        <v>76</v>
      </c>
      <c r="E941" s="3" t="s">
        <v>229</v>
      </c>
      <c r="F941" s="3"/>
      <c r="G941" s="142"/>
      <c r="H941" s="142"/>
      <c r="I941" s="62"/>
      <c r="J941" s="3"/>
      <c r="K941" s="3"/>
      <c r="L941" s="142"/>
      <c r="M941" s="142"/>
      <c r="N941" s="142"/>
      <c r="O941" s="143"/>
      <c r="P941" s="143">
        <v>45922.46194444445</v>
      </c>
      <c r="Q941" s="3"/>
      <c r="R941" s="144"/>
      <c r="S941" s="144"/>
      <c r="T941" s="3"/>
      <c r="U941" s="27"/>
      <c r="V941" s="27"/>
      <c r="W941" s="27"/>
      <c r="X941" s="27">
        <f t="shared" si="10"/>
        <v>2025</v>
      </c>
      <c r="Y941" s="27">
        <v>2025.0</v>
      </c>
      <c r="Z941" s="140">
        <f t="shared" si="11"/>
        <v>9</v>
      </c>
      <c r="AA941" s="5">
        <v>9.0</v>
      </c>
      <c r="AB941" s="27">
        <v>3.0</v>
      </c>
      <c r="AC941" s="27" t="s">
        <v>298</v>
      </c>
      <c r="AD941" s="27" t="s">
        <v>48</v>
      </c>
      <c r="AE941" s="27" t="s">
        <v>114</v>
      </c>
      <c r="AF941" s="27" t="s">
        <v>114</v>
      </c>
      <c r="AG941" s="27" t="s">
        <v>312</v>
      </c>
      <c r="AH941" s="27" t="str">
        <f t="shared" si="1"/>
        <v>In</v>
      </c>
      <c r="AI941" s="27" t="s">
        <v>113</v>
      </c>
      <c r="AJ941" s="16"/>
      <c r="AK941" s="16"/>
      <c r="AL941" s="16"/>
      <c r="AM941" s="16"/>
      <c r="AN941" s="16"/>
    </row>
    <row r="942" ht="15.0" hidden="1" customHeight="1">
      <c r="A942" s="132">
        <v>45920.0</v>
      </c>
      <c r="B942" s="3" t="s">
        <v>851</v>
      </c>
      <c r="C942" s="141">
        <v>-10.0</v>
      </c>
      <c r="D942" s="3" t="s">
        <v>76</v>
      </c>
      <c r="E942" s="3" t="s">
        <v>229</v>
      </c>
      <c r="F942" s="3" t="s">
        <v>852</v>
      </c>
      <c r="G942" s="142"/>
      <c r="H942" s="142"/>
      <c r="I942" s="62">
        <v>9779.0</v>
      </c>
      <c r="J942" s="3" t="s">
        <v>42</v>
      </c>
      <c r="K942" s="3" t="s">
        <v>89</v>
      </c>
      <c r="L942" s="142"/>
      <c r="M942" s="142"/>
      <c r="N942" s="142"/>
      <c r="O942" s="143"/>
      <c r="P942" s="143">
        <v>45920.30002314815</v>
      </c>
      <c r="Q942" s="3" t="s">
        <v>91</v>
      </c>
      <c r="R942" s="144"/>
      <c r="S942" s="144"/>
      <c r="T942" s="3" t="s">
        <v>93</v>
      </c>
      <c r="U942" s="27"/>
      <c r="V942" s="27"/>
      <c r="W942" s="27"/>
      <c r="X942" s="27">
        <f t="shared" si="10"/>
        <v>2025</v>
      </c>
      <c r="Y942" s="27">
        <v>2025.0</v>
      </c>
      <c r="Z942" s="140">
        <f t="shared" si="11"/>
        <v>9</v>
      </c>
      <c r="AA942" s="5">
        <v>9.0</v>
      </c>
      <c r="AB942" s="27">
        <v>3.0</v>
      </c>
      <c r="AC942" s="27" t="s">
        <v>298</v>
      </c>
      <c r="AD942" s="27" t="s">
        <v>48</v>
      </c>
      <c r="AE942" s="27" t="s">
        <v>1</v>
      </c>
      <c r="AF942" s="27" t="s">
        <v>1</v>
      </c>
      <c r="AG942" s="27" t="s">
        <v>445</v>
      </c>
      <c r="AH942" s="27" t="str">
        <f t="shared" si="1"/>
        <v>Out</v>
      </c>
      <c r="AI942" s="27" t="s">
        <v>121</v>
      </c>
      <c r="AJ942" s="16"/>
      <c r="AK942" s="16"/>
      <c r="AL942" s="16"/>
      <c r="AM942" s="16"/>
      <c r="AN942" s="16"/>
    </row>
    <row r="943" ht="15.0" hidden="1" customHeight="1">
      <c r="A943" s="132">
        <v>45920.0</v>
      </c>
      <c r="B943" s="3" t="s">
        <v>587</v>
      </c>
      <c r="C943" s="141">
        <v>-15.0</v>
      </c>
      <c r="D943" s="3" t="s">
        <v>76</v>
      </c>
      <c r="E943" s="3" t="s">
        <v>229</v>
      </c>
      <c r="F943" s="3" t="s">
        <v>588</v>
      </c>
      <c r="G943" s="142"/>
      <c r="H943" s="142"/>
      <c r="I943" s="62">
        <v>9779.0</v>
      </c>
      <c r="J943" s="3" t="s">
        <v>42</v>
      </c>
      <c r="K943" s="3" t="s">
        <v>89</v>
      </c>
      <c r="L943" s="142"/>
      <c r="M943" s="142"/>
      <c r="N943" s="142"/>
      <c r="O943" s="143"/>
      <c r="P943" s="143">
        <v>45920.28071759259</v>
      </c>
      <c r="Q943" s="3" t="s">
        <v>91</v>
      </c>
      <c r="R943" s="144"/>
      <c r="S943" s="144"/>
      <c r="T943" s="3" t="s">
        <v>93</v>
      </c>
      <c r="U943" s="27"/>
      <c r="V943" s="27"/>
      <c r="W943" s="27"/>
      <c r="X943" s="27">
        <f t="shared" si="10"/>
        <v>2025</v>
      </c>
      <c r="Y943" s="27">
        <v>2025.0</v>
      </c>
      <c r="Z943" s="140">
        <f t="shared" si="11"/>
        <v>9</v>
      </c>
      <c r="AA943" s="5">
        <v>9.0</v>
      </c>
      <c r="AB943" s="27">
        <v>3.0</v>
      </c>
      <c r="AC943" s="27" t="s">
        <v>298</v>
      </c>
      <c r="AD943" s="27" t="s">
        <v>48</v>
      </c>
      <c r="AE943" s="27" t="s">
        <v>1</v>
      </c>
      <c r="AF943" s="27" t="s">
        <v>1</v>
      </c>
      <c r="AG943" s="27" t="s">
        <v>526</v>
      </c>
      <c r="AH943" s="27" t="str">
        <f t="shared" si="1"/>
        <v>Out</v>
      </c>
      <c r="AI943" s="27" t="s">
        <v>121</v>
      </c>
      <c r="AJ943" s="16"/>
      <c r="AK943" s="16"/>
      <c r="AL943" s="16"/>
      <c r="AM943" s="16"/>
      <c r="AN943" s="16"/>
    </row>
    <row r="944" ht="15.0" hidden="1" customHeight="1">
      <c r="A944" s="132">
        <v>45920.0</v>
      </c>
      <c r="B944" s="3" t="s">
        <v>259</v>
      </c>
      <c r="C944" s="141">
        <v>-120.84</v>
      </c>
      <c r="D944" s="3" t="s">
        <v>76</v>
      </c>
      <c r="E944" s="3" t="s">
        <v>229</v>
      </c>
      <c r="F944" s="3" t="s">
        <v>977</v>
      </c>
      <c r="G944" s="142"/>
      <c r="H944" s="142"/>
      <c r="I944" s="62">
        <v>9779.0</v>
      </c>
      <c r="J944" s="3" t="s">
        <v>42</v>
      </c>
      <c r="K944" s="3" t="s">
        <v>89</v>
      </c>
      <c r="L944" s="142"/>
      <c r="M944" s="142"/>
      <c r="N944" s="142"/>
      <c r="O944" s="143"/>
      <c r="P944" s="143">
        <v>45920.028599537036</v>
      </c>
      <c r="Q944" s="3" t="s">
        <v>44</v>
      </c>
      <c r="R944" s="144"/>
      <c r="S944" s="144"/>
      <c r="T944" s="3" t="s">
        <v>93</v>
      </c>
      <c r="U944" s="27"/>
      <c r="V944" s="27"/>
      <c r="W944" s="27"/>
      <c r="X944" s="27">
        <f t="shared" si="10"/>
        <v>2025</v>
      </c>
      <c r="Y944" s="27">
        <v>2025.0</v>
      </c>
      <c r="Z944" s="140">
        <f t="shared" si="11"/>
        <v>9</v>
      </c>
      <c r="AA944" s="5">
        <v>9.0</v>
      </c>
      <c r="AB944" s="27">
        <v>3.0</v>
      </c>
      <c r="AC944" s="27" t="s">
        <v>298</v>
      </c>
      <c r="AD944" s="27" t="s">
        <v>48</v>
      </c>
      <c r="AE944" s="27" t="s">
        <v>115</v>
      </c>
      <c r="AF944" s="27" t="s">
        <v>115</v>
      </c>
      <c r="AG944" s="27" t="s">
        <v>492</v>
      </c>
      <c r="AH944" s="27" t="str">
        <f t="shared" si="1"/>
        <v>Out</v>
      </c>
      <c r="AI944" s="27" t="s">
        <v>121</v>
      </c>
      <c r="AJ944" s="16"/>
      <c r="AK944" s="16"/>
      <c r="AL944" s="16"/>
      <c r="AM944" s="16"/>
      <c r="AN944" s="16"/>
    </row>
    <row r="945" ht="15.0" hidden="1" customHeight="1">
      <c r="A945" s="132">
        <v>45920.0</v>
      </c>
      <c r="B945" s="3" t="s">
        <v>149</v>
      </c>
      <c r="C945" s="141">
        <v>-3.63</v>
      </c>
      <c r="D945" s="3" t="s">
        <v>76</v>
      </c>
      <c r="E945" s="3" t="s">
        <v>229</v>
      </c>
      <c r="F945" s="3"/>
      <c r="G945" s="142"/>
      <c r="H945" s="142"/>
      <c r="I945" s="62"/>
      <c r="J945" s="3"/>
      <c r="K945" s="3" t="s">
        <v>148</v>
      </c>
      <c r="L945" s="142"/>
      <c r="M945" s="142"/>
      <c r="N945" s="142"/>
      <c r="O945" s="143"/>
      <c r="P945" s="143">
        <v>45920.028599537036</v>
      </c>
      <c r="Q945" s="3"/>
      <c r="R945" s="144"/>
      <c r="S945" s="144"/>
      <c r="T945" s="3"/>
      <c r="U945" s="27"/>
      <c r="V945" s="27"/>
      <c r="W945" s="27"/>
      <c r="X945" s="27">
        <f t="shared" si="10"/>
        <v>2025</v>
      </c>
      <c r="Y945" s="27">
        <v>2025.0</v>
      </c>
      <c r="Z945" s="140">
        <f t="shared" si="11"/>
        <v>9</v>
      </c>
      <c r="AA945" s="5">
        <v>9.0</v>
      </c>
      <c r="AB945" s="27">
        <v>3.0</v>
      </c>
      <c r="AC945" s="27" t="s">
        <v>298</v>
      </c>
      <c r="AD945" s="27" t="s">
        <v>48</v>
      </c>
      <c r="AE945" s="27" t="s">
        <v>1</v>
      </c>
      <c r="AF945" s="27" t="s">
        <v>1</v>
      </c>
      <c r="AG945" s="27" t="s">
        <v>526</v>
      </c>
      <c r="AH945" s="27" t="str">
        <f t="shared" si="1"/>
        <v>Out</v>
      </c>
      <c r="AI945" s="27" t="s">
        <v>121</v>
      </c>
      <c r="AJ945" s="16"/>
      <c r="AK945" s="16"/>
      <c r="AL945" s="16"/>
      <c r="AM945" s="16"/>
      <c r="AN945" s="16"/>
    </row>
    <row r="946" ht="15.0" hidden="1" customHeight="1">
      <c r="A946" s="132">
        <v>45920.0</v>
      </c>
      <c r="B946" s="3" t="s">
        <v>95</v>
      </c>
      <c r="C946" s="141">
        <v>-125.33</v>
      </c>
      <c r="D946" s="3" t="s">
        <v>76</v>
      </c>
      <c r="E946" s="3" t="s">
        <v>229</v>
      </c>
      <c r="F946" s="3" t="s">
        <v>978</v>
      </c>
      <c r="G946" s="142"/>
      <c r="H946" s="142"/>
      <c r="I946" s="62">
        <v>9779.0</v>
      </c>
      <c r="J946" s="3" t="s">
        <v>42</v>
      </c>
      <c r="K946" s="3" t="s">
        <v>97</v>
      </c>
      <c r="L946" s="142"/>
      <c r="M946" s="142"/>
      <c r="N946" s="142"/>
      <c r="O946" s="143"/>
      <c r="P946" s="143">
        <v>45920.025034722225</v>
      </c>
      <c r="Q946" s="3" t="s">
        <v>91</v>
      </c>
      <c r="R946" s="144"/>
      <c r="S946" s="144"/>
      <c r="T946" s="3" t="s">
        <v>93</v>
      </c>
      <c r="U946" s="27"/>
      <c r="V946" s="27"/>
      <c r="W946" s="27"/>
      <c r="X946" s="27">
        <f t="shared" si="10"/>
        <v>2025</v>
      </c>
      <c r="Y946" s="27">
        <v>2025.0</v>
      </c>
      <c r="Z946" s="140">
        <f t="shared" si="11"/>
        <v>9</v>
      </c>
      <c r="AA946" s="5">
        <v>9.0</v>
      </c>
      <c r="AB946" s="27">
        <v>3.0</v>
      </c>
      <c r="AC946" s="27" t="s">
        <v>298</v>
      </c>
      <c r="AD946" s="27" t="s">
        <v>48</v>
      </c>
      <c r="AE946" s="27" t="s">
        <v>115</v>
      </c>
      <c r="AF946" s="27" t="s">
        <v>115</v>
      </c>
      <c r="AG946" s="27" t="s">
        <v>315</v>
      </c>
      <c r="AH946" s="27" t="str">
        <f t="shared" si="1"/>
        <v>Out</v>
      </c>
      <c r="AI946" s="27" t="s">
        <v>121</v>
      </c>
      <c r="AJ946" s="16"/>
      <c r="AK946" s="16"/>
      <c r="AL946" s="16"/>
      <c r="AM946" s="16"/>
      <c r="AN946" s="16"/>
    </row>
    <row r="947" ht="15.0" hidden="1" customHeight="1">
      <c r="A947" s="132">
        <v>45919.0</v>
      </c>
      <c r="B947" s="3" t="s">
        <v>851</v>
      </c>
      <c r="C947" s="141">
        <v>-10.0</v>
      </c>
      <c r="D947" s="3" t="s">
        <v>76</v>
      </c>
      <c r="E947" s="3" t="s">
        <v>229</v>
      </c>
      <c r="F947" s="3" t="s">
        <v>852</v>
      </c>
      <c r="G947" s="142"/>
      <c r="H947" s="142"/>
      <c r="I947" s="62">
        <v>9779.0</v>
      </c>
      <c r="J947" s="3" t="s">
        <v>42</v>
      </c>
      <c r="K947" s="3" t="s">
        <v>89</v>
      </c>
      <c r="L947" s="142"/>
      <c r="M947" s="142"/>
      <c r="N947" s="142"/>
      <c r="O947" s="143"/>
      <c r="P947" s="143">
        <v>45919.1397337963</v>
      </c>
      <c r="Q947" s="3" t="s">
        <v>91</v>
      </c>
      <c r="R947" s="144"/>
      <c r="S947" s="144"/>
      <c r="T947" s="3" t="s">
        <v>93</v>
      </c>
      <c r="U947" s="27"/>
      <c r="V947" s="27"/>
      <c r="W947" s="27"/>
      <c r="X947" s="27">
        <f t="shared" si="10"/>
        <v>2025</v>
      </c>
      <c r="Y947" s="27">
        <v>2025.0</v>
      </c>
      <c r="Z947" s="140">
        <f t="shared" si="11"/>
        <v>9</v>
      </c>
      <c r="AA947" s="5">
        <v>9.0</v>
      </c>
      <c r="AB947" s="27">
        <v>3.0</v>
      </c>
      <c r="AC947" s="27" t="s">
        <v>298</v>
      </c>
      <c r="AD947" s="27" t="s">
        <v>48</v>
      </c>
      <c r="AE947" s="27" t="s">
        <v>1</v>
      </c>
      <c r="AF947" s="27" t="s">
        <v>1</v>
      </c>
      <c r="AG947" s="27" t="s">
        <v>445</v>
      </c>
      <c r="AH947" s="27" t="str">
        <f t="shared" si="1"/>
        <v>Out</v>
      </c>
      <c r="AI947" s="27" t="s">
        <v>121</v>
      </c>
      <c r="AJ947" s="16"/>
      <c r="AK947" s="16"/>
      <c r="AL947" s="16"/>
      <c r="AM947" s="16"/>
      <c r="AN947" s="16"/>
    </row>
    <row r="948" ht="15.0" hidden="1" customHeight="1">
      <c r="A948" s="132">
        <v>45918.0</v>
      </c>
      <c r="B948" s="3" t="s">
        <v>851</v>
      </c>
      <c r="C948" s="141">
        <v>-10.0</v>
      </c>
      <c r="D948" s="3" t="s">
        <v>76</v>
      </c>
      <c r="E948" s="3" t="s">
        <v>229</v>
      </c>
      <c r="F948" s="3" t="s">
        <v>852</v>
      </c>
      <c r="G948" s="142"/>
      <c r="H948" s="142"/>
      <c r="I948" s="62">
        <v>9779.0</v>
      </c>
      <c r="J948" s="3" t="s">
        <v>42</v>
      </c>
      <c r="K948" s="3" t="s">
        <v>89</v>
      </c>
      <c r="L948" s="142"/>
      <c r="M948" s="142"/>
      <c r="N948" s="142"/>
      <c r="O948" s="143"/>
      <c r="P948" s="143">
        <v>45918.04114583333</v>
      </c>
      <c r="Q948" s="3" t="s">
        <v>91</v>
      </c>
      <c r="R948" s="144"/>
      <c r="S948" s="144"/>
      <c r="T948" s="3" t="s">
        <v>93</v>
      </c>
      <c r="U948" s="27"/>
      <c r="V948" s="27"/>
      <c r="W948" s="27"/>
      <c r="X948" s="27">
        <f t="shared" si="10"/>
        <v>2025</v>
      </c>
      <c r="Y948" s="27">
        <v>2025.0</v>
      </c>
      <c r="Z948" s="140">
        <f t="shared" si="11"/>
        <v>9</v>
      </c>
      <c r="AA948" s="5">
        <v>9.0</v>
      </c>
      <c r="AB948" s="27">
        <v>3.0</v>
      </c>
      <c r="AC948" s="27" t="s">
        <v>298</v>
      </c>
      <c r="AD948" s="27" t="s">
        <v>48</v>
      </c>
      <c r="AE948" s="27" t="s">
        <v>1</v>
      </c>
      <c r="AF948" s="27" t="s">
        <v>1</v>
      </c>
      <c r="AG948" s="27" t="s">
        <v>445</v>
      </c>
      <c r="AH948" s="27" t="str">
        <f t="shared" si="1"/>
        <v>Out</v>
      </c>
      <c r="AI948" s="27" t="s">
        <v>121</v>
      </c>
      <c r="AJ948" s="16"/>
      <c r="AK948" s="16"/>
      <c r="AL948" s="16"/>
      <c r="AM948" s="16"/>
      <c r="AN948" s="16"/>
    </row>
    <row r="949" ht="15.0" hidden="1" customHeight="1">
      <c r="A949" s="132">
        <v>45918.0</v>
      </c>
      <c r="B949" s="3" t="s">
        <v>149</v>
      </c>
      <c r="C949" s="141">
        <v>-2.6</v>
      </c>
      <c r="D949" s="3" t="s">
        <v>76</v>
      </c>
      <c r="E949" s="3" t="s">
        <v>229</v>
      </c>
      <c r="G949" s="142"/>
      <c r="H949" s="142"/>
      <c r="I949" s="142"/>
      <c r="J949" s="142"/>
      <c r="K949" s="3" t="s">
        <v>148</v>
      </c>
      <c r="O949" s="143"/>
      <c r="P949" s="143">
        <v>45918.03486111111</v>
      </c>
      <c r="R949" s="144"/>
      <c r="S949" s="144"/>
      <c r="T949" s="142"/>
      <c r="U949" s="27"/>
      <c r="V949" s="27"/>
      <c r="W949" s="27"/>
      <c r="X949" s="27">
        <f t="shared" si="10"/>
        <v>2025</v>
      </c>
      <c r="Y949" s="27">
        <v>2025.0</v>
      </c>
      <c r="Z949" s="140">
        <f t="shared" si="11"/>
        <v>9</v>
      </c>
      <c r="AA949" s="5">
        <v>9.0</v>
      </c>
      <c r="AB949" s="27">
        <v>3.0</v>
      </c>
      <c r="AC949" s="27" t="s">
        <v>298</v>
      </c>
      <c r="AD949" s="27" t="s">
        <v>48</v>
      </c>
      <c r="AE949" s="27" t="s">
        <v>1</v>
      </c>
      <c r="AF949" s="27" t="s">
        <v>1</v>
      </c>
      <c r="AG949" s="27" t="s">
        <v>526</v>
      </c>
      <c r="AH949" s="27" t="str">
        <f t="shared" si="1"/>
        <v>Out</v>
      </c>
      <c r="AI949" s="27" t="s">
        <v>121</v>
      </c>
      <c r="AJ949" s="16"/>
      <c r="AK949" s="16"/>
      <c r="AL949" s="16"/>
      <c r="AM949" s="16"/>
      <c r="AN949" s="16"/>
    </row>
    <row r="950" ht="15.0" hidden="1" customHeight="1">
      <c r="A950" s="132">
        <v>45918.0</v>
      </c>
      <c r="B950" s="3" t="s">
        <v>259</v>
      </c>
      <c r="C950" s="141">
        <v>-86.51</v>
      </c>
      <c r="D950" s="3" t="s">
        <v>76</v>
      </c>
      <c r="E950" s="3" t="s">
        <v>229</v>
      </c>
      <c r="F950" s="3" t="s">
        <v>979</v>
      </c>
      <c r="H950" s="142"/>
      <c r="I950" s="62">
        <v>9779.0</v>
      </c>
      <c r="J950" s="3" t="s">
        <v>42</v>
      </c>
      <c r="K950" s="3" t="s">
        <v>89</v>
      </c>
      <c r="L950" s="142"/>
      <c r="M950" s="142"/>
      <c r="N950" s="142"/>
      <c r="O950" s="143"/>
      <c r="P950" s="143">
        <v>45918.03486111111</v>
      </c>
      <c r="Q950" s="3" t="s">
        <v>44</v>
      </c>
      <c r="R950" s="144"/>
      <c r="S950" s="144"/>
      <c r="T950" s="3" t="s">
        <v>93</v>
      </c>
      <c r="U950" s="27"/>
      <c r="V950" s="27"/>
      <c r="W950" s="27"/>
      <c r="X950" s="27">
        <f t="shared" si="10"/>
        <v>2025</v>
      </c>
      <c r="Y950" s="27">
        <v>2025.0</v>
      </c>
      <c r="Z950" s="140">
        <f t="shared" si="11"/>
        <v>9</v>
      </c>
      <c r="AA950" s="5">
        <v>9.0</v>
      </c>
      <c r="AB950" s="27">
        <v>3.0</v>
      </c>
      <c r="AC950" s="27" t="s">
        <v>298</v>
      </c>
      <c r="AD950" s="27" t="s">
        <v>48</v>
      </c>
      <c r="AE950" s="27" t="s">
        <v>115</v>
      </c>
      <c r="AF950" s="27" t="s">
        <v>115</v>
      </c>
      <c r="AG950" s="27" t="s">
        <v>492</v>
      </c>
      <c r="AH950" s="27" t="str">
        <f t="shared" si="1"/>
        <v>Out</v>
      </c>
      <c r="AI950" s="27" t="s">
        <v>121</v>
      </c>
      <c r="AJ950" s="16"/>
      <c r="AK950" s="16"/>
      <c r="AL950" s="16"/>
      <c r="AM950" s="16"/>
      <c r="AN950" s="16"/>
    </row>
    <row r="951" ht="15.0" hidden="1" customHeight="1">
      <c r="A951" s="132">
        <v>45917.0</v>
      </c>
      <c r="B951" s="3" t="s">
        <v>95</v>
      </c>
      <c r="C951" s="141">
        <v>-149.0</v>
      </c>
      <c r="D951" s="3" t="s">
        <v>76</v>
      </c>
      <c r="E951" s="3" t="s">
        <v>229</v>
      </c>
      <c r="F951" s="3" t="s">
        <v>980</v>
      </c>
      <c r="H951" s="142"/>
      <c r="I951" s="62">
        <v>9779.0</v>
      </c>
      <c r="J951" s="3" t="s">
        <v>42</v>
      </c>
      <c r="K951" s="3" t="s">
        <v>97</v>
      </c>
      <c r="L951" s="142"/>
      <c r="M951" s="142"/>
      <c r="N951" s="142"/>
      <c r="O951" s="143"/>
      <c r="P951" s="143">
        <v>45917.49524305556</v>
      </c>
      <c r="Q951" s="3" t="s">
        <v>91</v>
      </c>
      <c r="R951" s="144"/>
      <c r="S951" s="144"/>
      <c r="T951" s="3" t="s">
        <v>93</v>
      </c>
      <c r="U951" s="27"/>
      <c r="V951" s="27"/>
      <c r="W951" s="27"/>
      <c r="X951" s="27">
        <f t="shared" si="10"/>
        <v>2025</v>
      </c>
      <c r="Y951" s="27">
        <v>2025.0</v>
      </c>
      <c r="Z951" s="140">
        <f t="shared" si="11"/>
        <v>9</v>
      </c>
      <c r="AA951" s="5">
        <v>9.0</v>
      </c>
      <c r="AB951" s="27">
        <v>3.0</v>
      </c>
      <c r="AC951" s="27" t="s">
        <v>298</v>
      </c>
      <c r="AD951" s="27" t="s">
        <v>48</v>
      </c>
      <c r="AE951" s="27" t="s">
        <v>115</v>
      </c>
      <c r="AF951" s="27" t="s">
        <v>115</v>
      </c>
      <c r="AG951" s="27" t="s">
        <v>315</v>
      </c>
      <c r="AH951" s="27" t="str">
        <f t="shared" si="1"/>
        <v>Out</v>
      </c>
      <c r="AI951" s="27" t="s">
        <v>121</v>
      </c>
      <c r="AJ951" s="16"/>
      <c r="AK951" s="16"/>
      <c r="AL951" s="16"/>
      <c r="AM951" s="16"/>
      <c r="AN951" s="16"/>
    </row>
    <row r="952" ht="15.0" hidden="1" customHeight="1">
      <c r="A952" s="132">
        <v>45917.0</v>
      </c>
      <c r="B952" s="3" t="s">
        <v>418</v>
      </c>
      <c r="C952" s="141">
        <v>-50.0</v>
      </c>
      <c r="D952" s="3" t="s">
        <v>76</v>
      </c>
      <c r="E952" s="3" t="s">
        <v>229</v>
      </c>
      <c r="F952" s="3" t="s">
        <v>419</v>
      </c>
      <c r="G952" s="142"/>
      <c r="H952" s="142"/>
      <c r="I952" s="62">
        <v>9779.0</v>
      </c>
      <c r="J952" s="3" t="s">
        <v>42</v>
      </c>
      <c r="K952" s="3" t="s">
        <v>89</v>
      </c>
      <c r="L952" s="142"/>
      <c r="M952" s="142"/>
      <c r="N952" s="142"/>
      <c r="O952" s="143"/>
      <c r="P952" s="143">
        <v>45917.050729166665</v>
      </c>
      <c r="Q952" s="3" t="s">
        <v>91</v>
      </c>
      <c r="R952" s="144"/>
      <c r="S952" s="144"/>
      <c r="T952" s="3" t="s">
        <v>93</v>
      </c>
      <c r="U952" s="27"/>
      <c r="V952" s="27"/>
      <c r="W952" s="27"/>
      <c r="X952" s="27">
        <f t="shared" si="10"/>
        <v>2025</v>
      </c>
      <c r="Y952" s="27">
        <v>2025.0</v>
      </c>
      <c r="Z952" s="140">
        <f t="shared" si="11"/>
        <v>9</v>
      </c>
      <c r="AA952" s="5">
        <v>9.0</v>
      </c>
      <c r="AB952" s="27">
        <v>3.0</v>
      </c>
      <c r="AC952" s="27" t="s">
        <v>298</v>
      </c>
      <c r="AD952" s="27" t="s">
        <v>48</v>
      </c>
      <c r="AE952" s="27" t="s">
        <v>1</v>
      </c>
      <c r="AF952" s="27" t="s">
        <v>1</v>
      </c>
      <c r="AG952" s="27" t="s">
        <v>445</v>
      </c>
      <c r="AH952" s="27" t="str">
        <f t="shared" si="1"/>
        <v>Out</v>
      </c>
      <c r="AI952" s="27" t="s">
        <v>121</v>
      </c>
      <c r="AJ952" s="16"/>
      <c r="AK952" s="16"/>
      <c r="AL952" s="16"/>
      <c r="AM952" s="16"/>
      <c r="AN952" s="16"/>
    </row>
    <row r="953" ht="15.0" hidden="1" customHeight="1">
      <c r="A953" s="132">
        <v>45917.0</v>
      </c>
      <c r="B953" s="3" t="s">
        <v>263</v>
      </c>
      <c r="C953" s="141">
        <v>-25.0</v>
      </c>
      <c r="D953" s="3" t="s">
        <v>76</v>
      </c>
      <c r="E953" s="3" t="s">
        <v>229</v>
      </c>
      <c r="F953" s="3" t="s">
        <v>264</v>
      </c>
      <c r="G953" s="142"/>
      <c r="H953" s="142"/>
      <c r="I953" s="62">
        <v>9779.0</v>
      </c>
      <c r="J953" s="3" t="s">
        <v>42</v>
      </c>
      <c r="K953" s="3" t="s">
        <v>89</v>
      </c>
      <c r="L953" s="142"/>
      <c r="M953" s="142"/>
      <c r="N953" s="142"/>
      <c r="O953" s="143"/>
      <c r="P953" s="143">
        <v>45917.04832175926</v>
      </c>
      <c r="Q953" s="3" t="s">
        <v>91</v>
      </c>
      <c r="R953" s="144"/>
      <c r="S953" s="144"/>
      <c r="T953" s="3" t="s">
        <v>93</v>
      </c>
      <c r="U953" s="27"/>
      <c r="V953" s="27"/>
      <c r="W953" s="27"/>
      <c r="X953" s="27">
        <f t="shared" si="10"/>
        <v>2025</v>
      </c>
      <c r="Y953" s="27">
        <v>2025.0</v>
      </c>
      <c r="Z953" s="140">
        <f t="shared" si="11"/>
        <v>9</v>
      </c>
      <c r="AA953" s="5">
        <v>9.0</v>
      </c>
      <c r="AB953" s="27">
        <v>3.0</v>
      </c>
      <c r="AC953" s="27" t="s">
        <v>298</v>
      </c>
      <c r="AD953" s="27" t="s">
        <v>48</v>
      </c>
      <c r="AE953" s="27" t="s">
        <v>1</v>
      </c>
      <c r="AF953" s="27" t="s">
        <v>1</v>
      </c>
      <c r="AG953" s="27" t="s">
        <v>526</v>
      </c>
      <c r="AH953" s="27" t="str">
        <f t="shared" si="1"/>
        <v>Out</v>
      </c>
      <c r="AI953" s="27" t="s">
        <v>121</v>
      </c>
      <c r="AJ953" s="16"/>
      <c r="AK953" s="16"/>
      <c r="AL953" s="16"/>
      <c r="AM953" s="16"/>
      <c r="AN953" s="16"/>
    </row>
    <row r="954" ht="15.0" hidden="1" customHeight="1">
      <c r="A954" s="132">
        <v>45916.0</v>
      </c>
      <c r="B954" s="3" t="s">
        <v>851</v>
      </c>
      <c r="C954" s="141">
        <v>-10.0</v>
      </c>
      <c r="D954" s="3" t="s">
        <v>76</v>
      </c>
      <c r="E954" s="3" t="s">
        <v>229</v>
      </c>
      <c r="F954" s="3" t="s">
        <v>852</v>
      </c>
      <c r="G954" s="142"/>
      <c r="H954" s="142"/>
      <c r="I954" s="62">
        <v>9779.0</v>
      </c>
      <c r="J954" s="3" t="s">
        <v>42</v>
      </c>
      <c r="K954" s="3" t="s">
        <v>89</v>
      </c>
      <c r="L954" s="142"/>
      <c r="M954" s="142"/>
      <c r="N954" s="142"/>
      <c r="O954" s="143"/>
      <c r="P954" s="143">
        <v>45916.04094907407</v>
      </c>
      <c r="Q954" s="3" t="s">
        <v>91</v>
      </c>
      <c r="R954" s="144"/>
      <c r="S954" s="144"/>
      <c r="T954" s="3" t="s">
        <v>93</v>
      </c>
      <c r="U954" s="27"/>
      <c r="V954" s="27"/>
      <c r="W954" s="27"/>
      <c r="X954" s="27">
        <f t="shared" si="10"/>
        <v>2025</v>
      </c>
      <c r="Y954" s="27">
        <v>2025.0</v>
      </c>
      <c r="Z954" s="140">
        <f t="shared" si="11"/>
        <v>9</v>
      </c>
      <c r="AA954" s="5">
        <v>9.0</v>
      </c>
      <c r="AB954" s="27">
        <v>3.0</v>
      </c>
      <c r="AC954" s="27" t="s">
        <v>298</v>
      </c>
      <c r="AD954" s="27" t="s">
        <v>48</v>
      </c>
      <c r="AE954" s="27" t="s">
        <v>1</v>
      </c>
      <c r="AF954" s="27" t="s">
        <v>1</v>
      </c>
      <c r="AG954" s="27" t="s">
        <v>445</v>
      </c>
      <c r="AH954" s="27" t="str">
        <f t="shared" si="1"/>
        <v>Out</v>
      </c>
      <c r="AI954" s="27" t="s">
        <v>121</v>
      </c>
      <c r="AJ954" s="16"/>
      <c r="AK954" s="16"/>
      <c r="AL954" s="16"/>
      <c r="AM954" s="16"/>
      <c r="AN954" s="16"/>
    </row>
    <row r="955" ht="15.0" hidden="1" customHeight="1">
      <c r="A955" s="132">
        <v>45915.0</v>
      </c>
      <c r="B955" s="3" t="s">
        <v>95</v>
      </c>
      <c r="C955" s="141">
        <v>-74.04</v>
      </c>
      <c r="D955" s="3" t="s">
        <v>76</v>
      </c>
      <c r="E955" s="3" t="s">
        <v>229</v>
      </c>
      <c r="F955" s="3" t="s">
        <v>981</v>
      </c>
      <c r="H955" s="142"/>
      <c r="I955" s="62">
        <v>9779.0</v>
      </c>
      <c r="J955" s="3" t="s">
        <v>42</v>
      </c>
      <c r="K955" s="3" t="s">
        <v>97</v>
      </c>
      <c r="L955" s="142"/>
      <c r="M955" s="142"/>
      <c r="N955" s="142"/>
      <c r="O955" s="143"/>
      <c r="P955" s="143">
        <v>45915.27789351852</v>
      </c>
      <c r="Q955" s="3" t="s">
        <v>91</v>
      </c>
      <c r="R955" s="144"/>
      <c r="S955" s="144"/>
      <c r="T955" s="3" t="s">
        <v>93</v>
      </c>
      <c r="U955" s="27"/>
      <c r="V955" s="27"/>
      <c r="W955" s="27"/>
      <c r="X955" s="27">
        <f t="shared" si="10"/>
        <v>2025</v>
      </c>
      <c r="Y955" s="27">
        <v>2025.0</v>
      </c>
      <c r="Z955" s="140">
        <f t="shared" si="11"/>
        <v>9</v>
      </c>
      <c r="AA955" s="5">
        <v>9.0</v>
      </c>
      <c r="AB955" s="27">
        <v>3.0</v>
      </c>
      <c r="AC955" s="27" t="s">
        <v>298</v>
      </c>
      <c r="AD955" s="27" t="s">
        <v>48</v>
      </c>
      <c r="AE955" s="27" t="s">
        <v>115</v>
      </c>
      <c r="AF955" s="27" t="s">
        <v>115</v>
      </c>
      <c r="AG955" s="27" t="s">
        <v>315</v>
      </c>
      <c r="AH955" s="27" t="str">
        <f t="shared" si="1"/>
        <v>Out</v>
      </c>
      <c r="AI955" s="27" t="s">
        <v>121</v>
      </c>
      <c r="AJ955" s="16"/>
      <c r="AK955" s="16"/>
      <c r="AL955" s="16"/>
      <c r="AM955" s="16"/>
      <c r="AN955" s="16"/>
    </row>
    <row r="956" ht="15.0" hidden="1" customHeight="1">
      <c r="A956" s="132">
        <v>45913.0</v>
      </c>
      <c r="B956" s="3" t="s">
        <v>95</v>
      </c>
      <c r="C956" s="141">
        <v>-1.93</v>
      </c>
      <c r="D956" s="3" t="s">
        <v>76</v>
      </c>
      <c r="E956" s="3" t="s">
        <v>229</v>
      </c>
      <c r="F956" s="3" t="s">
        <v>982</v>
      </c>
      <c r="H956" s="142"/>
      <c r="I956" s="62">
        <v>9779.0</v>
      </c>
      <c r="J956" s="3" t="s">
        <v>42</v>
      </c>
      <c r="K956" s="3" t="s">
        <v>97</v>
      </c>
      <c r="L956" s="142"/>
      <c r="M956" s="142"/>
      <c r="N956" s="142"/>
      <c r="O956" s="143"/>
      <c r="P956" s="143">
        <v>45913.58767361111</v>
      </c>
      <c r="Q956" s="3" t="s">
        <v>91</v>
      </c>
      <c r="R956" s="144"/>
      <c r="S956" s="144"/>
      <c r="T956" s="3" t="s">
        <v>93</v>
      </c>
      <c r="U956" s="27"/>
      <c r="V956" s="27"/>
      <c r="W956" s="27"/>
      <c r="X956" s="27">
        <f t="shared" si="10"/>
        <v>2025</v>
      </c>
      <c r="Y956" s="27">
        <v>2025.0</v>
      </c>
      <c r="Z956" s="140">
        <f t="shared" si="11"/>
        <v>9</v>
      </c>
      <c r="AA956" s="5">
        <v>9.0</v>
      </c>
      <c r="AB956" s="27">
        <v>3.0</v>
      </c>
      <c r="AC956" s="27" t="s">
        <v>298</v>
      </c>
      <c r="AD956" s="27" t="s">
        <v>48</v>
      </c>
      <c r="AE956" s="27" t="s">
        <v>115</v>
      </c>
      <c r="AF956" s="27" t="s">
        <v>115</v>
      </c>
      <c r="AG956" s="27" t="s">
        <v>315</v>
      </c>
      <c r="AH956" s="27" t="str">
        <f t="shared" si="1"/>
        <v>Out</v>
      </c>
      <c r="AI956" s="27" t="s">
        <v>121</v>
      </c>
      <c r="AJ956" s="16"/>
      <c r="AK956" s="16"/>
      <c r="AL956" s="16"/>
      <c r="AM956" s="16"/>
      <c r="AN956" s="16"/>
    </row>
    <row r="957" ht="15.0" hidden="1" customHeight="1">
      <c r="A957" s="132">
        <v>45913.0</v>
      </c>
      <c r="B957" s="3" t="s">
        <v>95</v>
      </c>
      <c r="C957" s="141">
        <v>-139.0</v>
      </c>
      <c r="D957" s="3" t="s">
        <v>76</v>
      </c>
      <c r="E957" s="3" t="s">
        <v>229</v>
      </c>
      <c r="F957" s="3" t="s">
        <v>983</v>
      </c>
      <c r="H957" s="142"/>
      <c r="I957" s="62">
        <v>9779.0</v>
      </c>
      <c r="J957" s="3" t="s">
        <v>42</v>
      </c>
      <c r="K957" s="3" t="s">
        <v>97</v>
      </c>
      <c r="L957" s="142"/>
      <c r="M957" s="142"/>
      <c r="N957" s="142"/>
      <c r="O957" s="143"/>
      <c r="P957" s="143">
        <v>45913.40917824074</v>
      </c>
      <c r="Q957" s="3" t="s">
        <v>91</v>
      </c>
      <c r="R957" s="144"/>
      <c r="S957" s="144"/>
      <c r="T957" s="3" t="s">
        <v>93</v>
      </c>
      <c r="U957" s="27"/>
      <c r="V957" s="27"/>
      <c r="W957" s="27"/>
      <c r="X957" s="27">
        <f t="shared" si="10"/>
        <v>2025</v>
      </c>
      <c r="Y957" s="27">
        <v>2025.0</v>
      </c>
      <c r="Z957" s="140">
        <f t="shared" si="11"/>
        <v>9</v>
      </c>
      <c r="AA957" s="5">
        <v>9.0</v>
      </c>
      <c r="AB957" s="27">
        <v>3.0</v>
      </c>
      <c r="AC957" s="27" t="s">
        <v>298</v>
      </c>
      <c r="AD957" s="27" t="s">
        <v>48</v>
      </c>
      <c r="AE957" s="27" t="s">
        <v>115</v>
      </c>
      <c r="AF957" s="27" t="s">
        <v>115</v>
      </c>
      <c r="AG957" s="27" t="s">
        <v>315</v>
      </c>
      <c r="AH957" s="27" t="str">
        <f t="shared" si="1"/>
        <v>Out</v>
      </c>
      <c r="AI957" s="27" t="s">
        <v>121</v>
      </c>
      <c r="AJ957" s="16"/>
      <c r="AK957" s="16"/>
      <c r="AL957" s="16"/>
      <c r="AM957" s="16"/>
      <c r="AN957" s="16"/>
    </row>
    <row r="958" ht="15.0" hidden="1" customHeight="1">
      <c r="A958" s="132">
        <v>45913.0</v>
      </c>
      <c r="B958" s="3" t="s">
        <v>851</v>
      </c>
      <c r="C958" s="141">
        <v>-10.0</v>
      </c>
      <c r="D958" s="3" t="s">
        <v>76</v>
      </c>
      <c r="E958" s="3" t="s">
        <v>229</v>
      </c>
      <c r="F958" s="3" t="s">
        <v>852</v>
      </c>
      <c r="G958" s="142"/>
      <c r="H958" s="142"/>
      <c r="I958" s="62">
        <v>9779.0</v>
      </c>
      <c r="J958" s="3" t="s">
        <v>42</v>
      </c>
      <c r="K958" s="3" t="s">
        <v>89</v>
      </c>
      <c r="L958" s="142"/>
      <c r="M958" s="142"/>
      <c r="N958" s="142"/>
      <c r="O958" s="143"/>
      <c r="P958" s="143">
        <v>45913.13962962963</v>
      </c>
      <c r="Q958" s="3" t="s">
        <v>91</v>
      </c>
      <c r="R958" s="144"/>
      <c r="S958" s="144"/>
      <c r="T958" s="3" t="s">
        <v>93</v>
      </c>
      <c r="U958" s="27"/>
      <c r="V958" s="27"/>
      <c r="W958" s="27"/>
      <c r="X958" s="27">
        <f t="shared" si="10"/>
        <v>2025</v>
      </c>
      <c r="Y958" s="27">
        <v>2025.0</v>
      </c>
      <c r="Z958" s="140">
        <f t="shared" si="11"/>
        <v>9</v>
      </c>
      <c r="AA958" s="5">
        <v>9.0</v>
      </c>
      <c r="AB958" s="27">
        <v>3.0</v>
      </c>
      <c r="AC958" s="27" t="s">
        <v>298</v>
      </c>
      <c r="AD958" s="27" t="s">
        <v>48</v>
      </c>
      <c r="AE958" s="27" t="s">
        <v>1</v>
      </c>
      <c r="AF958" s="27" t="s">
        <v>1</v>
      </c>
      <c r="AG958" s="27" t="s">
        <v>445</v>
      </c>
      <c r="AH958" s="27" t="str">
        <f t="shared" si="1"/>
        <v>Out</v>
      </c>
      <c r="AI958" s="27" t="s">
        <v>121</v>
      </c>
      <c r="AJ958" s="16"/>
      <c r="AK958" s="16"/>
      <c r="AL958" s="16"/>
      <c r="AM958" s="16"/>
      <c r="AN958" s="16"/>
    </row>
    <row r="959" ht="15.0" hidden="1" customHeight="1">
      <c r="A959" s="171">
        <v>45912.0</v>
      </c>
      <c r="B959" s="3" t="s">
        <v>758</v>
      </c>
      <c r="C959" s="141">
        <v>-474.76</v>
      </c>
      <c r="D959" s="3" t="s">
        <v>76</v>
      </c>
      <c r="E959" s="3" t="s">
        <v>229</v>
      </c>
      <c r="F959" s="3" t="s">
        <v>759</v>
      </c>
      <c r="H959" s="142"/>
      <c r="I959" s="62">
        <v>8319.0</v>
      </c>
      <c r="J959" s="3" t="s">
        <v>42</v>
      </c>
      <c r="K959" s="3" t="s">
        <v>659</v>
      </c>
      <c r="M959" s="142"/>
      <c r="N959" s="142"/>
      <c r="O959" s="172"/>
      <c r="P959" s="172" t="s">
        <v>696</v>
      </c>
      <c r="Q959" s="3" t="s">
        <v>44</v>
      </c>
      <c r="R959" s="144"/>
      <c r="S959" s="144"/>
      <c r="T959" s="3" t="s">
        <v>93</v>
      </c>
      <c r="U959" s="27"/>
      <c r="V959" s="27"/>
      <c r="W959" s="27"/>
      <c r="X959" s="27">
        <f t="shared" si="10"/>
        <v>2025</v>
      </c>
      <c r="Y959" s="27">
        <v>2025.0</v>
      </c>
      <c r="Z959" s="140">
        <f t="shared" si="11"/>
        <v>9</v>
      </c>
      <c r="AA959" s="5">
        <v>9.0</v>
      </c>
      <c r="AB959" s="27">
        <v>3.0</v>
      </c>
      <c r="AC959" s="27" t="s">
        <v>298</v>
      </c>
      <c r="AD959" s="27" t="s">
        <v>48</v>
      </c>
      <c r="AE959" s="27" t="s">
        <v>126</v>
      </c>
      <c r="AF959" s="27" t="s">
        <v>126</v>
      </c>
      <c r="AG959" s="27" t="s">
        <v>530</v>
      </c>
      <c r="AH959" s="27" t="str">
        <f t="shared" si="1"/>
        <v>Out</v>
      </c>
      <c r="AI959" s="27" t="s">
        <v>121</v>
      </c>
      <c r="AJ959" s="16"/>
      <c r="AK959" s="16"/>
      <c r="AL959" s="16"/>
      <c r="AM959" s="16"/>
      <c r="AN959" s="16"/>
    </row>
    <row r="960" ht="15.0" hidden="1" customHeight="1">
      <c r="A960" s="171">
        <v>45912.0</v>
      </c>
      <c r="B960" s="3" t="s">
        <v>149</v>
      </c>
      <c r="C960" s="141">
        <v>-14.24</v>
      </c>
      <c r="D960" s="3" t="s">
        <v>76</v>
      </c>
      <c r="E960" s="3" t="s">
        <v>229</v>
      </c>
      <c r="G960" s="142"/>
      <c r="H960" s="142"/>
      <c r="I960" s="144"/>
      <c r="J960" s="144"/>
      <c r="K960" s="3" t="s">
        <v>148</v>
      </c>
      <c r="O960" s="172"/>
      <c r="P960" s="172" t="s">
        <v>696</v>
      </c>
      <c r="Q960" s="173"/>
      <c r="R960" s="144"/>
      <c r="S960" s="144"/>
      <c r="T960" s="144"/>
      <c r="U960" s="27"/>
      <c r="V960" s="27"/>
      <c r="W960" s="27"/>
      <c r="X960" s="27">
        <f t="shared" si="10"/>
        <v>2025</v>
      </c>
      <c r="Y960" s="27">
        <v>2025.0</v>
      </c>
      <c r="Z960" s="140">
        <f t="shared" si="11"/>
        <v>9</v>
      </c>
      <c r="AA960" s="5">
        <v>9.0</v>
      </c>
      <c r="AB960" s="27">
        <v>3.0</v>
      </c>
      <c r="AC960" s="27" t="s">
        <v>298</v>
      </c>
      <c r="AD960" s="27" t="s">
        <v>48</v>
      </c>
      <c r="AE960" s="27" t="s">
        <v>1</v>
      </c>
      <c r="AF960" s="27" t="s">
        <v>1</v>
      </c>
      <c r="AG960" s="27" t="s">
        <v>526</v>
      </c>
      <c r="AH960" s="27" t="str">
        <f t="shared" si="1"/>
        <v>Out</v>
      </c>
      <c r="AI960" s="27" t="s">
        <v>121</v>
      </c>
      <c r="AJ960" s="16"/>
      <c r="AK960" s="16"/>
      <c r="AL960" s="16"/>
      <c r="AM960" s="16"/>
      <c r="AN960" s="16"/>
    </row>
    <row r="961" ht="15.0" hidden="1" customHeight="1">
      <c r="A961" s="171">
        <v>45911.0</v>
      </c>
      <c r="B961" s="3" t="s">
        <v>95</v>
      </c>
      <c r="C961" s="141">
        <v>-75.81</v>
      </c>
      <c r="D961" s="3" t="s">
        <v>76</v>
      </c>
      <c r="E961" s="3" t="s">
        <v>229</v>
      </c>
      <c r="F961" s="3" t="s">
        <v>984</v>
      </c>
      <c r="H961" s="142"/>
      <c r="I961" s="62">
        <v>9779.0</v>
      </c>
      <c r="J961" s="3" t="s">
        <v>42</v>
      </c>
      <c r="K961" s="3" t="s">
        <v>97</v>
      </c>
      <c r="L961" s="142"/>
      <c r="M961" s="142"/>
      <c r="N961" s="142"/>
      <c r="O961" s="172"/>
      <c r="P961" s="172" t="s">
        <v>696</v>
      </c>
      <c r="Q961" s="3" t="s">
        <v>91</v>
      </c>
      <c r="R961" s="144"/>
      <c r="S961" s="144"/>
      <c r="T961" s="3" t="s">
        <v>93</v>
      </c>
      <c r="U961" s="27"/>
      <c r="V961" s="27"/>
      <c r="W961" s="27"/>
      <c r="X961" s="27">
        <f t="shared" si="10"/>
        <v>2025</v>
      </c>
      <c r="Y961" s="27">
        <v>2025.0</v>
      </c>
      <c r="Z961" s="140">
        <f t="shared" si="11"/>
        <v>9</v>
      </c>
      <c r="AA961" s="5">
        <v>9.0</v>
      </c>
      <c r="AB961" s="27">
        <v>3.0</v>
      </c>
      <c r="AC961" s="27" t="s">
        <v>298</v>
      </c>
      <c r="AD961" s="27" t="s">
        <v>48</v>
      </c>
      <c r="AE961" s="27" t="s">
        <v>115</v>
      </c>
      <c r="AF961" s="27" t="s">
        <v>115</v>
      </c>
      <c r="AG961" s="27" t="s">
        <v>315</v>
      </c>
      <c r="AH961" s="27" t="str">
        <f t="shared" si="1"/>
        <v>Out</v>
      </c>
      <c r="AI961" s="27" t="s">
        <v>121</v>
      </c>
      <c r="AJ961" s="16"/>
      <c r="AK961" s="16"/>
      <c r="AL961" s="16"/>
      <c r="AM961" s="16"/>
      <c r="AN961" s="16"/>
    </row>
    <row r="962" ht="15.0" hidden="1" customHeight="1">
      <c r="A962" s="171">
        <v>45910.0</v>
      </c>
      <c r="B962" s="3" t="s">
        <v>851</v>
      </c>
      <c r="C962" s="141">
        <v>-10.0</v>
      </c>
      <c r="D962" s="3" t="s">
        <v>76</v>
      </c>
      <c r="E962" s="3" t="s">
        <v>229</v>
      </c>
      <c r="F962" s="3" t="s">
        <v>852</v>
      </c>
      <c r="G962" s="142"/>
      <c r="H962" s="142"/>
      <c r="I962" s="62">
        <v>9779.0</v>
      </c>
      <c r="J962" s="3" t="s">
        <v>42</v>
      </c>
      <c r="K962" s="3" t="s">
        <v>89</v>
      </c>
      <c r="L962" s="142"/>
      <c r="M962" s="142"/>
      <c r="N962" s="142"/>
      <c r="O962" s="172"/>
      <c r="P962" s="172" t="s">
        <v>696</v>
      </c>
      <c r="Q962" s="3" t="s">
        <v>91</v>
      </c>
      <c r="R962" s="144"/>
      <c r="S962" s="144"/>
      <c r="T962" s="3" t="s">
        <v>93</v>
      </c>
      <c r="U962" s="27"/>
      <c r="V962" s="27"/>
      <c r="W962" s="27"/>
      <c r="X962" s="27">
        <f t="shared" si="10"/>
        <v>2025</v>
      </c>
      <c r="Y962" s="27">
        <v>2025.0</v>
      </c>
      <c r="Z962" s="140">
        <f t="shared" si="11"/>
        <v>9</v>
      </c>
      <c r="AA962" s="5">
        <v>9.0</v>
      </c>
      <c r="AB962" s="27">
        <v>3.0</v>
      </c>
      <c r="AC962" s="27" t="s">
        <v>298</v>
      </c>
      <c r="AD962" s="27" t="s">
        <v>48</v>
      </c>
      <c r="AE962" s="27" t="s">
        <v>1</v>
      </c>
      <c r="AF962" s="27" t="s">
        <v>1</v>
      </c>
      <c r="AG962" s="27" t="s">
        <v>445</v>
      </c>
      <c r="AH962" s="27" t="str">
        <f t="shared" si="1"/>
        <v>Out</v>
      </c>
      <c r="AI962" s="27" t="s">
        <v>121</v>
      </c>
      <c r="AJ962" s="16"/>
      <c r="AK962" s="16"/>
      <c r="AL962" s="16"/>
      <c r="AM962" s="16"/>
      <c r="AN962" s="16"/>
    </row>
    <row r="963" ht="15.0" hidden="1" customHeight="1">
      <c r="A963" s="171">
        <v>45910.0</v>
      </c>
      <c r="B963" s="3" t="s">
        <v>95</v>
      </c>
      <c r="C963" s="141">
        <v>-78.05</v>
      </c>
      <c r="D963" s="3" t="s">
        <v>76</v>
      </c>
      <c r="E963" s="3" t="s">
        <v>229</v>
      </c>
      <c r="F963" s="3" t="s">
        <v>985</v>
      </c>
      <c r="H963" s="142"/>
      <c r="I963" s="62">
        <v>9779.0</v>
      </c>
      <c r="J963" s="3" t="s">
        <v>42</v>
      </c>
      <c r="K963" s="3" t="s">
        <v>97</v>
      </c>
      <c r="L963" s="144"/>
      <c r="M963" s="144"/>
      <c r="N963" s="144"/>
      <c r="O963" s="172"/>
      <c r="P963" s="172" t="s">
        <v>696</v>
      </c>
      <c r="Q963" s="3" t="s">
        <v>91</v>
      </c>
      <c r="R963" s="144"/>
      <c r="S963" s="144"/>
      <c r="T963" s="3" t="s">
        <v>93</v>
      </c>
      <c r="U963" s="27"/>
      <c r="V963" s="27"/>
      <c r="W963" s="27"/>
      <c r="X963" s="27">
        <f t="shared" si="10"/>
        <v>2025</v>
      </c>
      <c r="Y963" s="27">
        <v>2025.0</v>
      </c>
      <c r="Z963" s="140">
        <f t="shared" si="11"/>
        <v>9</v>
      </c>
      <c r="AA963" s="5">
        <v>9.0</v>
      </c>
      <c r="AB963" s="27">
        <v>3.0</v>
      </c>
      <c r="AC963" s="27" t="s">
        <v>298</v>
      </c>
      <c r="AD963" s="27" t="s">
        <v>48</v>
      </c>
      <c r="AE963" s="27" t="s">
        <v>115</v>
      </c>
      <c r="AF963" s="27" t="s">
        <v>115</v>
      </c>
      <c r="AG963" s="27" t="s">
        <v>315</v>
      </c>
      <c r="AH963" s="27" t="str">
        <f t="shared" si="1"/>
        <v>Out</v>
      </c>
      <c r="AI963" s="27" t="s">
        <v>121</v>
      </c>
      <c r="AJ963" s="17"/>
      <c r="AK963" s="17"/>
      <c r="AL963" s="17"/>
      <c r="AM963" s="17"/>
      <c r="AN963" s="17"/>
    </row>
    <row r="964" ht="15.0" hidden="1" customHeight="1">
      <c r="A964" s="171">
        <v>45909.0</v>
      </c>
      <c r="B964" s="3" t="s">
        <v>95</v>
      </c>
      <c r="C964" s="141">
        <v>-2.0</v>
      </c>
      <c r="D964" s="3" t="s">
        <v>76</v>
      </c>
      <c r="E964" s="3" t="s">
        <v>229</v>
      </c>
      <c r="F964" s="3" t="s">
        <v>986</v>
      </c>
      <c r="H964" s="142"/>
      <c r="I964" s="62">
        <v>9779.0</v>
      </c>
      <c r="J964" s="3" t="s">
        <v>42</v>
      </c>
      <c r="K964" s="3" t="s">
        <v>97</v>
      </c>
      <c r="L964" s="142"/>
      <c r="M964" s="144"/>
      <c r="N964" s="144"/>
      <c r="O964" s="172"/>
      <c r="P964" s="172" t="s">
        <v>696</v>
      </c>
      <c r="Q964" s="3" t="s">
        <v>91</v>
      </c>
      <c r="R964" s="144"/>
      <c r="S964" s="144"/>
      <c r="T964" s="3" t="s">
        <v>93</v>
      </c>
      <c r="U964" s="27"/>
      <c r="V964" s="27"/>
      <c r="W964" s="27"/>
      <c r="X964" s="27">
        <f t="shared" si="10"/>
        <v>2025</v>
      </c>
      <c r="Y964" s="27">
        <v>2025.0</v>
      </c>
      <c r="Z964" s="140">
        <f t="shared" si="11"/>
        <v>9</v>
      </c>
      <c r="AA964" s="5">
        <v>9.0</v>
      </c>
      <c r="AB964" s="27">
        <v>3.0</v>
      </c>
      <c r="AC964" s="27" t="s">
        <v>298</v>
      </c>
      <c r="AD964" s="27" t="s">
        <v>48</v>
      </c>
      <c r="AE964" s="27" t="s">
        <v>115</v>
      </c>
      <c r="AF964" s="27" t="s">
        <v>115</v>
      </c>
      <c r="AG964" s="27" t="s">
        <v>315</v>
      </c>
      <c r="AH964" s="27" t="str">
        <f t="shared" si="1"/>
        <v>Out</v>
      </c>
      <c r="AI964" s="27" t="s">
        <v>121</v>
      </c>
      <c r="AJ964" s="17"/>
      <c r="AK964" s="17"/>
      <c r="AL964" s="17"/>
      <c r="AM964" s="17"/>
      <c r="AN964" s="17"/>
    </row>
    <row r="965" ht="15.0" hidden="1" customHeight="1">
      <c r="A965" s="171">
        <v>45907.0</v>
      </c>
      <c r="B965" s="3" t="s">
        <v>95</v>
      </c>
      <c r="C965" s="141">
        <v>-25.59</v>
      </c>
      <c r="D965" s="3" t="s">
        <v>76</v>
      </c>
      <c r="E965" s="3" t="s">
        <v>229</v>
      </c>
      <c r="F965" s="3" t="s">
        <v>987</v>
      </c>
      <c r="H965" s="144"/>
      <c r="I965" s="62">
        <v>9779.0</v>
      </c>
      <c r="J965" s="3" t="s">
        <v>42</v>
      </c>
      <c r="K965" s="3" t="s">
        <v>97</v>
      </c>
      <c r="L965" s="142"/>
      <c r="M965" s="142"/>
      <c r="N965" s="142"/>
      <c r="O965" s="172"/>
      <c r="P965" s="172" t="s">
        <v>696</v>
      </c>
      <c r="Q965" s="3" t="s">
        <v>91</v>
      </c>
      <c r="R965" s="144"/>
      <c r="S965" s="144"/>
      <c r="T965" s="3" t="s">
        <v>93</v>
      </c>
      <c r="U965" s="27"/>
      <c r="V965" s="27"/>
      <c r="W965" s="27"/>
      <c r="X965" s="27">
        <f t="shared" si="10"/>
        <v>2025</v>
      </c>
      <c r="Y965" s="27">
        <v>2025.0</v>
      </c>
      <c r="Z965" s="140">
        <f t="shared" si="11"/>
        <v>9</v>
      </c>
      <c r="AA965" s="5">
        <v>9.0</v>
      </c>
      <c r="AB965" s="27">
        <v>3.0</v>
      </c>
      <c r="AC965" s="27" t="s">
        <v>298</v>
      </c>
      <c r="AD965" s="27" t="s">
        <v>48</v>
      </c>
      <c r="AE965" s="27" t="s">
        <v>115</v>
      </c>
      <c r="AF965" s="27" t="s">
        <v>115</v>
      </c>
      <c r="AG965" s="27" t="s">
        <v>315</v>
      </c>
      <c r="AH965" s="27" t="str">
        <f t="shared" si="1"/>
        <v>Out</v>
      </c>
      <c r="AI965" s="27" t="s">
        <v>121</v>
      </c>
      <c r="AJ965" s="17"/>
      <c r="AK965" s="17"/>
      <c r="AL965" s="17"/>
      <c r="AM965" s="17"/>
      <c r="AN965" s="17"/>
    </row>
    <row r="966" ht="15.0" hidden="1" customHeight="1">
      <c r="A966" s="171">
        <v>45906.0</v>
      </c>
      <c r="B966" s="3" t="s">
        <v>95</v>
      </c>
      <c r="C966" s="141">
        <v>-52.77</v>
      </c>
      <c r="D966" s="3" t="s">
        <v>76</v>
      </c>
      <c r="E966" s="3" t="s">
        <v>229</v>
      </c>
      <c r="F966" s="3" t="s">
        <v>988</v>
      </c>
      <c r="H966" s="144"/>
      <c r="I966" s="62">
        <v>9779.0</v>
      </c>
      <c r="J966" s="3" t="s">
        <v>42</v>
      </c>
      <c r="K966" s="3" t="s">
        <v>97</v>
      </c>
      <c r="L966" s="144"/>
      <c r="M966" s="144"/>
      <c r="N966" s="144"/>
      <c r="O966" s="172"/>
      <c r="P966" s="172" t="s">
        <v>696</v>
      </c>
      <c r="Q966" s="3" t="s">
        <v>91</v>
      </c>
      <c r="R966" s="144"/>
      <c r="S966" s="144"/>
      <c r="T966" s="3" t="s">
        <v>93</v>
      </c>
      <c r="U966" s="27"/>
      <c r="V966" s="27"/>
      <c r="W966" s="27"/>
      <c r="X966" s="27">
        <f t="shared" si="10"/>
        <v>2025</v>
      </c>
      <c r="Y966" s="27">
        <v>2025.0</v>
      </c>
      <c r="Z966" s="140">
        <f t="shared" si="11"/>
        <v>9</v>
      </c>
      <c r="AA966" s="5">
        <v>9.0</v>
      </c>
      <c r="AB966" s="27">
        <v>3.0</v>
      </c>
      <c r="AC966" s="27" t="s">
        <v>298</v>
      </c>
      <c r="AD966" s="27" t="s">
        <v>48</v>
      </c>
      <c r="AE966" s="27" t="s">
        <v>115</v>
      </c>
      <c r="AF966" s="27" t="s">
        <v>115</v>
      </c>
      <c r="AG966" s="27" t="s">
        <v>315</v>
      </c>
      <c r="AH966" s="27" t="str">
        <f t="shared" si="1"/>
        <v>Out</v>
      </c>
      <c r="AI966" s="27" t="s">
        <v>121</v>
      </c>
      <c r="AJ966" s="17"/>
      <c r="AK966" s="17"/>
      <c r="AL966" s="17"/>
      <c r="AM966" s="17"/>
      <c r="AN966" s="17"/>
    </row>
    <row r="967" ht="15.0" hidden="1" customHeight="1">
      <c r="A967" s="171">
        <v>45906.0</v>
      </c>
      <c r="B967" s="3" t="s">
        <v>95</v>
      </c>
      <c r="C967" s="141">
        <v>-37.37</v>
      </c>
      <c r="D967" s="3" t="s">
        <v>76</v>
      </c>
      <c r="E967" s="3" t="s">
        <v>229</v>
      </c>
      <c r="F967" s="3" t="s">
        <v>989</v>
      </c>
      <c r="H967" s="144"/>
      <c r="I967" s="62">
        <v>9779.0</v>
      </c>
      <c r="J967" s="3" t="s">
        <v>42</v>
      </c>
      <c r="K967" s="3" t="s">
        <v>97</v>
      </c>
      <c r="L967" s="144"/>
      <c r="M967" s="144"/>
      <c r="N967" s="144"/>
      <c r="O967" s="172"/>
      <c r="P967" s="172" t="s">
        <v>696</v>
      </c>
      <c r="Q967" s="3" t="s">
        <v>91</v>
      </c>
      <c r="R967" s="144"/>
      <c r="S967" s="144"/>
      <c r="T967" s="3" t="s">
        <v>93</v>
      </c>
      <c r="U967" s="27"/>
      <c r="V967" s="27"/>
      <c r="W967" s="27"/>
      <c r="X967" s="27">
        <f t="shared" si="10"/>
        <v>2025</v>
      </c>
      <c r="Y967" s="27">
        <v>2025.0</v>
      </c>
      <c r="Z967" s="140">
        <f t="shared" si="11"/>
        <v>9</v>
      </c>
      <c r="AA967" s="5">
        <v>9.0</v>
      </c>
      <c r="AB967" s="27">
        <v>3.0</v>
      </c>
      <c r="AC967" s="27" t="s">
        <v>298</v>
      </c>
      <c r="AD967" s="27" t="s">
        <v>48</v>
      </c>
      <c r="AE967" s="27" t="s">
        <v>115</v>
      </c>
      <c r="AF967" s="27" t="s">
        <v>115</v>
      </c>
      <c r="AG967" s="27" t="s">
        <v>315</v>
      </c>
      <c r="AH967" s="27" t="str">
        <f t="shared" si="1"/>
        <v>Out</v>
      </c>
      <c r="AI967" s="27" t="s">
        <v>121</v>
      </c>
      <c r="AJ967" s="17"/>
      <c r="AK967" s="17"/>
      <c r="AL967" s="17"/>
      <c r="AM967" s="17"/>
      <c r="AN967" s="17"/>
    </row>
    <row r="968" ht="15.0" hidden="1" customHeight="1">
      <c r="A968" s="171">
        <v>45906.0</v>
      </c>
      <c r="B968" s="3" t="s">
        <v>87</v>
      </c>
      <c r="C968" s="141">
        <v>-20.0</v>
      </c>
      <c r="D968" s="3" t="s">
        <v>76</v>
      </c>
      <c r="E968" s="3" t="s">
        <v>229</v>
      </c>
      <c r="F968" s="3" t="s">
        <v>597</v>
      </c>
      <c r="I968" s="62">
        <v>9779.0</v>
      </c>
      <c r="J968" s="3" t="s">
        <v>42</v>
      </c>
      <c r="K968" s="3" t="s">
        <v>89</v>
      </c>
      <c r="L968" s="144"/>
      <c r="M968" s="144"/>
      <c r="N968" s="144"/>
      <c r="O968" s="172"/>
      <c r="P968" s="172" t="s">
        <v>696</v>
      </c>
      <c r="Q968" s="3" t="s">
        <v>91</v>
      </c>
      <c r="R968" s="144"/>
      <c r="S968" s="144"/>
      <c r="T968" s="3" t="s">
        <v>93</v>
      </c>
      <c r="U968" s="27"/>
      <c r="V968" s="27"/>
      <c r="W968" s="27"/>
      <c r="X968" s="27">
        <f t="shared" si="10"/>
        <v>2025</v>
      </c>
      <c r="Y968" s="27">
        <v>2025.0</v>
      </c>
      <c r="Z968" s="140">
        <f t="shared" si="11"/>
        <v>9</v>
      </c>
      <c r="AA968" s="5">
        <v>9.0</v>
      </c>
      <c r="AB968" s="27">
        <v>3.0</v>
      </c>
      <c r="AC968" s="27" t="s">
        <v>298</v>
      </c>
      <c r="AD968" s="27" t="s">
        <v>48</v>
      </c>
      <c r="AE968" s="27" t="s">
        <v>1</v>
      </c>
      <c r="AF968" s="27" t="s">
        <v>1</v>
      </c>
      <c r="AG968" s="27" t="s">
        <v>526</v>
      </c>
      <c r="AH968" s="27" t="str">
        <f t="shared" si="1"/>
        <v>Out</v>
      </c>
      <c r="AI968" s="27" t="s">
        <v>121</v>
      </c>
      <c r="AJ968" s="17"/>
      <c r="AK968" s="17"/>
      <c r="AL968" s="17"/>
      <c r="AM968" s="17"/>
      <c r="AN968" s="17"/>
    </row>
    <row r="969" ht="15.0" hidden="1" customHeight="1">
      <c r="A969" s="171">
        <v>45904.0</v>
      </c>
      <c r="B969" s="3" t="s">
        <v>440</v>
      </c>
      <c r="C969" s="141">
        <v>2743.44</v>
      </c>
      <c r="D969" s="3" t="s">
        <v>76</v>
      </c>
      <c r="E969" s="3" t="s">
        <v>229</v>
      </c>
      <c r="G969" s="142"/>
      <c r="H969" s="142"/>
      <c r="I969" s="144"/>
      <c r="J969" s="144"/>
      <c r="K969" s="144"/>
      <c r="L969" s="144"/>
      <c r="M969" s="144"/>
      <c r="N969" s="144"/>
      <c r="O969" s="172"/>
      <c r="P969" s="172" t="s">
        <v>696</v>
      </c>
      <c r="Q969" s="173"/>
      <c r="R969" s="144"/>
      <c r="S969" s="144"/>
      <c r="T969" s="144"/>
      <c r="U969" s="27"/>
      <c r="V969" s="27"/>
      <c r="W969" s="27"/>
      <c r="X969" s="27">
        <f t="shared" si="10"/>
        <v>2025</v>
      </c>
      <c r="Y969" s="27">
        <v>2025.0</v>
      </c>
      <c r="Z969" s="140">
        <f t="shared" si="11"/>
        <v>9</v>
      </c>
      <c r="AA969" s="5">
        <v>9.0</v>
      </c>
      <c r="AB969" s="27">
        <v>3.0</v>
      </c>
      <c r="AC969" s="27" t="s">
        <v>298</v>
      </c>
      <c r="AD969" s="27" t="s">
        <v>48</v>
      </c>
      <c r="AE969" s="27" t="s">
        <v>114</v>
      </c>
      <c r="AF969" s="27" t="s">
        <v>114</v>
      </c>
      <c r="AG969" s="27" t="s">
        <v>312</v>
      </c>
      <c r="AH969" s="27" t="str">
        <f t="shared" si="1"/>
        <v>In</v>
      </c>
      <c r="AI969" s="27" t="s">
        <v>113</v>
      </c>
      <c r="AJ969" s="17"/>
      <c r="AK969" s="17"/>
      <c r="AL969" s="17"/>
      <c r="AM969" s="17"/>
      <c r="AN969" s="17"/>
    </row>
    <row r="970" ht="15.0" hidden="1" customHeight="1">
      <c r="A970" s="171">
        <v>45903.0</v>
      </c>
      <c r="B970" s="3" t="s">
        <v>851</v>
      </c>
      <c r="C970" s="141">
        <v>-10.0</v>
      </c>
      <c r="D970" s="3" t="s">
        <v>76</v>
      </c>
      <c r="E970" s="3" t="s">
        <v>229</v>
      </c>
      <c r="F970" s="3" t="s">
        <v>852</v>
      </c>
      <c r="G970" s="142"/>
      <c r="H970" s="142"/>
      <c r="I970" s="62">
        <v>9779.0</v>
      </c>
      <c r="J970" s="3" t="s">
        <v>42</v>
      </c>
      <c r="K970" s="3" t="s">
        <v>89</v>
      </c>
      <c r="L970" s="144"/>
      <c r="M970" s="144"/>
      <c r="N970" s="144"/>
      <c r="O970" s="172"/>
      <c r="P970" s="172" t="s">
        <v>696</v>
      </c>
      <c r="Q970" s="3" t="s">
        <v>91</v>
      </c>
      <c r="R970" s="144"/>
      <c r="S970" s="144"/>
      <c r="T970" s="3" t="s">
        <v>93</v>
      </c>
      <c r="U970" s="27"/>
      <c r="V970" s="27"/>
      <c r="W970" s="27"/>
      <c r="X970" s="27">
        <f t="shared" si="10"/>
        <v>2025</v>
      </c>
      <c r="Y970" s="27">
        <v>2025.0</v>
      </c>
      <c r="Z970" s="140">
        <f t="shared" si="11"/>
        <v>9</v>
      </c>
      <c r="AA970" s="5">
        <v>9.0</v>
      </c>
      <c r="AB970" s="27">
        <v>3.0</v>
      </c>
      <c r="AC970" s="27" t="s">
        <v>298</v>
      </c>
      <c r="AD970" s="27" t="s">
        <v>48</v>
      </c>
      <c r="AE970" s="27" t="s">
        <v>1</v>
      </c>
      <c r="AF970" s="27" t="s">
        <v>1</v>
      </c>
      <c r="AG970" s="27" t="s">
        <v>445</v>
      </c>
      <c r="AH970" s="27" t="str">
        <f t="shared" si="1"/>
        <v>Out</v>
      </c>
      <c r="AI970" s="27" t="s">
        <v>121</v>
      </c>
      <c r="AJ970" s="17"/>
      <c r="AK970" s="17"/>
      <c r="AL970" s="17"/>
      <c r="AM970" s="17"/>
      <c r="AN970" s="17"/>
    </row>
    <row r="971" ht="15.0" hidden="1" customHeight="1">
      <c r="A971" s="171">
        <v>45903.0</v>
      </c>
      <c r="B971" s="3" t="s">
        <v>437</v>
      </c>
      <c r="C971" s="141">
        <v>-164.32</v>
      </c>
      <c r="D971" s="3" t="s">
        <v>76</v>
      </c>
      <c r="E971" s="3" t="s">
        <v>229</v>
      </c>
      <c r="F971" s="3" t="s">
        <v>438</v>
      </c>
      <c r="I971" s="62">
        <v>9779.0</v>
      </c>
      <c r="J971" s="3" t="s">
        <v>42</v>
      </c>
      <c r="K971" s="3" t="s">
        <v>89</v>
      </c>
      <c r="L971" s="144"/>
      <c r="M971" s="144"/>
      <c r="N971" s="144"/>
      <c r="O971" s="172"/>
      <c r="P971" s="172" t="s">
        <v>696</v>
      </c>
      <c r="Q971" s="3" t="s">
        <v>44</v>
      </c>
      <c r="R971" s="144"/>
      <c r="S971" s="144"/>
      <c r="T971" s="3" t="s">
        <v>93</v>
      </c>
      <c r="U971" s="27"/>
      <c r="V971" s="27"/>
      <c r="W971" s="27"/>
      <c r="X971" s="27">
        <f t="shared" si="10"/>
        <v>2025</v>
      </c>
      <c r="Y971" s="27">
        <v>2025.0</v>
      </c>
      <c r="Z971" s="140">
        <f t="shared" si="11"/>
        <v>9</v>
      </c>
      <c r="AA971" s="5">
        <v>9.0</v>
      </c>
      <c r="AB971" s="27">
        <v>3.0</v>
      </c>
      <c r="AC971" s="27" t="s">
        <v>298</v>
      </c>
      <c r="AD971" s="27" t="s">
        <v>48</v>
      </c>
      <c r="AE971" s="27" t="s">
        <v>1</v>
      </c>
      <c r="AF971" s="27" t="s">
        <v>1</v>
      </c>
      <c r="AG971" s="27" t="s">
        <v>526</v>
      </c>
      <c r="AH971" s="27" t="str">
        <f t="shared" si="1"/>
        <v>Out</v>
      </c>
      <c r="AI971" s="27" t="s">
        <v>121</v>
      </c>
      <c r="AJ971" s="17"/>
      <c r="AK971" s="17"/>
      <c r="AL971" s="17"/>
      <c r="AM971" s="17"/>
      <c r="AN971" s="17"/>
    </row>
    <row r="972" ht="15.0" hidden="1" customHeight="1">
      <c r="A972" s="171">
        <v>45903.0</v>
      </c>
      <c r="B972" s="3" t="s">
        <v>149</v>
      </c>
      <c r="C972" s="141">
        <v>-4.93</v>
      </c>
      <c r="D972" s="3" t="s">
        <v>76</v>
      </c>
      <c r="E972" s="3" t="s">
        <v>229</v>
      </c>
      <c r="G972" s="144"/>
      <c r="H972" s="144"/>
      <c r="I972" s="142"/>
      <c r="J972" s="142"/>
      <c r="K972" s="3" t="s">
        <v>148</v>
      </c>
      <c r="O972" s="172"/>
      <c r="P972" s="172" t="s">
        <v>696</v>
      </c>
      <c r="Q972" s="173"/>
      <c r="R972" s="144"/>
      <c r="S972" s="144"/>
      <c r="T972" s="144"/>
      <c r="U972" s="27"/>
      <c r="V972" s="27"/>
      <c r="W972" s="27"/>
      <c r="X972" s="27">
        <f t="shared" si="10"/>
        <v>2025</v>
      </c>
      <c r="Y972" s="27">
        <v>2025.0</v>
      </c>
      <c r="Z972" s="140">
        <f t="shared" si="11"/>
        <v>9</v>
      </c>
      <c r="AA972" s="5">
        <v>9.0</v>
      </c>
      <c r="AB972" s="27">
        <v>3.0</v>
      </c>
      <c r="AC972" s="27" t="s">
        <v>298</v>
      </c>
      <c r="AD972" s="27" t="s">
        <v>48</v>
      </c>
      <c r="AE972" s="27" t="s">
        <v>1</v>
      </c>
      <c r="AF972" s="27" t="s">
        <v>1</v>
      </c>
      <c r="AG972" s="27" t="s">
        <v>526</v>
      </c>
      <c r="AH972" s="27" t="str">
        <f t="shared" si="1"/>
        <v>Out</v>
      </c>
      <c r="AI972" s="27" t="s">
        <v>121</v>
      </c>
      <c r="AJ972" s="17"/>
      <c r="AK972" s="17"/>
      <c r="AL972" s="17"/>
      <c r="AM972" s="17"/>
      <c r="AN972" s="17"/>
    </row>
    <row r="973" ht="15.0" hidden="1" customHeight="1">
      <c r="A973" s="171">
        <v>45903.0</v>
      </c>
      <c r="B973" s="3" t="s">
        <v>95</v>
      </c>
      <c r="C973" s="141">
        <v>-117.61</v>
      </c>
      <c r="D973" s="3" t="s">
        <v>76</v>
      </c>
      <c r="E973" s="3" t="s">
        <v>229</v>
      </c>
      <c r="F973" s="3" t="s">
        <v>990</v>
      </c>
      <c r="H973" s="144"/>
      <c r="I973" s="62">
        <v>9779.0</v>
      </c>
      <c r="J973" s="3" t="s">
        <v>42</v>
      </c>
      <c r="K973" s="3" t="s">
        <v>97</v>
      </c>
      <c r="L973" s="142"/>
      <c r="M973" s="144"/>
      <c r="N973" s="144"/>
      <c r="O973" s="172"/>
      <c r="P973" s="172" t="s">
        <v>696</v>
      </c>
      <c r="Q973" s="3" t="s">
        <v>91</v>
      </c>
      <c r="R973" s="144"/>
      <c r="S973" s="144"/>
      <c r="T973" s="3" t="s">
        <v>93</v>
      </c>
      <c r="U973" s="27"/>
      <c r="V973" s="27"/>
      <c r="W973" s="27"/>
      <c r="X973" s="27">
        <f t="shared" si="10"/>
        <v>2025</v>
      </c>
      <c r="Y973" s="27">
        <v>2025.0</v>
      </c>
      <c r="Z973" s="140">
        <f t="shared" si="11"/>
        <v>9</v>
      </c>
      <c r="AA973" s="5">
        <v>9.0</v>
      </c>
      <c r="AB973" s="27">
        <v>3.0</v>
      </c>
      <c r="AC973" s="27" t="s">
        <v>298</v>
      </c>
      <c r="AD973" s="27" t="s">
        <v>48</v>
      </c>
      <c r="AE973" s="27" t="s">
        <v>115</v>
      </c>
      <c r="AF973" s="27" t="s">
        <v>115</v>
      </c>
      <c r="AG973" s="27" t="s">
        <v>315</v>
      </c>
      <c r="AH973" s="27" t="str">
        <f t="shared" si="1"/>
        <v>Out</v>
      </c>
      <c r="AI973" s="27" t="s">
        <v>121</v>
      </c>
      <c r="AJ973" s="17"/>
      <c r="AK973" s="17"/>
      <c r="AL973" s="17"/>
      <c r="AM973" s="17"/>
      <c r="AN973" s="17"/>
    </row>
    <row r="974" ht="15.0" hidden="1" customHeight="1">
      <c r="A974" s="132">
        <v>45900.0</v>
      </c>
      <c r="B974" s="3" t="s">
        <v>914</v>
      </c>
      <c r="C974" s="141">
        <v>-320.9</v>
      </c>
      <c r="D974" s="3" t="s">
        <v>76</v>
      </c>
      <c r="E974" s="3" t="s">
        <v>229</v>
      </c>
      <c r="F974" s="3" t="s">
        <v>103</v>
      </c>
      <c r="G974" s="3" t="s">
        <v>118</v>
      </c>
      <c r="I974" s="142"/>
      <c r="J974" s="142"/>
      <c r="K974" s="142"/>
      <c r="L974" s="144"/>
      <c r="M974" s="144"/>
      <c r="N974" s="144"/>
      <c r="O974" s="172"/>
      <c r="P974" s="172" t="s">
        <v>696</v>
      </c>
      <c r="Q974" s="142"/>
      <c r="R974" s="144"/>
      <c r="S974" s="144"/>
      <c r="T974" s="144"/>
      <c r="U974" s="27"/>
      <c r="V974" s="27"/>
      <c r="W974" s="27"/>
      <c r="X974" s="27">
        <f t="shared" si="10"/>
        <v>2025</v>
      </c>
      <c r="Y974" s="27">
        <v>2025.0</v>
      </c>
      <c r="Z974" s="140">
        <f t="shared" si="11"/>
        <v>8</v>
      </c>
      <c r="AA974" s="5">
        <v>8.0</v>
      </c>
      <c r="AB974" s="27">
        <v>3.0</v>
      </c>
      <c r="AC974" s="27" t="s">
        <v>298</v>
      </c>
      <c r="AD974" s="27" t="s">
        <v>48</v>
      </c>
      <c r="AE974" s="27" t="s">
        <v>124</v>
      </c>
      <c r="AF974" s="27" t="s">
        <v>124</v>
      </c>
      <c r="AG974" s="27" t="s">
        <v>527</v>
      </c>
      <c r="AH974" s="27" t="str">
        <f t="shared" si="1"/>
        <v>Out</v>
      </c>
      <c r="AI974" s="27" t="s">
        <v>121</v>
      </c>
      <c r="AJ974" s="17"/>
      <c r="AK974" s="17"/>
      <c r="AL974" s="17"/>
      <c r="AM974" s="17"/>
      <c r="AN974" s="17"/>
    </row>
    <row r="975" ht="15.0" hidden="1" customHeight="1">
      <c r="A975" s="171">
        <v>45902.0</v>
      </c>
      <c r="B975" s="3" t="s">
        <v>191</v>
      </c>
      <c r="C975" s="141">
        <v>-3.21</v>
      </c>
      <c r="D975" s="3" t="s">
        <v>76</v>
      </c>
      <c r="E975" s="3" t="s">
        <v>229</v>
      </c>
      <c r="F975" s="3" t="s">
        <v>192</v>
      </c>
      <c r="J975" s="144"/>
      <c r="K975" s="142"/>
      <c r="L975" s="142"/>
      <c r="M975" s="142"/>
      <c r="N975" s="142"/>
      <c r="O975" s="172"/>
      <c r="P975" s="172" t="s">
        <v>696</v>
      </c>
      <c r="Q975" s="173"/>
      <c r="R975" s="144"/>
      <c r="S975" s="144"/>
      <c r="T975" s="144"/>
      <c r="U975" s="27"/>
      <c r="V975" s="27"/>
      <c r="W975" s="27"/>
      <c r="X975" s="27">
        <f t="shared" si="10"/>
        <v>2025</v>
      </c>
      <c r="Y975" s="27">
        <v>2025.0</v>
      </c>
      <c r="Z975" s="140">
        <f t="shared" si="11"/>
        <v>9</v>
      </c>
      <c r="AA975" s="5">
        <v>9.0</v>
      </c>
      <c r="AB975" s="27">
        <v>3.0</v>
      </c>
      <c r="AC975" s="27" t="s">
        <v>298</v>
      </c>
      <c r="AD975" s="27" t="s">
        <v>48</v>
      </c>
      <c r="AE975" s="27" t="s">
        <v>1</v>
      </c>
      <c r="AF975" s="27" t="s">
        <v>1</v>
      </c>
      <c r="AG975" s="27" t="s">
        <v>526</v>
      </c>
      <c r="AH975" s="27" t="str">
        <f t="shared" si="1"/>
        <v>Out</v>
      </c>
      <c r="AI975" s="27" t="s">
        <v>121</v>
      </c>
      <c r="AJ975" s="17"/>
      <c r="AK975" s="17"/>
      <c r="AL975" s="17"/>
      <c r="AM975" s="17"/>
      <c r="AN975" s="17"/>
    </row>
    <row r="976" ht="15.0" hidden="1" customHeight="1">
      <c r="A976" s="171">
        <v>45902.0</v>
      </c>
      <c r="B976" s="3" t="s">
        <v>627</v>
      </c>
      <c r="C976" s="141">
        <v>-2.62</v>
      </c>
      <c r="D976" s="3" t="s">
        <v>76</v>
      </c>
      <c r="E976" s="3" t="s">
        <v>229</v>
      </c>
      <c r="F976" s="3" t="s">
        <v>991</v>
      </c>
      <c r="H976" s="144"/>
      <c r="I976" s="62">
        <v>9779.0</v>
      </c>
      <c r="J976" s="3" t="s">
        <v>42</v>
      </c>
      <c r="K976" s="3" t="s">
        <v>97</v>
      </c>
      <c r="L976" s="142"/>
      <c r="M976" s="144"/>
      <c r="N976" s="144"/>
      <c r="O976" s="172"/>
      <c r="P976" s="172" t="s">
        <v>696</v>
      </c>
      <c r="Q976" s="3" t="s">
        <v>44</v>
      </c>
      <c r="R976" s="144"/>
      <c r="S976" s="144"/>
      <c r="T976" s="3" t="s">
        <v>93</v>
      </c>
      <c r="U976" s="27"/>
      <c r="V976" s="27"/>
      <c r="W976" s="27"/>
      <c r="X976" s="27">
        <f t="shared" si="10"/>
        <v>2025</v>
      </c>
      <c r="Y976" s="27">
        <v>2025.0</v>
      </c>
      <c r="Z976" s="140">
        <f t="shared" si="11"/>
        <v>9</v>
      </c>
      <c r="AA976" s="5">
        <v>9.0</v>
      </c>
      <c r="AB976" s="27">
        <v>3.0</v>
      </c>
      <c r="AC976" s="27" t="s">
        <v>298</v>
      </c>
      <c r="AD976" s="27" t="s">
        <v>48</v>
      </c>
      <c r="AE976" s="27" t="s">
        <v>115</v>
      </c>
      <c r="AF976" s="27" t="s">
        <v>115</v>
      </c>
      <c r="AG976" s="27" t="s">
        <v>493</v>
      </c>
      <c r="AH976" s="27" t="str">
        <f t="shared" si="1"/>
        <v>Out</v>
      </c>
      <c r="AI976" s="27" t="s">
        <v>121</v>
      </c>
      <c r="AJ976" s="17"/>
      <c r="AK976" s="17"/>
      <c r="AL976" s="17"/>
      <c r="AM976" s="17"/>
      <c r="AN976" s="17"/>
    </row>
    <row r="977" ht="15.0" hidden="1" customHeight="1">
      <c r="A977" s="171">
        <v>45902.0</v>
      </c>
      <c r="B977" s="3" t="s">
        <v>149</v>
      </c>
      <c r="C977" s="141">
        <v>-0.08</v>
      </c>
      <c r="D977" s="3" t="s">
        <v>76</v>
      </c>
      <c r="E977" s="3" t="s">
        <v>229</v>
      </c>
      <c r="G977" s="144"/>
      <c r="H977" s="144"/>
      <c r="I977" s="142"/>
      <c r="J977" s="142"/>
      <c r="K977" s="3" t="s">
        <v>148</v>
      </c>
      <c r="O977" s="172"/>
      <c r="P977" s="172" t="s">
        <v>696</v>
      </c>
      <c r="Q977" s="142"/>
      <c r="R977" s="144"/>
      <c r="S977" s="144"/>
      <c r="T977" s="144"/>
      <c r="U977" s="27"/>
      <c r="V977" s="27"/>
      <c r="W977" s="27"/>
      <c r="X977" s="27">
        <f t="shared" si="10"/>
        <v>2025</v>
      </c>
      <c r="Y977" s="27">
        <v>2025.0</v>
      </c>
      <c r="Z977" s="140">
        <f t="shared" si="11"/>
        <v>9</v>
      </c>
      <c r="AA977" s="5">
        <v>9.0</v>
      </c>
      <c r="AB977" s="27">
        <v>3.0</v>
      </c>
      <c r="AC977" s="27" t="s">
        <v>298</v>
      </c>
      <c r="AD977" s="27" t="s">
        <v>48</v>
      </c>
      <c r="AE977" s="27" t="s">
        <v>1</v>
      </c>
      <c r="AF977" s="27" t="s">
        <v>1</v>
      </c>
      <c r="AG977" s="27" t="s">
        <v>526</v>
      </c>
      <c r="AH977" s="27" t="str">
        <f t="shared" si="1"/>
        <v>Out</v>
      </c>
      <c r="AI977" s="27" t="s">
        <v>121</v>
      </c>
      <c r="AJ977" s="17"/>
      <c r="AK977" s="17"/>
      <c r="AL977" s="17"/>
      <c r="AM977" s="17"/>
      <c r="AN977" s="17"/>
    </row>
    <row r="978" ht="15.0" hidden="1" customHeight="1">
      <c r="A978" s="171">
        <v>45902.0</v>
      </c>
      <c r="B978" s="3" t="s">
        <v>912</v>
      </c>
      <c r="C978" s="141">
        <v>-2.15</v>
      </c>
      <c r="D978" s="3" t="s">
        <v>76</v>
      </c>
      <c r="E978" s="3" t="s">
        <v>229</v>
      </c>
      <c r="F978" s="3" t="s">
        <v>992</v>
      </c>
      <c r="I978" s="62">
        <v>9779.0</v>
      </c>
      <c r="J978" s="3" t="s">
        <v>42</v>
      </c>
      <c r="K978" s="3" t="s">
        <v>89</v>
      </c>
      <c r="L978" s="142"/>
      <c r="M978" s="142"/>
      <c r="N978" s="142"/>
      <c r="O978" s="172"/>
      <c r="P978" s="172" t="s">
        <v>696</v>
      </c>
      <c r="Q978" s="3" t="s">
        <v>91</v>
      </c>
      <c r="R978" s="144"/>
      <c r="S978" s="144"/>
      <c r="T978" s="3" t="s">
        <v>93</v>
      </c>
      <c r="U978" s="27"/>
      <c r="V978" s="27"/>
      <c r="W978" s="27"/>
      <c r="X978" s="27">
        <f t="shared" si="10"/>
        <v>2025</v>
      </c>
      <c r="Y978" s="27">
        <v>2025.0</v>
      </c>
      <c r="Z978" s="140">
        <f t="shared" si="11"/>
        <v>9</v>
      </c>
      <c r="AA978" s="5">
        <v>9.0</v>
      </c>
      <c r="AB978" s="27">
        <v>3.0</v>
      </c>
      <c r="AC978" s="27" t="s">
        <v>298</v>
      </c>
      <c r="AD978" s="27" t="s">
        <v>48</v>
      </c>
      <c r="AE978" s="27" t="s">
        <v>1</v>
      </c>
      <c r="AF978" s="27" t="s">
        <v>1</v>
      </c>
      <c r="AG978" s="27" t="s">
        <v>526</v>
      </c>
      <c r="AH978" s="27" t="str">
        <f t="shared" si="1"/>
        <v>Out</v>
      </c>
      <c r="AI978" s="27" t="s">
        <v>121</v>
      </c>
      <c r="AJ978" s="17"/>
      <c r="AK978" s="17"/>
      <c r="AL978" s="17"/>
      <c r="AM978" s="17"/>
      <c r="AN978" s="17"/>
    </row>
    <row r="979" ht="15.0" hidden="1" customHeight="1">
      <c r="A979" s="171">
        <v>45902.0</v>
      </c>
      <c r="B979" s="3" t="s">
        <v>95</v>
      </c>
      <c r="C979" s="141">
        <v>-17.72</v>
      </c>
      <c r="D979" s="3" t="s">
        <v>76</v>
      </c>
      <c r="E979" s="3" t="s">
        <v>229</v>
      </c>
      <c r="F979" s="3" t="s">
        <v>993</v>
      </c>
      <c r="H979" s="142"/>
      <c r="I979" s="62">
        <v>9779.0</v>
      </c>
      <c r="J979" s="3" t="s">
        <v>42</v>
      </c>
      <c r="K979" s="3" t="s">
        <v>97</v>
      </c>
      <c r="L979" s="144"/>
      <c r="M979" s="144"/>
      <c r="N979" s="144"/>
      <c r="O979" s="172"/>
      <c r="P979" s="172" t="s">
        <v>696</v>
      </c>
      <c r="Q979" s="3" t="s">
        <v>91</v>
      </c>
      <c r="R979" s="144"/>
      <c r="S979" s="144"/>
      <c r="T979" s="3" t="s">
        <v>93</v>
      </c>
      <c r="U979" s="27"/>
      <c r="V979" s="27"/>
      <c r="W979" s="27"/>
      <c r="X979" s="27">
        <f t="shared" si="10"/>
        <v>2025</v>
      </c>
      <c r="Y979" s="27">
        <v>2025.0</v>
      </c>
      <c r="Z979" s="140">
        <f t="shared" si="11"/>
        <v>9</v>
      </c>
      <c r="AA979" s="5">
        <v>9.0</v>
      </c>
      <c r="AB979" s="27">
        <v>3.0</v>
      </c>
      <c r="AC979" s="27" t="s">
        <v>298</v>
      </c>
      <c r="AD979" s="27" t="s">
        <v>48</v>
      </c>
      <c r="AE979" s="27" t="s">
        <v>115</v>
      </c>
      <c r="AF979" s="27" t="s">
        <v>115</v>
      </c>
      <c r="AG979" s="27" t="s">
        <v>315</v>
      </c>
      <c r="AH979" s="27" t="str">
        <f t="shared" si="1"/>
        <v>Out</v>
      </c>
      <c r="AI979" s="27" t="s">
        <v>121</v>
      </c>
      <c r="AJ979" s="17"/>
      <c r="AK979" s="17"/>
      <c r="AL979" s="17"/>
      <c r="AM979" s="17"/>
      <c r="AN979" s="17"/>
    </row>
    <row r="980" ht="15.0" hidden="1" customHeight="1">
      <c r="A980" s="171">
        <v>45902.0</v>
      </c>
      <c r="B980" s="3" t="s">
        <v>95</v>
      </c>
      <c r="C980" s="141">
        <v>-29.25</v>
      </c>
      <c r="D980" s="3" t="s">
        <v>76</v>
      </c>
      <c r="E980" s="3" t="s">
        <v>229</v>
      </c>
      <c r="F980" s="3" t="s">
        <v>994</v>
      </c>
      <c r="H980" s="144"/>
      <c r="I980" s="62">
        <v>9779.0</v>
      </c>
      <c r="J980" s="3" t="s">
        <v>42</v>
      </c>
      <c r="K980" s="3" t="s">
        <v>97</v>
      </c>
      <c r="L980" s="144"/>
      <c r="M980" s="144"/>
      <c r="N980" s="144"/>
      <c r="O980" s="172"/>
      <c r="P980" s="172" t="s">
        <v>696</v>
      </c>
      <c r="Q980" s="3" t="s">
        <v>91</v>
      </c>
      <c r="R980" s="144"/>
      <c r="S980" s="144"/>
      <c r="T980" s="3" t="s">
        <v>93</v>
      </c>
      <c r="U980" s="27"/>
      <c r="V980" s="27"/>
      <c r="W980" s="27"/>
      <c r="X980" s="27">
        <f t="shared" si="10"/>
        <v>2025</v>
      </c>
      <c r="Y980" s="27">
        <v>2025.0</v>
      </c>
      <c r="Z980" s="140">
        <f t="shared" si="11"/>
        <v>9</v>
      </c>
      <c r="AA980" s="5">
        <v>9.0</v>
      </c>
      <c r="AB980" s="27">
        <v>3.0</v>
      </c>
      <c r="AC980" s="27" t="s">
        <v>298</v>
      </c>
      <c r="AD980" s="27" t="s">
        <v>48</v>
      </c>
      <c r="AE980" s="27" t="s">
        <v>115</v>
      </c>
      <c r="AF980" s="27" t="s">
        <v>115</v>
      </c>
      <c r="AG980" s="27" t="s">
        <v>315</v>
      </c>
      <c r="AH980" s="27" t="str">
        <f t="shared" si="1"/>
        <v>Out</v>
      </c>
      <c r="AI980" s="27" t="s">
        <v>121</v>
      </c>
      <c r="AJ980" s="17"/>
      <c r="AK980" s="17"/>
      <c r="AL980" s="17"/>
      <c r="AM980" s="17"/>
      <c r="AN980" s="17"/>
    </row>
    <row r="981" ht="15.0" hidden="1" customHeight="1">
      <c r="A981" s="171">
        <v>45901.0</v>
      </c>
      <c r="B981" s="3" t="s">
        <v>825</v>
      </c>
      <c r="C981" s="141">
        <v>-17.21</v>
      </c>
      <c r="D981" s="3" t="s">
        <v>76</v>
      </c>
      <c r="E981" s="3" t="s">
        <v>229</v>
      </c>
      <c r="F981" s="3" t="s">
        <v>995</v>
      </c>
      <c r="H981" s="144"/>
      <c r="I981" s="62">
        <v>9779.0</v>
      </c>
      <c r="J981" s="3" t="s">
        <v>42</v>
      </c>
      <c r="K981" s="3" t="s">
        <v>89</v>
      </c>
      <c r="L981" s="144"/>
      <c r="M981" s="144"/>
      <c r="N981" s="144"/>
      <c r="O981" s="172"/>
      <c r="P981" s="172" t="s">
        <v>696</v>
      </c>
      <c r="Q981" s="3" t="s">
        <v>44</v>
      </c>
      <c r="R981" s="144"/>
      <c r="S981" s="144"/>
      <c r="T981" s="3" t="s">
        <v>93</v>
      </c>
      <c r="U981" s="27"/>
      <c r="V981" s="27"/>
      <c r="W981" s="27"/>
      <c r="X981" s="27">
        <f t="shared" si="10"/>
        <v>2025</v>
      </c>
      <c r="Y981" s="27">
        <v>2025.0</v>
      </c>
      <c r="Z981" s="140">
        <f t="shared" si="11"/>
        <v>9</v>
      </c>
      <c r="AA981" s="5">
        <v>9.0</v>
      </c>
      <c r="AB981" s="27">
        <v>3.0</v>
      </c>
      <c r="AC981" s="27" t="s">
        <v>298</v>
      </c>
      <c r="AD981" s="27" t="s">
        <v>48</v>
      </c>
      <c r="AE981" s="27" t="s">
        <v>115</v>
      </c>
      <c r="AF981" s="27" t="s">
        <v>115</v>
      </c>
      <c r="AG981" s="27" t="s">
        <v>309</v>
      </c>
      <c r="AH981" s="27" t="str">
        <f t="shared" si="1"/>
        <v>Out</v>
      </c>
      <c r="AI981" s="27" t="s">
        <v>121</v>
      </c>
      <c r="AJ981" s="17"/>
      <c r="AK981" s="17"/>
      <c r="AL981" s="17"/>
      <c r="AM981" s="17"/>
      <c r="AN981" s="17"/>
    </row>
    <row r="982" ht="15.0" hidden="1" customHeight="1">
      <c r="A982" s="171">
        <v>45901.0</v>
      </c>
      <c r="B982" s="3" t="s">
        <v>149</v>
      </c>
      <c r="C982" s="141">
        <v>-0.52</v>
      </c>
      <c r="D982" s="3" t="s">
        <v>76</v>
      </c>
      <c r="E982" s="3" t="s">
        <v>229</v>
      </c>
      <c r="G982" s="142"/>
      <c r="H982" s="144"/>
      <c r="I982" s="142"/>
      <c r="J982" s="142"/>
      <c r="K982" s="3" t="s">
        <v>148</v>
      </c>
      <c r="O982" s="172"/>
      <c r="P982" s="172" t="s">
        <v>696</v>
      </c>
      <c r="Q982" s="142"/>
      <c r="R982" s="144"/>
      <c r="S982" s="144"/>
      <c r="T982" s="144"/>
      <c r="U982" s="27"/>
      <c r="V982" s="27"/>
      <c r="W982" s="27"/>
      <c r="X982" s="27">
        <f t="shared" si="10"/>
        <v>2025</v>
      </c>
      <c r="Y982" s="27">
        <v>2025.0</v>
      </c>
      <c r="Z982" s="140">
        <f t="shared" si="11"/>
        <v>9</v>
      </c>
      <c r="AA982" s="5">
        <v>9.0</v>
      </c>
      <c r="AB982" s="27">
        <v>3.0</v>
      </c>
      <c r="AC982" s="27" t="s">
        <v>298</v>
      </c>
      <c r="AD982" s="27" t="s">
        <v>48</v>
      </c>
      <c r="AE982" s="27" t="s">
        <v>1</v>
      </c>
      <c r="AF982" s="27" t="s">
        <v>1</v>
      </c>
      <c r="AG982" s="27" t="s">
        <v>526</v>
      </c>
      <c r="AH982" s="27" t="str">
        <f t="shared" si="1"/>
        <v>Out</v>
      </c>
      <c r="AI982" s="27" t="s">
        <v>121</v>
      </c>
      <c r="AJ982" s="17"/>
      <c r="AK982" s="17"/>
      <c r="AL982" s="17"/>
      <c r="AM982" s="17"/>
      <c r="AN982" s="17"/>
    </row>
    <row r="983" ht="15.0" hidden="1" customHeight="1">
      <c r="A983" s="132">
        <v>45900.0</v>
      </c>
      <c r="B983" s="3" t="s">
        <v>918</v>
      </c>
      <c r="C983" s="141">
        <v>-10.0</v>
      </c>
      <c r="D983" s="3" t="s">
        <v>76</v>
      </c>
      <c r="E983" s="3" t="s">
        <v>229</v>
      </c>
      <c r="F983" s="3" t="s">
        <v>852</v>
      </c>
      <c r="G983" s="144"/>
      <c r="H983" s="144"/>
      <c r="I983" s="62">
        <v>9779.0</v>
      </c>
      <c r="J983" s="3" t="s">
        <v>42</v>
      </c>
      <c r="K983" s="3" t="s">
        <v>89</v>
      </c>
      <c r="L983" s="144"/>
      <c r="M983" s="144"/>
      <c r="N983" s="144"/>
      <c r="O983" s="143"/>
      <c r="P983" s="143">
        <v>45900.134201388886</v>
      </c>
      <c r="Q983" s="3" t="s">
        <v>91</v>
      </c>
      <c r="R983" s="144"/>
      <c r="S983" s="144"/>
      <c r="T983" s="3" t="s">
        <v>93</v>
      </c>
      <c r="U983" s="27"/>
      <c r="V983" s="27"/>
      <c r="W983" s="27"/>
      <c r="X983" s="27">
        <f t="shared" si="10"/>
        <v>2025</v>
      </c>
      <c r="Y983" s="27">
        <v>2025.0</v>
      </c>
      <c r="Z983" s="140">
        <f t="shared" si="11"/>
        <v>8</v>
      </c>
      <c r="AA983" s="5">
        <v>8.0</v>
      </c>
      <c r="AB983" s="27">
        <v>3.0</v>
      </c>
      <c r="AC983" s="27" t="s">
        <v>298</v>
      </c>
      <c r="AD983" s="27" t="s">
        <v>48</v>
      </c>
      <c r="AE983" s="27" t="s">
        <v>1</v>
      </c>
      <c r="AF983" s="27" t="s">
        <v>1</v>
      </c>
      <c r="AG983" s="27" t="s">
        <v>445</v>
      </c>
      <c r="AH983" s="27" t="str">
        <f t="shared" si="1"/>
        <v>Out</v>
      </c>
      <c r="AI983" s="27" t="s">
        <v>121</v>
      </c>
      <c r="AJ983" s="17"/>
      <c r="AK983" s="17"/>
      <c r="AL983" s="17"/>
      <c r="AM983" s="17"/>
      <c r="AN983" s="17"/>
    </row>
    <row r="984" ht="15.0" hidden="1" customHeight="1">
      <c r="A984" s="132">
        <v>45899.0</v>
      </c>
      <c r="B984" s="3" t="s">
        <v>95</v>
      </c>
      <c r="C984" s="141">
        <v>-28.7</v>
      </c>
      <c r="D984" s="3" t="s">
        <v>76</v>
      </c>
      <c r="E984" s="3" t="s">
        <v>229</v>
      </c>
      <c r="F984" s="3" t="s">
        <v>996</v>
      </c>
      <c r="H984" s="144"/>
      <c r="I984" s="62">
        <v>9779.0</v>
      </c>
      <c r="J984" s="3" t="s">
        <v>42</v>
      </c>
      <c r="K984" s="3" t="s">
        <v>97</v>
      </c>
      <c r="L984" s="144"/>
      <c r="M984" s="144"/>
      <c r="N984" s="144"/>
      <c r="O984" s="143"/>
      <c r="P984" s="143">
        <v>45899.03128472222</v>
      </c>
      <c r="Q984" s="3" t="s">
        <v>91</v>
      </c>
      <c r="R984" s="144"/>
      <c r="S984" s="144"/>
      <c r="T984" s="3" t="s">
        <v>93</v>
      </c>
      <c r="U984" s="27"/>
      <c r="V984" s="27"/>
      <c r="W984" s="27"/>
      <c r="X984" s="27">
        <f t="shared" si="10"/>
        <v>2025</v>
      </c>
      <c r="Y984" s="27">
        <v>2025.0</v>
      </c>
      <c r="Z984" s="140">
        <f t="shared" si="11"/>
        <v>8</v>
      </c>
      <c r="AA984" s="5">
        <v>8.0</v>
      </c>
      <c r="AB984" s="27">
        <v>3.0</v>
      </c>
      <c r="AC984" s="27" t="s">
        <v>298</v>
      </c>
      <c r="AD984" s="27" t="s">
        <v>48</v>
      </c>
      <c r="AE984" s="27" t="s">
        <v>115</v>
      </c>
      <c r="AF984" s="27" t="s">
        <v>115</v>
      </c>
      <c r="AG984" s="27" t="s">
        <v>315</v>
      </c>
      <c r="AH984" s="27" t="str">
        <f t="shared" si="1"/>
        <v>Out</v>
      </c>
      <c r="AI984" s="27" t="s">
        <v>121</v>
      </c>
      <c r="AJ984" s="17"/>
      <c r="AK984" s="17"/>
      <c r="AL984" s="17"/>
      <c r="AM984" s="17"/>
      <c r="AN984" s="17"/>
    </row>
    <row r="985" ht="15.0" hidden="1" customHeight="1">
      <c r="A985" s="132">
        <v>45898.0</v>
      </c>
      <c r="B985" s="3" t="s">
        <v>725</v>
      </c>
      <c r="C985" s="141">
        <v>-804.0</v>
      </c>
      <c r="D985" s="3" t="s">
        <v>76</v>
      </c>
      <c r="E985" s="3" t="s">
        <v>229</v>
      </c>
      <c r="F985" s="3" t="s">
        <v>103</v>
      </c>
      <c r="G985" s="3" t="s">
        <v>997</v>
      </c>
      <c r="J985" s="144"/>
      <c r="K985" s="142"/>
      <c r="L985" s="142"/>
      <c r="M985" s="142"/>
      <c r="N985" s="142"/>
      <c r="O985" s="143"/>
      <c r="P985" s="143">
        <v>45898.85443287037</v>
      </c>
      <c r="R985" s="144"/>
      <c r="S985" s="144"/>
      <c r="T985" s="144"/>
      <c r="U985" s="27"/>
      <c r="V985" s="27"/>
      <c r="W985" s="27"/>
      <c r="X985" s="27">
        <f t="shared" si="10"/>
        <v>2025</v>
      </c>
      <c r="Y985" s="27">
        <v>2025.0</v>
      </c>
      <c r="Z985" s="140">
        <f t="shared" si="11"/>
        <v>8</v>
      </c>
      <c r="AA985" s="5">
        <v>8.0</v>
      </c>
      <c r="AB985" s="27">
        <v>3.0</v>
      </c>
      <c r="AC985" s="27" t="s">
        <v>298</v>
      </c>
      <c r="AD985" s="27" t="s">
        <v>48</v>
      </c>
      <c r="AE985" s="27" t="s">
        <v>124</v>
      </c>
      <c r="AF985" s="27" t="s">
        <v>124</v>
      </c>
      <c r="AG985" s="27" t="s">
        <v>527</v>
      </c>
      <c r="AH985" s="27" t="str">
        <f t="shared" si="1"/>
        <v>Out</v>
      </c>
      <c r="AI985" s="27" t="s">
        <v>121</v>
      </c>
      <c r="AJ985" s="17"/>
      <c r="AK985" s="17"/>
      <c r="AL985" s="17"/>
      <c r="AM985" s="17"/>
      <c r="AN985" s="17"/>
    </row>
    <row r="986" ht="15.0" hidden="1" customHeight="1">
      <c r="A986" s="132">
        <v>45898.0</v>
      </c>
      <c r="B986" s="3" t="s">
        <v>585</v>
      </c>
      <c r="C986" s="141">
        <v>-800.0</v>
      </c>
      <c r="D986" s="3" t="s">
        <v>76</v>
      </c>
      <c r="E986" s="3" t="s">
        <v>229</v>
      </c>
      <c r="F986" s="3" t="s">
        <v>103</v>
      </c>
      <c r="G986" s="3" t="s">
        <v>118</v>
      </c>
      <c r="I986" s="142"/>
      <c r="J986" s="142"/>
      <c r="K986" s="142"/>
      <c r="L986" s="144"/>
      <c r="M986" s="144"/>
      <c r="N986" s="144"/>
      <c r="O986" s="143"/>
      <c r="P986" s="143">
        <v>45898.82986111111</v>
      </c>
      <c r="R986" s="144"/>
      <c r="S986" s="144"/>
      <c r="T986" s="144"/>
      <c r="U986" s="27"/>
      <c r="V986" s="27"/>
      <c r="W986" s="27"/>
      <c r="X986" s="27">
        <f t="shared" si="10"/>
        <v>2025</v>
      </c>
      <c r="Y986" s="27">
        <v>2025.0</v>
      </c>
      <c r="Z986" s="140">
        <f t="shared" si="11"/>
        <v>8</v>
      </c>
      <c r="AA986" s="5">
        <v>8.0</v>
      </c>
      <c r="AB986" s="27">
        <v>3.0</v>
      </c>
      <c r="AC986" s="27" t="s">
        <v>298</v>
      </c>
      <c r="AD986" s="27" t="s">
        <v>48</v>
      </c>
      <c r="AE986" s="27" t="s">
        <v>4</v>
      </c>
      <c r="AF986" s="27" t="s">
        <v>5</v>
      </c>
      <c r="AG986" s="27" t="s">
        <v>6</v>
      </c>
      <c r="AH986" s="27" t="str">
        <f t="shared" si="1"/>
        <v>Out</v>
      </c>
      <c r="AI986" s="27" t="s">
        <v>121</v>
      </c>
      <c r="AJ986" s="17"/>
      <c r="AK986" s="17"/>
      <c r="AL986" s="17"/>
      <c r="AM986" s="17"/>
      <c r="AN986" s="17"/>
    </row>
    <row r="987" ht="15.0" hidden="1" customHeight="1">
      <c r="A987" s="132">
        <v>45898.0</v>
      </c>
      <c r="B987" s="3" t="s">
        <v>110</v>
      </c>
      <c r="C987" s="141">
        <v>-15.0</v>
      </c>
      <c r="D987" s="3" t="s">
        <v>76</v>
      </c>
      <c r="E987" s="3" t="s">
        <v>229</v>
      </c>
      <c r="F987" s="3" t="s">
        <v>111</v>
      </c>
      <c r="I987" s="142"/>
      <c r="J987" s="142"/>
      <c r="K987" s="142"/>
      <c r="L987" s="144"/>
      <c r="M987" s="144"/>
      <c r="N987" s="144"/>
      <c r="O987" s="143"/>
      <c r="P987" s="143">
        <v>45898.82984953704</v>
      </c>
      <c r="R987" s="144"/>
      <c r="S987" s="144"/>
      <c r="T987" s="144"/>
      <c r="U987" s="27"/>
      <c r="V987" s="27"/>
      <c r="W987" s="27"/>
      <c r="X987" s="27">
        <f t="shared" si="10"/>
        <v>2025</v>
      </c>
      <c r="Y987" s="27">
        <v>2025.0</v>
      </c>
      <c r="Z987" s="140">
        <f t="shared" si="11"/>
        <v>8</v>
      </c>
      <c r="AA987" s="5">
        <v>8.0</v>
      </c>
      <c r="AB987" s="27">
        <v>3.0</v>
      </c>
      <c r="AC987" s="27" t="s">
        <v>298</v>
      </c>
      <c r="AD987" s="27" t="s">
        <v>48</v>
      </c>
      <c r="AE987" s="27" t="s">
        <v>1</v>
      </c>
      <c r="AF987" s="27" t="s">
        <v>1</v>
      </c>
      <c r="AG987" s="27" t="s">
        <v>526</v>
      </c>
      <c r="AH987" s="27" t="str">
        <f t="shared" si="1"/>
        <v>Out</v>
      </c>
      <c r="AI987" s="27" t="s">
        <v>121</v>
      </c>
      <c r="AJ987" s="17"/>
      <c r="AK987" s="17"/>
      <c r="AL987" s="17"/>
      <c r="AM987" s="17"/>
      <c r="AN987" s="17"/>
    </row>
    <row r="988" ht="15.0" hidden="1" customHeight="1">
      <c r="A988" s="132">
        <v>45898.0</v>
      </c>
      <c r="B988" s="3" t="s">
        <v>196</v>
      </c>
      <c r="C988" s="141">
        <v>4538.0</v>
      </c>
      <c r="D988" s="3" t="s">
        <v>76</v>
      </c>
      <c r="E988" s="3" t="s">
        <v>229</v>
      </c>
      <c r="G988" s="142"/>
      <c r="H988" s="144"/>
      <c r="I988" s="142"/>
      <c r="J988" s="142"/>
      <c r="K988" s="142"/>
      <c r="L988" s="144"/>
      <c r="M988" s="144"/>
      <c r="N988" s="144"/>
      <c r="O988" s="143"/>
      <c r="P988" s="143">
        <v>45898.501655092594</v>
      </c>
      <c r="R988" s="144"/>
      <c r="S988" s="144"/>
      <c r="T988" s="144"/>
      <c r="U988" s="27"/>
      <c r="V988" s="27"/>
      <c r="W988" s="27"/>
      <c r="X988" s="27">
        <f t="shared" si="10"/>
        <v>2025</v>
      </c>
      <c r="Y988" s="27">
        <v>2025.0</v>
      </c>
      <c r="Z988" s="140">
        <f t="shared" si="11"/>
        <v>8</v>
      </c>
      <c r="AA988" s="5">
        <v>8.0</v>
      </c>
      <c r="AB988" s="27">
        <v>3.0</v>
      </c>
      <c r="AC988" s="27" t="s">
        <v>298</v>
      </c>
      <c r="AD988" s="27" t="s">
        <v>48</v>
      </c>
      <c r="AE988" s="27" t="s">
        <v>114</v>
      </c>
      <c r="AF988" s="27" t="s">
        <v>114</v>
      </c>
      <c r="AG988" s="27" t="s">
        <v>312</v>
      </c>
      <c r="AH988" s="27" t="str">
        <f t="shared" si="1"/>
        <v>In</v>
      </c>
      <c r="AI988" s="27" t="s">
        <v>113</v>
      </c>
      <c r="AJ988" s="17"/>
      <c r="AK988" s="17"/>
      <c r="AL988" s="17"/>
      <c r="AM988" s="17"/>
      <c r="AN988" s="17"/>
    </row>
    <row r="989" ht="15.0" hidden="1" customHeight="1">
      <c r="A989" s="132">
        <v>45897.0</v>
      </c>
      <c r="B989" s="3" t="s">
        <v>95</v>
      </c>
      <c r="C989" s="141">
        <v>-6.83</v>
      </c>
      <c r="D989" s="3" t="s">
        <v>76</v>
      </c>
      <c r="E989" s="3" t="s">
        <v>229</v>
      </c>
      <c r="F989" s="3" t="s">
        <v>998</v>
      </c>
      <c r="H989" s="144"/>
      <c r="I989" s="62">
        <v>9779.0</v>
      </c>
      <c r="J989" s="3" t="s">
        <v>42</v>
      </c>
      <c r="K989" s="3" t="s">
        <v>97</v>
      </c>
      <c r="L989" s="144"/>
      <c r="M989" s="144"/>
      <c r="N989" s="144"/>
      <c r="O989" s="143"/>
      <c r="P989" s="143">
        <v>45897.60008101852</v>
      </c>
      <c r="Q989" s="3" t="s">
        <v>91</v>
      </c>
      <c r="R989" s="144"/>
      <c r="S989" s="144"/>
      <c r="T989" s="3" t="s">
        <v>93</v>
      </c>
      <c r="U989" s="27"/>
      <c r="V989" s="27"/>
      <c r="W989" s="27"/>
      <c r="X989" s="27">
        <f t="shared" si="10"/>
        <v>2025</v>
      </c>
      <c r="Y989" s="27">
        <v>2025.0</v>
      </c>
      <c r="Z989" s="140">
        <f t="shared" si="11"/>
        <v>8</v>
      </c>
      <c r="AA989" s="5">
        <v>8.0</v>
      </c>
      <c r="AB989" s="27">
        <v>3.0</v>
      </c>
      <c r="AC989" s="27" t="s">
        <v>298</v>
      </c>
      <c r="AD989" s="27" t="s">
        <v>48</v>
      </c>
      <c r="AE989" s="27" t="s">
        <v>115</v>
      </c>
      <c r="AF989" s="27" t="s">
        <v>115</v>
      </c>
      <c r="AG989" s="27" t="s">
        <v>315</v>
      </c>
      <c r="AH989" s="27" t="str">
        <f t="shared" si="1"/>
        <v>Out</v>
      </c>
      <c r="AI989" s="27" t="s">
        <v>121</v>
      </c>
      <c r="AJ989" s="17"/>
      <c r="AK989" s="17"/>
      <c r="AL989" s="17"/>
      <c r="AM989" s="17"/>
      <c r="AN989" s="17"/>
    </row>
    <row r="990" ht="15.0" hidden="1" customHeight="1">
      <c r="A990" s="132">
        <v>45897.0</v>
      </c>
      <c r="B990" s="3" t="s">
        <v>95</v>
      </c>
      <c r="C990" s="141">
        <v>-17.17</v>
      </c>
      <c r="D990" s="3" t="s">
        <v>76</v>
      </c>
      <c r="E990" s="3" t="s">
        <v>229</v>
      </c>
      <c r="F990" s="3" t="s">
        <v>999</v>
      </c>
      <c r="H990" s="144"/>
      <c r="I990" s="62">
        <v>9779.0</v>
      </c>
      <c r="J990" s="3" t="s">
        <v>42</v>
      </c>
      <c r="K990" s="3" t="s">
        <v>97</v>
      </c>
      <c r="L990" s="144"/>
      <c r="M990" s="144"/>
      <c r="N990" s="144"/>
      <c r="O990" s="143"/>
      <c r="P990" s="143">
        <v>45897.0396412037</v>
      </c>
      <c r="Q990" s="3" t="s">
        <v>91</v>
      </c>
      <c r="R990" s="144"/>
      <c r="S990" s="144"/>
      <c r="T990" s="3" t="s">
        <v>93</v>
      </c>
      <c r="U990" s="27"/>
      <c r="V990" s="27"/>
      <c r="W990" s="27"/>
      <c r="X990" s="27">
        <f t="shared" si="10"/>
        <v>2025</v>
      </c>
      <c r="Y990" s="27">
        <v>2025.0</v>
      </c>
      <c r="Z990" s="140">
        <f t="shared" si="11"/>
        <v>8</v>
      </c>
      <c r="AA990" s="5">
        <v>8.0</v>
      </c>
      <c r="AB990" s="27">
        <v>3.0</v>
      </c>
      <c r="AC990" s="27" t="s">
        <v>298</v>
      </c>
      <c r="AD990" s="27" t="s">
        <v>48</v>
      </c>
      <c r="AE990" s="27" t="s">
        <v>115</v>
      </c>
      <c r="AF990" s="27" t="s">
        <v>115</v>
      </c>
      <c r="AG990" s="27" t="s">
        <v>315</v>
      </c>
      <c r="AH990" s="27" t="str">
        <f t="shared" si="1"/>
        <v>Out</v>
      </c>
      <c r="AI990" s="27" t="s">
        <v>121</v>
      </c>
      <c r="AJ990" s="17"/>
      <c r="AK990" s="17"/>
      <c r="AL990" s="17"/>
      <c r="AM990" s="17"/>
      <c r="AN990" s="17"/>
    </row>
    <row r="991" ht="15.0" hidden="1" customHeight="1">
      <c r="A991" s="132">
        <v>45897.0</v>
      </c>
      <c r="B991" s="3" t="s">
        <v>95</v>
      </c>
      <c r="C991" s="141">
        <v>-125.0</v>
      </c>
      <c r="D991" s="3" t="s">
        <v>76</v>
      </c>
      <c r="E991" s="3" t="s">
        <v>229</v>
      </c>
      <c r="F991" s="3" t="s">
        <v>1000</v>
      </c>
      <c r="H991" s="144"/>
      <c r="I991" s="62">
        <v>9779.0</v>
      </c>
      <c r="J991" s="3" t="s">
        <v>42</v>
      </c>
      <c r="K991" s="3" t="s">
        <v>97</v>
      </c>
      <c r="L991" s="144"/>
      <c r="M991" s="144"/>
      <c r="N991" s="144"/>
      <c r="O991" s="143"/>
      <c r="P991" s="143">
        <v>45897.02711805556</v>
      </c>
      <c r="Q991" s="3" t="s">
        <v>91</v>
      </c>
      <c r="R991" s="144"/>
      <c r="S991" s="144"/>
      <c r="T991" s="3" t="s">
        <v>93</v>
      </c>
      <c r="U991" s="27"/>
      <c r="V991" s="27"/>
      <c r="W991" s="27"/>
      <c r="X991" s="27">
        <f t="shared" si="10"/>
        <v>2025</v>
      </c>
      <c r="Y991" s="27">
        <v>2025.0</v>
      </c>
      <c r="Z991" s="140">
        <f t="shared" si="11"/>
        <v>8</v>
      </c>
      <c r="AA991" s="5">
        <v>8.0</v>
      </c>
      <c r="AB991" s="27">
        <v>3.0</v>
      </c>
      <c r="AC991" s="27" t="s">
        <v>298</v>
      </c>
      <c r="AD991" s="27" t="s">
        <v>48</v>
      </c>
      <c r="AE991" s="27" t="s">
        <v>115</v>
      </c>
      <c r="AF991" s="27" t="s">
        <v>115</v>
      </c>
      <c r="AG991" s="27" t="s">
        <v>315</v>
      </c>
      <c r="AH991" s="27" t="str">
        <f t="shared" si="1"/>
        <v>Out</v>
      </c>
      <c r="AI991" s="27" t="s">
        <v>121</v>
      </c>
      <c r="AJ991" s="17"/>
      <c r="AK991" s="17"/>
      <c r="AL991" s="17"/>
      <c r="AM991" s="17"/>
      <c r="AN991" s="17"/>
    </row>
    <row r="992" ht="15.0" hidden="1" customHeight="1">
      <c r="A992" s="132">
        <v>45896.0</v>
      </c>
      <c r="B992" s="3" t="s">
        <v>95</v>
      </c>
      <c r="C992" s="141">
        <v>-11.99</v>
      </c>
      <c r="D992" s="3" t="s">
        <v>76</v>
      </c>
      <c r="E992" s="3" t="s">
        <v>229</v>
      </c>
      <c r="F992" s="3" t="s">
        <v>615</v>
      </c>
      <c r="H992" s="144"/>
      <c r="I992" s="62">
        <v>9779.0</v>
      </c>
      <c r="J992" s="3" t="s">
        <v>42</v>
      </c>
      <c r="K992" s="3" t="s">
        <v>97</v>
      </c>
      <c r="L992" s="144"/>
      <c r="M992" s="144"/>
      <c r="N992" s="144"/>
      <c r="O992" s="143"/>
      <c r="P992" s="143">
        <v>45896.2778125</v>
      </c>
      <c r="Q992" s="3" t="s">
        <v>91</v>
      </c>
      <c r="R992" s="144"/>
      <c r="S992" s="144"/>
      <c r="T992" s="3" t="s">
        <v>93</v>
      </c>
      <c r="U992" s="27"/>
      <c r="V992" s="27"/>
      <c r="W992" s="27"/>
      <c r="X992" s="27">
        <f t="shared" si="10"/>
        <v>2025</v>
      </c>
      <c r="Y992" s="27">
        <v>2025.0</v>
      </c>
      <c r="Z992" s="140">
        <f t="shared" si="11"/>
        <v>8</v>
      </c>
      <c r="AA992" s="5">
        <v>8.0</v>
      </c>
      <c r="AB992" s="27">
        <v>3.0</v>
      </c>
      <c r="AC992" s="27" t="s">
        <v>298</v>
      </c>
      <c r="AD992" s="27" t="s">
        <v>48</v>
      </c>
      <c r="AE992" s="27" t="s">
        <v>115</v>
      </c>
      <c r="AF992" s="27" t="s">
        <v>115</v>
      </c>
      <c r="AG992" s="27" t="s">
        <v>315</v>
      </c>
      <c r="AH992" s="27" t="str">
        <f t="shared" si="1"/>
        <v>Out</v>
      </c>
      <c r="AI992" s="27" t="s">
        <v>121</v>
      </c>
      <c r="AJ992" s="17"/>
      <c r="AK992" s="17"/>
      <c r="AL992" s="17"/>
      <c r="AM992" s="17"/>
      <c r="AN992" s="17"/>
    </row>
    <row r="993" ht="15.0" hidden="1" customHeight="1">
      <c r="A993" s="132">
        <v>45895.0</v>
      </c>
      <c r="B993" s="3" t="s">
        <v>145</v>
      </c>
      <c r="C993" s="141">
        <v>-1.0</v>
      </c>
      <c r="D993" s="3" t="s">
        <v>151</v>
      </c>
      <c r="E993" s="3" t="s">
        <v>229</v>
      </c>
      <c r="F993" s="3" t="s">
        <v>1001</v>
      </c>
      <c r="H993" s="144"/>
      <c r="I993" s="62">
        <v>9779.0</v>
      </c>
      <c r="J993" s="3" t="s">
        <v>42</v>
      </c>
      <c r="K993" s="3" t="s">
        <v>624</v>
      </c>
      <c r="L993" s="144"/>
      <c r="M993" s="144"/>
      <c r="N993" s="144"/>
      <c r="O993" s="143"/>
      <c r="P993" s="143">
        <v>45895.96394675926</v>
      </c>
      <c r="Q993" s="3" t="s">
        <v>91</v>
      </c>
      <c r="R993" s="144"/>
      <c r="S993" s="144"/>
      <c r="T993" s="3" t="s">
        <v>93</v>
      </c>
      <c r="U993" s="27"/>
      <c r="V993" s="27"/>
      <c r="W993" s="27"/>
      <c r="X993" s="27">
        <f t="shared" si="10"/>
        <v>2025</v>
      </c>
      <c r="Y993" s="27">
        <v>2025.0</v>
      </c>
      <c r="Z993" s="140">
        <f t="shared" si="11"/>
        <v>8</v>
      </c>
      <c r="AA993" s="5">
        <v>8.0</v>
      </c>
      <c r="AB993" s="27">
        <v>3.0</v>
      </c>
      <c r="AC993" s="27"/>
      <c r="AD993" s="27" t="s">
        <v>151</v>
      </c>
      <c r="AE993" s="27" t="s">
        <v>151</v>
      </c>
      <c r="AF993" s="27" t="s">
        <v>151</v>
      </c>
      <c r="AG993" s="27"/>
      <c r="AH993" s="27" t="str">
        <f t="shared" si="1"/>
        <v>Out</v>
      </c>
      <c r="AI993" s="27" t="s">
        <v>121</v>
      </c>
      <c r="AJ993" s="17"/>
      <c r="AK993" s="17"/>
      <c r="AL993" s="17"/>
      <c r="AM993" s="17"/>
      <c r="AN993" s="17"/>
    </row>
    <row r="994" ht="15.0" hidden="1" customHeight="1">
      <c r="A994" s="132">
        <v>45895.0</v>
      </c>
      <c r="B994" s="3" t="s">
        <v>145</v>
      </c>
      <c r="C994" s="141">
        <v>-1.0</v>
      </c>
      <c r="D994" s="3" t="s">
        <v>151</v>
      </c>
      <c r="E994" s="3" t="s">
        <v>229</v>
      </c>
      <c r="F994" s="3" t="s">
        <v>1001</v>
      </c>
      <c r="H994" s="144"/>
      <c r="I994" s="62">
        <v>9779.0</v>
      </c>
      <c r="J994" s="3" t="s">
        <v>42</v>
      </c>
      <c r="K994" s="3" t="s">
        <v>624</v>
      </c>
      <c r="L994" s="144"/>
      <c r="M994" s="144"/>
      <c r="N994" s="144"/>
      <c r="O994" s="143"/>
      <c r="P994" s="143">
        <v>45895.96340277778</v>
      </c>
      <c r="Q994" s="3" t="s">
        <v>91</v>
      </c>
      <c r="R994" s="144"/>
      <c r="S994" s="144"/>
      <c r="T994" s="3" t="s">
        <v>93</v>
      </c>
      <c r="U994" s="27"/>
      <c r="V994" s="27"/>
      <c r="W994" s="27"/>
      <c r="X994" s="27">
        <f t="shared" si="10"/>
        <v>2025</v>
      </c>
      <c r="Y994" s="27">
        <v>2025.0</v>
      </c>
      <c r="Z994" s="140">
        <f t="shared" si="11"/>
        <v>8</v>
      </c>
      <c r="AA994" s="5">
        <v>8.0</v>
      </c>
      <c r="AB994" s="27">
        <v>3.0</v>
      </c>
      <c r="AC994" s="27"/>
      <c r="AD994" s="27" t="s">
        <v>151</v>
      </c>
      <c r="AE994" s="27" t="s">
        <v>151</v>
      </c>
      <c r="AF994" s="27" t="s">
        <v>151</v>
      </c>
      <c r="AG994" s="27"/>
      <c r="AH994" s="27" t="str">
        <f t="shared" si="1"/>
        <v>Out</v>
      </c>
      <c r="AI994" s="27" t="s">
        <v>121</v>
      </c>
      <c r="AJ994" s="17"/>
      <c r="AK994" s="17"/>
      <c r="AL994" s="17"/>
      <c r="AM994" s="17"/>
      <c r="AN994" s="17"/>
    </row>
    <row r="995" ht="15.0" hidden="1" customHeight="1">
      <c r="A995" s="132">
        <v>45895.0</v>
      </c>
      <c r="B995" s="3" t="s">
        <v>145</v>
      </c>
      <c r="C995" s="141">
        <v>-1.0</v>
      </c>
      <c r="D995" s="3" t="s">
        <v>151</v>
      </c>
      <c r="E995" s="3" t="s">
        <v>229</v>
      </c>
      <c r="F995" s="3" t="s">
        <v>1001</v>
      </c>
      <c r="H995" s="144"/>
      <c r="I995" s="62">
        <v>9779.0</v>
      </c>
      <c r="J995" s="3" t="s">
        <v>42</v>
      </c>
      <c r="K995" s="3" t="s">
        <v>624</v>
      </c>
      <c r="L995" s="144"/>
      <c r="M995" s="144"/>
      <c r="N995" s="144"/>
      <c r="O995" s="143"/>
      <c r="P995" s="143">
        <v>45895.962476851855</v>
      </c>
      <c r="Q995" s="3" t="s">
        <v>91</v>
      </c>
      <c r="R995" s="144"/>
      <c r="S995" s="144"/>
      <c r="T995" s="3" t="s">
        <v>93</v>
      </c>
      <c r="U995" s="27"/>
      <c r="V995" s="27"/>
      <c r="W995" s="27"/>
      <c r="X995" s="27">
        <f t="shared" si="10"/>
        <v>2025</v>
      </c>
      <c r="Y995" s="27">
        <v>2025.0</v>
      </c>
      <c r="Z995" s="140">
        <f t="shared" si="11"/>
        <v>8</v>
      </c>
      <c r="AA995" s="5">
        <v>8.0</v>
      </c>
      <c r="AB995" s="27">
        <v>3.0</v>
      </c>
      <c r="AC995" s="27"/>
      <c r="AD995" s="27" t="s">
        <v>151</v>
      </c>
      <c r="AE995" s="27" t="s">
        <v>151</v>
      </c>
      <c r="AF995" s="27" t="s">
        <v>151</v>
      </c>
      <c r="AG995" s="27"/>
      <c r="AH995" s="27" t="str">
        <f t="shared" si="1"/>
        <v>Out</v>
      </c>
      <c r="AI995" s="27" t="s">
        <v>121</v>
      </c>
      <c r="AJ995" s="17"/>
      <c r="AK995" s="17"/>
      <c r="AL995" s="17"/>
      <c r="AM995" s="17"/>
      <c r="AN995" s="17"/>
    </row>
    <row r="996" ht="15.0" hidden="1" customHeight="1">
      <c r="A996" s="132">
        <v>45895.0</v>
      </c>
      <c r="B996" s="3" t="s">
        <v>95</v>
      </c>
      <c r="C996" s="141">
        <v>-95.07</v>
      </c>
      <c r="D996" s="3" t="s">
        <v>76</v>
      </c>
      <c r="E996" s="3" t="s">
        <v>229</v>
      </c>
      <c r="F996" s="3" t="s">
        <v>1002</v>
      </c>
      <c r="H996" s="144"/>
      <c r="I996" s="62">
        <v>9779.0</v>
      </c>
      <c r="J996" s="3" t="s">
        <v>42</v>
      </c>
      <c r="K996" s="3" t="s">
        <v>97</v>
      </c>
      <c r="L996" s="144"/>
      <c r="M996" s="144"/>
      <c r="N996" s="144"/>
      <c r="O996" s="143"/>
      <c r="P996" s="143">
        <v>45895.2937962963</v>
      </c>
      <c r="Q996" s="3" t="s">
        <v>91</v>
      </c>
      <c r="R996" s="144"/>
      <c r="S996" s="144"/>
      <c r="T996" s="3" t="s">
        <v>93</v>
      </c>
      <c r="U996" s="27"/>
      <c r="V996" s="27"/>
      <c r="W996" s="27"/>
      <c r="X996" s="27">
        <f t="shared" si="10"/>
        <v>2025</v>
      </c>
      <c r="Y996" s="27">
        <v>2025.0</v>
      </c>
      <c r="Z996" s="140">
        <f t="shared" si="11"/>
        <v>8</v>
      </c>
      <c r="AA996" s="5">
        <v>8.0</v>
      </c>
      <c r="AB996" s="27">
        <v>3.0</v>
      </c>
      <c r="AC996" s="27" t="s">
        <v>298</v>
      </c>
      <c r="AD996" s="27" t="s">
        <v>48</v>
      </c>
      <c r="AE996" s="27" t="s">
        <v>115</v>
      </c>
      <c r="AF996" s="27" t="s">
        <v>115</v>
      </c>
      <c r="AG996" s="27" t="s">
        <v>315</v>
      </c>
      <c r="AH996" s="27" t="str">
        <f t="shared" si="1"/>
        <v>Out</v>
      </c>
      <c r="AI996" s="27" t="s">
        <v>121</v>
      </c>
      <c r="AJ996" s="17"/>
      <c r="AK996" s="17"/>
      <c r="AL996" s="17"/>
      <c r="AM996" s="17"/>
      <c r="AN996" s="17"/>
    </row>
    <row r="997" ht="15.0" hidden="1" customHeight="1">
      <c r="A997" s="132">
        <v>45895.0</v>
      </c>
      <c r="B997" s="3" t="s">
        <v>918</v>
      </c>
      <c r="C997" s="141">
        <v>-10.0</v>
      </c>
      <c r="D997" s="3" t="s">
        <v>76</v>
      </c>
      <c r="E997" s="3" t="s">
        <v>229</v>
      </c>
      <c r="F997" s="3" t="s">
        <v>852</v>
      </c>
      <c r="G997" s="142"/>
      <c r="H997" s="142"/>
      <c r="I997" s="62">
        <v>9779.0</v>
      </c>
      <c r="J997" s="3" t="s">
        <v>42</v>
      </c>
      <c r="K997" s="3" t="s">
        <v>89</v>
      </c>
      <c r="L997" s="144"/>
      <c r="M997" s="144"/>
      <c r="N997" s="144"/>
      <c r="O997" s="143"/>
      <c r="P997" s="143">
        <v>45895.051458333335</v>
      </c>
      <c r="Q997" s="3" t="s">
        <v>91</v>
      </c>
      <c r="R997" s="144"/>
      <c r="S997" s="144"/>
      <c r="T997" s="3" t="s">
        <v>93</v>
      </c>
      <c r="U997" s="27"/>
      <c r="V997" s="27"/>
      <c r="W997" s="27"/>
      <c r="X997" s="27">
        <f t="shared" si="10"/>
        <v>2025</v>
      </c>
      <c r="Y997" s="27">
        <v>2025.0</v>
      </c>
      <c r="Z997" s="140">
        <f t="shared" si="11"/>
        <v>8</v>
      </c>
      <c r="AA997" s="5">
        <v>8.0</v>
      </c>
      <c r="AB997" s="27">
        <v>3.0</v>
      </c>
      <c r="AC997" s="27" t="s">
        <v>298</v>
      </c>
      <c r="AD997" s="27" t="s">
        <v>48</v>
      </c>
      <c r="AE997" s="27" t="s">
        <v>1</v>
      </c>
      <c r="AF997" s="27" t="s">
        <v>1</v>
      </c>
      <c r="AG997" s="27" t="s">
        <v>445</v>
      </c>
      <c r="AH997" s="27" t="str">
        <f t="shared" si="1"/>
        <v>Out</v>
      </c>
      <c r="AI997" s="27" t="s">
        <v>121</v>
      </c>
      <c r="AJ997" s="17"/>
      <c r="AK997" s="17"/>
      <c r="AL997" s="17"/>
      <c r="AM997" s="17"/>
      <c r="AN997" s="17"/>
    </row>
    <row r="998" ht="15.0" hidden="1" customHeight="1">
      <c r="A998" s="132">
        <v>45894.0</v>
      </c>
      <c r="B998" s="3" t="s">
        <v>203</v>
      </c>
      <c r="C998" s="141">
        <v>-40.0</v>
      </c>
      <c r="D998" s="3" t="s">
        <v>76</v>
      </c>
      <c r="E998" s="3" t="s">
        <v>229</v>
      </c>
      <c r="F998" s="3" t="s">
        <v>204</v>
      </c>
      <c r="H998" s="144"/>
      <c r="I998" s="62">
        <v>9779.0</v>
      </c>
      <c r="J998" s="3" t="s">
        <v>42</v>
      </c>
      <c r="K998" s="3" t="s">
        <v>89</v>
      </c>
      <c r="L998" s="144"/>
      <c r="M998" s="144"/>
      <c r="N998" s="144"/>
      <c r="O998" s="143"/>
      <c r="P998" s="143">
        <v>45894.13547453703</v>
      </c>
      <c r="Q998" s="3" t="s">
        <v>91</v>
      </c>
      <c r="R998" s="144"/>
      <c r="S998" s="144"/>
      <c r="T998" s="3" t="s">
        <v>93</v>
      </c>
      <c r="U998" s="27"/>
      <c r="V998" s="27"/>
      <c r="W998" s="27"/>
      <c r="X998" s="27">
        <f t="shared" si="10"/>
        <v>2025</v>
      </c>
      <c r="Y998" s="27">
        <v>2025.0</v>
      </c>
      <c r="Z998" s="140">
        <f t="shared" si="11"/>
        <v>8</v>
      </c>
      <c r="AA998" s="5">
        <v>8.0</v>
      </c>
      <c r="AB998" s="27">
        <v>3.0</v>
      </c>
      <c r="AC998" s="27" t="s">
        <v>298</v>
      </c>
      <c r="AD998" s="27" t="s">
        <v>48</v>
      </c>
      <c r="AE998" s="27" t="s">
        <v>1</v>
      </c>
      <c r="AF998" s="27" t="s">
        <v>1</v>
      </c>
      <c r="AG998" s="27" t="s">
        <v>526</v>
      </c>
      <c r="AH998" s="27" t="str">
        <f t="shared" si="1"/>
        <v>Out</v>
      </c>
      <c r="AI998" s="27" t="s">
        <v>121</v>
      </c>
      <c r="AJ998" s="17"/>
      <c r="AK998" s="17"/>
      <c r="AL998" s="17"/>
      <c r="AM998" s="17"/>
      <c r="AN998" s="17"/>
    </row>
    <row r="999" ht="15.0" hidden="1" customHeight="1">
      <c r="A999" s="132">
        <v>45893.0</v>
      </c>
      <c r="B999" s="3" t="s">
        <v>206</v>
      </c>
      <c r="C999" s="141">
        <v>-49.0</v>
      </c>
      <c r="D999" s="3" t="s">
        <v>76</v>
      </c>
      <c r="E999" s="3" t="s">
        <v>229</v>
      </c>
      <c r="F999" s="3" t="s">
        <v>207</v>
      </c>
      <c r="G999" s="144"/>
      <c r="H999" s="144"/>
      <c r="I999" s="62">
        <v>9779.0</v>
      </c>
      <c r="J999" s="3" t="s">
        <v>42</v>
      </c>
      <c r="K999" s="3" t="s">
        <v>89</v>
      </c>
      <c r="L999" s="144"/>
      <c r="M999" s="144"/>
      <c r="N999" s="144"/>
      <c r="O999" s="143"/>
      <c r="P999" s="143">
        <v>45893.05349537037</v>
      </c>
      <c r="Q999" s="3" t="s">
        <v>91</v>
      </c>
      <c r="R999" s="144"/>
      <c r="S999" s="144"/>
      <c r="T999" s="3" t="s">
        <v>93</v>
      </c>
      <c r="U999" s="27"/>
      <c r="V999" s="27"/>
      <c r="W999" s="27"/>
      <c r="X999" s="27">
        <f t="shared" si="10"/>
        <v>2025</v>
      </c>
      <c r="Y999" s="27">
        <v>2025.0</v>
      </c>
      <c r="Z999" s="140">
        <f t="shared" si="11"/>
        <v>8</v>
      </c>
      <c r="AA999" s="5">
        <v>8.0</v>
      </c>
      <c r="AB999" s="27">
        <v>3.0</v>
      </c>
      <c r="AC999" s="27" t="s">
        <v>298</v>
      </c>
      <c r="AD999" s="27" t="s">
        <v>48</v>
      </c>
      <c r="AE999" s="27" t="s">
        <v>1</v>
      </c>
      <c r="AF999" s="27" t="s">
        <v>1</v>
      </c>
      <c r="AG999" s="27" t="s">
        <v>445</v>
      </c>
      <c r="AH999" s="27" t="str">
        <f t="shared" si="1"/>
        <v>Out</v>
      </c>
      <c r="AI999" s="27" t="s">
        <v>121</v>
      </c>
      <c r="AJ999" s="17"/>
      <c r="AK999" s="17"/>
      <c r="AL999" s="17"/>
      <c r="AM999" s="17"/>
      <c r="AN999" s="17"/>
    </row>
    <row r="1000" ht="15.0" hidden="1" customHeight="1">
      <c r="A1000" s="132">
        <v>45891.0</v>
      </c>
      <c r="B1000" s="3" t="s">
        <v>95</v>
      </c>
      <c r="C1000" s="141">
        <v>-115.07</v>
      </c>
      <c r="D1000" s="3" t="s">
        <v>76</v>
      </c>
      <c r="E1000" s="3" t="s">
        <v>229</v>
      </c>
      <c r="F1000" s="3" t="s">
        <v>1003</v>
      </c>
      <c r="H1000" s="144"/>
      <c r="I1000" s="62">
        <v>9779.0</v>
      </c>
      <c r="J1000" s="3" t="s">
        <v>42</v>
      </c>
      <c r="K1000" s="3" t="s">
        <v>97</v>
      </c>
      <c r="L1000" s="142"/>
      <c r="M1000" s="142"/>
      <c r="N1000" s="142"/>
      <c r="O1000" s="143"/>
      <c r="P1000" s="143">
        <v>45891.05212962963</v>
      </c>
      <c r="Q1000" s="3" t="s">
        <v>91</v>
      </c>
      <c r="R1000" s="144"/>
      <c r="S1000" s="144"/>
      <c r="T1000" s="3" t="s">
        <v>93</v>
      </c>
      <c r="U1000" s="27"/>
      <c r="V1000" s="27"/>
      <c r="W1000" s="27"/>
      <c r="X1000" s="27">
        <f t="shared" si="10"/>
        <v>2025</v>
      </c>
      <c r="Y1000" s="27">
        <v>2025.0</v>
      </c>
      <c r="Z1000" s="140">
        <f t="shared" si="11"/>
        <v>8</v>
      </c>
      <c r="AA1000" s="5">
        <v>8.0</v>
      </c>
      <c r="AB1000" s="27">
        <v>3.0</v>
      </c>
      <c r="AC1000" s="27" t="s">
        <v>298</v>
      </c>
      <c r="AD1000" s="27" t="s">
        <v>48</v>
      </c>
      <c r="AE1000" s="27" t="s">
        <v>115</v>
      </c>
      <c r="AF1000" s="27" t="s">
        <v>115</v>
      </c>
      <c r="AG1000" s="27" t="s">
        <v>315</v>
      </c>
      <c r="AH1000" s="27" t="str">
        <f t="shared" si="1"/>
        <v>Out</v>
      </c>
      <c r="AI1000" s="27" t="s">
        <v>121</v>
      </c>
      <c r="AJ1000" s="17"/>
      <c r="AK1000" s="17"/>
      <c r="AL1000" s="17"/>
      <c r="AM1000" s="17"/>
      <c r="AN1000" s="17"/>
    </row>
    <row r="1001" ht="15.0" hidden="1" customHeight="1">
      <c r="A1001" s="132">
        <v>45890.0</v>
      </c>
      <c r="B1001" s="3" t="s">
        <v>263</v>
      </c>
      <c r="C1001" s="141">
        <v>-25.0</v>
      </c>
      <c r="D1001" s="3" t="s">
        <v>76</v>
      </c>
      <c r="E1001" s="3" t="s">
        <v>229</v>
      </c>
      <c r="F1001" s="3" t="s">
        <v>264</v>
      </c>
      <c r="G1001" s="142"/>
      <c r="H1001" s="142"/>
      <c r="I1001" s="62">
        <v>9779.0</v>
      </c>
      <c r="J1001" s="3" t="s">
        <v>42</v>
      </c>
      <c r="K1001" s="3" t="s">
        <v>89</v>
      </c>
      <c r="L1001" s="144"/>
      <c r="M1001" s="144"/>
      <c r="N1001" s="144"/>
      <c r="O1001" s="143"/>
      <c r="P1001" s="143">
        <v>45890.40769675926</v>
      </c>
      <c r="Q1001" s="3" t="s">
        <v>91</v>
      </c>
      <c r="R1001" s="144"/>
      <c r="S1001" s="144"/>
      <c r="T1001" s="3" t="s">
        <v>93</v>
      </c>
      <c r="U1001" s="27"/>
      <c r="V1001" s="27"/>
      <c r="W1001" s="27"/>
      <c r="X1001" s="27">
        <f t="shared" si="10"/>
        <v>2025</v>
      </c>
      <c r="Y1001" s="27">
        <v>2025.0</v>
      </c>
      <c r="Z1001" s="140">
        <f t="shared" si="11"/>
        <v>8</v>
      </c>
      <c r="AA1001" s="5">
        <v>8.0</v>
      </c>
      <c r="AB1001" s="27">
        <v>3.0</v>
      </c>
      <c r="AC1001" s="27" t="s">
        <v>298</v>
      </c>
      <c r="AD1001" s="27" t="s">
        <v>48</v>
      </c>
      <c r="AE1001" s="27" t="s">
        <v>1</v>
      </c>
      <c r="AF1001" s="27" t="s">
        <v>1</v>
      </c>
      <c r="AG1001" s="27" t="s">
        <v>526</v>
      </c>
      <c r="AH1001" s="27" t="str">
        <f t="shared" si="1"/>
        <v>Out</v>
      </c>
      <c r="AI1001" s="27" t="s">
        <v>121</v>
      </c>
      <c r="AJ1001" s="17"/>
      <c r="AK1001" s="17"/>
      <c r="AL1001" s="17"/>
      <c r="AM1001" s="17"/>
      <c r="AN1001" s="17"/>
    </row>
    <row r="1002" ht="15.0" hidden="1" customHeight="1">
      <c r="A1002" s="132">
        <v>45890.0</v>
      </c>
      <c r="B1002" s="3" t="s">
        <v>95</v>
      </c>
      <c r="C1002" s="141">
        <v>-25.0</v>
      </c>
      <c r="D1002" s="3" t="s">
        <v>76</v>
      </c>
      <c r="E1002" s="3" t="s">
        <v>229</v>
      </c>
      <c r="F1002" s="3" t="s">
        <v>1004</v>
      </c>
      <c r="H1002" s="144"/>
      <c r="I1002" s="62">
        <v>9779.0</v>
      </c>
      <c r="J1002" s="3" t="s">
        <v>42</v>
      </c>
      <c r="K1002" s="3" t="s">
        <v>97</v>
      </c>
      <c r="L1002" s="144"/>
      <c r="M1002" s="144"/>
      <c r="N1002" s="144"/>
      <c r="O1002" s="143"/>
      <c r="P1002" s="143">
        <v>45890.045219907406</v>
      </c>
      <c r="Q1002" s="3" t="s">
        <v>91</v>
      </c>
      <c r="R1002" s="144"/>
      <c r="S1002" s="144"/>
      <c r="T1002" s="3" t="s">
        <v>93</v>
      </c>
      <c r="U1002" s="27"/>
      <c r="V1002" s="27"/>
      <c r="W1002" s="27"/>
      <c r="X1002" s="27">
        <f t="shared" si="10"/>
        <v>2025</v>
      </c>
      <c r="Y1002" s="27">
        <v>2025.0</v>
      </c>
      <c r="Z1002" s="140">
        <f t="shared" si="11"/>
        <v>8</v>
      </c>
      <c r="AA1002" s="5">
        <v>8.0</v>
      </c>
      <c r="AB1002" s="27">
        <v>3.0</v>
      </c>
      <c r="AC1002" s="27" t="s">
        <v>298</v>
      </c>
      <c r="AD1002" s="27" t="s">
        <v>48</v>
      </c>
      <c r="AE1002" s="27" t="s">
        <v>115</v>
      </c>
      <c r="AF1002" s="27" t="s">
        <v>115</v>
      </c>
      <c r="AG1002" s="27" t="s">
        <v>315</v>
      </c>
      <c r="AH1002" s="27" t="str">
        <f t="shared" si="1"/>
        <v>Out</v>
      </c>
      <c r="AI1002" s="27" t="s">
        <v>121</v>
      </c>
      <c r="AJ1002" s="17"/>
      <c r="AK1002" s="17"/>
      <c r="AL1002" s="17"/>
      <c r="AM1002" s="17"/>
      <c r="AN1002" s="17"/>
    </row>
    <row r="1003" ht="15.0" hidden="1" customHeight="1">
      <c r="A1003" s="132">
        <v>45889.0</v>
      </c>
      <c r="B1003" s="3" t="s">
        <v>95</v>
      </c>
      <c r="C1003" s="141">
        <v>-130.0</v>
      </c>
      <c r="D1003" s="3" t="s">
        <v>76</v>
      </c>
      <c r="E1003" s="3" t="s">
        <v>229</v>
      </c>
      <c r="F1003" s="3" t="s">
        <v>1005</v>
      </c>
      <c r="H1003" s="144"/>
      <c r="I1003" s="62">
        <v>9779.0</v>
      </c>
      <c r="J1003" s="3" t="s">
        <v>42</v>
      </c>
      <c r="K1003" s="3" t="s">
        <v>97</v>
      </c>
      <c r="L1003" s="142"/>
      <c r="M1003" s="142"/>
      <c r="N1003" s="142"/>
      <c r="O1003" s="143"/>
      <c r="P1003" s="143">
        <v>45889.039664351854</v>
      </c>
      <c r="Q1003" s="3" t="s">
        <v>91</v>
      </c>
      <c r="R1003" s="144"/>
      <c r="S1003" s="144"/>
      <c r="T1003" s="3" t="s">
        <v>93</v>
      </c>
      <c r="U1003" s="27"/>
      <c r="V1003" s="27"/>
      <c r="W1003" s="27"/>
      <c r="X1003" s="27">
        <f t="shared" si="10"/>
        <v>2025</v>
      </c>
      <c r="Y1003" s="27">
        <v>2025.0</v>
      </c>
      <c r="Z1003" s="140">
        <f t="shared" si="11"/>
        <v>8</v>
      </c>
      <c r="AA1003" s="5">
        <v>8.0</v>
      </c>
      <c r="AB1003" s="27">
        <v>3.0</v>
      </c>
      <c r="AC1003" s="27" t="s">
        <v>298</v>
      </c>
      <c r="AD1003" s="27" t="s">
        <v>48</v>
      </c>
      <c r="AE1003" s="27" t="s">
        <v>115</v>
      </c>
      <c r="AF1003" s="27" t="s">
        <v>115</v>
      </c>
      <c r="AG1003" s="27" t="s">
        <v>315</v>
      </c>
      <c r="AH1003" s="27" t="str">
        <f t="shared" si="1"/>
        <v>Out</v>
      </c>
      <c r="AI1003" s="27" t="s">
        <v>121</v>
      </c>
      <c r="AJ1003" s="17"/>
      <c r="AK1003" s="17"/>
      <c r="AL1003" s="17"/>
      <c r="AM1003" s="17"/>
      <c r="AN1003" s="17"/>
    </row>
    <row r="1004" ht="15.0" hidden="1" customHeight="1">
      <c r="A1004" s="132">
        <v>45888.0</v>
      </c>
      <c r="B1004" s="3" t="s">
        <v>918</v>
      </c>
      <c r="C1004" s="141">
        <v>-10.0</v>
      </c>
      <c r="D1004" s="3" t="s">
        <v>76</v>
      </c>
      <c r="E1004" s="3" t="s">
        <v>229</v>
      </c>
      <c r="F1004" s="3" t="s">
        <v>852</v>
      </c>
      <c r="G1004" s="142"/>
      <c r="H1004" s="144"/>
      <c r="I1004" s="62">
        <v>9779.0</v>
      </c>
      <c r="J1004" s="3" t="s">
        <v>42</v>
      </c>
      <c r="K1004" s="3" t="s">
        <v>89</v>
      </c>
      <c r="L1004" s="144"/>
      <c r="M1004" s="144"/>
      <c r="N1004" s="144"/>
      <c r="O1004" s="143"/>
      <c r="P1004" s="143">
        <v>45888.141238425924</v>
      </c>
      <c r="Q1004" s="3" t="s">
        <v>91</v>
      </c>
      <c r="R1004" s="144"/>
      <c r="S1004" s="144"/>
      <c r="T1004" s="3" t="s">
        <v>93</v>
      </c>
      <c r="U1004" s="27"/>
      <c r="V1004" s="27"/>
      <c r="W1004" s="27"/>
      <c r="X1004" s="27">
        <f t="shared" si="10"/>
        <v>2025</v>
      </c>
      <c r="Y1004" s="27">
        <v>2025.0</v>
      </c>
      <c r="Z1004" s="140">
        <f t="shared" si="11"/>
        <v>8</v>
      </c>
      <c r="AA1004" s="5">
        <v>8.0</v>
      </c>
      <c r="AB1004" s="27">
        <v>3.0</v>
      </c>
      <c r="AC1004" s="27" t="s">
        <v>298</v>
      </c>
      <c r="AD1004" s="27" t="s">
        <v>48</v>
      </c>
      <c r="AE1004" s="27" t="s">
        <v>1</v>
      </c>
      <c r="AF1004" s="27" t="s">
        <v>1</v>
      </c>
      <c r="AG1004" s="27" t="s">
        <v>445</v>
      </c>
      <c r="AH1004" s="27" t="str">
        <f t="shared" si="1"/>
        <v>Out</v>
      </c>
      <c r="AI1004" s="27" t="s">
        <v>121</v>
      </c>
      <c r="AJ1004" s="17"/>
      <c r="AK1004" s="17"/>
      <c r="AL1004" s="17"/>
      <c r="AM1004" s="17"/>
      <c r="AN1004" s="17"/>
    </row>
    <row r="1005" ht="15.0" hidden="1" customHeight="1">
      <c r="A1005" s="132">
        <v>45887.0</v>
      </c>
      <c r="B1005" s="3" t="s">
        <v>149</v>
      </c>
      <c r="C1005" s="141">
        <v>-2.54</v>
      </c>
      <c r="D1005" s="3" t="s">
        <v>76</v>
      </c>
      <c r="E1005" s="3" t="s">
        <v>229</v>
      </c>
      <c r="G1005" s="142"/>
      <c r="H1005" s="142"/>
      <c r="I1005" s="142"/>
      <c r="J1005" s="142"/>
      <c r="K1005" s="3" t="s">
        <v>148</v>
      </c>
      <c r="O1005" s="143"/>
      <c r="P1005" s="143">
        <v>45887.18063657408</v>
      </c>
      <c r="R1005" s="144"/>
      <c r="S1005" s="144"/>
      <c r="T1005" s="144"/>
      <c r="U1005" s="27"/>
      <c r="V1005" s="27"/>
      <c r="W1005" s="27"/>
      <c r="X1005" s="27">
        <f t="shared" si="10"/>
        <v>2025</v>
      </c>
      <c r="Y1005" s="27">
        <v>2025.0</v>
      </c>
      <c r="Z1005" s="140">
        <f t="shared" si="11"/>
        <v>8</v>
      </c>
      <c r="AA1005" s="5">
        <v>8.0</v>
      </c>
      <c r="AB1005" s="27">
        <v>3.0</v>
      </c>
      <c r="AC1005" s="27" t="s">
        <v>298</v>
      </c>
      <c r="AD1005" s="27" t="s">
        <v>48</v>
      </c>
      <c r="AE1005" s="27" t="s">
        <v>1</v>
      </c>
      <c r="AF1005" s="27" t="s">
        <v>1</v>
      </c>
      <c r="AG1005" s="27" t="s">
        <v>526</v>
      </c>
      <c r="AH1005" s="27" t="str">
        <f t="shared" si="1"/>
        <v>Out</v>
      </c>
      <c r="AI1005" s="27" t="s">
        <v>121</v>
      </c>
      <c r="AJ1005" s="17"/>
      <c r="AK1005" s="17"/>
      <c r="AL1005" s="17"/>
      <c r="AM1005" s="17"/>
      <c r="AN1005" s="17"/>
    </row>
    <row r="1006" ht="15.0" hidden="1" customHeight="1">
      <c r="A1006" s="132">
        <v>45887.0</v>
      </c>
      <c r="B1006" s="3" t="s">
        <v>259</v>
      </c>
      <c r="C1006" s="141">
        <v>-84.63</v>
      </c>
      <c r="D1006" s="3" t="s">
        <v>76</v>
      </c>
      <c r="E1006" s="3" t="s">
        <v>229</v>
      </c>
      <c r="F1006" s="3" t="s">
        <v>1006</v>
      </c>
      <c r="H1006" s="144"/>
      <c r="I1006" s="62">
        <v>9779.0</v>
      </c>
      <c r="J1006" s="3" t="s">
        <v>42</v>
      </c>
      <c r="K1006" s="3" t="s">
        <v>89</v>
      </c>
      <c r="L1006" s="144"/>
      <c r="M1006" s="144"/>
      <c r="N1006" s="144"/>
      <c r="O1006" s="143"/>
      <c r="P1006" s="143">
        <v>45887.18063657408</v>
      </c>
      <c r="Q1006" s="3" t="s">
        <v>44</v>
      </c>
      <c r="R1006" s="144"/>
      <c r="S1006" s="144"/>
      <c r="T1006" s="3" t="s">
        <v>93</v>
      </c>
      <c r="U1006" s="27"/>
      <c r="V1006" s="27"/>
      <c r="W1006" s="27"/>
      <c r="X1006" s="27">
        <f t="shared" si="10"/>
        <v>2025</v>
      </c>
      <c r="Y1006" s="27">
        <v>2025.0</v>
      </c>
      <c r="Z1006" s="140">
        <f t="shared" si="11"/>
        <v>8</v>
      </c>
      <c r="AA1006" s="5">
        <v>8.0</v>
      </c>
      <c r="AB1006" s="27">
        <v>3.0</v>
      </c>
      <c r="AC1006" s="27" t="s">
        <v>298</v>
      </c>
      <c r="AD1006" s="27" t="s">
        <v>48</v>
      </c>
      <c r="AE1006" s="27" t="s">
        <v>115</v>
      </c>
      <c r="AF1006" s="27" t="s">
        <v>115</v>
      </c>
      <c r="AG1006" s="27" t="s">
        <v>492</v>
      </c>
      <c r="AH1006" s="27" t="str">
        <f t="shared" si="1"/>
        <v>Out</v>
      </c>
      <c r="AI1006" s="27" t="s">
        <v>121</v>
      </c>
      <c r="AJ1006" s="17"/>
      <c r="AK1006" s="17"/>
      <c r="AL1006" s="17"/>
      <c r="AM1006" s="17"/>
      <c r="AN1006" s="17"/>
    </row>
    <row r="1007" ht="15.0" hidden="1" customHeight="1">
      <c r="A1007" s="132">
        <v>45887.0</v>
      </c>
      <c r="B1007" s="3" t="s">
        <v>95</v>
      </c>
      <c r="C1007" s="141">
        <v>-111.85</v>
      </c>
      <c r="D1007" s="3" t="s">
        <v>76</v>
      </c>
      <c r="E1007" s="3" t="s">
        <v>229</v>
      </c>
      <c r="F1007" s="3" t="s">
        <v>1007</v>
      </c>
      <c r="H1007" s="144"/>
      <c r="I1007" s="62">
        <v>9779.0</v>
      </c>
      <c r="J1007" s="3" t="s">
        <v>42</v>
      </c>
      <c r="K1007" s="3" t="s">
        <v>97</v>
      </c>
      <c r="L1007" s="144"/>
      <c r="M1007" s="144"/>
      <c r="N1007" s="144"/>
      <c r="O1007" s="143"/>
      <c r="P1007" s="143">
        <v>45887.04238425926</v>
      </c>
      <c r="Q1007" s="3" t="s">
        <v>91</v>
      </c>
      <c r="R1007" s="144"/>
      <c r="S1007" s="144"/>
      <c r="T1007" s="3" t="s">
        <v>93</v>
      </c>
      <c r="U1007" s="27"/>
      <c r="V1007" s="27"/>
      <c r="W1007" s="27"/>
      <c r="X1007" s="27">
        <f t="shared" si="10"/>
        <v>2025</v>
      </c>
      <c r="Y1007" s="27">
        <v>2025.0</v>
      </c>
      <c r="Z1007" s="140">
        <f t="shared" si="11"/>
        <v>8</v>
      </c>
      <c r="AA1007" s="5">
        <v>8.0</v>
      </c>
      <c r="AB1007" s="27">
        <v>3.0</v>
      </c>
      <c r="AC1007" s="27" t="s">
        <v>298</v>
      </c>
      <c r="AD1007" s="27" t="s">
        <v>48</v>
      </c>
      <c r="AE1007" s="27" t="s">
        <v>115</v>
      </c>
      <c r="AF1007" s="27" t="s">
        <v>115</v>
      </c>
      <c r="AG1007" s="27" t="s">
        <v>315</v>
      </c>
      <c r="AH1007" s="27" t="str">
        <f t="shared" si="1"/>
        <v>Out</v>
      </c>
      <c r="AI1007" s="27" t="s">
        <v>121</v>
      </c>
      <c r="AJ1007" s="17"/>
      <c r="AK1007" s="17"/>
      <c r="AL1007" s="17"/>
      <c r="AM1007" s="17"/>
      <c r="AN1007" s="17"/>
    </row>
    <row r="1008" ht="15.0" hidden="1" customHeight="1">
      <c r="A1008" s="132">
        <v>45885.0</v>
      </c>
      <c r="B1008" s="3" t="s">
        <v>263</v>
      </c>
      <c r="C1008" s="141">
        <v>-25.0</v>
      </c>
      <c r="D1008" s="3" t="s">
        <v>151</v>
      </c>
      <c r="E1008" s="3" t="s">
        <v>229</v>
      </c>
      <c r="F1008" s="3" t="s">
        <v>264</v>
      </c>
      <c r="G1008" s="142"/>
      <c r="H1008" s="144"/>
      <c r="I1008" s="62">
        <v>9779.0</v>
      </c>
      <c r="J1008" s="3" t="s">
        <v>42</v>
      </c>
      <c r="K1008" s="3" t="s">
        <v>435</v>
      </c>
      <c r="L1008" s="144"/>
      <c r="M1008" s="144"/>
      <c r="N1008" s="144"/>
      <c r="O1008" s="143"/>
      <c r="P1008" s="143">
        <v>45885.7175</v>
      </c>
      <c r="Q1008" s="3" t="s">
        <v>91</v>
      </c>
      <c r="R1008" s="144"/>
      <c r="S1008" s="144"/>
      <c r="T1008" s="3" t="s">
        <v>93</v>
      </c>
      <c r="U1008" s="27"/>
      <c r="V1008" s="27"/>
      <c r="W1008" s="27"/>
      <c r="X1008" s="27">
        <f t="shared" si="10"/>
        <v>2025</v>
      </c>
      <c r="Y1008" s="27">
        <v>2025.0</v>
      </c>
      <c r="Z1008" s="140">
        <f t="shared" si="11"/>
        <v>8</v>
      </c>
      <c r="AA1008" s="5">
        <v>8.0</v>
      </c>
      <c r="AB1008" s="27">
        <v>3.0</v>
      </c>
      <c r="AC1008" s="27"/>
      <c r="AD1008" s="27" t="s">
        <v>151</v>
      </c>
      <c r="AE1008" s="27" t="s">
        <v>151</v>
      </c>
      <c r="AF1008" s="27" t="s">
        <v>151</v>
      </c>
      <c r="AG1008" s="27"/>
      <c r="AH1008" s="27" t="str">
        <f t="shared" si="1"/>
        <v>Out</v>
      </c>
      <c r="AI1008" s="27" t="s">
        <v>121</v>
      </c>
      <c r="AJ1008" s="17"/>
      <c r="AK1008" s="17"/>
      <c r="AL1008" s="17"/>
      <c r="AM1008" s="17"/>
      <c r="AN1008" s="17"/>
    </row>
    <row r="1009" ht="15.0" hidden="1" customHeight="1">
      <c r="A1009" s="132">
        <v>45885.0</v>
      </c>
      <c r="B1009" s="3" t="s">
        <v>95</v>
      </c>
      <c r="C1009" s="141">
        <v>-130.0</v>
      </c>
      <c r="D1009" s="3" t="s">
        <v>76</v>
      </c>
      <c r="E1009" s="3" t="s">
        <v>229</v>
      </c>
      <c r="F1009" s="3" t="s">
        <v>1008</v>
      </c>
      <c r="H1009" s="144"/>
      <c r="I1009" s="62">
        <v>9779.0</v>
      </c>
      <c r="J1009" s="3" t="s">
        <v>42</v>
      </c>
      <c r="K1009" s="3" t="s">
        <v>97</v>
      </c>
      <c r="L1009" s="142"/>
      <c r="M1009" s="142"/>
      <c r="N1009" s="142"/>
      <c r="O1009" s="143"/>
      <c r="P1009" s="143">
        <v>45885.02296296296</v>
      </c>
      <c r="Q1009" s="3" t="s">
        <v>91</v>
      </c>
      <c r="R1009" s="144"/>
      <c r="S1009" s="144"/>
      <c r="T1009" s="3" t="s">
        <v>93</v>
      </c>
      <c r="U1009" s="27"/>
      <c r="V1009" s="27"/>
      <c r="W1009" s="27"/>
      <c r="X1009" s="27">
        <f t="shared" si="10"/>
        <v>2025</v>
      </c>
      <c r="Y1009" s="27">
        <v>2025.0</v>
      </c>
      <c r="Z1009" s="140">
        <f t="shared" si="11"/>
        <v>8</v>
      </c>
      <c r="AA1009" s="5">
        <v>8.0</v>
      </c>
      <c r="AB1009" s="27">
        <v>3.0</v>
      </c>
      <c r="AC1009" s="27" t="s">
        <v>298</v>
      </c>
      <c r="AD1009" s="27" t="s">
        <v>48</v>
      </c>
      <c r="AE1009" s="27" t="s">
        <v>115</v>
      </c>
      <c r="AF1009" s="27" t="s">
        <v>115</v>
      </c>
      <c r="AG1009" s="27" t="s">
        <v>315</v>
      </c>
      <c r="AH1009" s="27" t="str">
        <f t="shared" si="1"/>
        <v>Out</v>
      </c>
      <c r="AI1009" s="27" t="s">
        <v>121</v>
      </c>
      <c r="AJ1009" s="17"/>
      <c r="AK1009" s="17"/>
      <c r="AL1009" s="17"/>
      <c r="AM1009" s="17"/>
      <c r="AN1009" s="17"/>
    </row>
    <row r="1010" ht="15.0" hidden="1" customHeight="1">
      <c r="A1010" s="132">
        <v>45884.0</v>
      </c>
      <c r="B1010" s="3" t="s">
        <v>95</v>
      </c>
      <c r="C1010" s="141">
        <v>-75.0</v>
      </c>
      <c r="D1010" s="3" t="s">
        <v>76</v>
      </c>
      <c r="E1010" s="3" t="s">
        <v>229</v>
      </c>
      <c r="F1010" s="3" t="s">
        <v>1009</v>
      </c>
      <c r="H1010" s="144"/>
      <c r="I1010" s="62">
        <v>9779.0</v>
      </c>
      <c r="J1010" s="3" t="s">
        <v>42</v>
      </c>
      <c r="K1010" s="3" t="s">
        <v>97</v>
      </c>
      <c r="L1010" s="144"/>
      <c r="M1010" s="144"/>
      <c r="N1010" s="144"/>
      <c r="O1010" s="143"/>
      <c r="P1010" s="143">
        <v>45884.13476851852</v>
      </c>
      <c r="Q1010" s="3" t="s">
        <v>91</v>
      </c>
      <c r="R1010" s="144"/>
      <c r="S1010" s="144"/>
      <c r="T1010" s="3" t="s">
        <v>93</v>
      </c>
      <c r="U1010" s="27"/>
      <c r="V1010" s="27"/>
      <c r="W1010" s="27"/>
      <c r="X1010" s="27">
        <f t="shared" si="10"/>
        <v>2025</v>
      </c>
      <c r="Y1010" s="27">
        <v>2025.0</v>
      </c>
      <c r="Z1010" s="140">
        <f t="shared" si="11"/>
        <v>8</v>
      </c>
      <c r="AA1010" s="5">
        <v>8.0</v>
      </c>
      <c r="AB1010" s="27">
        <v>3.0</v>
      </c>
      <c r="AC1010" s="27" t="s">
        <v>298</v>
      </c>
      <c r="AD1010" s="27" t="s">
        <v>48</v>
      </c>
      <c r="AE1010" s="27" t="s">
        <v>115</v>
      </c>
      <c r="AF1010" s="27" t="s">
        <v>115</v>
      </c>
      <c r="AG1010" s="27" t="s">
        <v>315</v>
      </c>
      <c r="AH1010" s="27" t="str">
        <f t="shared" si="1"/>
        <v>Out</v>
      </c>
      <c r="AI1010" s="27" t="s">
        <v>121</v>
      </c>
      <c r="AJ1010" s="17"/>
      <c r="AK1010" s="17"/>
      <c r="AL1010" s="17"/>
      <c r="AM1010" s="17"/>
      <c r="AN1010" s="17"/>
    </row>
    <row r="1011" ht="15.0" hidden="1" customHeight="1">
      <c r="A1011" s="132">
        <v>45883.0</v>
      </c>
      <c r="B1011" s="3" t="s">
        <v>918</v>
      </c>
      <c r="C1011" s="141">
        <v>-10.0</v>
      </c>
      <c r="D1011" s="3" t="s">
        <v>76</v>
      </c>
      <c r="E1011" s="3" t="s">
        <v>229</v>
      </c>
      <c r="F1011" s="3" t="s">
        <v>852</v>
      </c>
      <c r="G1011" s="142"/>
      <c r="H1011" s="142"/>
      <c r="I1011" s="62">
        <v>9779.0</v>
      </c>
      <c r="J1011" s="3" t="s">
        <v>42</v>
      </c>
      <c r="K1011" s="3" t="s">
        <v>89</v>
      </c>
      <c r="L1011" s="144"/>
      <c r="M1011" s="144"/>
      <c r="N1011" s="144"/>
      <c r="O1011" s="143"/>
      <c r="P1011" s="143">
        <v>45883.279282407406</v>
      </c>
      <c r="Q1011" s="3" t="s">
        <v>91</v>
      </c>
      <c r="R1011" s="144"/>
      <c r="S1011" s="144"/>
      <c r="T1011" s="3" t="s">
        <v>93</v>
      </c>
      <c r="U1011" s="27"/>
      <c r="V1011" s="27"/>
      <c r="W1011" s="27"/>
      <c r="X1011" s="27">
        <f t="shared" si="10"/>
        <v>2025</v>
      </c>
      <c r="Y1011" s="27">
        <v>2025.0</v>
      </c>
      <c r="Z1011" s="140">
        <f t="shared" si="11"/>
        <v>8</v>
      </c>
      <c r="AA1011" s="5">
        <v>8.0</v>
      </c>
      <c r="AB1011" s="27">
        <v>3.0</v>
      </c>
      <c r="AC1011" s="27" t="s">
        <v>298</v>
      </c>
      <c r="AD1011" s="27" t="s">
        <v>48</v>
      </c>
      <c r="AE1011" s="27" t="s">
        <v>1</v>
      </c>
      <c r="AF1011" s="27" t="s">
        <v>1</v>
      </c>
      <c r="AG1011" s="27" t="s">
        <v>445</v>
      </c>
      <c r="AH1011" s="27" t="str">
        <f t="shared" si="1"/>
        <v>Out</v>
      </c>
      <c r="AI1011" s="27" t="s">
        <v>121</v>
      </c>
      <c r="AJ1011" s="17"/>
      <c r="AK1011" s="17"/>
      <c r="AL1011" s="17"/>
      <c r="AM1011" s="17"/>
      <c r="AN1011" s="17"/>
    </row>
    <row r="1012" ht="15.0" hidden="1" customHeight="1">
      <c r="A1012" s="132">
        <v>45883.0</v>
      </c>
      <c r="B1012" s="3" t="s">
        <v>95</v>
      </c>
      <c r="C1012" s="141">
        <v>-106.67</v>
      </c>
      <c r="D1012" s="3" t="s">
        <v>76</v>
      </c>
      <c r="E1012" s="3" t="s">
        <v>229</v>
      </c>
      <c r="F1012" s="3" t="s">
        <v>1010</v>
      </c>
      <c r="H1012" s="142"/>
      <c r="I1012" s="62">
        <v>9779.0</v>
      </c>
      <c r="J1012" s="3" t="s">
        <v>42</v>
      </c>
      <c r="K1012" s="3" t="s">
        <v>97</v>
      </c>
      <c r="L1012" s="144"/>
      <c r="M1012" s="144"/>
      <c r="N1012" s="144"/>
      <c r="O1012" s="143"/>
      <c r="P1012" s="143">
        <v>45883.04950231482</v>
      </c>
      <c r="Q1012" s="3" t="s">
        <v>91</v>
      </c>
      <c r="R1012" s="144"/>
      <c r="S1012" s="144"/>
      <c r="T1012" s="3" t="s">
        <v>93</v>
      </c>
      <c r="U1012" s="27"/>
      <c r="V1012" s="27"/>
      <c r="W1012" s="27"/>
      <c r="X1012" s="27">
        <f t="shared" si="10"/>
        <v>2025</v>
      </c>
      <c r="Y1012" s="27">
        <v>2025.0</v>
      </c>
      <c r="Z1012" s="140">
        <f t="shared" si="11"/>
        <v>8</v>
      </c>
      <c r="AA1012" s="5">
        <v>8.0</v>
      </c>
      <c r="AB1012" s="27">
        <v>3.0</v>
      </c>
      <c r="AC1012" s="27" t="s">
        <v>298</v>
      </c>
      <c r="AD1012" s="27" t="s">
        <v>48</v>
      </c>
      <c r="AE1012" s="27" t="s">
        <v>115</v>
      </c>
      <c r="AF1012" s="27" t="s">
        <v>115</v>
      </c>
      <c r="AG1012" s="27" t="s">
        <v>315</v>
      </c>
      <c r="AH1012" s="27" t="str">
        <f t="shared" si="1"/>
        <v>Out</v>
      </c>
      <c r="AI1012" s="27" t="s">
        <v>121</v>
      </c>
      <c r="AJ1012" s="17"/>
      <c r="AK1012" s="17"/>
      <c r="AL1012" s="17"/>
      <c r="AM1012" s="17"/>
      <c r="AN1012" s="17"/>
    </row>
    <row r="1013" ht="15.0" hidden="1" customHeight="1">
      <c r="A1013" s="171">
        <v>45881.0</v>
      </c>
      <c r="B1013" s="3" t="s">
        <v>758</v>
      </c>
      <c r="C1013" s="141">
        <v>-473.97</v>
      </c>
      <c r="D1013" s="3" t="s">
        <v>76</v>
      </c>
      <c r="E1013" s="3" t="s">
        <v>229</v>
      </c>
      <c r="F1013" s="3" t="s">
        <v>759</v>
      </c>
      <c r="H1013" s="144"/>
      <c r="I1013" s="62">
        <v>8319.0</v>
      </c>
      <c r="J1013" s="3" t="s">
        <v>42</v>
      </c>
      <c r="K1013" s="3" t="s">
        <v>659</v>
      </c>
      <c r="M1013" s="144"/>
      <c r="N1013" s="144"/>
      <c r="O1013" s="172"/>
      <c r="P1013" s="172" t="s">
        <v>696</v>
      </c>
      <c r="Q1013" s="3" t="s">
        <v>44</v>
      </c>
      <c r="R1013" s="144"/>
      <c r="S1013" s="144"/>
      <c r="T1013" s="3" t="s">
        <v>93</v>
      </c>
      <c r="U1013" s="27"/>
      <c r="V1013" s="27"/>
      <c r="W1013" s="27"/>
      <c r="X1013" s="27">
        <f t="shared" si="10"/>
        <v>2025</v>
      </c>
      <c r="Y1013" s="27">
        <v>2025.0</v>
      </c>
      <c r="Z1013" s="140">
        <f t="shared" si="11"/>
        <v>8</v>
      </c>
      <c r="AA1013" s="5">
        <v>8.0</v>
      </c>
      <c r="AB1013" s="27">
        <v>3.0</v>
      </c>
      <c r="AC1013" s="27" t="s">
        <v>298</v>
      </c>
      <c r="AD1013" s="27" t="s">
        <v>48</v>
      </c>
      <c r="AE1013" s="27" t="s">
        <v>126</v>
      </c>
      <c r="AF1013" s="27" t="s">
        <v>126</v>
      </c>
      <c r="AG1013" s="27" t="s">
        <v>530</v>
      </c>
      <c r="AH1013" s="27" t="str">
        <f t="shared" si="1"/>
        <v>Out</v>
      </c>
      <c r="AI1013" s="27" t="s">
        <v>121</v>
      </c>
      <c r="AJ1013" s="17"/>
      <c r="AK1013" s="17"/>
      <c r="AL1013" s="17"/>
      <c r="AM1013" s="17"/>
      <c r="AN1013" s="17"/>
    </row>
    <row r="1014" ht="15.0" hidden="1" customHeight="1">
      <c r="A1014" s="171">
        <v>45881.0</v>
      </c>
      <c r="B1014" s="3" t="s">
        <v>149</v>
      </c>
      <c r="C1014" s="141">
        <v>-14.22</v>
      </c>
      <c r="D1014" s="3" t="s">
        <v>76</v>
      </c>
      <c r="E1014" s="3" t="s">
        <v>229</v>
      </c>
      <c r="G1014" s="144"/>
      <c r="H1014" s="144"/>
      <c r="I1014" s="142"/>
      <c r="J1014" s="142"/>
      <c r="K1014" s="3" t="s">
        <v>148</v>
      </c>
      <c r="O1014" s="172"/>
      <c r="P1014" s="172" t="s">
        <v>696</v>
      </c>
      <c r="Q1014" s="173"/>
      <c r="R1014" s="144"/>
      <c r="S1014" s="144"/>
      <c r="T1014" s="144"/>
      <c r="U1014" s="27"/>
      <c r="V1014" s="27"/>
      <c r="W1014" s="27"/>
      <c r="X1014" s="27">
        <f t="shared" si="10"/>
        <v>2025</v>
      </c>
      <c r="Y1014" s="27">
        <v>2025.0</v>
      </c>
      <c r="Z1014" s="140">
        <f t="shared" si="11"/>
        <v>8</v>
      </c>
      <c r="AA1014" s="5">
        <v>8.0</v>
      </c>
      <c r="AB1014" s="27">
        <v>3.0</v>
      </c>
      <c r="AC1014" s="27" t="s">
        <v>298</v>
      </c>
      <c r="AD1014" s="27" t="s">
        <v>48</v>
      </c>
      <c r="AE1014" s="27" t="s">
        <v>1</v>
      </c>
      <c r="AF1014" s="27" t="s">
        <v>1</v>
      </c>
      <c r="AG1014" s="27" t="s">
        <v>526</v>
      </c>
      <c r="AH1014" s="27" t="str">
        <f t="shared" si="1"/>
        <v>Out</v>
      </c>
      <c r="AI1014" s="27" t="s">
        <v>121</v>
      </c>
      <c r="AJ1014" s="17"/>
      <c r="AK1014" s="17"/>
      <c r="AL1014" s="17"/>
      <c r="AM1014" s="17"/>
      <c r="AN1014" s="17"/>
    </row>
    <row r="1015" ht="15.0" hidden="1" customHeight="1">
      <c r="A1015" s="171">
        <v>45881.0</v>
      </c>
      <c r="B1015" s="3" t="s">
        <v>95</v>
      </c>
      <c r="C1015" s="141">
        <v>-122.0</v>
      </c>
      <c r="D1015" s="3" t="s">
        <v>76</v>
      </c>
      <c r="E1015" s="3" t="s">
        <v>229</v>
      </c>
      <c r="F1015" s="3" t="s">
        <v>1011</v>
      </c>
      <c r="H1015" s="142"/>
      <c r="I1015" s="62">
        <v>9779.0</v>
      </c>
      <c r="J1015" s="3" t="s">
        <v>42</v>
      </c>
      <c r="K1015" s="3" t="s">
        <v>97</v>
      </c>
      <c r="L1015" s="144"/>
      <c r="M1015" s="144"/>
      <c r="N1015" s="144"/>
      <c r="O1015" s="172"/>
      <c r="P1015" s="172" t="s">
        <v>696</v>
      </c>
      <c r="Q1015" s="3" t="s">
        <v>91</v>
      </c>
      <c r="R1015" s="144"/>
      <c r="S1015" s="144"/>
      <c r="T1015" s="3" t="s">
        <v>93</v>
      </c>
      <c r="U1015" s="27"/>
      <c r="V1015" s="27"/>
      <c r="W1015" s="27"/>
      <c r="X1015" s="27">
        <f t="shared" si="10"/>
        <v>2025</v>
      </c>
      <c r="Y1015" s="27">
        <v>2025.0</v>
      </c>
      <c r="Z1015" s="140">
        <f t="shared" si="11"/>
        <v>8</v>
      </c>
      <c r="AA1015" s="5">
        <v>8.0</v>
      </c>
      <c r="AB1015" s="27">
        <v>3.0</v>
      </c>
      <c r="AC1015" s="27" t="s">
        <v>298</v>
      </c>
      <c r="AD1015" s="27" t="s">
        <v>48</v>
      </c>
      <c r="AE1015" s="27" t="s">
        <v>115</v>
      </c>
      <c r="AF1015" s="27" t="s">
        <v>115</v>
      </c>
      <c r="AG1015" s="27" t="s">
        <v>315</v>
      </c>
      <c r="AH1015" s="27" t="str">
        <f t="shared" si="1"/>
        <v>Out</v>
      </c>
      <c r="AI1015" s="27" t="s">
        <v>121</v>
      </c>
      <c r="AJ1015" s="17"/>
      <c r="AK1015" s="17"/>
      <c r="AL1015" s="17"/>
      <c r="AM1015" s="17"/>
      <c r="AN1015" s="17"/>
    </row>
    <row r="1016" ht="15.0" hidden="1" customHeight="1">
      <c r="A1016" s="171">
        <v>45881.0</v>
      </c>
      <c r="B1016" s="3" t="s">
        <v>95</v>
      </c>
      <c r="C1016" s="141">
        <v>-75.0</v>
      </c>
      <c r="D1016" s="3" t="s">
        <v>76</v>
      </c>
      <c r="E1016" s="3" t="s">
        <v>229</v>
      </c>
      <c r="F1016" s="3" t="s">
        <v>1012</v>
      </c>
      <c r="H1016" s="144"/>
      <c r="I1016" s="62">
        <v>9779.0</v>
      </c>
      <c r="J1016" s="3" t="s">
        <v>42</v>
      </c>
      <c r="K1016" s="3" t="s">
        <v>97</v>
      </c>
      <c r="L1016" s="144"/>
      <c r="M1016" s="144"/>
      <c r="N1016" s="144"/>
      <c r="O1016" s="172"/>
      <c r="P1016" s="172" t="s">
        <v>696</v>
      </c>
      <c r="Q1016" s="3" t="s">
        <v>91</v>
      </c>
      <c r="R1016" s="144"/>
      <c r="S1016" s="144"/>
      <c r="T1016" s="3" t="s">
        <v>93</v>
      </c>
      <c r="U1016" s="27"/>
      <c r="V1016" s="27"/>
      <c r="W1016" s="27"/>
      <c r="X1016" s="27">
        <f t="shared" si="10"/>
        <v>2025</v>
      </c>
      <c r="Y1016" s="27">
        <v>2025.0</v>
      </c>
      <c r="Z1016" s="140">
        <f t="shared" si="11"/>
        <v>8</v>
      </c>
      <c r="AA1016" s="5">
        <v>8.0</v>
      </c>
      <c r="AB1016" s="27">
        <v>3.0</v>
      </c>
      <c r="AC1016" s="27" t="s">
        <v>298</v>
      </c>
      <c r="AD1016" s="27" t="s">
        <v>48</v>
      </c>
      <c r="AE1016" s="27" t="s">
        <v>115</v>
      </c>
      <c r="AF1016" s="27" t="s">
        <v>115</v>
      </c>
      <c r="AG1016" s="27" t="s">
        <v>315</v>
      </c>
      <c r="AH1016" s="27" t="str">
        <f t="shared" si="1"/>
        <v>Out</v>
      </c>
      <c r="AI1016" s="27" t="s">
        <v>121</v>
      </c>
      <c r="AJ1016" s="17"/>
      <c r="AK1016" s="17"/>
      <c r="AL1016" s="17"/>
      <c r="AM1016" s="17"/>
      <c r="AN1016" s="17"/>
    </row>
    <row r="1017" ht="15.0" hidden="1" customHeight="1">
      <c r="A1017" s="171">
        <v>45881.0</v>
      </c>
      <c r="B1017" s="3" t="s">
        <v>918</v>
      </c>
      <c r="C1017" s="141">
        <v>-10.0</v>
      </c>
      <c r="D1017" s="3" t="s">
        <v>76</v>
      </c>
      <c r="E1017" s="3" t="s">
        <v>229</v>
      </c>
      <c r="F1017" s="3" t="s">
        <v>852</v>
      </c>
      <c r="G1017" s="142"/>
      <c r="H1017" s="144"/>
      <c r="I1017" s="62">
        <v>9779.0</v>
      </c>
      <c r="J1017" s="3" t="s">
        <v>42</v>
      </c>
      <c r="K1017" s="3" t="s">
        <v>89</v>
      </c>
      <c r="L1017" s="144"/>
      <c r="M1017" s="144"/>
      <c r="N1017" s="144"/>
      <c r="O1017" s="172"/>
      <c r="P1017" s="172" t="s">
        <v>696</v>
      </c>
      <c r="Q1017" s="3" t="s">
        <v>91</v>
      </c>
      <c r="R1017" s="144"/>
      <c r="S1017" s="144"/>
      <c r="T1017" s="3" t="s">
        <v>93</v>
      </c>
      <c r="U1017" s="27"/>
      <c r="V1017" s="27"/>
      <c r="W1017" s="27"/>
      <c r="X1017" s="27">
        <f t="shared" si="10"/>
        <v>2025</v>
      </c>
      <c r="Y1017" s="27">
        <v>2025.0</v>
      </c>
      <c r="Z1017" s="140">
        <f t="shared" si="11"/>
        <v>8</v>
      </c>
      <c r="AA1017" s="5">
        <v>8.0</v>
      </c>
      <c r="AB1017" s="27">
        <v>3.0</v>
      </c>
      <c r="AC1017" s="27" t="s">
        <v>298</v>
      </c>
      <c r="AD1017" s="27" t="s">
        <v>48</v>
      </c>
      <c r="AE1017" s="27" t="s">
        <v>1</v>
      </c>
      <c r="AF1017" s="27" t="s">
        <v>1</v>
      </c>
      <c r="AG1017" s="27" t="s">
        <v>445</v>
      </c>
      <c r="AH1017" s="27" t="str">
        <f t="shared" si="1"/>
        <v>Out</v>
      </c>
      <c r="AI1017" s="27" t="s">
        <v>121</v>
      </c>
      <c r="AJ1017" s="17"/>
      <c r="AK1017" s="17"/>
      <c r="AL1017" s="17"/>
      <c r="AM1017" s="17"/>
      <c r="AN1017" s="17"/>
    </row>
    <row r="1018" ht="15.0" hidden="1" customHeight="1">
      <c r="A1018" s="171">
        <v>45880.0</v>
      </c>
      <c r="B1018" s="3" t="s">
        <v>95</v>
      </c>
      <c r="C1018" s="141">
        <v>-114.0</v>
      </c>
      <c r="D1018" s="3" t="s">
        <v>76</v>
      </c>
      <c r="E1018" s="3" t="s">
        <v>229</v>
      </c>
      <c r="F1018" s="3" t="s">
        <v>1013</v>
      </c>
      <c r="H1018" s="142"/>
      <c r="I1018" s="62">
        <v>9779.0</v>
      </c>
      <c r="J1018" s="3" t="s">
        <v>42</v>
      </c>
      <c r="K1018" s="3" t="s">
        <v>97</v>
      </c>
      <c r="L1018" s="142"/>
      <c r="M1018" s="144"/>
      <c r="N1018" s="144"/>
      <c r="O1018" s="172"/>
      <c r="P1018" s="172" t="s">
        <v>696</v>
      </c>
      <c r="Q1018" s="3" t="s">
        <v>91</v>
      </c>
      <c r="R1018" s="144"/>
      <c r="S1018" s="144"/>
      <c r="T1018" s="3" t="s">
        <v>93</v>
      </c>
      <c r="U1018" s="27"/>
      <c r="V1018" s="27"/>
      <c r="W1018" s="27"/>
      <c r="X1018" s="27">
        <f t="shared" si="10"/>
        <v>2025</v>
      </c>
      <c r="Y1018" s="27">
        <v>2025.0</v>
      </c>
      <c r="Z1018" s="140">
        <f t="shared" si="11"/>
        <v>8</v>
      </c>
      <c r="AA1018" s="5">
        <v>8.0</v>
      </c>
      <c r="AB1018" s="27">
        <v>3.0</v>
      </c>
      <c r="AC1018" s="27" t="s">
        <v>298</v>
      </c>
      <c r="AD1018" s="27" t="s">
        <v>48</v>
      </c>
      <c r="AE1018" s="27" t="s">
        <v>115</v>
      </c>
      <c r="AF1018" s="27" t="s">
        <v>115</v>
      </c>
      <c r="AG1018" s="27" t="s">
        <v>315</v>
      </c>
      <c r="AH1018" s="27" t="str">
        <f t="shared" si="1"/>
        <v>Out</v>
      </c>
      <c r="AI1018" s="27" t="s">
        <v>121</v>
      </c>
      <c r="AJ1018" s="17"/>
      <c r="AK1018" s="17"/>
      <c r="AL1018" s="17"/>
      <c r="AM1018" s="17"/>
      <c r="AN1018" s="17"/>
    </row>
    <row r="1019" ht="15.0" hidden="1" customHeight="1">
      <c r="A1019" s="171">
        <v>45880.0</v>
      </c>
      <c r="B1019" s="3" t="s">
        <v>898</v>
      </c>
      <c r="C1019" s="141">
        <v>-293.0</v>
      </c>
      <c r="D1019" s="3" t="s">
        <v>76</v>
      </c>
      <c r="E1019" s="3" t="s">
        <v>229</v>
      </c>
      <c r="F1019" s="3" t="s">
        <v>103</v>
      </c>
      <c r="G1019" s="3" t="s">
        <v>1014</v>
      </c>
      <c r="J1019" s="144"/>
      <c r="K1019" s="142"/>
      <c r="L1019" s="142"/>
      <c r="M1019" s="142"/>
      <c r="N1019" s="142"/>
      <c r="O1019" s="172"/>
      <c r="P1019" s="172" t="s">
        <v>696</v>
      </c>
      <c r="Q1019" s="173"/>
      <c r="R1019" s="144"/>
      <c r="S1019" s="144"/>
      <c r="T1019" s="144"/>
      <c r="U1019" s="27"/>
      <c r="V1019" s="27"/>
      <c r="W1019" s="27"/>
      <c r="X1019" s="27">
        <f t="shared" si="10"/>
        <v>2025</v>
      </c>
      <c r="Y1019" s="27">
        <v>2025.0</v>
      </c>
      <c r="Z1019" s="140">
        <f t="shared" si="11"/>
        <v>8</v>
      </c>
      <c r="AA1019" s="5">
        <v>8.0</v>
      </c>
      <c r="AB1019" s="27">
        <v>3.0</v>
      </c>
      <c r="AC1019" s="27" t="s">
        <v>298</v>
      </c>
      <c r="AD1019" s="27" t="s">
        <v>48</v>
      </c>
      <c r="AE1019" s="27" t="s">
        <v>124</v>
      </c>
      <c r="AF1019" s="27" t="s">
        <v>124</v>
      </c>
      <c r="AG1019" s="27" t="s">
        <v>527</v>
      </c>
      <c r="AH1019" s="27" t="str">
        <f t="shared" si="1"/>
        <v>Out</v>
      </c>
      <c r="AI1019" s="27" t="s">
        <v>121</v>
      </c>
      <c r="AJ1019" s="17"/>
      <c r="AK1019" s="17"/>
      <c r="AL1019" s="17"/>
      <c r="AM1019" s="17"/>
      <c r="AN1019" s="17"/>
    </row>
    <row r="1020" ht="15.0" hidden="1" customHeight="1">
      <c r="A1020" s="171">
        <v>45880.0</v>
      </c>
      <c r="B1020" s="3" t="s">
        <v>110</v>
      </c>
      <c r="C1020" s="141">
        <v>-15.0</v>
      </c>
      <c r="D1020" s="3" t="s">
        <v>76</v>
      </c>
      <c r="E1020" s="3" t="s">
        <v>229</v>
      </c>
      <c r="F1020" s="3" t="s">
        <v>111</v>
      </c>
      <c r="I1020" s="142"/>
      <c r="J1020" s="142"/>
      <c r="K1020" s="142"/>
      <c r="L1020" s="144"/>
      <c r="M1020" s="144"/>
      <c r="N1020" s="144"/>
      <c r="O1020" s="172"/>
      <c r="P1020" s="172" t="s">
        <v>696</v>
      </c>
      <c r="Q1020" s="142"/>
      <c r="R1020" s="144"/>
      <c r="S1020" s="144"/>
      <c r="T1020" s="144"/>
      <c r="U1020" s="27"/>
      <c r="V1020" s="27"/>
      <c r="W1020" s="27"/>
      <c r="X1020" s="27">
        <f t="shared" si="10"/>
        <v>2025</v>
      </c>
      <c r="Y1020" s="27">
        <v>2025.0</v>
      </c>
      <c r="Z1020" s="140">
        <f t="shared" si="11"/>
        <v>8</v>
      </c>
      <c r="AA1020" s="5">
        <v>8.0</v>
      </c>
      <c r="AB1020" s="27">
        <v>3.0</v>
      </c>
      <c r="AC1020" s="27" t="s">
        <v>298</v>
      </c>
      <c r="AD1020" s="27" t="s">
        <v>48</v>
      </c>
      <c r="AE1020" s="27" t="s">
        <v>1</v>
      </c>
      <c r="AF1020" s="27" t="s">
        <v>1</v>
      </c>
      <c r="AG1020" s="27" t="s">
        <v>526</v>
      </c>
      <c r="AH1020" s="27" t="str">
        <f t="shared" si="1"/>
        <v>Out</v>
      </c>
      <c r="AI1020" s="27" t="s">
        <v>121</v>
      </c>
      <c r="AJ1020" s="17"/>
      <c r="AK1020" s="17"/>
      <c r="AL1020" s="17"/>
      <c r="AM1020" s="17"/>
      <c r="AN1020" s="17"/>
    </row>
    <row r="1021" ht="15.0" hidden="1" customHeight="1">
      <c r="A1021" s="171">
        <v>45880.0</v>
      </c>
      <c r="B1021" s="3" t="s">
        <v>918</v>
      </c>
      <c r="C1021" s="141">
        <v>-10.0</v>
      </c>
      <c r="D1021" s="3" t="s">
        <v>76</v>
      </c>
      <c r="E1021" s="3" t="s">
        <v>229</v>
      </c>
      <c r="F1021" s="3" t="s">
        <v>852</v>
      </c>
      <c r="G1021" s="142"/>
      <c r="H1021" s="144"/>
      <c r="I1021" s="62">
        <v>9779.0</v>
      </c>
      <c r="J1021" s="3" t="s">
        <v>42</v>
      </c>
      <c r="K1021" s="3" t="s">
        <v>89</v>
      </c>
      <c r="L1021" s="142"/>
      <c r="M1021" s="142"/>
      <c r="N1021" s="142"/>
      <c r="O1021" s="172"/>
      <c r="P1021" s="172" t="s">
        <v>696</v>
      </c>
      <c r="Q1021" s="3" t="s">
        <v>91</v>
      </c>
      <c r="R1021" s="144"/>
      <c r="S1021" s="144"/>
      <c r="T1021" s="3" t="s">
        <v>93</v>
      </c>
      <c r="U1021" s="27"/>
      <c r="V1021" s="27"/>
      <c r="W1021" s="27"/>
      <c r="X1021" s="27">
        <f t="shared" si="10"/>
        <v>2025</v>
      </c>
      <c r="Y1021" s="27">
        <v>2025.0</v>
      </c>
      <c r="Z1021" s="140">
        <f t="shared" si="11"/>
        <v>8</v>
      </c>
      <c r="AA1021" s="5">
        <v>8.0</v>
      </c>
      <c r="AB1021" s="27">
        <v>3.0</v>
      </c>
      <c r="AC1021" s="27" t="s">
        <v>298</v>
      </c>
      <c r="AD1021" s="27" t="s">
        <v>48</v>
      </c>
      <c r="AE1021" s="27" t="s">
        <v>1</v>
      </c>
      <c r="AF1021" s="27" t="s">
        <v>1</v>
      </c>
      <c r="AG1021" s="27" t="s">
        <v>445</v>
      </c>
      <c r="AH1021" s="27" t="str">
        <f t="shared" si="1"/>
        <v>Out</v>
      </c>
      <c r="AI1021" s="27" t="s">
        <v>121</v>
      </c>
      <c r="AJ1021" s="17"/>
      <c r="AK1021" s="17"/>
      <c r="AL1021" s="17"/>
      <c r="AM1021" s="17"/>
      <c r="AN1021" s="17"/>
    </row>
    <row r="1022" ht="15.0" hidden="1" customHeight="1">
      <c r="A1022" s="171">
        <v>45879.0</v>
      </c>
      <c r="B1022" s="3" t="s">
        <v>95</v>
      </c>
      <c r="C1022" s="141">
        <v>-42.4</v>
      </c>
      <c r="D1022" s="3" t="s">
        <v>76</v>
      </c>
      <c r="E1022" s="3" t="s">
        <v>229</v>
      </c>
      <c r="F1022" s="3" t="s">
        <v>1015</v>
      </c>
      <c r="H1022" s="144"/>
      <c r="I1022" s="62">
        <v>9779.0</v>
      </c>
      <c r="J1022" s="3" t="s">
        <v>42</v>
      </c>
      <c r="K1022" s="3" t="s">
        <v>97</v>
      </c>
      <c r="L1022" s="144"/>
      <c r="M1022" s="144"/>
      <c r="N1022" s="144"/>
      <c r="O1022" s="172"/>
      <c r="P1022" s="172" t="s">
        <v>696</v>
      </c>
      <c r="Q1022" s="3" t="s">
        <v>91</v>
      </c>
      <c r="R1022" s="144"/>
      <c r="S1022" s="144"/>
      <c r="T1022" s="3" t="s">
        <v>93</v>
      </c>
      <c r="U1022" s="27"/>
      <c r="V1022" s="27"/>
      <c r="W1022" s="27"/>
      <c r="X1022" s="27">
        <f t="shared" si="10"/>
        <v>2025</v>
      </c>
      <c r="Y1022" s="27">
        <v>2025.0</v>
      </c>
      <c r="Z1022" s="140">
        <f t="shared" si="11"/>
        <v>8</v>
      </c>
      <c r="AA1022" s="5">
        <v>8.0</v>
      </c>
      <c r="AB1022" s="27">
        <v>3.0</v>
      </c>
      <c r="AC1022" s="27" t="s">
        <v>298</v>
      </c>
      <c r="AD1022" s="27" t="s">
        <v>48</v>
      </c>
      <c r="AE1022" s="27" t="s">
        <v>115</v>
      </c>
      <c r="AF1022" s="27" t="s">
        <v>115</v>
      </c>
      <c r="AG1022" s="27" t="s">
        <v>315</v>
      </c>
      <c r="AH1022" s="27" t="str">
        <f t="shared" si="1"/>
        <v>Out</v>
      </c>
      <c r="AI1022" s="27" t="s">
        <v>121</v>
      </c>
      <c r="AJ1022" s="17"/>
      <c r="AK1022" s="17"/>
      <c r="AL1022" s="17"/>
      <c r="AM1022" s="17"/>
      <c r="AN1022" s="17"/>
    </row>
    <row r="1023" ht="15.0" hidden="1" customHeight="1">
      <c r="A1023" s="171">
        <v>45878.0</v>
      </c>
      <c r="B1023" s="3" t="s">
        <v>95</v>
      </c>
      <c r="C1023" s="141">
        <v>-107.0</v>
      </c>
      <c r="D1023" s="3" t="s">
        <v>76</v>
      </c>
      <c r="E1023" s="3" t="s">
        <v>229</v>
      </c>
      <c r="F1023" s="3" t="s">
        <v>1016</v>
      </c>
      <c r="H1023" s="142"/>
      <c r="I1023" s="62">
        <v>9779.0</v>
      </c>
      <c r="J1023" s="3" t="s">
        <v>42</v>
      </c>
      <c r="K1023" s="3" t="s">
        <v>97</v>
      </c>
      <c r="L1023" s="144"/>
      <c r="M1023" s="144"/>
      <c r="N1023" s="144"/>
      <c r="O1023" s="172"/>
      <c r="P1023" s="172" t="s">
        <v>696</v>
      </c>
      <c r="Q1023" s="3" t="s">
        <v>91</v>
      </c>
      <c r="R1023" s="144"/>
      <c r="S1023" s="144"/>
      <c r="T1023" s="3" t="s">
        <v>93</v>
      </c>
      <c r="U1023" s="27"/>
      <c r="V1023" s="27"/>
      <c r="W1023" s="27"/>
      <c r="X1023" s="27">
        <f t="shared" si="10"/>
        <v>2025</v>
      </c>
      <c r="Y1023" s="27">
        <v>2025.0</v>
      </c>
      <c r="Z1023" s="140">
        <f t="shared" si="11"/>
        <v>8</v>
      </c>
      <c r="AA1023" s="5">
        <v>8.0</v>
      </c>
      <c r="AB1023" s="27">
        <v>3.0</v>
      </c>
      <c r="AC1023" s="27" t="s">
        <v>298</v>
      </c>
      <c r="AD1023" s="27" t="s">
        <v>48</v>
      </c>
      <c r="AE1023" s="27" t="s">
        <v>115</v>
      </c>
      <c r="AF1023" s="27" t="s">
        <v>115</v>
      </c>
      <c r="AG1023" s="27" t="s">
        <v>315</v>
      </c>
      <c r="AH1023" s="27" t="str">
        <f t="shared" si="1"/>
        <v>Out</v>
      </c>
      <c r="AI1023" s="27" t="s">
        <v>121</v>
      </c>
      <c r="AJ1023" s="17"/>
      <c r="AK1023" s="17"/>
      <c r="AL1023" s="17"/>
      <c r="AM1023" s="17"/>
      <c r="AN1023" s="17"/>
    </row>
    <row r="1024" ht="15.0" hidden="1" customHeight="1">
      <c r="A1024" s="171">
        <v>45878.0</v>
      </c>
      <c r="B1024" s="3" t="s">
        <v>95</v>
      </c>
      <c r="C1024" s="141">
        <v>-75.0</v>
      </c>
      <c r="D1024" s="3" t="s">
        <v>76</v>
      </c>
      <c r="E1024" s="3" t="s">
        <v>229</v>
      </c>
      <c r="F1024" s="3" t="s">
        <v>1017</v>
      </c>
      <c r="H1024" s="142"/>
      <c r="I1024" s="62">
        <v>9779.0</v>
      </c>
      <c r="J1024" s="3" t="s">
        <v>42</v>
      </c>
      <c r="K1024" s="3" t="s">
        <v>97</v>
      </c>
      <c r="L1024" s="144"/>
      <c r="M1024" s="144"/>
      <c r="N1024" s="144"/>
      <c r="O1024" s="172"/>
      <c r="P1024" s="172" t="s">
        <v>696</v>
      </c>
      <c r="Q1024" s="3" t="s">
        <v>91</v>
      </c>
      <c r="R1024" s="144"/>
      <c r="S1024" s="144"/>
      <c r="T1024" s="3" t="s">
        <v>93</v>
      </c>
      <c r="U1024" s="27"/>
      <c r="V1024" s="27"/>
      <c r="W1024" s="27"/>
      <c r="X1024" s="27">
        <f t="shared" si="10"/>
        <v>2025</v>
      </c>
      <c r="Y1024" s="27">
        <v>2025.0</v>
      </c>
      <c r="Z1024" s="140">
        <f t="shared" si="11"/>
        <v>8</v>
      </c>
      <c r="AA1024" s="5">
        <v>8.0</v>
      </c>
      <c r="AB1024" s="27">
        <v>3.0</v>
      </c>
      <c r="AC1024" s="27" t="s">
        <v>298</v>
      </c>
      <c r="AD1024" s="27" t="s">
        <v>48</v>
      </c>
      <c r="AE1024" s="27" t="s">
        <v>115</v>
      </c>
      <c r="AF1024" s="27" t="s">
        <v>115</v>
      </c>
      <c r="AG1024" s="27" t="s">
        <v>315</v>
      </c>
      <c r="AH1024" s="27" t="str">
        <f t="shared" si="1"/>
        <v>Out</v>
      </c>
      <c r="AI1024" s="27" t="s">
        <v>121</v>
      </c>
      <c r="AJ1024" s="17"/>
      <c r="AK1024" s="17"/>
      <c r="AL1024" s="17"/>
      <c r="AM1024" s="17"/>
      <c r="AN1024" s="17"/>
    </row>
    <row r="1025" ht="15.0" hidden="1" customHeight="1">
      <c r="A1025" s="171">
        <v>45877.0</v>
      </c>
      <c r="B1025" s="3" t="s">
        <v>918</v>
      </c>
      <c r="C1025" s="141">
        <v>-10.0</v>
      </c>
      <c r="D1025" s="3" t="s">
        <v>76</v>
      </c>
      <c r="E1025" s="3" t="s">
        <v>229</v>
      </c>
      <c r="F1025" s="3" t="s">
        <v>852</v>
      </c>
      <c r="G1025" s="144"/>
      <c r="H1025" s="144"/>
      <c r="I1025" s="62">
        <v>9779.0</v>
      </c>
      <c r="J1025" s="3" t="s">
        <v>42</v>
      </c>
      <c r="K1025" s="3" t="s">
        <v>89</v>
      </c>
      <c r="L1025" s="142"/>
      <c r="M1025" s="142"/>
      <c r="N1025" s="142"/>
      <c r="O1025" s="172"/>
      <c r="P1025" s="172" t="s">
        <v>696</v>
      </c>
      <c r="Q1025" s="3" t="s">
        <v>91</v>
      </c>
      <c r="R1025" s="144"/>
      <c r="S1025" s="144"/>
      <c r="T1025" s="3" t="s">
        <v>93</v>
      </c>
      <c r="U1025" s="27"/>
      <c r="V1025" s="27"/>
      <c r="W1025" s="27"/>
      <c r="X1025" s="27">
        <f t="shared" si="10"/>
        <v>2025</v>
      </c>
      <c r="Y1025" s="27">
        <v>2025.0</v>
      </c>
      <c r="Z1025" s="140">
        <f t="shared" si="11"/>
        <v>8</v>
      </c>
      <c r="AA1025" s="5">
        <v>8.0</v>
      </c>
      <c r="AB1025" s="27">
        <v>3.0</v>
      </c>
      <c r="AC1025" s="27" t="s">
        <v>298</v>
      </c>
      <c r="AD1025" s="27" t="s">
        <v>48</v>
      </c>
      <c r="AE1025" s="27" t="s">
        <v>1</v>
      </c>
      <c r="AF1025" s="27" t="s">
        <v>1</v>
      </c>
      <c r="AG1025" s="27" t="s">
        <v>445</v>
      </c>
      <c r="AH1025" s="27" t="str">
        <f t="shared" si="1"/>
        <v>Out</v>
      </c>
      <c r="AI1025" s="27" t="s">
        <v>121</v>
      </c>
      <c r="AJ1025" s="17"/>
      <c r="AK1025" s="17"/>
      <c r="AL1025" s="17"/>
      <c r="AM1025" s="17"/>
      <c r="AN1025" s="17"/>
    </row>
    <row r="1026" ht="15.0" hidden="1" customHeight="1">
      <c r="A1026" s="171">
        <v>45877.0</v>
      </c>
      <c r="B1026" s="3" t="s">
        <v>756</v>
      </c>
      <c r="C1026" s="141">
        <v>2637.57</v>
      </c>
      <c r="D1026" s="3" t="s">
        <v>76</v>
      </c>
      <c r="E1026" s="3" t="s">
        <v>229</v>
      </c>
      <c r="G1026" s="142"/>
      <c r="H1026" s="142"/>
      <c r="I1026" s="142"/>
      <c r="J1026" s="142"/>
      <c r="K1026" s="142"/>
      <c r="L1026" s="144"/>
      <c r="M1026" s="144"/>
      <c r="N1026" s="144"/>
      <c r="O1026" s="172"/>
      <c r="P1026" s="172" t="s">
        <v>696</v>
      </c>
      <c r="Q1026" s="173"/>
      <c r="R1026" s="144"/>
      <c r="S1026" s="144"/>
      <c r="T1026" s="144"/>
      <c r="U1026" s="27"/>
      <c r="V1026" s="27"/>
      <c r="W1026" s="27"/>
      <c r="X1026" s="27">
        <f t="shared" si="10"/>
        <v>2025</v>
      </c>
      <c r="Y1026" s="27">
        <v>2025.0</v>
      </c>
      <c r="Z1026" s="140">
        <f t="shared" si="11"/>
        <v>8</v>
      </c>
      <c r="AA1026" s="5">
        <v>8.0</v>
      </c>
      <c r="AB1026" s="27">
        <v>3.0</v>
      </c>
      <c r="AC1026" s="27" t="s">
        <v>298</v>
      </c>
      <c r="AD1026" s="27" t="s">
        <v>48</v>
      </c>
      <c r="AE1026" s="27" t="s">
        <v>114</v>
      </c>
      <c r="AF1026" s="27" t="s">
        <v>114</v>
      </c>
      <c r="AG1026" s="27" t="s">
        <v>312</v>
      </c>
      <c r="AH1026" s="27" t="str">
        <f t="shared" si="1"/>
        <v>In</v>
      </c>
      <c r="AI1026" s="27" t="s">
        <v>113</v>
      </c>
      <c r="AJ1026" s="17"/>
      <c r="AK1026" s="17"/>
      <c r="AL1026" s="17"/>
      <c r="AM1026" s="17"/>
      <c r="AN1026" s="17"/>
    </row>
    <row r="1027" ht="15.0" hidden="1" customHeight="1">
      <c r="A1027" s="171">
        <v>45877.0</v>
      </c>
      <c r="B1027" s="3" t="s">
        <v>95</v>
      </c>
      <c r="C1027" s="141">
        <v>-100.0</v>
      </c>
      <c r="D1027" s="3" t="s">
        <v>76</v>
      </c>
      <c r="E1027" s="3" t="s">
        <v>229</v>
      </c>
      <c r="F1027" s="3" t="s">
        <v>1018</v>
      </c>
      <c r="H1027" s="144"/>
      <c r="I1027" s="62">
        <v>9779.0</v>
      </c>
      <c r="J1027" s="3" t="s">
        <v>42</v>
      </c>
      <c r="K1027" s="3" t="s">
        <v>97</v>
      </c>
      <c r="L1027" s="144"/>
      <c r="M1027" s="144"/>
      <c r="N1027" s="144"/>
      <c r="O1027" s="172"/>
      <c r="P1027" s="172" t="s">
        <v>696</v>
      </c>
      <c r="Q1027" s="3" t="s">
        <v>91</v>
      </c>
      <c r="R1027" s="144"/>
      <c r="S1027" s="144"/>
      <c r="T1027" s="3" t="s">
        <v>93</v>
      </c>
      <c r="U1027" s="27"/>
      <c r="V1027" s="27"/>
      <c r="W1027" s="27"/>
      <c r="X1027" s="27">
        <f t="shared" si="10"/>
        <v>2025</v>
      </c>
      <c r="Y1027" s="27">
        <v>2025.0</v>
      </c>
      <c r="Z1027" s="140">
        <f t="shared" si="11"/>
        <v>8</v>
      </c>
      <c r="AA1027" s="5">
        <v>8.0</v>
      </c>
      <c r="AB1027" s="27">
        <v>3.0</v>
      </c>
      <c r="AC1027" s="27" t="s">
        <v>298</v>
      </c>
      <c r="AD1027" s="27" t="s">
        <v>48</v>
      </c>
      <c r="AE1027" s="27" t="s">
        <v>115</v>
      </c>
      <c r="AF1027" s="27" t="s">
        <v>115</v>
      </c>
      <c r="AG1027" s="27" t="s">
        <v>315</v>
      </c>
      <c r="AH1027" s="27" t="str">
        <f t="shared" si="1"/>
        <v>Out</v>
      </c>
      <c r="AI1027" s="27" t="s">
        <v>121</v>
      </c>
      <c r="AJ1027" s="17"/>
      <c r="AK1027" s="17"/>
      <c r="AL1027" s="17"/>
      <c r="AM1027" s="17"/>
      <c r="AN1027" s="17"/>
    </row>
    <row r="1028" ht="15.0" hidden="1" customHeight="1">
      <c r="A1028" s="171">
        <v>45876.0</v>
      </c>
      <c r="B1028" s="3" t="s">
        <v>95</v>
      </c>
      <c r="C1028" s="141">
        <v>-93.0</v>
      </c>
      <c r="D1028" s="3" t="s">
        <v>76</v>
      </c>
      <c r="E1028" s="3" t="s">
        <v>229</v>
      </c>
      <c r="F1028" s="3" t="s">
        <v>1019</v>
      </c>
      <c r="H1028" s="144"/>
      <c r="I1028" s="62">
        <v>9779.0</v>
      </c>
      <c r="J1028" s="3" t="s">
        <v>42</v>
      </c>
      <c r="K1028" s="3" t="s">
        <v>97</v>
      </c>
      <c r="L1028" s="142"/>
      <c r="M1028" s="142"/>
      <c r="N1028" s="142"/>
      <c r="O1028" s="172"/>
      <c r="P1028" s="172" t="s">
        <v>696</v>
      </c>
      <c r="Q1028" s="3" t="s">
        <v>91</v>
      </c>
      <c r="R1028" s="144"/>
      <c r="S1028" s="144"/>
      <c r="T1028" s="3" t="s">
        <v>93</v>
      </c>
      <c r="U1028" s="27"/>
      <c r="V1028" s="27"/>
      <c r="W1028" s="27"/>
      <c r="X1028" s="27">
        <f t="shared" si="10"/>
        <v>2025</v>
      </c>
      <c r="Y1028" s="27">
        <v>2025.0</v>
      </c>
      <c r="Z1028" s="140">
        <f t="shared" si="11"/>
        <v>8</v>
      </c>
      <c r="AA1028" s="5">
        <v>8.0</v>
      </c>
      <c r="AB1028" s="27">
        <v>3.0</v>
      </c>
      <c r="AC1028" s="27" t="s">
        <v>298</v>
      </c>
      <c r="AD1028" s="27" t="s">
        <v>48</v>
      </c>
      <c r="AE1028" s="27" t="s">
        <v>115</v>
      </c>
      <c r="AF1028" s="27" t="s">
        <v>115</v>
      </c>
      <c r="AG1028" s="27" t="s">
        <v>315</v>
      </c>
      <c r="AH1028" s="27" t="str">
        <f t="shared" si="1"/>
        <v>Out</v>
      </c>
      <c r="AI1028" s="27" t="s">
        <v>121</v>
      </c>
      <c r="AJ1028" s="17"/>
      <c r="AK1028" s="17"/>
      <c r="AL1028" s="17"/>
      <c r="AM1028" s="17"/>
      <c r="AN1028" s="17"/>
    </row>
    <row r="1029" ht="15.0" hidden="1" customHeight="1">
      <c r="A1029" s="171">
        <v>45876.0</v>
      </c>
      <c r="B1029" s="3" t="s">
        <v>918</v>
      </c>
      <c r="C1029" s="141">
        <v>-10.0</v>
      </c>
      <c r="D1029" s="3" t="s">
        <v>76</v>
      </c>
      <c r="E1029" s="3" t="s">
        <v>229</v>
      </c>
      <c r="F1029" s="3" t="s">
        <v>852</v>
      </c>
      <c r="G1029" s="142"/>
      <c r="H1029" s="144"/>
      <c r="I1029" s="62">
        <v>9779.0</v>
      </c>
      <c r="J1029" s="3" t="s">
        <v>42</v>
      </c>
      <c r="K1029" s="3" t="s">
        <v>89</v>
      </c>
      <c r="L1029" s="144"/>
      <c r="M1029" s="144"/>
      <c r="N1029" s="144"/>
      <c r="O1029" s="172"/>
      <c r="P1029" s="172" t="s">
        <v>696</v>
      </c>
      <c r="Q1029" s="3" t="s">
        <v>91</v>
      </c>
      <c r="R1029" s="144"/>
      <c r="S1029" s="144"/>
      <c r="T1029" s="3" t="s">
        <v>93</v>
      </c>
      <c r="U1029" s="27"/>
      <c r="V1029" s="27"/>
      <c r="W1029" s="27"/>
      <c r="X1029" s="27">
        <f t="shared" si="10"/>
        <v>2025</v>
      </c>
      <c r="Y1029" s="27">
        <v>2025.0</v>
      </c>
      <c r="Z1029" s="140">
        <f t="shared" si="11"/>
        <v>8</v>
      </c>
      <c r="AA1029" s="5">
        <v>8.0</v>
      </c>
      <c r="AB1029" s="27">
        <v>3.0</v>
      </c>
      <c r="AC1029" s="27" t="s">
        <v>298</v>
      </c>
      <c r="AD1029" s="27" t="s">
        <v>48</v>
      </c>
      <c r="AE1029" s="27" t="s">
        <v>1</v>
      </c>
      <c r="AF1029" s="27" t="s">
        <v>1</v>
      </c>
      <c r="AG1029" s="27" t="s">
        <v>445</v>
      </c>
      <c r="AH1029" s="27" t="str">
        <f t="shared" si="1"/>
        <v>Out</v>
      </c>
      <c r="AI1029" s="27" t="s">
        <v>121</v>
      </c>
      <c r="AJ1029" s="17"/>
      <c r="AK1029" s="17"/>
      <c r="AL1029" s="17"/>
      <c r="AM1029" s="17"/>
      <c r="AN1029" s="17"/>
    </row>
    <row r="1030" ht="15.0" hidden="1" customHeight="1">
      <c r="A1030" s="171">
        <v>45875.0</v>
      </c>
      <c r="B1030" s="3" t="s">
        <v>713</v>
      </c>
      <c r="C1030" s="141">
        <v>264.0</v>
      </c>
      <c r="D1030" s="3" t="s">
        <v>76</v>
      </c>
      <c r="E1030" s="3" t="s">
        <v>229</v>
      </c>
      <c r="G1030" s="142"/>
      <c r="H1030" s="142"/>
      <c r="I1030" s="142"/>
      <c r="J1030" s="142"/>
      <c r="K1030" s="142"/>
      <c r="L1030" s="144"/>
      <c r="M1030" s="144"/>
      <c r="N1030" s="144"/>
      <c r="O1030" s="172"/>
      <c r="P1030" s="172" t="s">
        <v>696</v>
      </c>
      <c r="Q1030" s="142"/>
      <c r="R1030" s="144"/>
      <c r="S1030" s="144"/>
      <c r="T1030" s="144"/>
      <c r="U1030" s="27"/>
      <c r="V1030" s="27"/>
      <c r="W1030" s="27"/>
      <c r="X1030" s="27">
        <f t="shared" si="10"/>
        <v>2025</v>
      </c>
      <c r="Y1030" s="27">
        <v>2025.0</v>
      </c>
      <c r="Z1030" s="140">
        <f t="shared" si="11"/>
        <v>8</v>
      </c>
      <c r="AA1030" s="5">
        <v>8.0</v>
      </c>
      <c r="AB1030" s="27">
        <v>3.0</v>
      </c>
      <c r="AC1030" s="27" t="s">
        <v>298</v>
      </c>
      <c r="AD1030" s="27" t="s">
        <v>48</v>
      </c>
      <c r="AE1030" s="27" t="s">
        <v>114</v>
      </c>
      <c r="AF1030" s="27" t="s">
        <v>114</v>
      </c>
      <c r="AG1030" s="27" t="s">
        <v>312</v>
      </c>
      <c r="AH1030" s="27" t="str">
        <f t="shared" si="1"/>
        <v>In</v>
      </c>
      <c r="AI1030" s="27" t="s">
        <v>113</v>
      </c>
      <c r="AJ1030" s="174"/>
      <c r="AK1030" s="174"/>
      <c r="AL1030" s="174"/>
      <c r="AM1030" s="174"/>
      <c r="AN1030" s="174"/>
    </row>
    <row r="1031" ht="15.0" hidden="1" customHeight="1">
      <c r="A1031" s="171">
        <v>45875.0</v>
      </c>
      <c r="B1031" s="3" t="s">
        <v>887</v>
      </c>
      <c r="C1031" s="141">
        <v>1269.0</v>
      </c>
      <c r="D1031" s="3" t="s">
        <v>76</v>
      </c>
      <c r="E1031" s="3" t="s">
        <v>229</v>
      </c>
      <c r="G1031" s="142"/>
      <c r="H1031" s="142"/>
      <c r="I1031" s="144"/>
      <c r="J1031" s="144"/>
      <c r="K1031" s="142"/>
      <c r="L1031" s="142"/>
      <c r="M1031" s="142"/>
      <c r="N1031" s="142"/>
      <c r="O1031" s="172"/>
      <c r="P1031" s="172" t="s">
        <v>696</v>
      </c>
      <c r="Q1031" s="144"/>
      <c r="R1031" s="144"/>
      <c r="S1031" s="144"/>
      <c r="T1031" s="144"/>
      <c r="U1031" s="27"/>
      <c r="V1031" s="27"/>
      <c r="W1031" s="27"/>
      <c r="X1031" s="27">
        <f t="shared" si="10"/>
        <v>2025</v>
      </c>
      <c r="Y1031" s="27">
        <v>2025.0</v>
      </c>
      <c r="Z1031" s="140">
        <f t="shared" si="11"/>
        <v>8</v>
      </c>
      <c r="AA1031" s="5">
        <v>8.0</v>
      </c>
      <c r="AB1031" s="27">
        <v>3.0</v>
      </c>
      <c r="AC1031" s="27" t="s">
        <v>298</v>
      </c>
      <c r="AD1031" s="27" t="s">
        <v>48</v>
      </c>
      <c r="AE1031" s="27" t="s">
        <v>114</v>
      </c>
      <c r="AF1031" s="27" t="s">
        <v>114</v>
      </c>
      <c r="AG1031" s="27" t="s">
        <v>312</v>
      </c>
      <c r="AH1031" s="27" t="str">
        <f t="shared" si="1"/>
        <v>In</v>
      </c>
      <c r="AI1031" s="27" t="s">
        <v>113</v>
      </c>
      <c r="AJ1031" s="174"/>
      <c r="AK1031" s="174"/>
      <c r="AL1031" s="174"/>
      <c r="AM1031" s="174"/>
      <c r="AN1031" s="174"/>
    </row>
    <row r="1032" ht="15.0" hidden="1" customHeight="1">
      <c r="A1032" s="171">
        <v>45875.0</v>
      </c>
      <c r="B1032" s="3" t="s">
        <v>95</v>
      </c>
      <c r="C1032" s="141">
        <v>-10.48</v>
      </c>
      <c r="D1032" s="3" t="s">
        <v>76</v>
      </c>
      <c r="E1032" s="3" t="s">
        <v>229</v>
      </c>
      <c r="F1032" s="3" t="s">
        <v>1020</v>
      </c>
      <c r="H1032" s="142"/>
      <c r="I1032" s="62">
        <v>9779.0</v>
      </c>
      <c r="J1032" s="3" t="s">
        <v>42</v>
      </c>
      <c r="K1032" s="3" t="s">
        <v>97</v>
      </c>
      <c r="L1032" s="144"/>
      <c r="M1032" s="144"/>
      <c r="N1032" s="144"/>
      <c r="O1032" s="172"/>
      <c r="P1032" s="172" t="s">
        <v>696</v>
      </c>
      <c r="Q1032" s="3" t="s">
        <v>91</v>
      </c>
      <c r="R1032" s="144"/>
      <c r="S1032" s="144"/>
      <c r="T1032" s="3" t="s">
        <v>93</v>
      </c>
      <c r="U1032" s="27"/>
      <c r="V1032" s="27"/>
      <c r="W1032" s="27"/>
      <c r="X1032" s="27">
        <f t="shared" si="10"/>
        <v>2025</v>
      </c>
      <c r="Y1032" s="27">
        <v>2025.0</v>
      </c>
      <c r="Z1032" s="140">
        <f t="shared" si="11"/>
        <v>8</v>
      </c>
      <c r="AA1032" s="5">
        <v>8.0</v>
      </c>
      <c r="AB1032" s="27">
        <v>3.0</v>
      </c>
      <c r="AC1032" s="27" t="s">
        <v>298</v>
      </c>
      <c r="AD1032" s="27" t="s">
        <v>48</v>
      </c>
      <c r="AE1032" s="27" t="s">
        <v>115</v>
      </c>
      <c r="AF1032" s="27" t="s">
        <v>115</v>
      </c>
      <c r="AG1032" s="27" t="s">
        <v>315</v>
      </c>
      <c r="AH1032" s="27" t="str">
        <f t="shared" si="1"/>
        <v>Out</v>
      </c>
      <c r="AI1032" s="27" t="s">
        <v>121</v>
      </c>
      <c r="AJ1032" s="17"/>
      <c r="AK1032" s="17"/>
      <c r="AL1032" s="17"/>
      <c r="AM1032" s="17"/>
      <c r="AN1032" s="17"/>
    </row>
    <row r="1033" ht="15.0" hidden="1" customHeight="1">
      <c r="A1033" s="171">
        <v>45875.0</v>
      </c>
      <c r="B1033" s="3" t="s">
        <v>95</v>
      </c>
      <c r="C1033" s="141">
        <v>-30.33</v>
      </c>
      <c r="D1033" s="3" t="s">
        <v>76</v>
      </c>
      <c r="E1033" s="3" t="s">
        <v>229</v>
      </c>
      <c r="F1033" s="3" t="s">
        <v>1021</v>
      </c>
      <c r="H1033" s="144"/>
      <c r="I1033" s="62">
        <v>9779.0</v>
      </c>
      <c r="J1033" s="3" t="s">
        <v>42</v>
      </c>
      <c r="K1033" s="3" t="s">
        <v>97</v>
      </c>
      <c r="L1033" s="142"/>
      <c r="M1033" s="142"/>
      <c r="N1033" s="142"/>
      <c r="O1033" s="172"/>
      <c r="P1033" s="172" t="s">
        <v>696</v>
      </c>
      <c r="Q1033" s="3" t="s">
        <v>91</v>
      </c>
      <c r="R1033" s="144"/>
      <c r="S1033" s="144"/>
      <c r="T1033" s="3" t="s">
        <v>93</v>
      </c>
      <c r="U1033" s="27"/>
      <c r="V1033" s="27"/>
      <c r="W1033" s="27"/>
      <c r="X1033" s="27">
        <f t="shared" si="10"/>
        <v>2025</v>
      </c>
      <c r="Y1033" s="27">
        <v>2025.0</v>
      </c>
      <c r="Z1033" s="140">
        <f t="shared" si="11"/>
        <v>8</v>
      </c>
      <c r="AA1033" s="5">
        <v>8.0</v>
      </c>
      <c r="AB1033" s="27">
        <v>3.0</v>
      </c>
      <c r="AC1033" s="27" t="s">
        <v>298</v>
      </c>
      <c r="AD1033" s="27" t="s">
        <v>48</v>
      </c>
      <c r="AE1033" s="27" t="s">
        <v>115</v>
      </c>
      <c r="AF1033" s="27" t="s">
        <v>115</v>
      </c>
      <c r="AG1033" s="27" t="s">
        <v>315</v>
      </c>
      <c r="AH1033" s="27" t="str">
        <f t="shared" si="1"/>
        <v>Out</v>
      </c>
      <c r="AI1033" s="27" t="s">
        <v>121</v>
      </c>
      <c r="AJ1033" s="17"/>
      <c r="AK1033" s="17"/>
      <c r="AL1033" s="17"/>
      <c r="AM1033" s="17"/>
      <c r="AN1033" s="17"/>
    </row>
    <row r="1034" ht="15.0" hidden="1" customHeight="1">
      <c r="A1034" s="171">
        <v>45875.0</v>
      </c>
      <c r="B1034" s="3" t="s">
        <v>87</v>
      </c>
      <c r="C1034" s="141">
        <v>-20.0</v>
      </c>
      <c r="D1034" s="3" t="s">
        <v>76</v>
      </c>
      <c r="E1034" s="3" t="s">
        <v>229</v>
      </c>
      <c r="F1034" s="3" t="s">
        <v>597</v>
      </c>
      <c r="I1034" s="62">
        <v>9779.0</v>
      </c>
      <c r="J1034" s="3" t="s">
        <v>42</v>
      </c>
      <c r="K1034" s="3" t="s">
        <v>89</v>
      </c>
      <c r="L1034" s="142"/>
      <c r="M1034" s="144"/>
      <c r="N1034" s="144"/>
      <c r="O1034" s="172"/>
      <c r="P1034" s="172" t="s">
        <v>696</v>
      </c>
      <c r="Q1034" s="3" t="s">
        <v>91</v>
      </c>
      <c r="R1034" s="144"/>
      <c r="S1034" s="144"/>
      <c r="T1034" s="3" t="s">
        <v>93</v>
      </c>
      <c r="U1034" s="27"/>
      <c r="V1034" s="27"/>
      <c r="W1034" s="27"/>
      <c r="X1034" s="27">
        <f t="shared" si="10"/>
        <v>2025</v>
      </c>
      <c r="Y1034" s="27">
        <v>2025.0</v>
      </c>
      <c r="Z1034" s="140">
        <f t="shared" si="11"/>
        <v>8</v>
      </c>
      <c r="AA1034" s="5">
        <v>8.0</v>
      </c>
      <c r="AB1034" s="27">
        <v>3.0</v>
      </c>
      <c r="AC1034" s="27" t="s">
        <v>298</v>
      </c>
      <c r="AD1034" s="27" t="s">
        <v>48</v>
      </c>
      <c r="AE1034" s="27" t="s">
        <v>1</v>
      </c>
      <c r="AF1034" s="27" t="s">
        <v>1</v>
      </c>
      <c r="AG1034" s="27" t="s">
        <v>526</v>
      </c>
      <c r="AH1034" s="27" t="str">
        <f t="shared" si="1"/>
        <v>Out</v>
      </c>
      <c r="AI1034" s="27" t="s">
        <v>121</v>
      </c>
      <c r="AJ1034" s="17"/>
      <c r="AK1034" s="17"/>
      <c r="AL1034" s="17"/>
      <c r="AM1034" s="17"/>
      <c r="AN1034" s="17"/>
    </row>
    <row r="1035" ht="15.0" hidden="1" customHeight="1">
      <c r="A1035" s="171">
        <v>45874.0</v>
      </c>
      <c r="B1035" s="3" t="s">
        <v>917</v>
      </c>
      <c r="C1035" s="141">
        <v>-111.0</v>
      </c>
      <c r="D1035" s="3" t="s">
        <v>151</v>
      </c>
      <c r="E1035" s="3" t="s">
        <v>229</v>
      </c>
      <c r="F1035" s="3" t="s">
        <v>1022</v>
      </c>
      <c r="H1035" s="144"/>
      <c r="I1035" s="62">
        <v>4782.0</v>
      </c>
      <c r="J1035" s="3" t="s">
        <v>42</v>
      </c>
      <c r="K1035" s="3" t="s">
        <v>89</v>
      </c>
      <c r="L1035" s="144"/>
      <c r="M1035" s="144"/>
      <c r="N1035" s="144"/>
      <c r="O1035" s="172"/>
      <c r="P1035" s="172" t="s">
        <v>696</v>
      </c>
      <c r="Q1035" s="3" t="s">
        <v>91</v>
      </c>
      <c r="R1035" s="144"/>
      <c r="S1035" s="144"/>
      <c r="T1035" s="3" t="s">
        <v>93</v>
      </c>
      <c r="U1035" s="27"/>
      <c r="V1035" s="27"/>
      <c r="W1035" s="27"/>
      <c r="X1035" s="27">
        <f t="shared" si="10"/>
        <v>2025</v>
      </c>
      <c r="Y1035" s="27">
        <v>2025.0</v>
      </c>
      <c r="Z1035" s="140">
        <f t="shared" si="11"/>
        <v>8</v>
      </c>
      <c r="AA1035" s="5">
        <v>8.0</v>
      </c>
      <c r="AB1035" s="27">
        <v>3.0</v>
      </c>
      <c r="AC1035" s="27"/>
      <c r="AD1035" s="27" t="s">
        <v>151</v>
      </c>
      <c r="AE1035" s="27" t="s">
        <v>151</v>
      </c>
      <c r="AF1035" s="27" t="s">
        <v>151</v>
      </c>
      <c r="AG1035" s="27"/>
      <c r="AH1035" s="27" t="str">
        <f t="shared" si="1"/>
        <v>Out</v>
      </c>
      <c r="AI1035" s="27" t="s">
        <v>121</v>
      </c>
      <c r="AJ1035" s="17"/>
      <c r="AK1035" s="17"/>
      <c r="AL1035" s="17"/>
      <c r="AM1035" s="17"/>
      <c r="AN1035" s="17"/>
    </row>
    <row r="1036" ht="15.0" hidden="1" customHeight="1">
      <c r="A1036" s="171">
        <v>45874.0</v>
      </c>
      <c r="B1036" s="3" t="s">
        <v>95</v>
      </c>
      <c r="C1036" s="141">
        <v>-87.0</v>
      </c>
      <c r="D1036" s="3" t="s">
        <v>76</v>
      </c>
      <c r="E1036" s="3" t="s">
        <v>229</v>
      </c>
      <c r="F1036" s="3" t="s">
        <v>1023</v>
      </c>
      <c r="H1036" s="144"/>
      <c r="I1036" s="62">
        <v>9779.0</v>
      </c>
      <c r="J1036" s="3" t="s">
        <v>42</v>
      </c>
      <c r="K1036" s="3" t="s">
        <v>97</v>
      </c>
      <c r="L1036" s="144"/>
      <c r="M1036" s="144"/>
      <c r="N1036" s="144"/>
      <c r="O1036" s="172"/>
      <c r="P1036" s="172" t="s">
        <v>696</v>
      </c>
      <c r="Q1036" s="3" t="s">
        <v>91</v>
      </c>
      <c r="R1036" s="144"/>
      <c r="S1036" s="144"/>
      <c r="T1036" s="3" t="s">
        <v>93</v>
      </c>
      <c r="U1036" s="27"/>
      <c r="V1036" s="27"/>
      <c r="W1036" s="27"/>
      <c r="X1036" s="27">
        <f t="shared" si="10"/>
        <v>2025</v>
      </c>
      <c r="Y1036" s="27">
        <v>2025.0</v>
      </c>
      <c r="Z1036" s="140">
        <f t="shared" si="11"/>
        <v>8</v>
      </c>
      <c r="AA1036" s="5">
        <v>8.0</v>
      </c>
      <c r="AB1036" s="27">
        <v>3.0</v>
      </c>
      <c r="AC1036" s="27" t="s">
        <v>298</v>
      </c>
      <c r="AD1036" s="27" t="s">
        <v>48</v>
      </c>
      <c r="AE1036" s="27" t="s">
        <v>115</v>
      </c>
      <c r="AF1036" s="27" t="s">
        <v>115</v>
      </c>
      <c r="AG1036" s="27" t="s">
        <v>315</v>
      </c>
      <c r="AH1036" s="27" t="str">
        <f t="shared" si="1"/>
        <v>Out</v>
      </c>
      <c r="AI1036" s="27" t="s">
        <v>121</v>
      </c>
      <c r="AJ1036" s="17"/>
      <c r="AK1036" s="17"/>
      <c r="AL1036" s="17"/>
      <c r="AM1036" s="17"/>
      <c r="AN1036" s="17"/>
    </row>
    <row r="1037" ht="15.0" hidden="1" customHeight="1">
      <c r="A1037" s="171">
        <v>45873.0</v>
      </c>
      <c r="B1037" s="3" t="s">
        <v>918</v>
      </c>
      <c r="C1037" s="141">
        <v>-10.0</v>
      </c>
      <c r="D1037" s="3" t="s">
        <v>76</v>
      </c>
      <c r="E1037" s="3" t="s">
        <v>229</v>
      </c>
      <c r="F1037" s="3" t="s">
        <v>852</v>
      </c>
      <c r="G1037" s="142"/>
      <c r="H1037" s="144"/>
      <c r="I1037" s="62">
        <v>9779.0</v>
      </c>
      <c r="J1037" s="3" t="s">
        <v>42</v>
      </c>
      <c r="K1037" s="3" t="s">
        <v>89</v>
      </c>
      <c r="L1037" s="142"/>
      <c r="M1037" s="142"/>
      <c r="N1037" s="142"/>
      <c r="O1037" s="172"/>
      <c r="P1037" s="172" t="s">
        <v>696</v>
      </c>
      <c r="Q1037" s="3" t="s">
        <v>91</v>
      </c>
      <c r="R1037" s="144"/>
      <c r="S1037" s="144"/>
      <c r="T1037" s="3" t="s">
        <v>93</v>
      </c>
      <c r="U1037" s="27"/>
      <c r="V1037" s="27"/>
      <c r="W1037" s="27"/>
      <c r="X1037" s="27">
        <f t="shared" si="10"/>
        <v>2025</v>
      </c>
      <c r="Y1037" s="27">
        <v>2025.0</v>
      </c>
      <c r="Z1037" s="140">
        <f t="shared" si="11"/>
        <v>8</v>
      </c>
      <c r="AA1037" s="5">
        <v>8.0</v>
      </c>
      <c r="AB1037" s="27">
        <v>3.0</v>
      </c>
      <c r="AC1037" s="27" t="s">
        <v>298</v>
      </c>
      <c r="AD1037" s="27" t="s">
        <v>48</v>
      </c>
      <c r="AE1037" s="27" t="s">
        <v>1</v>
      </c>
      <c r="AF1037" s="27" t="s">
        <v>1</v>
      </c>
      <c r="AG1037" s="27" t="s">
        <v>445</v>
      </c>
      <c r="AH1037" s="27" t="str">
        <f t="shared" si="1"/>
        <v>Out</v>
      </c>
      <c r="AI1037" s="27" t="s">
        <v>121</v>
      </c>
      <c r="AJ1037" s="17"/>
      <c r="AK1037" s="17"/>
      <c r="AL1037" s="17"/>
      <c r="AM1037" s="17"/>
      <c r="AN1037" s="17"/>
    </row>
    <row r="1038" ht="15.0" hidden="1" customHeight="1">
      <c r="A1038" s="171">
        <v>45873.0</v>
      </c>
      <c r="B1038" s="3" t="s">
        <v>95</v>
      </c>
      <c r="C1038" s="141">
        <v>-81.0</v>
      </c>
      <c r="D1038" s="3" t="s">
        <v>76</v>
      </c>
      <c r="E1038" s="3" t="s">
        <v>229</v>
      </c>
      <c r="F1038" s="3" t="s">
        <v>1024</v>
      </c>
      <c r="H1038" s="144"/>
      <c r="I1038" s="62">
        <v>9779.0</v>
      </c>
      <c r="J1038" s="3" t="s">
        <v>42</v>
      </c>
      <c r="K1038" s="3" t="s">
        <v>97</v>
      </c>
      <c r="L1038" s="142"/>
      <c r="M1038" s="142"/>
      <c r="N1038" s="142"/>
      <c r="O1038" s="172"/>
      <c r="P1038" s="172" t="s">
        <v>696</v>
      </c>
      <c r="Q1038" s="3" t="s">
        <v>91</v>
      </c>
      <c r="R1038" s="144"/>
      <c r="S1038" s="144"/>
      <c r="T1038" s="3" t="s">
        <v>93</v>
      </c>
      <c r="U1038" s="27"/>
      <c r="V1038" s="27"/>
      <c r="W1038" s="27"/>
      <c r="X1038" s="27">
        <f t="shared" si="10"/>
        <v>2025</v>
      </c>
      <c r="Y1038" s="27">
        <v>2025.0</v>
      </c>
      <c r="Z1038" s="140">
        <f t="shared" si="11"/>
        <v>8</v>
      </c>
      <c r="AA1038" s="5">
        <v>8.0</v>
      </c>
      <c r="AB1038" s="27">
        <v>3.0</v>
      </c>
      <c r="AC1038" s="27" t="s">
        <v>298</v>
      </c>
      <c r="AD1038" s="27" t="s">
        <v>48</v>
      </c>
      <c r="AE1038" s="27" t="s">
        <v>115</v>
      </c>
      <c r="AF1038" s="27" t="s">
        <v>115</v>
      </c>
      <c r="AG1038" s="27" t="s">
        <v>315</v>
      </c>
      <c r="AH1038" s="27" t="str">
        <f t="shared" si="1"/>
        <v>Out</v>
      </c>
      <c r="AI1038" s="27" t="s">
        <v>121</v>
      </c>
      <c r="AJ1038" s="17"/>
      <c r="AK1038" s="17"/>
      <c r="AL1038" s="17"/>
      <c r="AM1038" s="17"/>
      <c r="AN1038" s="17"/>
    </row>
    <row r="1039" ht="15.0" hidden="1" customHeight="1">
      <c r="A1039" s="171">
        <v>45872.0</v>
      </c>
      <c r="B1039" s="3" t="s">
        <v>627</v>
      </c>
      <c r="C1039" s="141">
        <v>-4.48</v>
      </c>
      <c r="D1039" s="3" t="s">
        <v>76</v>
      </c>
      <c r="E1039" s="3" t="s">
        <v>229</v>
      </c>
      <c r="F1039" s="3" t="s">
        <v>991</v>
      </c>
      <c r="H1039" s="142"/>
      <c r="I1039" s="62">
        <v>9779.0</v>
      </c>
      <c r="J1039" s="3" t="s">
        <v>42</v>
      </c>
      <c r="K1039" s="3" t="s">
        <v>97</v>
      </c>
      <c r="L1039" s="144"/>
      <c r="M1039" s="144"/>
      <c r="N1039" s="144"/>
      <c r="O1039" s="172"/>
      <c r="P1039" s="172" t="s">
        <v>696</v>
      </c>
      <c r="Q1039" s="3" t="s">
        <v>44</v>
      </c>
      <c r="R1039" s="144"/>
      <c r="S1039" s="144"/>
      <c r="T1039" s="3" t="s">
        <v>93</v>
      </c>
      <c r="U1039" s="27"/>
      <c r="V1039" s="27"/>
      <c r="W1039" s="27"/>
      <c r="X1039" s="27">
        <f t="shared" si="10"/>
        <v>2025</v>
      </c>
      <c r="Y1039" s="27">
        <v>2025.0</v>
      </c>
      <c r="Z1039" s="140">
        <f t="shared" si="11"/>
        <v>8</v>
      </c>
      <c r="AA1039" s="5">
        <v>8.0</v>
      </c>
      <c r="AB1039" s="27">
        <v>3.0</v>
      </c>
      <c r="AC1039" s="27" t="s">
        <v>298</v>
      </c>
      <c r="AD1039" s="27" t="s">
        <v>48</v>
      </c>
      <c r="AE1039" s="27" t="s">
        <v>115</v>
      </c>
      <c r="AF1039" s="27" t="s">
        <v>115</v>
      </c>
      <c r="AG1039" s="27" t="s">
        <v>493</v>
      </c>
      <c r="AH1039" s="27" t="str">
        <f t="shared" si="1"/>
        <v>Out</v>
      </c>
      <c r="AI1039" s="27" t="s">
        <v>121</v>
      </c>
      <c r="AJ1039" s="17"/>
      <c r="AK1039" s="17"/>
      <c r="AL1039" s="17"/>
      <c r="AM1039" s="17"/>
      <c r="AN1039" s="17"/>
    </row>
    <row r="1040" ht="15.0" hidden="1" customHeight="1">
      <c r="A1040" s="171">
        <v>45872.0</v>
      </c>
      <c r="B1040" s="3" t="s">
        <v>149</v>
      </c>
      <c r="C1040" s="141">
        <v>-0.13</v>
      </c>
      <c r="D1040" s="3" t="s">
        <v>76</v>
      </c>
      <c r="E1040" s="3" t="s">
        <v>229</v>
      </c>
      <c r="G1040" s="144"/>
      <c r="H1040" s="144"/>
      <c r="I1040" s="142"/>
      <c r="J1040" s="142"/>
      <c r="K1040" s="3" t="s">
        <v>148</v>
      </c>
      <c r="O1040" s="172"/>
      <c r="P1040" s="172" t="s">
        <v>696</v>
      </c>
      <c r="Q1040" s="142"/>
      <c r="R1040" s="144"/>
      <c r="S1040" s="144"/>
      <c r="T1040" s="144"/>
      <c r="U1040" s="27"/>
      <c r="V1040" s="27"/>
      <c r="W1040" s="27"/>
      <c r="X1040" s="27">
        <f t="shared" si="10"/>
        <v>2025</v>
      </c>
      <c r="Y1040" s="27">
        <v>2025.0</v>
      </c>
      <c r="Z1040" s="140">
        <f t="shared" si="11"/>
        <v>8</v>
      </c>
      <c r="AA1040" s="5">
        <v>8.0</v>
      </c>
      <c r="AB1040" s="27">
        <v>3.0</v>
      </c>
      <c r="AC1040" s="27" t="s">
        <v>298</v>
      </c>
      <c r="AD1040" s="27" t="s">
        <v>48</v>
      </c>
      <c r="AE1040" s="27" t="s">
        <v>1</v>
      </c>
      <c r="AF1040" s="27" t="s">
        <v>1</v>
      </c>
      <c r="AG1040" s="27" t="s">
        <v>526</v>
      </c>
      <c r="AH1040" s="27" t="str">
        <f t="shared" si="1"/>
        <v>Out</v>
      </c>
      <c r="AI1040" s="27" t="s">
        <v>121</v>
      </c>
      <c r="AJ1040" s="17"/>
      <c r="AK1040" s="17"/>
      <c r="AL1040" s="17"/>
      <c r="AM1040" s="17"/>
      <c r="AN1040" s="17"/>
    </row>
    <row r="1041" ht="15.0" hidden="1" customHeight="1">
      <c r="A1041" s="171">
        <v>45872.0</v>
      </c>
      <c r="B1041" s="3" t="s">
        <v>149</v>
      </c>
      <c r="C1041" s="141">
        <v>-4.59</v>
      </c>
      <c r="D1041" s="3" t="s">
        <v>76</v>
      </c>
      <c r="E1041" s="3" t="s">
        <v>229</v>
      </c>
      <c r="G1041" s="142"/>
      <c r="H1041" s="142"/>
      <c r="I1041" s="142"/>
      <c r="J1041" s="142"/>
      <c r="K1041" s="3" t="s">
        <v>148</v>
      </c>
      <c r="O1041" s="172"/>
      <c r="P1041" s="172" t="s">
        <v>696</v>
      </c>
      <c r="Q1041" s="142"/>
      <c r="R1041" s="144"/>
      <c r="S1041" s="144"/>
      <c r="T1041" s="144"/>
      <c r="U1041" s="27"/>
      <c r="V1041" s="27"/>
      <c r="W1041" s="27"/>
      <c r="X1041" s="27">
        <f t="shared" si="10"/>
        <v>2025</v>
      </c>
      <c r="Y1041" s="27">
        <v>2025.0</v>
      </c>
      <c r="Z1041" s="140">
        <f t="shared" si="11"/>
        <v>8</v>
      </c>
      <c r="AA1041" s="5">
        <v>8.0</v>
      </c>
      <c r="AB1041" s="27">
        <v>3.0</v>
      </c>
      <c r="AC1041" s="27" t="s">
        <v>298</v>
      </c>
      <c r="AD1041" s="27" t="s">
        <v>48</v>
      </c>
      <c r="AE1041" s="27" t="s">
        <v>1</v>
      </c>
      <c r="AF1041" s="27" t="s">
        <v>1</v>
      </c>
      <c r="AG1041" s="27" t="s">
        <v>526</v>
      </c>
      <c r="AH1041" s="27" t="str">
        <f t="shared" si="1"/>
        <v>Out</v>
      </c>
      <c r="AI1041" s="27" t="s">
        <v>121</v>
      </c>
      <c r="AJ1041" s="17"/>
      <c r="AK1041" s="17"/>
      <c r="AL1041" s="17"/>
      <c r="AM1041" s="17"/>
      <c r="AN1041" s="17"/>
    </row>
    <row r="1042" ht="15.0" hidden="1" customHeight="1">
      <c r="A1042" s="171">
        <v>45872.0</v>
      </c>
      <c r="B1042" s="3" t="s">
        <v>437</v>
      </c>
      <c r="C1042" s="141">
        <v>-153.15</v>
      </c>
      <c r="D1042" s="3" t="s">
        <v>76</v>
      </c>
      <c r="E1042" s="3" t="s">
        <v>229</v>
      </c>
      <c r="F1042" s="3" t="s">
        <v>438</v>
      </c>
      <c r="I1042" s="62">
        <v>9779.0</v>
      </c>
      <c r="J1042" s="3" t="s">
        <v>42</v>
      </c>
      <c r="K1042" s="3" t="s">
        <v>89</v>
      </c>
      <c r="L1042" s="144"/>
      <c r="M1042" s="144"/>
      <c r="N1042" s="144"/>
      <c r="O1042" s="172"/>
      <c r="P1042" s="172" t="s">
        <v>696</v>
      </c>
      <c r="Q1042" s="3" t="s">
        <v>44</v>
      </c>
      <c r="R1042" s="144"/>
      <c r="S1042" s="144"/>
      <c r="T1042" s="3" t="s">
        <v>93</v>
      </c>
      <c r="U1042" s="27"/>
      <c r="V1042" s="27"/>
      <c r="W1042" s="27"/>
      <c r="X1042" s="27">
        <f t="shared" si="10"/>
        <v>2025</v>
      </c>
      <c r="Y1042" s="27">
        <v>2025.0</v>
      </c>
      <c r="Z1042" s="140">
        <f t="shared" si="11"/>
        <v>8</v>
      </c>
      <c r="AA1042" s="5">
        <v>8.0</v>
      </c>
      <c r="AB1042" s="27">
        <v>3.0</v>
      </c>
      <c r="AC1042" s="27" t="s">
        <v>298</v>
      </c>
      <c r="AD1042" s="27" t="s">
        <v>48</v>
      </c>
      <c r="AE1042" s="27" t="s">
        <v>1</v>
      </c>
      <c r="AF1042" s="27" t="s">
        <v>1</v>
      </c>
      <c r="AG1042" s="27" t="s">
        <v>526</v>
      </c>
      <c r="AH1042" s="27" t="str">
        <f t="shared" si="1"/>
        <v>Out</v>
      </c>
      <c r="AI1042" s="27" t="s">
        <v>121</v>
      </c>
      <c r="AJ1042" s="17"/>
      <c r="AK1042" s="17"/>
      <c r="AL1042" s="17"/>
      <c r="AM1042" s="17"/>
      <c r="AN1042" s="17"/>
    </row>
    <row r="1043" ht="15.0" hidden="1" customHeight="1">
      <c r="A1043" s="171">
        <v>45872.0</v>
      </c>
      <c r="B1043" s="3" t="s">
        <v>95</v>
      </c>
      <c r="C1043" s="141">
        <v>-75.0</v>
      </c>
      <c r="D1043" s="3" t="s">
        <v>76</v>
      </c>
      <c r="E1043" s="3" t="s">
        <v>229</v>
      </c>
      <c r="F1043" s="3" t="s">
        <v>1025</v>
      </c>
      <c r="H1043" s="144"/>
      <c r="I1043" s="62">
        <v>9779.0</v>
      </c>
      <c r="J1043" s="3" t="s">
        <v>42</v>
      </c>
      <c r="K1043" s="3" t="s">
        <v>97</v>
      </c>
      <c r="L1043" s="142"/>
      <c r="M1043" s="142"/>
      <c r="N1043" s="142"/>
      <c r="O1043" s="172"/>
      <c r="P1043" s="172" t="s">
        <v>696</v>
      </c>
      <c r="Q1043" s="3" t="s">
        <v>91</v>
      </c>
      <c r="R1043" s="144"/>
      <c r="S1043" s="144"/>
      <c r="T1043" s="3" t="s">
        <v>93</v>
      </c>
      <c r="U1043" s="27"/>
      <c r="V1043" s="27"/>
      <c r="W1043" s="27"/>
      <c r="X1043" s="27">
        <f t="shared" si="10"/>
        <v>2025</v>
      </c>
      <c r="Y1043" s="27">
        <v>2025.0</v>
      </c>
      <c r="Z1043" s="140">
        <f t="shared" si="11"/>
        <v>8</v>
      </c>
      <c r="AA1043" s="5">
        <v>8.0</v>
      </c>
      <c r="AB1043" s="27">
        <v>3.0</v>
      </c>
      <c r="AC1043" s="27" t="s">
        <v>298</v>
      </c>
      <c r="AD1043" s="27" t="s">
        <v>48</v>
      </c>
      <c r="AE1043" s="27" t="s">
        <v>115</v>
      </c>
      <c r="AF1043" s="27" t="s">
        <v>115</v>
      </c>
      <c r="AG1043" s="27" t="s">
        <v>315</v>
      </c>
      <c r="AH1043" s="27" t="str">
        <f t="shared" si="1"/>
        <v>Out</v>
      </c>
      <c r="AI1043" s="27" t="s">
        <v>121</v>
      </c>
      <c r="AJ1043" s="17"/>
      <c r="AK1043" s="17"/>
      <c r="AL1043" s="17"/>
      <c r="AM1043" s="17"/>
      <c r="AN1043" s="17"/>
    </row>
    <row r="1044" ht="15.0" hidden="1" customHeight="1">
      <c r="A1044" s="171">
        <v>45871.0</v>
      </c>
      <c r="B1044" s="3" t="s">
        <v>912</v>
      </c>
      <c r="C1044" s="141">
        <v>-1.99</v>
      </c>
      <c r="D1044" s="3" t="s">
        <v>76</v>
      </c>
      <c r="E1044" s="3" t="s">
        <v>229</v>
      </c>
      <c r="F1044" s="3" t="s">
        <v>992</v>
      </c>
      <c r="I1044" s="62">
        <v>9779.0</v>
      </c>
      <c r="J1044" s="3" t="s">
        <v>42</v>
      </c>
      <c r="K1044" s="3" t="s">
        <v>89</v>
      </c>
      <c r="L1044" s="142"/>
      <c r="M1044" s="142"/>
      <c r="N1044" s="142"/>
      <c r="O1044" s="172"/>
      <c r="P1044" s="172" t="s">
        <v>696</v>
      </c>
      <c r="Q1044" s="3" t="s">
        <v>91</v>
      </c>
      <c r="R1044" s="144"/>
      <c r="S1044" s="144"/>
      <c r="T1044" s="3" t="s">
        <v>93</v>
      </c>
      <c r="U1044" s="27"/>
      <c r="V1044" s="27"/>
      <c r="W1044" s="27"/>
      <c r="X1044" s="27">
        <f t="shared" si="10"/>
        <v>2025</v>
      </c>
      <c r="Y1044" s="27">
        <v>2025.0</v>
      </c>
      <c r="Z1044" s="140">
        <f t="shared" si="11"/>
        <v>8</v>
      </c>
      <c r="AA1044" s="5">
        <v>8.0</v>
      </c>
      <c r="AB1044" s="27">
        <v>3.0</v>
      </c>
      <c r="AC1044" s="27" t="s">
        <v>298</v>
      </c>
      <c r="AD1044" s="27" t="s">
        <v>48</v>
      </c>
      <c r="AE1044" s="27" t="s">
        <v>1</v>
      </c>
      <c r="AF1044" s="27" t="s">
        <v>1</v>
      </c>
      <c r="AG1044" s="27" t="s">
        <v>526</v>
      </c>
      <c r="AH1044" s="27" t="str">
        <f t="shared" si="1"/>
        <v>Out</v>
      </c>
      <c r="AI1044" s="27" t="s">
        <v>121</v>
      </c>
      <c r="AJ1044" s="17"/>
      <c r="AK1044" s="17"/>
      <c r="AL1044" s="17"/>
      <c r="AM1044" s="17"/>
      <c r="AN1044" s="17"/>
    </row>
    <row r="1045" ht="15.0" hidden="1" customHeight="1">
      <c r="A1045" s="171">
        <v>45871.0</v>
      </c>
      <c r="B1045" s="3" t="s">
        <v>95</v>
      </c>
      <c r="C1045" s="141">
        <v>-4.08</v>
      </c>
      <c r="D1045" s="3" t="s">
        <v>76</v>
      </c>
      <c r="E1045" s="3" t="s">
        <v>229</v>
      </c>
      <c r="F1045" s="3" t="s">
        <v>1026</v>
      </c>
      <c r="H1045" s="144"/>
      <c r="I1045" s="62">
        <v>9779.0</v>
      </c>
      <c r="J1045" s="3" t="s">
        <v>42</v>
      </c>
      <c r="K1045" s="3" t="s">
        <v>97</v>
      </c>
      <c r="L1045" s="144"/>
      <c r="M1045" s="144"/>
      <c r="N1045" s="144"/>
      <c r="O1045" s="172"/>
      <c r="P1045" s="172" t="s">
        <v>696</v>
      </c>
      <c r="Q1045" s="3" t="s">
        <v>91</v>
      </c>
      <c r="R1045" s="144"/>
      <c r="S1045" s="144"/>
      <c r="T1045" s="3" t="s">
        <v>93</v>
      </c>
      <c r="U1045" s="27"/>
      <c r="V1045" s="27"/>
      <c r="W1045" s="27"/>
      <c r="X1045" s="27">
        <f t="shared" si="10"/>
        <v>2025</v>
      </c>
      <c r="Y1045" s="27">
        <v>2025.0</v>
      </c>
      <c r="Z1045" s="140">
        <f t="shared" si="11"/>
        <v>8</v>
      </c>
      <c r="AA1045" s="5">
        <v>8.0</v>
      </c>
      <c r="AB1045" s="27">
        <v>3.0</v>
      </c>
      <c r="AC1045" s="27" t="s">
        <v>298</v>
      </c>
      <c r="AD1045" s="27" t="s">
        <v>48</v>
      </c>
      <c r="AE1045" s="27" t="s">
        <v>115</v>
      </c>
      <c r="AF1045" s="27" t="s">
        <v>115</v>
      </c>
      <c r="AG1045" s="27" t="s">
        <v>315</v>
      </c>
      <c r="AH1045" s="27" t="str">
        <f t="shared" si="1"/>
        <v>Out</v>
      </c>
      <c r="AI1045" s="27" t="s">
        <v>121</v>
      </c>
      <c r="AJ1045" s="17"/>
      <c r="AK1045" s="17"/>
      <c r="AL1045" s="17"/>
      <c r="AM1045" s="17"/>
      <c r="AN1045" s="17"/>
    </row>
    <row r="1046" ht="15.0" hidden="1" customHeight="1">
      <c r="A1046" s="171">
        <v>45871.0</v>
      </c>
      <c r="B1046" s="3" t="s">
        <v>95</v>
      </c>
      <c r="C1046" s="141">
        <v>-69.33</v>
      </c>
      <c r="D1046" s="3" t="s">
        <v>76</v>
      </c>
      <c r="E1046" s="3" t="s">
        <v>229</v>
      </c>
      <c r="F1046" s="3" t="s">
        <v>1027</v>
      </c>
      <c r="H1046" s="144"/>
      <c r="I1046" s="62">
        <v>9779.0</v>
      </c>
      <c r="J1046" s="3" t="s">
        <v>42</v>
      </c>
      <c r="K1046" s="3" t="s">
        <v>97</v>
      </c>
      <c r="L1046" s="142"/>
      <c r="M1046" s="142"/>
      <c r="N1046" s="142"/>
      <c r="O1046" s="172"/>
      <c r="P1046" s="172" t="s">
        <v>696</v>
      </c>
      <c r="Q1046" s="3" t="s">
        <v>91</v>
      </c>
      <c r="R1046" s="144"/>
      <c r="S1046" s="144"/>
      <c r="T1046" s="3" t="s">
        <v>93</v>
      </c>
      <c r="U1046" s="27"/>
      <c r="V1046" s="27"/>
      <c r="W1046" s="27"/>
      <c r="X1046" s="27">
        <f t="shared" si="10"/>
        <v>2025</v>
      </c>
      <c r="Y1046" s="27">
        <v>2025.0</v>
      </c>
      <c r="Z1046" s="140">
        <f t="shared" si="11"/>
        <v>8</v>
      </c>
      <c r="AA1046" s="5">
        <v>8.0</v>
      </c>
      <c r="AB1046" s="27">
        <v>3.0</v>
      </c>
      <c r="AC1046" s="27" t="s">
        <v>298</v>
      </c>
      <c r="AD1046" s="27" t="s">
        <v>48</v>
      </c>
      <c r="AE1046" s="27" t="s">
        <v>115</v>
      </c>
      <c r="AF1046" s="27" t="s">
        <v>115</v>
      </c>
      <c r="AG1046" s="27" t="s">
        <v>315</v>
      </c>
      <c r="AH1046" s="27" t="str">
        <f t="shared" si="1"/>
        <v>Out</v>
      </c>
      <c r="AI1046" s="27" t="s">
        <v>121</v>
      </c>
      <c r="AJ1046" s="17"/>
      <c r="AK1046" s="17"/>
      <c r="AL1046" s="17"/>
      <c r="AM1046" s="17"/>
      <c r="AN1046" s="17"/>
    </row>
    <row r="1047" ht="15.0" hidden="1" customHeight="1">
      <c r="A1047" s="171">
        <v>45870.0</v>
      </c>
      <c r="B1047" s="3" t="s">
        <v>825</v>
      </c>
      <c r="C1047" s="141">
        <v>-134.43</v>
      </c>
      <c r="D1047" s="3" t="s">
        <v>76</v>
      </c>
      <c r="E1047" s="3" t="s">
        <v>229</v>
      </c>
      <c r="F1047" s="3" t="s">
        <v>1028</v>
      </c>
      <c r="H1047" s="144"/>
      <c r="I1047" s="62">
        <v>9779.0</v>
      </c>
      <c r="J1047" s="3" t="s">
        <v>42</v>
      </c>
      <c r="K1047" s="3" t="s">
        <v>89</v>
      </c>
      <c r="L1047" s="144"/>
      <c r="M1047" s="144"/>
      <c r="N1047" s="144"/>
      <c r="O1047" s="172"/>
      <c r="P1047" s="172" t="s">
        <v>696</v>
      </c>
      <c r="Q1047" s="3" t="s">
        <v>44</v>
      </c>
      <c r="R1047" s="144"/>
      <c r="S1047" s="144"/>
      <c r="T1047" s="3" t="s">
        <v>93</v>
      </c>
      <c r="U1047" s="27"/>
      <c r="V1047" s="27"/>
      <c r="W1047" s="27"/>
      <c r="X1047" s="27">
        <f t="shared" si="10"/>
        <v>2025</v>
      </c>
      <c r="Y1047" s="27">
        <v>2025.0</v>
      </c>
      <c r="Z1047" s="140">
        <f t="shared" si="11"/>
        <v>8</v>
      </c>
      <c r="AA1047" s="5">
        <v>8.0</v>
      </c>
      <c r="AB1047" s="27">
        <v>3.0</v>
      </c>
      <c r="AC1047" s="27" t="s">
        <v>298</v>
      </c>
      <c r="AD1047" s="27" t="s">
        <v>48</v>
      </c>
      <c r="AE1047" s="27" t="s">
        <v>115</v>
      </c>
      <c r="AF1047" s="27" t="s">
        <v>115</v>
      </c>
      <c r="AG1047" s="27" t="s">
        <v>309</v>
      </c>
      <c r="AH1047" s="27" t="str">
        <f t="shared" si="1"/>
        <v>Out</v>
      </c>
      <c r="AI1047" s="27" t="s">
        <v>121</v>
      </c>
      <c r="AJ1047" s="17"/>
      <c r="AK1047" s="17"/>
      <c r="AL1047" s="17"/>
      <c r="AM1047" s="17"/>
      <c r="AN1047" s="17"/>
    </row>
    <row r="1048" ht="15.0" hidden="1" customHeight="1">
      <c r="A1048" s="171">
        <v>45870.0</v>
      </c>
      <c r="B1048" s="3" t="s">
        <v>149</v>
      </c>
      <c r="C1048" s="141">
        <v>-4.03</v>
      </c>
      <c r="D1048" s="3" t="s">
        <v>76</v>
      </c>
      <c r="E1048" s="3" t="s">
        <v>229</v>
      </c>
      <c r="G1048" s="142"/>
      <c r="H1048" s="144"/>
      <c r="I1048" s="142"/>
      <c r="J1048" s="142"/>
      <c r="K1048" s="3" t="s">
        <v>148</v>
      </c>
      <c r="O1048" s="172"/>
      <c r="P1048" s="172" t="s">
        <v>696</v>
      </c>
      <c r="Q1048" s="173"/>
      <c r="R1048" s="144"/>
      <c r="S1048" s="144"/>
      <c r="T1048" s="144"/>
      <c r="U1048" s="27"/>
      <c r="V1048" s="27"/>
      <c r="W1048" s="27"/>
      <c r="X1048" s="27">
        <f t="shared" si="10"/>
        <v>2025</v>
      </c>
      <c r="Y1048" s="27">
        <v>2025.0</v>
      </c>
      <c r="Z1048" s="140">
        <f t="shared" si="11"/>
        <v>8</v>
      </c>
      <c r="AA1048" s="5">
        <v>8.0</v>
      </c>
      <c r="AB1048" s="27">
        <v>3.0</v>
      </c>
      <c r="AC1048" s="27" t="s">
        <v>298</v>
      </c>
      <c r="AD1048" s="27" t="s">
        <v>48</v>
      </c>
      <c r="AE1048" s="27" t="s">
        <v>1</v>
      </c>
      <c r="AF1048" s="27" t="s">
        <v>1</v>
      </c>
      <c r="AG1048" s="27" t="s">
        <v>526</v>
      </c>
      <c r="AH1048" s="27" t="str">
        <f t="shared" si="1"/>
        <v>Out</v>
      </c>
      <c r="AI1048" s="27" t="s">
        <v>121</v>
      </c>
      <c r="AJ1048" s="17"/>
      <c r="AK1048" s="17"/>
      <c r="AL1048" s="17"/>
      <c r="AM1048" s="17"/>
      <c r="AN1048" s="17"/>
    </row>
    <row r="1049" ht="15.0" hidden="1" customHeight="1">
      <c r="A1049" s="171">
        <v>45870.0</v>
      </c>
      <c r="B1049" s="3" t="s">
        <v>95</v>
      </c>
      <c r="C1049" s="141">
        <v>-47.85</v>
      </c>
      <c r="D1049" s="3" t="s">
        <v>76</v>
      </c>
      <c r="E1049" s="3" t="s">
        <v>229</v>
      </c>
      <c r="F1049" s="3" t="s">
        <v>1029</v>
      </c>
      <c r="H1049" s="142"/>
      <c r="I1049" s="62">
        <v>9779.0</v>
      </c>
      <c r="J1049" s="3" t="s">
        <v>42</v>
      </c>
      <c r="K1049" s="3" t="s">
        <v>97</v>
      </c>
      <c r="L1049" s="142"/>
      <c r="M1049" s="142"/>
      <c r="N1049" s="142"/>
      <c r="O1049" s="172"/>
      <c r="P1049" s="172" t="s">
        <v>696</v>
      </c>
      <c r="Q1049" s="3" t="s">
        <v>91</v>
      </c>
      <c r="R1049" s="144"/>
      <c r="S1049" s="144"/>
      <c r="T1049" s="3" t="s">
        <v>93</v>
      </c>
      <c r="U1049" s="27"/>
      <c r="V1049" s="27"/>
      <c r="W1049" s="27"/>
      <c r="X1049" s="27">
        <f t="shared" si="10"/>
        <v>2025</v>
      </c>
      <c r="Y1049" s="27">
        <v>2025.0</v>
      </c>
      <c r="Z1049" s="140">
        <f t="shared" si="11"/>
        <v>8</v>
      </c>
      <c r="AA1049" s="5">
        <v>8.0</v>
      </c>
      <c r="AB1049" s="27">
        <v>3.0</v>
      </c>
      <c r="AC1049" s="27" t="s">
        <v>298</v>
      </c>
      <c r="AD1049" s="27" t="s">
        <v>48</v>
      </c>
      <c r="AE1049" s="27" t="s">
        <v>115</v>
      </c>
      <c r="AF1049" s="27" t="s">
        <v>115</v>
      </c>
      <c r="AG1049" s="27" t="s">
        <v>315</v>
      </c>
      <c r="AH1049" s="27" t="str">
        <f t="shared" si="1"/>
        <v>Out</v>
      </c>
      <c r="AI1049" s="27" t="s">
        <v>121</v>
      </c>
      <c r="AJ1049" s="17"/>
      <c r="AK1049" s="17"/>
      <c r="AL1049" s="17"/>
      <c r="AM1049" s="17"/>
      <c r="AN1049" s="17"/>
    </row>
    <row r="1050" ht="15.0" hidden="1" customHeight="1">
      <c r="A1050" s="171">
        <v>45870.0</v>
      </c>
      <c r="B1050" s="3" t="s">
        <v>95</v>
      </c>
      <c r="C1050" s="141">
        <v>-70.0</v>
      </c>
      <c r="D1050" s="3" t="s">
        <v>76</v>
      </c>
      <c r="E1050" s="3" t="s">
        <v>229</v>
      </c>
      <c r="F1050" s="3" t="s">
        <v>1030</v>
      </c>
      <c r="H1050" s="142"/>
      <c r="I1050" s="62">
        <v>9779.0</v>
      </c>
      <c r="J1050" s="3" t="s">
        <v>42</v>
      </c>
      <c r="K1050" s="3" t="s">
        <v>97</v>
      </c>
      <c r="L1050" s="142"/>
      <c r="M1050" s="142"/>
      <c r="N1050" s="142"/>
      <c r="O1050" s="172"/>
      <c r="P1050" s="172" t="s">
        <v>696</v>
      </c>
      <c r="Q1050" s="3" t="s">
        <v>91</v>
      </c>
      <c r="R1050" s="144"/>
      <c r="S1050" s="144"/>
      <c r="T1050" s="3" t="s">
        <v>93</v>
      </c>
      <c r="U1050" s="27"/>
      <c r="V1050" s="27"/>
      <c r="W1050" s="27"/>
      <c r="X1050" s="27">
        <f t="shared" si="10"/>
        <v>2025</v>
      </c>
      <c r="Y1050" s="27">
        <v>2025.0</v>
      </c>
      <c r="Z1050" s="140">
        <f t="shared" si="11"/>
        <v>8</v>
      </c>
      <c r="AA1050" s="5">
        <v>8.0</v>
      </c>
      <c r="AB1050" s="27">
        <v>3.0</v>
      </c>
      <c r="AC1050" s="27" t="s">
        <v>298</v>
      </c>
      <c r="AD1050" s="27" t="s">
        <v>48</v>
      </c>
      <c r="AE1050" s="27" t="s">
        <v>115</v>
      </c>
      <c r="AF1050" s="27" t="s">
        <v>115</v>
      </c>
      <c r="AG1050" s="27" t="s">
        <v>315</v>
      </c>
      <c r="AH1050" s="27" t="str">
        <f t="shared" si="1"/>
        <v>Out</v>
      </c>
      <c r="AI1050" s="27" t="s">
        <v>121</v>
      </c>
      <c r="AJ1050" s="17"/>
      <c r="AK1050" s="17"/>
      <c r="AL1050" s="17"/>
      <c r="AM1050" s="17"/>
      <c r="AN1050" s="17"/>
    </row>
    <row r="1051" ht="15.0" hidden="1" customHeight="1">
      <c r="A1051" s="132">
        <v>45869.0</v>
      </c>
      <c r="B1051" s="3" t="s">
        <v>917</v>
      </c>
      <c r="C1051" s="141">
        <v>-111.0</v>
      </c>
      <c r="D1051" s="3" t="s">
        <v>151</v>
      </c>
      <c r="E1051" s="3" t="s">
        <v>229</v>
      </c>
      <c r="F1051" s="3" t="s">
        <v>1022</v>
      </c>
      <c r="H1051" s="142"/>
      <c r="I1051" s="62">
        <v>4782.0</v>
      </c>
      <c r="J1051" s="3" t="s">
        <v>42</v>
      </c>
      <c r="K1051" s="3" t="s">
        <v>89</v>
      </c>
      <c r="L1051" s="144"/>
      <c r="M1051" s="144"/>
      <c r="N1051" s="144"/>
      <c r="O1051" s="143"/>
      <c r="P1051" s="143">
        <v>45869.91892361111</v>
      </c>
      <c r="Q1051" s="3" t="s">
        <v>91</v>
      </c>
      <c r="R1051" s="144"/>
      <c r="S1051" s="144"/>
      <c r="T1051" s="3" t="s">
        <v>93</v>
      </c>
      <c r="U1051" s="27"/>
      <c r="V1051" s="27"/>
      <c r="W1051" s="27"/>
      <c r="X1051" s="27">
        <f t="shared" si="10"/>
        <v>2025</v>
      </c>
      <c r="Y1051" s="27">
        <v>2025.0</v>
      </c>
      <c r="Z1051" s="140">
        <f t="shared" si="11"/>
        <v>7</v>
      </c>
      <c r="AA1051" s="5">
        <v>7.0</v>
      </c>
      <c r="AB1051" s="27">
        <v>3.0</v>
      </c>
      <c r="AC1051" s="27"/>
      <c r="AD1051" s="27" t="s">
        <v>151</v>
      </c>
      <c r="AE1051" s="27" t="s">
        <v>151</v>
      </c>
      <c r="AF1051" s="27" t="s">
        <v>151</v>
      </c>
      <c r="AG1051" s="27"/>
      <c r="AH1051" s="27" t="str">
        <f t="shared" si="1"/>
        <v>Out</v>
      </c>
      <c r="AI1051" s="27" t="s">
        <v>121</v>
      </c>
      <c r="AJ1051" s="17"/>
      <c r="AK1051" s="17"/>
      <c r="AL1051" s="17"/>
      <c r="AM1051" s="17"/>
      <c r="AN1051" s="17"/>
    </row>
    <row r="1052" ht="15.0" hidden="1" customHeight="1">
      <c r="A1052" s="132">
        <v>45869.0</v>
      </c>
      <c r="B1052" s="3" t="s">
        <v>95</v>
      </c>
      <c r="C1052" s="141">
        <v>-65.0</v>
      </c>
      <c r="D1052" s="3" t="s">
        <v>76</v>
      </c>
      <c r="E1052" s="3" t="s">
        <v>229</v>
      </c>
      <c r="F1052" s="3" t="s">
        <v>1031</v>
      </c>
      <c r="H1052" s="144"/>
      <c r="I1052" s="62">
        <v>9779.0</v>
      </c>
      <c r="J1052" s="3" t="s">
        <v>42</v>
      </c>
      <c r="K1052" s="3" t="s">
        <v>97</v>
      </c>
      <c r="L1052" s="144"/>
      <c r="M1052" s="144"/>
      <c r="N1052" s="144"/>
      <c r="O1052" s="143"/>
      <c r="P1052" s="143">
        <v>45869.36393518518</v>
      </c>
      <c r="Q1052" s="3" t="s">
        <v>91</v>
      </c>
      <c r="R1052" s="144"/>
      <c r="S1052" s="144"/>
      <c r="T1052" s="3" t="s">
        <v>93</v>
      </c>
      <c r="U1052" s="27"/>
      <c r="V1052" s="27"/>
      <c r="W1052" s="27"/>
      <c r="X1052" s="27">
        <f t="shared" si="10"/>
        <v>2025</v>
      </c>
      <c r="Y1052" s="27">
        <v>2025.0</v>
      </c>
      <c r="Z1052" s="140">
        <f t="shared" si="11"/>
        <v>7</v>
      </c>
      <c r="AA1052" s="5">
        <v>7.0</v>
      </c>
      <c r="AB1052" s="27">
        <v>3.0</v>
      </c>
      <c r="AC1052" s="27" t="s">
        <v>298</v>
      </c>
      <c r="AD1052" s="27" t="s">
        <v>48</v>
      </c>
      <c r="AE1052" s="27" t="s">
        <v>115</v>
      </c>
      <c r="AF1052" s="27" t="s">
        <v>115</v>
      </c>
      <c r="AG1052" s="27" t="s">
        <v>315</v>
      </c>
      <c r="AH1052" s="27" t="str">
        <f t="shared" si="1"/>
        <v>Out</v>
      </c>
      <c r="AI1052" s="27" t="s">
        <v>121</v>
      </c>
      <c r="AJ1052" s="17"/>
      <c r="AK1052" s="17"/>
      <c r="AL1052" s="17"/>
      <c r="AM1052" s="17"/>
      <c r="AN1052" s="17"/>
    </row>
    <row r="1053" ht="15.0" hidden="1" customHeight="1">
      <c r="A1053" s="132">
        <v>45869.0</v>
      </c>
      <c r="B1053" s="3" t="s">
        <v>918</v>
      </c>
      <c r="C1053" s="141">
        <v>-10.0</v>
      </c>
      <c r="D1053" s="3" t="s">
        <v>76</v>
      </c>
      <c r="E1053" s="3" t="s">
        <v>229</v>
      </c>
      <c r="F1053" s="3" t="s">
        <v>852</v>
      </c>
      <c r="G1053" s="142"/>
      <c r="H1053" s="144"/>
      <c r="I1053" s="62">
        <v>9779.0</v>
      </c>
      <c r="J1053" s="3" t="s">
        <v>42</v>
      </c>
      <c r="K1053" s="3" t="s">
        <v>89</v>
      </c>
      <c r="L1053" s="144"/>
      <c r="M1053" s="144"/>
      <c r="N1053" s="144"/>
      <c r="O1053" s="143"/>
      <c r="P1053" s="143">
        <v>45869.16532407407</v>
      </c>
      <c r="Q1053" s="3" t="s">
        <v>91</v>
      </c>
      <c r="R1053" s="144"/>
      <c r="S1053" s="144"/>
      <c r="T1053" s="3" t="s">
        <v>93</v>
      </c>
      <c r="U1053" s="27"/>
      <c r="V1053" s="27"/>
      <c r="W1053" s="27"/>
      <c r="X1053" s="27">
        <f t="shared" si="10"/>
        <v>2025</v>
      </c>
      <c r="Y1053" s="27">
        <v>2025.0</v>
      </c>
      <c r="Z1053" s="140">
        <f t="shared" si="11"/>
        <v>7</v>
      </c>
      <c r="AA1053" s="5">
        <v>7.0</v>
      </c>
      <c r="AB1053" s="27">
        <v>3.0</v>
      </c>
      <c r="AC1053" s="27" t="s">
        <v>298</v>
      </c>
      <c r="AD1053" s="27" t="s">
        <v>48</v>
      </c>
      <c r="AE1053" s="27" t="s">
        <v>1</v>
      </c>
      <c r="AF1053" s="27" t="s">
        <v>1</v>
      </c>
      <c r="AG1053" s="27" t="s">
        <v>445</v>
      </c>
      <c r="AH1053" s="27" t="str">
        <f t="shared" si="1"/>
        <v>Out</v>
      </c>
      <c r="AI1053" s="27" t="s">
        <v>121</v>
      </c>
      <c r="AJ1053" s="17"/>
      <c r="AK1053" s="17"/>
      <c r="AL1053" s="17"/>
      <c r="AM1053" s="17"/>
      <c r="AN1053" s="17"/>
    </row>
    <row r="1054" ht="15.0" hidden="1" customHeight="1">
      <c r="A1054" s="132">
        <v>45868.0</v>
      </c>
      <c r="B1054" s="3" t="s">
        <v>898</v>
      </c>
      <c r="C1054" s="141">
        <v>-366.0</v>
      </c>
      <c r="D1054" s="3" t="s">
        <v>76</v>
      </c>
      <c r="E1054" s="3" t="s">
        <v>229</v>
      </c>
      <c r="F1054" s="3" t="s">
        <v>103</v>
      </c>
      <c r="G1054" s="175">
        <v>45863.0</v>
      </c>
      <c r="H1054" s="144"/>
      <c r="I1054" s="142"/>
      <c r="J1054" s="142"/>
      <c r="K1054" s="142"/>
      <c r="L1054" s="142"/>
      <c r="M1054" s="142"/>
      <c r="N1054" s="142"/>
      <c r="O1054" s="143"/>
      <c r="P1054" s="143">
        <v>45868.76155092593</v>
      </c>
      <c r="R1054" s="144"/>
      <c r="S1054" s="144"/>
      <c r="T1054" s="144"/>
      <c r="U1054" s="27"/>
      <c r="V1054" s="27"/>
      <c r="W1054" s="27"/>
      <c r="X1054" s="27">
        <f t="shared" si="10"/>
        <v>2025</v>
      </c>
      <c r="Y1054" s="27">
        <v>2025.0</v>
      </c>
      <c r="Z1054" s="140">
        <f t="shared" si="11"/>
        <v>7</v>
      </c>
      <c r="AA1054" s="5">
        <v>7.0</v>
      </c>
      <c r="AB1054" s="27">
        <v>3.0</v>
      </c>
      <c r="AC1054" s="27" t="s">
        <v>298</v>
      </c>
      <c r="AD1054" s="27" t="s">
        <v>48</v>
      </c>
      <c r="AE1054" s="27" t="s">
        <v>124</v>
      </c>
      <c r="AF1054" s="27" t="s">
        <v>124</v>
      </c>
      <c r="AG1054" s="27" t="s">
        <v>527</v>
      </c>
      <c r="AH1054" s="27" t="str">
        <f t="shared" si="1"/>
        <v>Out</v>
      </c>
      <c r="AI1054" s="27" t="s">
        <v>121</v>
      </c>
      <c r="AJ1054" s="17"/>
      <c r="AK1054" s="17"/>
      <c r="AL1054" s="17"/>
      <c r="AM1054" s="17"/>
      <c r="AN1054" s="17"/>
    </row>
    <row r="1055" ht="15.0" hidden="1" customHeight="1">
      <c r="A1055" s="132">
        <v>45868.0</v>
      </c>
      <c r="B1055" s="3" t="s">
        <v>110</v>
      </c>
      <c r="C1055" s="141">
        <v>-15.0</v>
      </c>
      <c r="D1055" s="3" t="s">
        <v>76</v>
      </c>
      <c r="E1055" s="3" t="s">
        <v>229</v>
      </c>
      <c r="F1055" s="3" t="s">
        <v>111</v>
      </c>
      <c r="I1055" s="142"/>
      <c r="J1055" s="142"/>
      <c r="K1055" s="142"/>
      <c r="L1055" s="144"/>
      <c r="M1055" s="144"/>
      <c r="N1055" s="144"/>
      <c r="O1055" s="143"/>
      <c r="P1055" s="143">
        <v>45868.76155092593</v>
      </c>
      <c r="R1055" s="144"/>
      <c r="S1055" s="144"/>
      <c r="T1055" s="144"/>
      <c r="U1055" s="27"/>
      <c r="V1055" s="27"/>
      <c r="W1055" s="27"/>
      <c r="X1055" s="27">
        <f t="shared" si="10"/>
        <v>2025</v>
      </c>
      <c r="Y1055" s="27">
        <v>2025.0</v>
      </c>
      <c r="Z1055" s="140">
        <f t="shared" si="11"/>
        <v>7</v>
      </c>
      <c r="AA1055" s="5">
        <v>7.0</v>
      </c>
      <c r="AB1055" s="27">
        <v>3.0</v>
      </c>
      <c r="AC1055" s="27" t="s">
        <v>298</v>
      </c>
      <c r="AD1055" s="27" t="s">
        <v>48</v>
      </c>
      <c r="AE1055" s="27" t="s">
        <v>1</v>
      </c>
      <c r="AF1055" s="27" t="s">
        <v>1</v>
      </c>
      <c r="AG1055" s="27" t="s">
        <v>526</v>
      </c>
      <c r="AH1055" s="27" t="str">
        <f t="shared" si="1"/>
        <v>Out</v>
      </c>
      <c r="AI1055" s="27" t="s">
        <v>121</v>
      </c>
      <c r="AJ1055" s="17"/>
      <c r="AK1055" s="17"/>
      <c r="AL1055" s="17"/>
      <c r="AM1055" s="17"/>
      <c r="AN1055" s="17"/>
    </row>
    <row r="1056" ht="15.0" hidden="1" customHeight="1">
      <c r="A1056" s="132">
        <v>45868.0</v>
      </c>
      <c r="B1056" s="3" t="s">
        <v>95</v>
      </c>
      <c r="C1056" s="141">
        <v>-60.0</v>
      </c>
      <c r="D1056" s="3" t="s">
        <v>76</v>
      </c>
      <c r="E1056" s="3" t="s">
        <v>229</v>
      </c>
      <c r="F1056" s="3" t="s">
        <v>1032</v>
      </c>
      <c r="H1056" s="144"/>
      <c r="I1056" s="62">
        <v>9779.0</v>
      </c>
      <c r="J1056" s="3" t="s">
        <v>42</v>
      </c>
      <c r="K1056" s="3" t="s">
        <v>97</v>
      </c>
      <c r="L1056" s="144"/>
      <c r="M1056" s="144"/>
      <c r="N1056" s="144"/>
      <c r="O1056" s="143"/>
      <c r="P1056" s="143">
        <v>45868.35636574074</v>
      </c>
      <c r="Q1056" s="3" t="s">
        <v>91</v>
      </c>
      <c r="R1056" s="144"/>
      <c r="S1056" s="144"/>
      <c r="T1056" s="3" t="s">
        <v>93</v>
      </c>
      <c r="U1056" s="27"/>
      <c r="V1056" s="27"/>
      <c r="W1056" s="27"/>
      <c r="X1056" s="27">
        <f t="shared" si="10"/>
        <v>2025</v>
      </c>
      <c r="Y1056" s="27">
        <v>2025.0</v>
      </c>
      <c r="Z1056" s="140">
        <f t="shared" si="11"/>
        <v>7</v>
      </c>
      <c r="AA1056" s="5">
        <v>7.0</v>
      </c>
      <c r="AB1056" s="27">
        <v>3.0</v>
      </c>
      <c r="AC1056" s="27" t="s">
        <v>298</v>
      </c>
      <c r="AD1056" s="27" t="s">
        <v>48</v>
      </c>
      <c r="AE1056" s="27" t="s">
        <v>115</v>
      </c>
      <c r="AF1056" s="27" t="s">
        <v>115</v>
      </c>
      <c r="AG1056" s="27" t="s">
        <v>315</v>
      </c>
      <c r="AH1056" s="27" t="str">
        <f t="shared" si="1"/>
        <v>Out</v>
      </c>
      <c r="AI1056" s="27" t="s">
        <v>121</v>
      </c>
      <c r="AJ1056" s="17"/>
      <c r="AK1056" s="17"/>
      <c r="AL1056" s="17"/>
      <c r="AM1056" s="17"/>
      <c r="AN1056" s="17"/>
    </row>
    <row r="1057" ht="15.0" hidden="1" customHeight="1">
      <c r="A1057" s="132">
        <v>45868.0</v>
      </c>
      <c r="B1057" s="3" t="s">
        <v>918</v>
      </c>
      <c r="C1057" s="141">
        <v>-10.0</v>
      </c>
      <c r="D1057" s="3" t="s">
        <v>76</v>
      </c>
      <c r="E1057" s="3" t="s">
        <v>229</v>
      </c>
      <c r="F1057" s="3" t="s">
        <v>852</v>
      </c>
      <c r="G1057" s="144"/>
      <c r="H1057" s="144"/>
      <c r="I1057" s="62">
        <v>9779.0</v>
      </c>
      <c r="J1057" s="3" t="s">
        <v>42</v>
      </c>
      <c r="K1057" s="3" t="s">
        <v>89</v>
      </c>
      <c r="L1057" s="142"/>
      <c r="M1057" s="142"/>
      <c r="N1057" s="142"/>
      <c r="O1057" s="143"/>
      <c r="P1057" s="143">
        <v>45868.05976851852</v>
      </c>
      <c r="Q1057" s="3" t="s">
        <v>91</v>
      </c>
      <c r="R1057" s="144"/>
      <c r="S1057" s="144"/>
      <c r="T1057" s="3" t="s">
        <v>93</v>
      </c>
      <c r="U1057" s="27"/>
      <c r="V1057" s="27"/>
      <c r="W1057" s="27"/>
      <c r="X1057" s="27">
        <f t="shared" si="10"/>
        <v>2025</v>
      </c>
      <c r="Y1057" s="27">
        <v>2025.0</v>
      </c>
      <c r="Z1057" s="140">
        <f t="shared" si="11"/>
        <v>7</v>
      </c>
      <c r="AA1057" s="5">
        <v>7.0</v>
      </c>
      <c r="AB1057" s="27">
        <v>3.0</v>
      </c>
      <c r="AC1057" s="27" t="s">
        <v>298</v>
      </c>
      <c r="AD1057" s="27" t="s">
        <v>48</v>
      </c>
      <c r="AE1057" s="27" t="s">
        <v>1</v>
      </c>
      <c r="AF1057" s="27" t="s">
        <v>1</v>
      </c>
      <c r="AG1057" s="27" t="s">
        <v>445</v>
      </c>
      <c r="AH1057" s="27" t="str">
        <f t="shared" si="1"/>
        <v>Out</v>
      </c>
      <c r="AI1057" s="27" t="s">
        <v>121</v>
      </c>
      <c r="AJ1057" s="17"/>
      <c r="AK1057" s="17"/>
      <c r="AL1057" s="17"/>
      <c r="AM1057" s="17"/>
      <c r="AN1057" s="17"/>
    </row>
    <row r="1058" ht="15.0" hidden="1" customHeight="1">
      <c r="A1058" s="132">
        <v>45867.0</v>
      </c>
      <c r="B1058" s="3" t="s">
        <v>725</v>
      </c>
      <c r="C1058" s="141">
        <v>-60.0</v>
      </c>
      <c r="D1058" s="3" t="s">
        <v>76</v>
      </c>
      <c r="E1058" s="3" t="s">
        <v>229</v>
      </c>
      <c r="F1058" s="3" t="s">
        <v>103</v>
      </c>
      <c r="G1058" s="3" t="s">
        <v>1033</v>
      </c>
      <c r="J1058" s="142"/>
      <c r="K1058" s="142"/>
      <c r="L1058" s="144"/>
      <c r="M1058" s="144"/>
      <c r="N1058" s="144"/>
      <c r="O1058" s="143"/>
      <c r="P1058" s="143">
        <v>45867.53208333333</v>
      </c>
      <c r="R1058" s="144"/>
      <c r="S1058" s="144"/>
      <c r="T1058" s="144"/>
      <c r="U1058" s="27"/>
      <c r="V1058" s="27"/>
      <c r="W1058" s="27"/>
      <c r="X1058" s="27">
        <f t="shared" si="10"/>
        <v>2025</v>
      </c>
      <c r="Y1058" s="27">
        <v>2025.0</v>
      </c>
      <c r="Z1058" s="140">
        <f t="shared" si="11"/>
        <v>7</v>
      </c>
      <c r="AA1058" s="5">
        <v>7.0</v>
      </c>
      <c r="AB1058" s="27">
        <v>3.0</v>
      </c>
      <c r="AC1058" s="27" t="s">
        <v>298</v>
      </c>
      <c r="AD1058" s="27" t="s">
        <v>48</v>
      </c>
      <c r="AE1058" s="27" t="s">
        <v>124</v>
      </c>
      <c r="AF1058" s="27" t="s">
        <v>124</v>
      </c>
      <c r="AG1058" s="27" t="s">
        <v>527</v>
      </c>
      <c r="AH1058" s="27" t="str">
        <f t="shared" si="1"/>
        <v>Out</v>
      </c>
      <c r="AI1058" s="27" t="s">
        <v>121</v>
      </c>
      <c r="AJ1058" s="17"/>
      <c r="AK1058" s="17"/>
      <c r="AL1058" s="17"/>
      <c r="AM1058" s="17"/>
      <c r="AN1058" s="17"/>
    </row>
    <row r="1059" ht="15.0" hidden="1" customHeight="1">
      <c r="A1059" s="132">
        <v>45867.0</v>
      </c>
      <c r="B1059" s="3" t="s">
        <v>585</v>
      </c>
      <c r="C1059" s="141">
        <v>-800.0</v>
      </c>
      <c r="D1059" s="3" t="s">
        <v>76</v>
      </c>
      <c r="E1059" s="3" t="s">
        <v>229</v>
      </c>
      <c r="F1059" s="3" t="s">
        <v>103</v>
      </c>
      <c r="G1059" s="3" t="s">
        <v>118</v>
      </c>
      <c r="I1059" s="142"/>
      <c r="J1059" s="142"/>
      <c r="K1059" s="142"/>
      <c r="L1059" s="144"/>
      <c r="M1059" s="144"/>
      <c r="N1059" s="144"/>
      <c r="O1059" s="143"/>
      <c r="P1059" s="143">
        <v>45867.166863425926</v>
      </c>
      <c r="R1059" s="144"/>
      <c r="S1059" s="144"/>
      <c r="T1059" s="144"/>
      <c r="U1059" s="27"/>
      <c r="V1059" s="27"/>
      <c r="W1059" s="27"/>
      <c r="X1059" s="27">
        <f t="shared" si="10"/>
        <v>2025</v>
      </c>
      <c r="Y1059" s="27">
        <v>2025.0</v>
      </c>
      <c r="Z1059" s="140">
        <f t="shared" si="11"/>
        <v>7</v>
      </c>
      <c r="AA1059" s="5">
        <v>7.0</v>
      </c>
      <c r="AB1059" s="27">
        <v>3.0</v>
      </c>
      <c r="AC1059" s="27" t="s">
        <v>298</v>
      </c>
      <c r="AD1059" s="27" t="s">
        <v>48</v>
      </c>
      <c r="AE1059" s="27" t="s">
        <v>4</v>
      </c>
      <c r="AF1059" s="27" t="s">
        <v>5</v>
      </c>
      <c r="AG1059" s="27" t="s">
        <v>6</v>
      </c>
      <c r="AH1059" s="27" t="str">
        <f t="shared" si="1"/>
        <v>Out</v>
      </c>
      <c r="AI1059" s="27" t="s">
        <v>121</v>
      </c>
      <c r="AJ1059" s="17"/>
      <c r="AK1059" s="17"/>
      <c r="AL1059" s="17"/>
      <c r="AM1059" s="17"/>
      <c r="AN1059" s="17"/>
    </row>
    <row r="1060" ht="15.0" hidden="1" customHeight="1">
      <c r="A1060" s="132">
        <v>45867.0</v>
      </c>
      <c r="B1060" s="3" t="s">
        <v>110</v>
      </c>
      <c r="C1060" s="141">
        <v>-15.0</v>
      </c>
      <c r="D1060" s="3" t="s">
        <v>76</v>
      </c>
      <c r="E1060" s="3" t="s">
        <v>229</v>
      </c>
      <c r="F1060" s="3" t="s">
        <v>111</v>
      </c>
      <c r="I1060" s="142"/>
      <c r="J1060" s="142"/>
      <c r="K1060" s="142"/>
      <c r="L1060" s="142"/>
      <c r="M1060" s="142"/>
      <c r="N1060" s="142"/>
      <c r="O1060" s="143"/>
      <c r="P1060" s="143">
        <v>45867.16685185185</v>
      </c>
      <c r="R1060" s="144"/>
      <c r="S1060" s="144"/>
      <c r="T1060" s="144"/>
      <c r="U1060" s="27"/>
      <c r="V1060" s="27"/>
      <c r="W1060" s="27"/>
      <c r="X1060" s="27">
        <f t="shared" si="10"/>
        <v>2025</v>
      </c>
      <c r="Y1060" s="27">
        <v>2025.0</v>
      </c>
      <c r="Z1060" s="140">
        <f t="shared" si="11"/>
        <v>7</v>
      </c>
      <c r="AA1060" s="5">
        <v>7.0</v>
      </c>
      <c r="AB1060" s="27">
        <v>3.0</v>
      </c>
      <c r="AC1060" s="27" t="s">
        <v>298</v>
      </c>
      <c r="AD1060" s="27" t="s">
        <v>48</v>
      </c>
      <c r="AE1060" s="27" t="s">
        <v>1</v>
      </c>
      <c r="AF1060" s="27" t="s">
        <v>1</v>
      </c>
      <c r="AG1060" s="27" t="s">
        <v>526</v>
      </c>
      <c r="AH1060" s="27" t="str">
        <f t="shared" si="1"/>
        <v>Out</v>
      </c>
      <c r="AI1060" s="27" t="s">
        <v>121</v>
      </c>
      <c r="AJ1060" s="17"/>
      <c r="AK1060" s="17"/>
      <c r="AL1060" s="17"/>
      <c r="AM1060" s="17"/>
      <c r="AN1060" s="17"/>
    </row>
    <row r="1061" ht="15.0" hidden="1" customHeight="1">
      <c r="A1061" s="132">
        <v>45867.0</v>
      </c>
      <c r="B1061" s="3" t="s">
        <v>418</v>
      </c>
      <c r="C1061" s="141">
        <v>-50.0</v>
      </c>
      <c r="D1061" s="3" t="s">
        <v>76</v>
      </c>
      <c r="E1061" s="3" t="s">
        <v>229</v>
      </c>
      <c r="F1061" s="3" t="s">
        <v>419</v>
      </c>
      <c r="G1061" s="142"/>
      <c r="H1061" s="144"/>
      <c r="I1061" s="62">
        <v>9779.0</v>
      </c>
      <c r="J1061" s="3" t="s">
        <v>42</v>
      </c>
      <c r="K1061" s="3" t="s">
        <v>89</v>
      </c>
      <c r="L1061" s="144"/>
      <c r="M1061" s="144"/>
      <c r="N1061" s="144"/>
      <c r="O1061" s="143"/>
      <c r="P1061" s="143">
        <v>45867.07365740741</v>
      </c>
      <c r="Q1061" s="3" t="s">
        <v>91</v>
      </c>
      <c r="R1061" s="144"/>
      <c r="S1061" s="144"/>
      <c r="T1061" s="3" t="s">
        <v>93</v>
      </c>
      <c r="U1061" s="27"/>
      <c r="V1061" s="27"/>
      <c r="W1061" s="27"/>
      <c r="X1061" s="27">
        <f t="shared" si="10"/>
        <v>2025</v>
      </c>
      <c r="Y1061" s="27">
        <v>2025.0</v>
      </c>
      <c r="Z1061" s="140">
        <f t="shared" si="11"/>
        <v>7</v>
      </c>
      <c r="AA1061" s="5">
        <v>7.0</v>
      </c>
      <c r="AB1061" s="27">
        <v>3.0</v>
      </c>
      <c r="AC1061" s="27" t="s">
        <v>298</v>
      </c>
      <c r="AD1061" s="27" t="s">
        <v>48</v>
      </c>
      <c r="AE1061" s="27" t="s">
        <v>1</v>
      </c>
      <c r="AF1061" s="27" t="s">
        <v>1</v>
      </c>
      <c r="AG1061" s="27" t="s">
        <v>445</v>
      </c>
      <c r="AH1061" s="27" t="str">
        <f t="shared" si="1"/>
        <v>Out</v>
      </c>
      <c r="AI1061" s="27" t="s">
        <v>121</v>
      </c>
      <c r="AJ1061" s="17"/>
      <c r="AK1061" s="17"/>
      <c r="AL1061" s="17"/>
      <c r="AM1061" s="17"/>
      <c r="AN1061" s="17"/>
    </row>
    <row r="1062" ht="15.0" hidden="1" customHeight="1">
      <c r="A1062" s="132">
        <v>45866.0</v>
      </c>
      <c r="B1062" s="3" t="s">
        <v>725</v>
      </c>
      <c r="C1062" s="141">
        <v>-801.0</v>
      </c>
      <c r="D1062" s="3" t="s">
        <v>76</v>
      </c>
      <c r="E1062" s="3" t="s">
        <v>229</v>
      </c>
      <c r="F1062" s="3" t="s">
        <v>103</v>
      </c>
      <c r="G1062" s="3" t="s">
        <v>104</v>
      </c>
      <c r="J1062" s="142"/>
      <c r="K1062" s="142"/>
      <c r="L1062" s="142"/>
      <c r="M1062" s="142"/>
      <c r="N1062" s="142"/>
      <c r="O1062" s="143"/>
      <c r="P1062" s="143">
        <v>45866.85438657407</v>
      </c>
      <c r="R1062" s="144"/>
      <c r="S1062" s="144"/>
      <c r="T1062" s="144"/>
      <c r="U1062" s="27"/>
      <c r="V1062" s="27"/>
      <c r="W1062" s="27"/>
      <c r="X1062" s="27">
        <f t="shared" si="10"/>
        <v>2025</v>
      </c>
      <c r="Y1062" s="27">
        <v>2025.0</v>
      </c>
      <c r="Z1062" s="140">
        <f t="shared" si="11"/>
        <v>7</v>
      </c>
      <c r="AA1062" s="5">
        <v>7.0</v>
      </c>
      <c r="AB1062" s="27">
        <v>3.0</v>
      </c>
      <c r="AC1062" s="27" t="s">
        <v>298</v>
      </c>
      <c r="AD1062" s="27" t="s">
        <v>48</v>
      </c>
      <c r="AE1062" s="27" t="s">
        <v>124</v>
      </c>
      <c r="AF1062" s="27" t="s">
        <v>124</v>
      </c>
      <c r="AG1062" s="27" t="s">
        <v>527</v>
      </c>
      <c r="AH1062" s="27" t="str">
        <f t="shared" si="1"/>
        <v>Out</v>
      </c>
      <c r="AI1062" s="27" t="s">
        <v>121</v>
      </c>
      <c r="AJ1062" s="17"/>
      <c r="AK1062" s="17"/>
      <c r="AL1062" s="17"/>
      <c r="AM1062" s="17"/>
      <c r="AN1062" s="17"/>
    </row>
    <row r="1063" ht="15.0" hidden="1" customHeight="1">
      <c r="A1063" s="132">
        <v>45866.0</v>
      </c>
      <c r="B1063" s="3" t="s">
        <v>95</v>
      </c>
      <c r="C1063" s="141">
        <v>-33.78</v>
      </c>
      <c r="D1063" s="3" t="s">
        <v>76</v>
      </c>
      <c r="E1063" s="3" t="s">
        <v>229</v>
      </c>
      <c r="F1063" s="3" t="s">
        <v>1034</v>
      </c>
      <c r="H1063" s="144"/>
      <c r="I1063" s="62">
        <v>9779.0</v>
      </c>
      <c r="J1063" s="3" t="s">
        <v>42</v>
      </c>
      <c r="K1063" s="3" t="s">
        <v>97</v>
      </c>
      <c r="L1063" s="144"/>
      <c r="M1063" s="144"/>
      <c r="N1063" s="144"/>
      <c r="O1063" s="143"/>
      <c r="P1063" s="143">
        <v>45866.481990740744</v>
      </c>
      <c r="Q1063" s="3" t="s">
        <v>91</v>
      </c>
      <c r="R1063" s="144"/>
      <c r="S1063" s="144"/>
      <c r="T1063" s="3" t="s">
        <v>93</v>
      </c>
      <c r="U1063" s="27"/>
      <c r="V1063" s="27"/>
      <c r="W1063" s="27"/>
      <c r="X1063" s="27">
        <f t="shared" si="10"/>
        <v>2025</v>
      </c>
      <c r="Y1063" s="27">
        <v>2025.0</v>
      </c>
      <c r="Z1063" s="140">
        <f t="shared" si="11"/>
        <v>7</v>
      </c>
      <c r="AA1063" s="5">
        <v>7.0</v>
      </c>
      <c r="AB1063" s="27">
        <v>3.0</v>
      </c>
      <c r="AC1063" s="27" t="s">
        <v>298</v>
      </c>
      <c r="AD1063" s="27" t="s">
        <v>48</v>
      </c>
      <c r="AE1063" s="27" t="s">
        <v>115</v>
      </c>
      <c r="AF1063" s="27" t="s">
        <v>115</v>
      </c>
      <c r="AG1063" s="27" t="s">
        <v>315</v>
      </c>
      <c r="AH1063" s="27" t="str">
        <f t="shared" si="1"/>
        <v>Out</v>
      </c>
      <c r="AI1063" s="27" t="s">
        <v>121</v>
      </c>
      <c r="AJ1063" s="17"/>
      <c r="AK1063" s="17"/>
      <c r="AL1063" s="17"/>
      <c r="AM1063" s="17"/>
      <c r="AN1063" s="17"/>
    </row>
    <row r="1064" ht="15.0" hidden="1" customHeight="1">
      <c r="A1064" s="132">
        <v>45866.0</v>
      </c>
      <c r="B1064" s="3" t="s">
        <v>918</v>
      </c>
      <c r="C1064" s="141">
        <v>-10.0</v>
      </c>
      <c r="D1064" s="3" t="s">
        <v>76</v>
      </c>
      <c r="E1064" s="3" t="s">
        <v>229</v>
      </c>
      <c r="F1064" s="3" t="s">
        <v>852</v>
      </c>
      <c r="G1064" s="144"/>
      <c r="H1064" s="144"/>
      <c r="I1064" s="62">
        <v>9779.0</v>
      </c>
      <c r="J1064" s="3" t="s">
        <v>42</v>
      </c>
      <c r="K1064" s="3" t="s">
        <v>89</v>
      </c>
      <c r="L1064" s="142"/>
      <c r="M1064" s="142"/>
      <c r="N1064" s="142"/>
      <c r="O1064" s="143"/>
      <c r="P1064" s="143">
        <v>45866.085439814815</v>
      </c>
      <c r="Q1064" s="3" t="s">
        <v>91</v>
      </c>
      <c r="R1064" s="144"/>
      <c r="S1064" s="144"/>
      <c r="T1064" s="3" t="s">
        <v>93</v>
      </c>
      <c r="U1064" s="27"/>
      <c r="V1064" s="27"/>
      <c r="W1064" s="27"/>
      <c r="X1064" s="27">
        <f t="shared" si="10"/>
        <v>2025</v>
      </c>
      <c r="Y1064" s="27">
        <v>2025.0</v>
      </c>
      <c r="Z1064" s="140">
        <f t="shared" si="11"/>
        <v>7</v>
      </c>
      <c r="AA1064" s="5">
        <v>7.0</v>
      </c>
      <c r="AB1064" s="27">
        <v>3.0</v>
      </c>
      <c r="AC1064" s="27" t="s">
        <v>298</v>
      </c>
      <c r="AD1064" s="27" t="s">
        <v>48</v>
      </c>
      <c r="AE1064" s="27" t="s">
        <v>1</v>
      </c>
      <c r="AF1064" s="27" t="s">
        <v>1</v>
      </c>
      <c r="AG1064" s="27" t="s">
        <v>445</v>
      </c>
      <c r="AH1064" s="27" t="str">
        <f t="shared" si="1"/>
        <v>Out</v>
      </c>
      <c r="AI1064" s="27" t="s">
        <v>121</v>
      </c>
      <c r="AJ1064" s="17"/>
      <c r="AK1064" s="17"/>
      <c r="AL1064" s="17"/>
      <c r="AM1064" s="17"/>
      <c r="AN1064" s="17"/>
    </row>
    <row r="1065" ht="15.0" hidden="1" customHeight="1">
      <c r="A1065" s="132">
        <v>45866.0</v>
      </c>
      <c r="B1065" s="3" t="s">
        <v>95</v>
      </c>
      <c r="C1065" s="141">
        <v>-55.0</v>
      </c>
      <c r="D1065" s="3" t="s">
        <v>76</v>
      </c>
      <c r="E1065" s="3" t="s">
        <v>229</v>
      </c>
      <c r="F1065" s="3" t="s">
        <v>1035</v>
      </c>
      <c r="H1065" s="142"/>
      <c r="I1065" s="62">
        <v>9779.0</v>
      </c>
      <c r="J1065" s="3" t="s">
        <v>42</v>
      </c>
      <c r="K1065" s="3" t="s">
        <v>97</v>
      </c>
      <c r="L1065" s="144"/>
      <c r="M1065" s="144"/>
      <c r="N1065" s="144"/>
      <c r="O1065" s="143"/>
      <c r="P1065" s="143">
        <v>45866.07854166667</v>
      </c>
      <c r="Q1065" s="3" t="s">
        <v>91</v>
      </c>
      <c r="R1065" s="144"/>
      <c r="S1065" s="144"/>
      <c r="T1065" s="3" t="s">
        <v>93</v>
      </c>
      <c r="U1065" s="27"/>
      <c r="V1065" s="27"/>
      <c r="W1065" s="27"/>
      <c r="X1065" s="27">
        <f t="shared" si="10"/>
        <v>2025</v>
      </c>
      <c r="Y1065" s="27">
        <v>2025.0</v>
      </c>
      <c r="Z1065" s="140">
        <f t="shared" si="11"/>
        <v>7</v>
      </c>
      <c r="AA1065" s="5">
        <v>7.0</v>
      </c>
      <c r="AB1065" s="27">
        <v>3.0</v>
      </c>
      <c r="AC1065" s="27" t="s">
        <v>298</v>
      </c>
      <c r="AD1065" s="27" t="s">
        <v>48</v>
      </c>
      <c r="AE1065" s="27" t="s">
        <v>115</v>
      </c>
      <c r="AF1065" s="27" t="s">
        <v>115</v>
      </c>
      <c r="AG1065" s="27" t="s">
        <v>315</v>
      </c>
      <c r="AH1065" s="27" t="str">
        <f t="shared" si="1"/>
        <v>Out</v>
      </c>
      <c r="AI1065" s="27" t="s">
        <v>121</v>
      </c>
      <c r="AJ1065" s="17"/>
      <c r="AK1065" s="17"/>
      <c r="AL1065" s="17"/>
      <c r="AM1065" s="17"/>
      <c r="AN1065" s="17"/>
    </row>
    <row r="1066" ht="15.0" hidden="1" customHeight="1">
      <c r="A1066" s="132">
        <v>45864.0</v>
      </c>
      <c r="B1066" s="3" t="s">
        <v>95</v>
      </c>
      <c r="C1066" s="141">
        <v>-51.0</v>
      </c>
      <c r="D1066" s="3" t="s">
        <v>76</v>
      </c>
      <c r="E1066" s="3" t="s">
        <v>229</v>
      </c>
      <c r="F1066" s="3" t="s">
        <v>1036</v>
      </c>
      <c r="H1066" s="144"/>
      <c r="I1066" s="62">
        <v>9779.0</v>
      </c>
      <c r="J1066" s="3" t="s">
        <v>42</v>
      </c>
      <c r="K1066" s="3" t="s">
        <v>97</v>
      </c>
      <c r="L1066" s="142"/>
      <c r="M1066" s="142"/>
      <c r="N1066" s="142"/>
      <c r="O1066" s="143"/>
      <c r="P1066" s="143">
        <v>45864.59071759259</v>
      </c>
      <c r="Q1066" s="3" t="s">
        <v>91</v>
      </c>
      <c r="R1066" s="144"/>
      <c r="S1066" s="144"/>
      <c r="T1066" s="3" t="s">
        <v>93</v>
      </c>
      <c r="U1066" s="27"/>
      <c r="V1066" s="27"/>
      <c r="W1066" s="27"/>
      <c r="X1066" s="27">
        <f t="shared" si="10"/>
        <v>2025</v>
      </c>
      <c r="Y1066" s="27">
        <v>2025.0</v>
      </c>
      <c r="Z1066" s="140">
        <f t="shared" si="11"/>
        <v>7</v>
      </c>
      <c r="AA1066" s="5">
        <v>7.0</v>
      </c>
      <c r="AB1066" s="27">
        <v>3.0</v>
      </c>
      <c r="AC1066" s="27" t="s">
        <v>298</v>
      </c>
      <c r="AD1066" s="27" t="s">
        <v>48</v>
      </c>
      <c r="AE1066" s="27" t="s">
        <v>115</v>
      </c>
      <c r="AF1066" s="27" t="s">
        <v>115</v>
      </c>
      <c r="AG1066" s="27" t="s">
        <v>315</v>
      </c>
      <c r="AH1066" s="27" t="str">
        <f t="shared" si="1"/>
        <v>Out</v>
      </c>
      <c r="AI1066" s="27" t="s">
        <v>121</v>
      </c>
      <c r="AJ1066" s="17"/>
      <c r="AK1066" s="17"/>
      <c r="AL1066" s="17"/>
      <c r="AM1066" s="17"/>
      <c r="AN1066" s="17"/>
    </row>
    <row r="1067" ht="15.0" hidden="1" customHeight="1">
      <c r="A1067" s="132">
        <v>45864.0</v>
      </c>
      <c r="B1067" s="3" t="s">
        <v>203</v>
      </c>
      <c r="C1067" s="141">
        <v>-40.0</v>
      </c>
      <c r="D1067" s="3" t="s">
        <v>76</v>
      </c>
      <c r="E1067" s="3" t="s">
        <v>229</v>
      </c>
      <c r="F1067" s="3" t="s">
        <v>204</v>
      </c>
      <c r="H1067" s="144"/>
      <c r="I1067" s="62">
        <v>9779.0</v>
      </c>
      <c r="J1067" s="3" t="s">
        <v>42</v>
      </c>
      <c r="K1067" s="3" t="s">
        <v>89</v>
      </c>
      <c r="L1067" s="144"/>
      <c r="M1067" s="144"/>
      <c r="N1067" s="144"/>
      <c r="O1067" s="143"/>
      <c r="P1067" s="143">
        <v>45864.16813657407</v>
      </c>
      <c r="Q1067" s="3" t="s">
        <v>91</v>
      </c>
      <c r="R1067" s="144"/>
      <c r="S1067" s="144"/>
      <c r="T1067" s="3" t="s">
        <v>93</v>
      </c>
      <c r="U1067" s="27"/>
      <c r="V1067" s="27"/>
      <c r="W1067" s="27"/>
      <c r="X1067" s="27">
        <f t="shared" si="10"/>
        <v>2025</v>
      </c>
      <c r="Y1067" s="27">
        <v>2025.0</v>
      </c>
      <c r="Z1067" s="140">
        <f t="shared" si="11"/>
        <v>7</v>
      </c>
      <c r="AA1067" s="5">
        <v>7.0</v>
      </c>
      <c r="AB1067" s="27">
        <v>3.0</v>
      </c>
      <c r="AC1067" s="27" t="s">
        <v>298</v>
      </c>
      <c r="AD1067" s="27" t="s">
        <v>48</v>
      </c>
      <c r="AE1067" s="27" t="s">
        <v>1</v>
      </c>
      <c r="AF1067" s="27" t="s">
        <v>1</v>
      </c>
      <c r="AG1067" s="27" t="s">
        <v>526</v>
      </c>
      <c r="AH1067" s="27" t="str">
        <f t="shared" si="1"/>
        <v>Out</v>
      </c>
      <c r="AI1067" s="27" t="s">
        <v>121</v>
      </c>
      <c r="AJ1067" s="17"/>
      <c r="AK1067" s="17"/>
      <c r="AL1067" s="17"/>
      <c r="AM1067" s="17"/>
      <c r="AN1067" s="17"/>
    </row>
    <row r="1068" ht="15.0" hidden="1" customHeight="1">
      <c r="A1068" s="132">
        <v>45863.0</v>
      </c>
      <c r="B1068" s="3" t="s">
        <v>918</v>
      </c>
      <c r="C1068" s="141">
        <v>-10.0</v>
      </c>
      <c r="D1068" s="3" t="s">
        <v>76</v>
      </c>
      <c r="E1068" s="3" t="s">
        <v>229</v>
      </c>
      <c r="F1068" s="3" t="s">
        <v>852</v>
      </c>
      <c r="G1068" s="142"/>
      <c r="H1068" s="142"/>
      <c r="I1068" s="62">
        <v>9779.0</v>
      </c>
      <c r="J1068" s="3" t="s">
        <v>42</v>
      </c>
      <c r="K1068" s="3" t="s">
        <v>89</v>
      </c>
      <c r="L1068" s="144"/>
      <c r="M1068" s="144"/>
      <c r="N1068" s="144"/>
      <c r="O1068" s="143"/>
      <c r="P1068" s="143">
        <v>45863.09523148148</v>
      </c>
      <c r="Q1068" s="3" t="s">
        <v>91</v>
      </c>
      <c r="R1068" s="144"/>
      <c r="S1068" s="144"/>
      <c r="T1068" s="3" t="s">
        <v>93</v>
      </c>
      <c r="U1068" s="27"/>
      <c r="V1068" s="27"/>
      <c r="W1068" s="27"/>
      <c r="X1068" s="27">
        <f t="shared" si="10"/>
        <v>2025</v>
      </c>
      <c r="Y1068" s="27">
        <v>2025.0</v>
      </c>
      <c r="Z1068" s="140">
        <f t="shared" si="11"/>
        <v>7</v>
      </c>
      <c r="AA1068" s="5">
        <v>7.0</v>
      </c>
      <c r="AB1068" s="27">
        <v>3.0</v>
      </c>
      <c r="AC1068" s="27" t="s">
        <v>298</v>
      </c>
      <c r="AD1068" s="27" t="s">
        <v>48</v>
      </c>
      <c r="AE1068" s="27" t="s">
        <v>1</v>
      </c>
      <c r="AF1068" s="27" t="s">
        <v>1</v>
      </c>
      <c r="AG1068" s="27" t="s">
        <v>445</v>
      </c>
      <c r="AH1068" s="27" t="str">
        <f t="shared" si="1"/>
        <v>Out</v>
      </c>
      <c r="AI1068" s="27" t="s">
        <v>121</v>
      </c>
      <c r="AJ1068" s="17"/>
      <c r="AK1068" s="17"/>
      <c r="AL1068" s="17"/>
      <c r="AM1068" s="17"/>
      <c r="AN1068" s="17"/>
    </row>
    <row r="1069" ht="15.0" hidden="1" customHeight="1">
      <c r="A1069" s="132">
        <v>45862.0</v>
      </c>
      <c r="B1069" s="3" t="s">
        <v>95</v>
      </c>
      <c r="C1069" s="141">
        <v>-16.87</v>
      </c>
      <c r="D1069" s="3" t="s">
        <v>76</v>
      </c>
      <c r="E1069" s="3" t="s">
        <v>229</v>
      </c>
      <c r="F1069" s="3" t="s">
        <v>1037</v>
      </c>
      <c r="H1069" s="144"/>
      <c r="I1069" s="62">
        <v>9779.0</v>
      </c>
      <c r="J1069" s="3" t="s">
        <v>42</v>
      </c>
      <c r="K1069" s="3" t="s">
        <v>97</v>
      </c>
      <c r="L1069" s="144"/>
      <c r="M1069" s="144"/>
      <c r="N1069" s="144"/>
      <c r="O1069" s="143"/>
      <c r="P1069" s="143">
        <v>45862.5028125</v>
      </c>
      <c r="Q1069" s="3" t="s">
        <v>91</v>
      </c>
      <c r="R1069" s="144"/>
      <c r="S1069" s="144"/>
      <c r="T1069" s="3" t="s">
        <v>93</v>
      </c>
      <c r="U1069" s="27"/>
      <c r="V1069" s="27"/>
      <c r="W1069" s="27"/>
      <c r="X1069" s="27">
        <f t="shared" si="10"/>
        <v>2025</v>
      </c>
      <c r="Y1069" s="27">
        <v>2025.0</v>
      </c>
      <c r="Z1069" s="140">
        <f t="shared" si="11"/>
        <v>7</v>
      </c>
      <c r="AA1069" s="5">
        <v>7.0</v>
      </c>
      <c r="AB1069" s="27">
        <v>3.0</v>
      </c>
      <c r="AC1069" s="27" t="s">
        <v>298</v>
      </c>
      <c r="AD1069" s="27" t="s">
        <v>48</v>
      </c>
      <c r="AE1069" s="27" t="s">
        <v>115</v>
      </c>
      <c r="AF1069" s="27" t="s">
        <v>115</v>
      </c>
      <c r="AG1069" s="27" t="s">
        <v>315</v>
      </c>
      <c r="AH1069" s="27" t="str">
        <f t="shared" si="1"/>
        <v>Out</v>
      </c>
      <c r="AI1069" s="27" t="s">
        <v>121</v>
      </c>
      <c r="AJ1069" s="17"/>
      <c r="AK1069" s="17"/>
      <c r="AL1069" s="17"/>
      <c r="AM1069" s="17"/>
      <c r="AN1069" s="17"/>
    </row>
    <row r="1070" ht="15.0" hidden="1" customHeight="1">
      <c r="A1070" s="132">
        <v>45862.0</v>
      </c>
      <c r="B1070" s="3" t="s">
        <v>95</v>
      </c>
      <c r="C1070" s="141">
        <v>-47.0</v>
      </c>
      <c r="D1070" s="3" t="s">
        <v>76</v>
      </c>
      <c r="E1070" s="3" t="s">
        <v>229</v>
      </c>
      <c r="F1070" s="3" t="s">
        <v>1038</v>
      </c>
      <c r="H1070" s="144"/>
      <c r="I1070" s="62">
        <v>9779.0</v>
      </c>
      <c r="J1070" s="3" t="s">
        <v>42</v>
      </c>
      <c r="K1070" s="3" t="s">
        <v>97</v>
      </c>
      <c r="L1070" s="142"/>
      <c r="M1070" s="142"/>
      <c r="N1070" s="142"/>
      <c r="O1070" s="143"/>
      <c r="P1070" s="143">
        <v>45862.33056712963</v>
      </c>
      <c r="Q1070" s="3" t="s">
        <v>91</v>
      </c>
      <c r="R1070" s="144"/>
      <c r="S1070" s="144"/>
      <c r="T1070" s="3" t="s">
        <v>93</v>
      </c>
      <c r="U1070" s="27"/>
      <c r="V1070" s="27"/>
      <c r="W1070" s="27"/>
      <c r="X1070" s="27">
        <f t="shared" si="10"/>
        <v>2025</v>
      </c>
      <c r="Y1070" s="27">
        <v>2025.0</v>
      </c>
      <c r="Z1070" s="140">
        <f t="shared" si="11"/>
        <v>7</v>
      </c>
      <c r="AA1070" s="5">
        <v>7.0</v>
      </c>
      <c r="AB1070" s="27">
        <v>3.0</v>
      </c>
      <c r="AC1070" s="27" t="s">
        <v>298</v>
      </c>
      <c r="AD1070" s="27" t="s">
        <v>48</v>
      </c>
      <c r="AE1070" s="27" t="s">
        <v>115</v>
      </c>
      <c r="AF1070" s="27" t="s">
        <v>115</v>
      </c>
      <c r="AG1070" s="27" t="s">
        <v>315</v>
      </c>
      <c r="AH1070" s="27" t="str">
        <f t="shared" si="1"/>
        <v>Out</v>
      </c>
      <c r="AI1070" s="27" t="s">
        <v>121</v>
      </c>
      <c r="AJ1070" s="17"/>
      <c r="AK1070" s="17"/>
      <c r="AL1070" s="17"/>
      <c r="AM1070" s="17"/>
      <c r="AN1070" s="17"/>
    </row>
    <row r="1071" ht="15.0" hidden="1" customHeight="1">
      <c r="A1071" s="132">
        <v>45862.0</v>
      </c>
      <c r="B1071" s="3" t="s">
        <v>206</v>
      </c>
      <c r="C1071" s="141">
        <v>-25.0</v>
      </c>
      <c r="D1071" s="3" t="s">
        <v>76</v>
      </c>
      <c r="E1071" s="3" t="s">
        <v>229</v>
      </c>
      <c r="F1071" s="3" t="s">
        <v>207</v>
      </c>
      <c r="G1071" s="142"/>
      <c r="H1071" s="142"/>
      <c r="I1071" s="62">
        <v>9779.0</v>
      </c>
      <c r="J1071" s="3" t="s">
        <v>42</v>
      </c>
      <c r="K1071" s="3" t="s">
        <v>89</v>
      </c>
      <c r="L1071" s="144"/>
      <c r="M1071" s="144"/>
      <c r="N1071" s="144"/>
      <c r="O1071" s="143"/>
      <c r="P1071" s="143">
        <v>45862.09248842593</v>
      </c>
      <c r="Q1071" s="3" t="s">
        <v>91</v>
      </c>
      <c r="R1071" s="144"/>
      <c r="S1071" s="144"/>
      <c r="T1071" s="3" t="s">
        <v>93</v>
      </c>
      <c r="U1071" s="27"/>
      <c r="V1071" s="27"/>
      <c r="W1071" s="27"/>
      <c r="X1071" s="27">
        <f t="shared" si="10"/>
        <v>2025</v>
      </c>
      <c r="Y1071" s="27">
        <v>2025.0</v>
      </c>
      <c r="Z1071" s="140">
        <f t="shared" si="11"/>
        <v>7</v>
      </c>
      <c r="AA1071" s="5">
        <v>7.0</v>
      </c>
      <c r="AB1071" s="27">
        <v>3.0</v>
      </c>
      <c r="AC1071" s="27" t="s">
        <v>298</v>
      </c>
      <c r="AD1071" s="27" t="s">
        <v>48</v>
      </c>
      <c r="AE1071" s="27" t="s">
        <v>1</v>
      </c>
      <c r="AF1071" s="27" t="s">
        <v>1</v>
      </c>
      <c r="AG1071" s="27" t="s">
        <v>445</v>
      </c>
      <c r="AH1071" s="27" t="str">
        <f t="shared" si="1"/>
        <v>Out</v>
      </c>
      <c r="AI1071" s="27" t="s">
        <v>121</v>
      </c>
      <c r="AJ1071" s="17"/>
      <c r="AK1071" s="17"/>
      <c r="AL1071" s="17"/>
      <c r="AM1071" s="17"/>
      <c r="AN1071" s="17"/>
    </row>
    <row r="1072" ht="15.0" hidden="1" customHeight="1">
      <c r="A1072" s="132">
        <v>45862.0</v>
      </c>
      <c r="B1072" s="3" t="s">
        <v>918</v>
      </c>
      <c r="C1072" s="141">
        <v>-10.0</v>
      </c>
      <c r="D1072" s="3" t="s">
        <v>76</v>
      </c>
      <c r="E1072" s="3" t="s">
        <v>229</v>
      </c>
      <c r="F1072" s="3" t="s">
        <v>852</v>
      </c>
      <c r="G1072" s="142"/>
      <c r="H1072" s="142"/>
      <c r="I1072" s="62">
        <v>9779.0</v>
      </c>
      <c r="J1072" s="3" t="s">
        <v>42</v>
      </c>
      <c r="K1072" s="3" t="s">
        <v>89</v>
      </c>
      <c r="L1072" s="144"/>
      <c r="M1072" s="144"/>
      <c r="N1072" s="144"/>
      <c r="O1072" s="143"/>
      <c r="P1072" s="143">
        <v>45862.08478009259</v>
      </c>
      <c r="Q1072" s="3" t="s">
        <v>91</v>
      </c>
      <c r="R1072" s="144"/>
      <c r="S1072" s="144"/>
      <c r="T1072" s="3" t="s">
        <v>93</v>
      </c>
      <c r="U1072" s="27"/>
      <c r="V1072" s="27"/>
      <c r="W1072" s="27"/>
      <c r="X1072" s="27">
        <f t="shared" si="10"/>
        <v>2025</v>
      </c>
      <c r="Y1072" s="27">
        <v>2025.0</v>
      </c>
      <c r="Z1072" s="140">
        <f t="shared" si="11"/>
        <v>7</v>
      </c>
      <c r="AA1072" s="5">
        <v>7.0</v>
      </c>
      <c r="AB1072" s="27">
        <v>3.0</v>
      </c>
      <c r="AC1072" s="27" t="s">
        <v>298</v>
      </c>
      <c r="AD1072" s="27" t="s">
        <v>48</v>
      </c>
      <c r="AE1072" s="27" t="s">
        <v>1</v>
      </c>
      <c r="AF1072" s="27" t="s">
        <v>1</v>
      </c>
      <c r="AG1072" s="27" t="s">
        <v>445</v>
      </c>
      <c r="AH1072" s="27" t="str">
        <f t="shared" si="1"/>
        <v>Out</v>
      </c>
      <c r="AI1072" s="27" t="s">
        <v>121</v>
      </c>
      <c r="AJ1072" s="17"/>
      <c r="AK1072" s="17"/>
      <c r="AL1072" s="17"/>
      <c r="AM1072" s="17"/>
      <c r="AN1072" s="17"/>
    </row>
    <row r="1073" ht="15.0" hidden="1" customHeight="1">
      <c r="A1073" s="132">
        <v>45862.0</v>
      </c>
      <c r="B1073" s="3" t="s">
        <v>206</v>
      </c>
      <c r="C1073" s="141">
        <v>-49.0</v>
      </c>
      <c r="D1073" s="3" t="s">
        <v>76</v>
      </c>
      <c r="E1073" s="3" t="s">
        <v>229</v>
      </c>
      <c r="F1073" s="3" t="s">
        <v>207</v>
      </c>
      <c r="G1073" s="144"/>
      <c r="H1073" s="144"/>
      <c r="I1073" s="62">
        <v>9779.0</v>
      </c>
      <c r="J1073" s="3" t="s">
        <v>42</v>
      </c>
      <c r="K1073" s="3" t="s">
        <v>89</v>
      </c>
      <c r="L1073" s="142"/>
      <c r="M1073" s="142"/>
      <c r="N1073" s="142"/>
      <c r="O1073" s="143"/>
      <c r="P1073" s="143">
        <v>45862.082083333335</v>
      </c>
      <c r="Q1073" s="3" t="s">
        <v>91</v>
      </c>
      <c r="R1073" s="144"/>
      <c r="S1073" s="144"/>
      <c r="T1073" s="3" t="s">
        <v>93</v>
      </c>
      <c r="U1073" s="27"/>
      <c r="V1073" s="27"/>
      <c r="W1073" s="27"/>
      <c r="X1073" s="27">
        <f t="shared" si="10"/>
        <v>2025</v>
      </c>
      <c r="Y1073" s="27">
        <v>2025.0</v>
      </c>
      <c r="Z1073" s="140">
        <f t="shared" si="11"/>
        <v>7</v>
      </c>
      <c r="AA1073" s="5">
        <v>7.0</v>
      </c>
      <c r="AB1073" s="27">
        <v>3.0</v>
      </c>
      <c r="AC1073" s="27" t="s">
        <v>298</v>
      </c>
      <c r="AD1073" s="27" t="s">
        <v>48</v>
      </c>
      <c r="AE1073" s="27" t="s">
        <v>1</v>
      </c>
      <c r="AF1073" s="27" t="s">
        <v>1</v>
      </c>
      <c r="AG1073" s="27" t="s">
        <v>445</v>
      </c>
      <c r="AH1073" s="27" t="str">
        <f t="shared" si="1"/>
        <v>Out</v>
      </c>
      <c r="AI1073" s="27" t="s">
        <v>121</v>
      </c>
      <c r="AJ1073" s="17"/>
      <c r="AK1073" s="17"/>
      <c r="AL1073" s="17"/>
      <c r="AM1073" s="17"/>
      <c r="AN1073" s="17"/>
    </row>
    <row r="1074" ht="15.0" hidden="1" customHeight="1">
      <c r="A1074" s="132">
        <v>45861.0</v>
      </c>
      <c r="B1074" s="3" t="s">
        <v>95</v>
      </c>
      <c r="C1074" s="141">
        <v>-43.0</v>
      </c>
      <c r="D1074" s="3" t="s">
        <v>76</v>
      </c>
      <c r="E1074" s="3" t="s">
        <v>229</v>
      </c>
      <c r="F1074" s="3" t="s">
        <v>1039</v>
      </c>
      <c r="H1074" s="144"/>
      <c r="I1074" s="62">
        <v>9779.0</v>
      </c>
      <c r="J1074" s="3" t="s">
        <v>42</v>
      </c>
      <c r="K1074" s="3" t="s">
        <v>97</v>
      </c>
      <c r="L1074" s="144"/>
      <c r="M1074" s="144"/>
      <c r="N1074" s="144"/>
      <c r="O1074" s="143"/>
      <c r="P1074" s="143">
        <v>45861.07021990741</v>
      </c>
      <c r="Q1074" s="3" t="s">
        <v>91</v>
      </c>
      <c r="R1074" s="144"/>
      <c r="S1074" s="144"/>
      <c r="T1074" s="3" t="s">
        <v>93</v>
      </c>
      <c r="U1074" s="27"/>
      <c r="V1074" s="27"/>
      <c r="W1074" s="27"/>
      <c r="X1074" s="27">
        <f t="shared" si="10"/>
        <v>2025</v>
      </c>
      <c r="Y1074" s="27">
        <v>2025.0</v>
      </c>
      <c r="Z1074" s="140">
        <f t="shared" si="11"/>
        <v>7</v>
      </c>
      <c r="AA1074" s="5">
        <v>7.0</v>
      </c>
      <c r="AB1074" s="27">
        <v>3.0</v>
      </c>
      <c r="AC1074" s="27" t="s">
        <v>298</v>
      </c>
      <c r="AD1074" s="27" t="s">
        <v>48</v>
      </c>
      <c r="AE1074" s="27" t="s">
        <v>115</v>
      </c>
      <c r="AF1074" s="27" t="s">
        <v>115</v>
      </c>
      <c r="AG1074" s="27" t="s">
        <v>315</v>
      </c>
      <c r="AH1074" s="27" t="str">
        <f t="shared" si="1"/>
        <v>Out</v>
      </c>
      <c r="AI1074" s="27" t="s">
        <v>121</v>
      </c>
      <c r="AJ1074" s="17"/>
      <c r="AK1074" s="17"/>
      <c r="AL1074" s="17"/>
      <c r="AM1074" s="17"/>
      <c r="AN1074" s="17"/>
    </row>
    <row r="1075" ht="15.0" hidden="1" customHeight="1">
      <c r="A1075" s="132">
        <v>45861.0</v>
      </c>
      <c r="B1075" s="3" t="s">
        <v>918</v>
      </c>
      <c r="C1075" s="141">
        <v>-10.0</v>
      </c>
      <c r="D1075" s="3" t="s">
        <v>76</v>
      </c>
      <c r="E1075" s="3" t="s">
        <v>229</v>
      </c>
      <c r="F1075" s="3" t="s">
        <v>852</v>
      </c>
      <c r="G1075" s="144"/>
      <c r="H1075" s="144"/>
      <c r="I1075" s="62">
        <v>9779.0</v>
      </c>
      <c r="J1075" s="3" t="s">
        <v>42</v>
      </c>
      <c r="K1075" s="3" t="s">
        <v>89</v>
      </c>
      <c r="L1075" s="144"/>
      <c r="M1075" s="144"/>
      <c r="N1075" s="144"/>
      <c r="O1075" s="143"/>
      <c r="P1075" s="143">
        <v>45861.06542824074</v>
      </c>
      <c r="Q1075" s="3" t="s">
        <v>91</v>
      </c>
      <c r="R1075" s="144"/>
      <c r="S1075" s="144"/>
      <c r="T1075" s="3" t="s">
        <v>93</v>
      </c>
      <c r="U1075" s="27"/>
      <c r="V1075" s="27"/>
      <c r="W1075" s="27"/>
      <c r="X1075" s="27">
        <f t="shared" si="10"/>
        <v>2025</v>
      </c>
      <c r="Y1075" s="27">
        <v>2025.0</v>
      </c>
      <c r="Z1075" s="140">
        <f t="shared" si="11"/>
        <v>7</v>
      </c>
      <c r="AA1075" s="5">
        <v>7.0</v>
      </c>
      <c r="AB1075" s="27">
        <v>3.0</v>
      </c>
      <c r="AC1075" s="27" t="s">
        <v>298</v>
      </c>
      <c r="AD1075" s="27" t="s">
        <v>48</v>
      </c>
      <c r="AE1075" s="27" t="s">
        <v>1</v>
      </c>
      <c r="AF1075" s="27" t="s">
        <v>1</v>
      </c>
      <c r="AG1075" s="27" t="s">
        <v>445</v>
      </c>
      <c r="AH1075" s="27" t="str">
        <f t="shared" si="1"/>
        <v>Out</v>
      </c>
      <c r="AI1075" s="27" t="s">
        <v>121</v>
      </c>
      <c r="AJ1075" s="17"/>
      <c r="AK1075" s="17"/>
      <c r="AL1075" s="17"/>
      <c r="AM1075" s="17"/>
      <c r="AN1075" s="17"/>
    </row>
    <row r="1076" ht="15.0" hidden="1" customHeight="1">
      <c r="A1076" s="132">
        <v>45860.0</v>
      </c>
      <c r="B1076" s="3" t="s">
        <v>918</v>
      </c>
      <c r="C1076" s="141">
        <v>-10.0</v>
      </c>
      <c r="D1076" s="3" t="s">
        <v>76</v>
      </c>
      <c r="E1076" s="3" t="s">
        <v>229</v>
      </c>
      <c r="F1076" s="3" t="s">
        <v>852</v>
      </c>
      <c r="G1076" s="142"/>
      <c r="H1076" s="144"/>
      <c r="I1076" s="62">
        <v>9779.0</v>
      </c>
      <c r="J1076" s="3" t="s">
        <v>42</v>
      </c>
      <c r="K1076" s="3" t="s">
        <v>89</v>
      </c>
      <c r="L1076" s="144"/>
      <c r="M1076" s="144"/>
      <c r="N1076" s="144"/>
      <c r="O1076" s="143"/>
      <c r="P1076" s="143">
        <v>45860.098020833335</v>
      </c>
      <c r="Q1076" s="3" t="s">
        <v>91</v>
      </c>
      <c r="R1076" s="144"/>
      <c r="S1076" s="144"/>
      <c r="T1076" s="3" t="s">
        <v>93</v>
      </c>
      <c r="U1076" s="27"/>
      <c r="V1076" s="27"/>
      <c r="W1076" s="27"/>
      <c r="X1076" s="27">
        <f t="shared" si="10"/>
        <v>2025</v>
      </c>
      <c r="Y1076" s="27">
        <v>2025.0</v>
      </c>
      <c r="Z1076" s="140">
        <f t="shared" si="11"/>
        <v>7</v>
      </c>
      <c r="AA1076" s="5">
        <v>7.0</v>
      </c>
      <c r="AB1076" s="27">
        <v>3.0</v>
      </c>
      <c r="AC1076" s="27" t="s">
        <v>298</v>
      </c>
      <c r="AD1076" s="27" t="s">
        <v>48</v>
      </c>
      <c r="AE1076" s="27" t="s">
        <v>1</v>
      </c>
      <c r="AF1076" s="27" t="s">
        <v>1</v>
      </c>
      <c r="AG1076" s="27" t="s">
        <v>445</v>
      </c>
      <c r="AH1076" s="27" t="str">
        <f t="shared" si="1"/>
        <v>Out</v>
      </c>
      <c r="AI1076" s="27" t="s">
        <v>121</v>
      </c>
      <c r="AJ1076" s="17"/>
      <c r="AK1076" s="17"/>
      <c r="AL1076" s="17"/>
      <c r="AM1076" s="17"/>
      <c r="AN1076" s="17"/>
    </row>
    <row r="1077" ht="15.0" hidden="1" customHeight="1">
      <c r="A1077" s="132">
        <v>45859.0</v>
      </c>
      <c r="B1077" s="3" t="s">
        <v>95</v>
      </c>
      <c r="C1077" s="141">
        <v>-39.0</v>
      </c>
      <c r="D1077" s="3" t="s">
        <v>76</v>
      </c>
      <c r="E1077" s="3" t="s">
        <v>229</v>
      </c>
      <c r="F1077" s="3" t="s">
        <v>1040</v>
      </c>
      <c r="H1077" s="144"/>
      <c r="I1077" s="62">
        <v>9779.0</v>
      </c>
      <c r="J1077" s="3" t="s">
        <v>42</v>
      </c>
      <c r="K1077" s="3" t="s">
        <v>97</v>
      </c>
      <c r="L1077" s="142"/>
      <c r="M1077" s="142"/>
      <c r="N1077" s="142"/>
      <c r="O1077" s="143"/>
      <c r="P1077" s="143">
        <v>45859.495254629626</v>
      </c>
      <c r="Q1077" s="3" t="s">
        <v>91</v>
      </c>
      <c r="R1077" s="144"/>
      <c r="S1077" s="144"/>
      <c r="T1077" s="3" t="s">
        <v>93</v>
      </c>
      <c r="U1077" s="27"/>
      <c r="V1077" s="27"/>
      <c r="W1077" s="27"/>
      <c r="X1077" s="27">
        <f t="shared" si="10"/>
        <v>2025</v>
      </c>
      <c r="Y1077" s="27">
        <v>2025.0</v>
      </c>
      <c r="Z1077" s="140">
        <f t="shared" si="11"/>
        <v>7</v>
      </c>
      <c r="AA1077" s="5">
        <v>7.0</v>
      </c>
      <c r="AB1077" s="27">
        <v>3.0</v>
      </c>
      <c r="AC1077" s="27" t="s">
        <v>298</v>
      </c>
      <c r="AD1077" s="27" t="s">
        <v>48</v>
      </c>
      <c r="AE1077" s="27" t="s">
        <v>115</v>
      </c>
      <c r="AF1077" s="27" t="s">
        <v>115</v>
      </c>
      <c r="AG1077" s="27" t="s">
        <v>315</v>
      </c>
      <c r="AH1077" s="27" t="str">
        <f t="shared" si="1"/>
        <v>Out</v>
      </c>
      <c r="AI1077" s="27" t="s">
        <v>121</v>
      </c>
      <c r="AJ1077" s="17"/>
      <c r="AK1077" s="17"/>
      <c r="AL1077" s="17"/>
      <c r="AM1077" s="17"/>
      <c r="AN1077" s="17"/>
    </row>
    <row r="1078" ht="15.0" hidden="1" customHeight="1">
      <c r="A1078" s="132">
        <v>45858.0</v>
      </c>
      <c r="B1078" s="3" t="s">
        <v>95</v>
      </c>
      <c r="C1078" s="141">
        <v>-36.0</v>
      </c>
      <c r="D1078" s="3" t="s">
        <v>76</v>
      </c>
      <c r="E1078" s="3" t="s">
        <v>229</v>
      </c>
      <c r="F1078" s="3" t="s">
        <v>1041</v>
      </c>
      <c r="H1078" s="142"/>
      <c r="I1078" s="62">
        <v>9779.0</v>
      </c>
      <c r="J1078" s="3" t="s">
        <v>42</v>
      </c>
      <c r="K1078" s="3" t="s">
        <v>97</v>
      </c>
      <c r="L1078" s="144"/>
      <c r="M1078" s="144"/>
      <c r="N1078" s="144"/>
      <c r="O1078" s="143"/>
      <c r="P1078" s="143">
        <v>45858.50010416667</v>
      </c>
      <c r="Q1078" s="3" t="s">
        <v>91</v>
      </c>
      <c r="R1078" s="144"/>
      <c r="S1078" s="144"/>
      <c r="T1078" s="3" t="s">
        <v>93</v>
      </c>
      <c r="U1078" s="27"/>
      <c r="V1078" s="27"/>
      <c r="W1078" s="27"/>
      <c r="X1078" s="27">
        <f t="shared" si="10"/>
        <v>2025</v>
      </c>
      <c r="Y1078" s="27">
        <v>2025.0</v>
      </c>
      <c r="Z1078" s="140">
        <f t="shared" si="11"/>
        <v>7</v>
      </c>
      <c r="AA1078" s="5">
        <v>7.0</v>
      </c>
      <c r="AB1078" s="27">
        <v>3.0</v>
      </c>
      <c r="AC1078" s="27" t="s">
        <v>298</v>
      </c>
      <c r="AD1078" s="27" t="s">
        <v>48</v>
      </c>
      <c r="AE1078" s="27" t="s">
        <v>115</v>
      </c>
      <c r="AF1078" s="27" t="s">
        <v>115</v>
      </c>
      <c r="AG1078" s="27" t="s">
        <v>315</v>
      </c>
      <c r="AH1078" s="27" t="str">
        <f t="shared" si="1"/>
        <v>Out</v>
      </c>
      <c r="AI1078" s="27" t="s">
        <v>121</v>
      </c>
      <c r="AJ1078" s="17"/>
      <c r="AK1078" s="17"/>
      <c r="AL1078" s="17"/>
      <c r="AM1078" s="17"/>
      <c r="AN1078" s="17"/>
    </row>
    <row r="1079" ht="15.0" hidden="1" customHeight="1">
      <c r="A1079" s="132">
        <v>45858.0</v>
      </c>
      <c r="B1079" s="3" t="s">
        <v>482</v>
      </c>
      <c r="C1079" s="141">
        <v>-79.0</v>
      </c>
      <c r="D1079" s="3" t="s">
        <v>76</v>
      </c>
      <c r="E1079" s="3" t="s">
        <v>229</v>
      </c>
      <c r="F1079" s="3" t="s">
        <v>483</v>
      </c>
      <c r="G1079" s="144"/>
      <c r="H1079" s="144"/>
      <c r="I1079" s="62">
        <v>9779.0</v>
      </c>
      <c r="J1079" s="3" t="s">
        <v>42</v>
      </c>
      <c r="K1079" s="3" t="s">
        <v>89</v>
      </c>
      <c r="L1079" s="142"/>
      <c r="M1079" s="142"/>
      <c r="N1079" s="142"/>
      <c r="O1079" s="143"/>
      <c r="P1079" s="143">
        <v>45858.43618055555</v>
      </c>
      <c r="Q1079" s="3" t="s">
        <v>91</v>
      </c>
      <c r="R1079" s="144"/>
      <c r="S1079" s="144"/>
      <c r="T1079" s="3" t="s">
        <v>93</v>
      </c>
      <c r="U1079" s="27"/>
      <c r="V1079" s="27"/>
      <c r="W1079" s="27"/>
      <c r="X1079" s="27">
        <f t="shared" si="10"/>
        <v>2025</v>
      </c>
      <c r="Y1079" s="27">
        <v>2025.0</v>
      </c>
      <c r="Z1079" s="140">
        <f t="shared" si="11"/>
        <v>7</v>
      </c>
      <c r="AA1079" s="5">
        <v>7.0</v>
      </c>
      <c r="AB1079" s="27">
        <v>3.0</v>
      </c>
      <c r="AC1079" s="27" t="s">
        <v>298</v>
      </c>
      <c r="AD1079" s="27" t="s">
        <v>48</v>
      </c>
      <c r="AE1079" s="27" t="s">
        <v>115</v>
      </c>
      <c r="AF1079" s="27" t="s">
        <v>115</v>
      </c>
      <c r="AG1079" s="27" t="s">
        <v>493</v>
      </c>
      <c r="AH1079" s="27" t="str">
        <f t="shared" si="1"/>
        <v>Out</v>
      </c>
      <c r="AI1079" s="27" t="s">
        <v>121</v>
      </c>
      <c r="AJ1079" s="17"/>
      <c r="AK1079" s="17"/>
      <c r="AL1079" s="17"/>
      <c r="AM1079" s="17"/>
      <c r="AN1079" s="17"/>
    </row>
    <row r="1080" ht="15.0" hidden="1" customHeight="1">
      <c r="A1080" s="132">
        <v>45858.0</v>
      </c>
      <c r="B1080" s="3" t="s">
        <v>918</v>
      </c>
      <c r="C1080" s="141">
        <v>-10.0</v>
      </c>
      <c r="D1080" s="3" t="s">
        <v>76</v>
      </c>
      <c r="E1080" s="3" t="s">
        <v>229</v>
      </c>
      <c r="F1080" s="3" t="s">
        <v>852</v>
      </c>
      <c r="G1080" s="142"/>
      <c r="H1080" s="142"/>
      <c r="I1080" s="62">
        <v>9779.0</v>
      </c>
      <c r="J1080" s="3" t="s">
        <v>42</v>
      </c>
      <c r="K1080" s="3" t="s">
        <v>89</v>
      </c>
      <c r="L1080" s="144"/>
      <c r="M1080" s="144"/>
      <c r="N1080" s="144"/>
      <c r="O1080" s="143"/>
      <c r="P1080" s="143">
        <v>45858.16321759259</v>
      </c>
      <c r="Q1080" s="3" t="s">
        <v>91</v>
      </c>
      <c r="R1080" s="144"/>
      <c r="S1080" s="144"/>
      <c r="T1080" s="3" t="s">
        <v>93</v>
      </c>
      <c r="U1080" s="27"/>
      <c r="V1080" s="27"/>
      <c r="W1080" s="27"/>
      <c r="X1080" s="27">
        <f t="shared" si="10"/>
        <v>2025</v>
      </c>
      <c r="Y1080" s="27">
        <v>2025.0</v>
      </c>
      <c r="Z1080" s="140">
        <f t="shared" si="11"/>
        <v>7</v>
      </c>
      <c r="AA1080" s="5">
        <v>7.0</v>
      </c>
      <c r="AB1080" s="27">
        <v>3.0</v>
      </c>
      <c r="AC1080" s="27" t="s">
        <v>298</v>
      </c>
      <c r="AD1080" s="27" t="s">
        <v>48</v>
      </c>
      <c r="AE1080" s="27" t="s">
        <v>1</v>
      </c>
      <c r="AF1080" s="27" t="s">
        <v>1</v>
      </c>
      <c r="AG1080" s="27" t="s">
        <v>445</v>
      </c>
      <c r="AH1080" s="27" t="str">
        <f t="shared" si="1"/>
        <v>Out</v>
      </c>
      <c r="AI1080" s="27" t="s">
        <v>121</v>
      </c>
      <c r="AJ1080" s="17"/>
      <c r="AK1080" s="17"/>
      <c r="AL1080" s="17"/>
      <c r="AM1080" s="17"/>
      <c r="AN1080" s="17"/>
    </row>
    <row r="1081" ht="15.0" hidden="1" customHeight="1">
      <c r="A1081" s="132">
        <v>45858.0</v>
      </c>
      <c r="B1081" s="3" t="s">
        <v>95</v>
      </c>
      <c r="C1081" s="141">
        <v>-50.0</v>
      </c>
      <c r="D1081" s="3" t="s">
        <v>76</v>
      </c>
      <c r="E1081" s="3" t="s">
        <v>229</v>
      </c>
      <c r="F1081" s="3" t="s">
        <v>1042</v>
      </c>
      <c r="H1081" s="144"/>
      <c r="I1081" s="62">
        <v>9779.0</v>
      </c>
      <c r="J1081" s="3" t="s">
        <v>42</v>
      </c>
      <c r="K1081" s="3" t="s">
        <v>97</v>
      </c>
      <c r="L1081" s="144"/>
      <c r="M1081" s="144"/>
      <c r="N1081" s="144"/>
      <c r="O1081" s="143"/>
      <c r="P1081" s="143">
        <v>45858.075740740744</v>
      </c>
      <c r="Q1081" s="3" t="s">
        <v>91</v>
      </c>
      <c r="R1081" s="144"/>
      <c r="S1081" s="144"/>
      <c r="T1081" s="3" t="s">
        <v>93</v>
      </c>
      <c r="U1081" s="27"/>
      <c r="V1081" s="27"/>
      <c r="W1081" s="27"/>
      <c r="X1081" s="27">
        <f t="shared" si="10"/>
        <v>2025</v>
      </c>
      <c r="Y1081" s="27">
        <v>2025.0</v>
      </c>
      <c r="Z1081" s="140">
        <f t="shared" si="11"/>
        <v>7</v>
      </c>
      <c r="AA1081" s="5">
        <v>7.0</v>
      </c>
      <c r="AB1081" s="27">
        <v>3.0</v>
      </c>
      <c r="AC1081" s="27" t="s">
        <v>298</v>
      </c>
      <c r="AD1081" s="27" t="s">
        <v>48</v>
      </c>
      <c r="AE1081" s="27" t="s">
        <v>115</v>
      </c>
      <c r="AF1081" s="27" t="s">
        <v>115</v>
      </c>
      <c r="AG1081" s="27" t="s">
        <v>315</v>
      </c>
      <c r="AH1081" s="27" t="str">
        <f t="shared" si="1"/>
        <v>Out</v>
      </c>
      <c r="AI1081" s="27" t="s">
        <v>121</v>
      </c>
      <c r="AJ1081" s="17"/>
      <c r="AK1081" s="17"/>
      <c r="AL1081" s="17"/>
      <c r="AM1081" s="17"/>
      <c r="AN1081" s="17"/>
    </row>
    <row r="1082" ht="15.0" hidden="1" customHeight="1">
      <c r="A1082" s="132">
        <v>45858.0</v>
      </c>
      <c r="B1082" s="3" t="s">
        <v>95</v>
      </c>
      <c r="C1082" s="141">
        <v>-33.0</v>
      </c>
      <c r="D1082" s="3" t="s">
        <v>76</v>
      </c>
      <c r="E1082" s="3" t="s">
        <v>229</v>
      </c>
      <c r="F1082" s="3" t="s">
        <v>1043</v>
      </c>
      <c r="H1082" s="142"/>
      <c r="I1082" s="62">
        <v>9779.0</v>
      </c>
      <c r="J1082" s="3" t="s">
        <v>42</v>
      </c>
      <c r="K1082" s="3" t="s">
        <v>97</v>
      </c>
      <c r="L1082" s="144"/>
      <c r="M1082" s="144"/>
      <c r="N1082" s="144"/>
      <c r="O1082" s="143"/>
      <c r="P1082" s="143">
        <v>45858.06396990741</v>
      </c>
      <c r="Q1082" s="3" t="s">
        <v>91</v>
      </c>
      <c r="R1082" s="144"/>
      <c r="S1082" s="144"/>
      <c r="T1082" s="3" t="s">
        <v>93</v>
      </c>
      <c r="U1082" s="27"/>
      <c r="V1082" s="27"/>
      <c r="W1082" s="27"/>
      <c r="X1082" s="27">
        <f t="shared" si="10"/>
        <v>2025</v>
      </c>
      <c r="Y1082" s="27">
        <v>2025.0</v>
      </c>
      <c r="Z1082" s="140">
        <f t="shared" si="11"/>
        <v>7</v>
      </c>
      <c r="AA1082" s="5">
        <v>7.0</v>
      </c>
      <c r="AB1082" s="27">
        <v>3.0</v>
      </c>
      <c r="AC1082" s="27" t="s">
        <v>298</v>
      </c>
      <c r="AD1082" s="27" t="s">
        <v>48</v>
      </c>
      <c r="AE1082" s="27" t="s">
        <v>115</v>
      </c>
      <c r="AF1082" s="27" t="s">
        <v>115</v>
      </c>
      <c r="AG1082" s="27" t="s">
        <v>315</v>
      </c>
      <c r="AH1082" s="27" t="str">
        <f t="shared" si="1"/>
        <v>Out</v>
      </c>
      <c r="AI1082" s="27" t="s">
        <v>121</v>
      </c>
      <c r="AJ1082" s="17"/>
      <c r="AK1082" s="17"/>
      <c r="AL1082" s="17"/>
      <c r="AM1082" s="17"/>
      <c r="AN1082" s="17"/>
    </row>
    <row r="1083" ht="15.0" hidden="1" customHeight="1">
      <c r="A1083" s="132">
        <v>45857.0</v>
      </c>
      <c r="B1083" s="3" t="s">
        <v>918</v>
      </c>
      <c r="C1083" s="141">
        <v>-10.0</v>
      </c>
      <c r="D1083" s="3" t="s">
        <v>76</v>
      </c>
      <c r="E1083" s="3" t="s">
        <v>229</v>
      </c>
      <c r="F1083" s="3" t="s">
        <v>852</v>
      </c>
      <c r="G1083" s="142"/>
      <c r="H1083" s="144"/>
      <c r="I1083" s="62">
        <v>9779.0</v>
      </c>
      <c r="J1083" s="3" t="s">
        <v>42</v>
      </c>
      <c r="K1083" s="3" t="s">
        <v>89</v>
      </c>
      <c r="L1083" s="144"/>
      <c r="M1083" s="144"/>
      <c r="N1083" s="144"/>
      <c r="O1083" s="143"/>
      <c r="P1083" s="143">
        <v>45857.4452662037</v>
      </c>
      <c r="Q1083" s="3" t="s">
        <v>91</v>
      </c>
      <c r="R1083" s="144"/>
      <c r="S1083" s="144"/>
      <c r="T1083" s="3" t="s">
        <v>93</v>
      </c>
      <c r="U1083" s="27"/>
      <c r="V1083" s="27"/>
      <c r="W1083" s="27"/>
      <c r="X1083" s="27">
        <f t="shared" si="10"/>
        <v>2025</v>
      </c>
      <c r="Y1083" s="27">
        <v>2025.0</v>
      </c>
      <c r="Z1083" s="140">
        <f t="shared" si="11"/>
        <v>7</v>
      </c>
      <c r="AA1083" s="5">
        <v>7.0</v>
      </c>
      <c r="AB1083" s="27">
        <v>3.0</v>
      </c>
      <c r="AC1083" s="27" t="s">
        <v>298</v>
      </c>
      <c r="AD1083" s="27" t="s">
        <v>48</v>
      </c>
      <c r="AE1083" s="27" t="s">
        <v>1</v>
      </c>
      <c r="AF1083" s="27" t="s">
        <v>1</v>
      </c>
      <c r="AG1083" s="27" t="s">
        <v>445</v>
      </c>
      <c r="AH1083" s="27" t="str">
        <f t="shared" si="1"/>
        <v>Out</v>
      </c>
      <c r="AI1083" s="27" t="s">
        <v>121</v>
      </c>
      <c r="AJ1083" s="17"/>
      <c r="AK1083" s="17"/>
      <c r="AL1083" s="17"/>
      <c r="AM1083" s="17"/>
      <c r="AN1083" s="17"/>
    </row>
    <row r="1084" ht="15.0" hidden="1" customHeight="1">
      <c r="A1084" s="132">
        <v>45857.0</v>
      </c>
      <c r="B1084" s="3" t="s">
        <v>95</v>
      </c>
      <c r="C1084" s="141">
        <v>-30.0</v>
      </c>
      <c r="D1084" s="3" t="s">
        <v>76</v>
      </c>
      <c r="E1084" s="3" t="s">
        <v>229</v>
      </c>
      <c r="F1084" s="3" t="s">
        <v>1044</v>
      </c>
      <c r="H1084" s="144"/>
      <c r="I1084" s="62">
        <v>9779.0</v>
      </c>
      <c r="J1084" s="3" t="s">
        <v>42</v>
      </c>
      <c r="K1084" s="3" t="s">
        <v>97</v>
      </c>
      <c r="L1084" s="142"/>
      <c r="M1084" s="142"/>
      <c r="N1084" s="142"/>
      <c r="O1084" s="143"/>
      <c r="P1084" s="143">
        <v>45857.070868055554</v>
      </c>
      <c r="Q1084" s="3" t="s">
        <v>91</v>
      </c>
      <c r="R1084" s="144"/>
      <c r="S1084" s="144"/>
      <c r="T1084" s="3" t="s">
        <v>93</v>
      </c>
      <c r="U1084" s="27"/>
      <c r="V1084" s="27"/>
      <c r="W1084" s="27"/>
      <c r="X1084" s="27">
        <f t="shared" si="10"/>
        <v>2025</v>
      </c>
      <c r="Y1084" s="27">
        <v>2025.0</v>
      </c>
      <c r="Z1084" s="140">
        <f t="shared" si="11"/>
        <v>7</v>
      </c>
      <c r="AA1084" s="5">
        <v>7.0</v>
      </c>
      <c r="AB1084" s="27">
        <v>3.0</v>
      </c>
      <c r="AC1084" s="27" t="s">
        <v>298</v>
      </c>
      <c r="AD1084" s="27" t="s">
        <v>48</v>
      </c>
      <c r="AE1084" s="27" t="s">
        <v>115</v>
      </c>
      <c r="AF1084" s="27" t="s">
        <v>115</v>
      </c>
      <c r="AG1084" s="27" t="s">
        <v>315</v>
      </c>
      <c r="AH1084" s="27" t="str">
        <f t="shared" si="1"/>
        <v>Out</v>
      </c>
      <c r="AI1084" s="27" t="s">
        <v>121</v>
      </c>
      <c r="AJ1084" s="17"/>
      <c r="AK1084" s="17"/>
      <c r="AL1084" s="17"/>
      <c r="AM1084" s="17"/>
      <c r="AN1084" s="17"/>
    </row>
    <row r="1085" ht="15.0" hidden="1" customHeight="1">
      <c r="A1085" s="132">
        <v>45857.0</v>
      </c>
      <c r="B1085" s="3" t="s">
        <v>918</v>
      </c>
      <c r="C1085" s="141">
        <v>-10.0</v>
      </c>
      <c r="D1085" s="3" t="s">
        <v>76</v>
      </c>
      <c r="E1085" s="3" t="s">
        <v>229</v>
      </c>
      <c r="F1085" s="3" t="s">
        <v>852</v>
      </c>
      <c r="G1085" s="144"/>
      <c r="H1085" s="144"/>
      <c r="I1085" s="62">
        <v>9779.0</v>
      </c>
      <c r="J1085" s="3" t="s">
        <v>42</v>
      </c>
      <c r="K1085" s="3" t="s">
        <v>89</v>
      </c>
      <c r="L1085" s="142"/>
      <c r="M1085" s="142"/>
      <c r="N1085" s="142"/>
      <c r="O1085" s="143"/>
      <c r="P1085" s="143">
        <v>45857.06055555555</v>
      </c>
      <c r="Q1085" s="3" t="s">
        <v>91</v>
      </c>
      <c r="R1085" s="144"/>
      <c r="S1085" s="144"/>
      <c r="T1085" s="3" t="s">
        <v>93</v>
      </c>
      <c r="U1085" s="27"/>
      <c r="V1085" s="27"/>
      <c r="W1085" s="27"/>
      <c r="X1085" s="27">
        <f t="shared" si="10"/>
        <v>2025</v>
      </c>
      <c r="Y1085" s="27">
        <v>2025.0</v>
      </c>
      <c r="Z1085" s="140">
        <f t="shared" si="11"/>
        <v>7</v>
      </c>
      <c r="AA1085" s="5">
        <v>7.0</v>
      </c>
      <c r="AB1085" s="27">
        <v>3.0</v>
      </c>
      <c r="AC1085" s="27" t="s">
        <v>298</v>
      </c>
      <c r="AD1085" s="27" t="s">
        <v>48</v>
      </c>
      <c r="AE1085" s="27" t="s">
        <v>1</v>
      </c>
      <c r="AF1085" s="27" t="s">
        <v>1</v>
      </c>
      <c r="AG1085" s="27" t="s">
        <v>445</v>
      </c>
      <c r="AH1085" s="27" t="str">
        <f t="shared" si="1"/>
        <v>Out</v>
      </c>
      <c r="AI1085" s="27" t="s">
        <v>121</v>
      </c>
      <c r="AJ1085" s="17"/>
      <c r="AK1085" s="17"/>
      <c r="AL1085" s="17"/>
      <c r="AM1085" s="17"/>
      <c r="AN1085" s="17"/>
    </row>
    <row r="1086" ht="15.0" hidden="1" customHeight="1">
      <c r="A1086" s="132">
        <v>45856.0</v>
      </c>
      <c r="B1086" s="3" t="s">
        <v>756</v>
      </c>
      <c r="C1086" s="141">
        <v>544.0</v>
      </c>
      <c r="D1086" s="3" t="s">
        <v>76</v>
      </c>
      <c r="E1086" s="3" t="s">
        <v>229</v>
      </c>
      <c r="G1086" s="142"/>
      <c r="H1086" s="144"/>
      <c r="I1086" s="142"/>
      <c r="J1086" s="142"/>
      <c r="K1086" s="142"/>
      <c r="L1086" s="144"/>
      <c r="M1086" s="144"/>
      <c r="N1086" s="144"/>
      <c r="O1086" s="143"/>
      <c r="P1086" s="143">
        <v>45856.484814814816</v>
      </c>
      <c r="R1086" s="144"/>
      <c r="S1086" s="144"/>
      <c r="T1086" s="144"/>
      <c r="U1086" s="27"/>
      <c r="V1086" s="27"/>
      <c r="W1086" s="27"/>
      <c r="X1086" s="27">
        <f t="shared" si="10"/>
        <v>2025</v>
      </c>
      <c r="Y1086" s="27">
        <v>2025.0</v>
      </c>
      <c r="Z1086" s="140">
        <f t="shared" si="11"/>
        <v>7</v>
      </c>
      <c r="AA1086" s="5">
        <v>7.0</v>
      </c>
      <c r="AB1086" s="27">
        <v>3.0</v>
      </c>
      <c r="AC1086" s="27" t="s">
        <v>298</v>
      </c>
      <c r="AD1086" s="27" t="s">
        <v>48</v>
      </c>
      <c r="AE1086" s="27" t="s">
        <v>114</v>
      </c>
      <c r="AF1086" s="27" t="s">
        <v>114</v>
      </c>
      <c r="AG1086" s="27" t="s">
        <v>312</v>
      </c>
      <c r="AH1086" s="27" t="str">
        <f t="shared" si="1"/>
        <v>In</v>
      </c>
      <c r="AI1086" s="27" t="s">
        <v>113</v>
      </c>
      <c r="AJ1086" s="17"/>
      <c r="AK1086" s="17"/>
      <c r="AL1086" s="17"/>
      <c r="AM1086" s="17"/>
      <c r="AN1086" s="17"/>
    </row>
    <row r="1087" ht="15.0" hidden="1" customHeight="1">
      <c r="A1087" s="132">
        <v>45856.0</v>
      </c>
      <c r="B1087" s="3" t="s">
        <v>259</v>
      </c>
      <c r="C1087" s="141">
        <v>-84.48</v>
      </c>
      <c r="D1087" s="3" t="s">
        <v>76</v>
      </c>
      <c r="E1087" s="3" t="s">
        <v>229</v>
      </c>
      <c r="F1087" s="3" t="s">
        <v>1045</v>
      </c>
      <c r="H1087" s="144"/>
      <c r="I1087" s="62">
        <v>9779.0</v>
      </c>
      <c r="J1087" s="3" t="s">
        <v>42</v>
      </c>
      <c r="K1087" s="3" t="s">
        <v>89</v>
      </c>
      <c r="L1087" s="144"/>
      <c r="M1087" s="144"/>
      <c r="N1087" s="144"/>
      <c r="O1087" s="143"/>
      <c r="P1087" s="143">
        <v>45856.265393518515</v>
      </c>
      <c r="Q1087" s="3" t="s">
        <v>44</v>
      </c>
      <c r="R1087" s="144"/>
      <c r="S1087" s="144"/>
      <c r="T1087" s="3" t="s">
        <v>93</v>
      </c>
      <c r="U1087" s="27"/>
      <c r="V1087" s="27"/>
      <c r="W1087" s="27"/>
      <c r="X1087" s="27">
        <f t="shared" si="10"/>
        <v>2025</v>
      </c>
      <c r="Y1087" s="27">
        <v>2025.0</v>
      </c>
      <c r="Z1087" s="140">
        <f t="shared" si="11"/>
        <v>7</v>
      </c>
      <c r="AA1087" s="5">
        <v>7.0</v>
      </c>
      <c r="AB1087" s="27">
        <v>3.0</v>
      </c>
      <c r="AC1087" s="27" t="s">
        <v>298</v>
      </c>
      <c r="AD1087" s="27" t="s">
        <v>48</v>
      </c>
      <c r="AE1087" s="27" t="s">
        <v>115</v>
      </c>
      <c r="AF1087" s="27" t="s">
        <v>115</v>
      </c>
      <c r="AG1087" s="27" t="s">
        <v>492</v>
      </c>
      <c r="AH1087" s="27" t="str">
        <f t="shared" si="1"/>
        <v>Out</v>
      </c>
      <c r="AI1087" s="27" t="s">
        <v>121</v>
      </c>
      <c r="AJ1087" s="17"/>
      <c r="AK1087" s="17"/>
      <c r="AL1087" s="17"/>
      <c r="AM1087" s="17"/>
      <c r="AN1087" s="17"/>
    </row>
    <row r="1088" ht="15.0" hidden="1" customHeight="1">
      <c r="A1088" s="132">
        <v>45856.0</v>
      </c>
      <c r="B1088" s="3" t="s">
        <v>149</v>
      </c>
      <c r="C1088" s="141">
        <v>-2.53</v>
      </c>
      <c r="D1088" s="3" t="s">
        <v>76</v>
      </c>
      <c r="E1088" s="3" t="s">
        <v>229</v>
      </c>
      <c r="G1088" s="142"/>
      <c r="H1088" s="142"/>
      <c r="I1088" s="142"/>
      <c r="J1088" s="142"/>
      <c r="K1088" s="3" t="s">
        <v>148</v>
      </c>
      <c r="O1088" s="143"/>
      <c r="P1088" s="143">
        <v>45856.265393518515</v>
      </c>
      <c r="R1088" s="144"/>
      <c r="S1088" s="144"/>
      <c r="T1088" s="144"/>
      <c r="U1088" s="27"/>
      <c r="V1088" s="27"/>
      <c r="W1088" s="27"/>
      <c r="X1088" s="27">
        <f t="shared" si="10"/>
        <v>2025</v>
      </c>
      <c r="Y1088" s="27">
        <v>2025.0</v>
      </c>
      <c r="Z1088" s="140">
        <f t="shared" si="11"/>
        <v>7</v>
      </c>
      <c r="AA1088" s="5">
        <v>7.0</v>
      </c>
      <c r="AB1088" s="27">
        <v>3.0</v>
      </c>
      <c r="AC1088" s="27" t="s">
        <v>298</v>
      </c>
      <c r="AD1088" s="27" t="s">
        <v>48</v>
      </c>
      <c r="AE1088" s="27" t="s">
        <v>1</v>
      </c>
      <c r="AF1088" s="27" t="s">
        <v>1</v>
      </c>
      <c r="AG1088" s="27" t="s">
        <v>526</v>
      </c>
      <c r="AH1088" s="27" t="str">
        <f t="shared" si="1"/>
        <v>Out</v>
      </c>
      <c r="AI1088" s="27" t="s">
        <v>121</v>
      </c>
      <c r="AJ1088" s="17"/>
      <c r="AK1088" s="17"/>
      <c r="AL1088" s="17"/>
      <c r="AM1088" s="17"/>
      <c r="AN1088" s="17"/>
    </row>
    <row r="1089" ht="15.0" hidden="1" customHeight="1">
      <c r="A1089" s="132">
        <v>45855.0</v>
      </c>
      <c r="B1089" s="3" t="s">
        <v>95</v>
      </c>
      <c r="C1089" s="141">
        <v>-27.0</v>
      </c>
      <c r="D1089" s="3" t="s">
        <v>76</v>
      </c>
      <c r="E1089" s="3" t="s">
        <v>229</v>
      </c>
      <c r="F1089" s="3" t="s">
        <v>1046</v>
      </c>
      <c r="H1089" s="144"/>
      <c r="I1089" s="62">
        <v>9779.0</v>
      </c>
      <c r="J1089" s="3" t="s">
        <v>42</v>
      </c>
      <c r="K1089" s="3" t="s">
        <v>97</v>
      </c>
      <c r="L1089" s="142"/>
      <c r="M1089" s="142"/>
      <c r="N1089" s="142"/>
      <c r="O1089" s="143"/>
      <c r="P1089" s="143">
        <v>45855.51123842593</v>
      </c>
      <c r="Q1089" s="3" t="s">
        <v>91</v>
      </c>
      <c r="R1089" s="144"/>
      <c r="S1089" s="144"/>
      <c r="T1089" s="3" t="s">
        <v>93</v>
      </c>
      <c r="U1089" s="27"/>
      <c r="V1089" s="27"/>
      <c r="W1089" s="27"/>
      <c r="X1089" s="27">
        <f t="shared" si="10"/>
        <v>2025</v>
      </c>
      <c r="Y1089" s="27">
        <v>2025.0</v>
      </c>
      <c r="Z1089" s="140">
        <f t="shared" si="11"/>
        <v>7</v>
      </c>
      <c r="AA1089" s="5">
        <v>7.0</v>
      </c>
      <c r="AB1089" s="27">
        <v>3.0</v>
      </c>
      <c r="AC1089" s="27" t="s">
        <v>298</v>
      </c>
      <c r="AD1089" s="27" t="s">
        <v>48</v>
      </c>
      <c r="AE1089" s="27" t="s">
        <v>115</v>
      </c>
      <c r="AF1089" s="27" t="s">
        <v>115</v>
      </c>
      <c r="AG1089" s="27" t="s">
        <v>315</v>
      </c>
      <c r="AH1089" s="27" t="str">
        <f t="shared" si="1"/>
        <v>Out</v>
      </c>
      <c r="AI1089" s="27" t="s">
        <v>121</v>
      </c>
      <c r="AJ1089" s="17"/>
      <c r="AK1089" s="17"/>
      <c r="AL1089" s="17"/>
      <c r="AM1089" s="17"/>
      <c r="AN1089" s="17"/>
    </row>
    <row r="1090" ht="15.0" hidden="1" customHeight="1">
      <c r="A1090" s="132">
        <v>45855.0</v>
      </c>
      <c r="B1090" s="3" t="s">
        <v>149</v>
      </c>
      <c r="C1090" s="141">
        <v>-16.1</v>
      </c>
      <c r="D1090" s="3" t="s">
        <v>76</v>
      </c>
      <c r="E1090" s="3" t="s">
        <v>229</v>
      </c>
      <c r="G1090" s="142"/>
      <c r="H1090" s="144"/>
      <c r="I1090" s="142"/>
      <c r="J1090" s="142"/>
      <c r="K1090" s="3" t="s">
        <v>148</v>
      </c>
      <c r="O1090" s="143"/>
      <c r="P1090" s="143">
        <v>45855.461180555554</v>
      </c>
      <c r="R1090" s="144"/>
      <c r="S1090" s="144"/>
      <c r="T1090" s="144"/>
      <c r="U1090" s="27"/>
      <c r="V1090" s="27"/>
      <c r="W1090" s="27"/>
      <c r="X1090" s="27">
        <f t="shared" si="10"/>
        <v>2025</v>
      </c>
      <c r="Y1090" s="27">
        <v>2025.0</v>
      </c>
      <c r="Z1090" s="140">
        <f t="shared" si="11"/>
        <v>7</v>
      </c>
      <c r="AA1090" s="5">
        <v>7.0</v>
      </c>
      <c r="AB1090" s="27">
        <v>3.0</v>
      </c>
      <c r="AC1090" s="27" t="s">
        <v>298</v>
      </c>
      <c r="AD1090" s="27" t="s">
        <v>48</v>
      </c>
      <c r="AE1090" s="27" t="s">
        <v>1</v>
      </c>
      <c r="AF1090" s="27" t="s">
        <v>1</v>
      </c>
      <c r="AG1090" s="27" t="s">
        <v>526</v>
      </c>
      <c r="AH1090" s="27" t="str">
        <f t="shared" si="1"/>
        <v>Out</v>
      </c>
      <c r="AI1090" s="27" t="s">
        <v>121</v>
      </c>
      <c r="AJ1090" s="17"/>
      <c r="AK1090" s="17"/>
      <c r="AL1090" s="17"/>
      <c r="AM1090" s="17"/>
      <c r="AN1090" s="17"/>
    </row>
    <row r="1091" ht="15.0" hidden="1" customHeight="1">
      <c r="A1091" s="132">
        <v>45855.0</v>
      </c>
      <c r="B1091" s="3" t="s">
        <v>825</v>
      </c>
      <c r="C1091" s="141">
        <v>-536.69</v>
      </c>
      <c r="D1091" s="3" t="s">
        <v>76</v>
      </c>
      <c r="E1091" s="3" t="s">
        <v>229</v>
      </c>
      <c r="F1091" s="3" t="s">
        <v>1047</v>
      </c>
      <c r="H1091" s="144"/>
      <c r="I1091" s="62">
        <v>9779.0</v>
      </c>
      <c r="J1091" s="3" t="s">
        <v>42</v>
      </c>
      <c r="K1091" s="3" t="s">
        <v>89</v>
      </c>
      <c r="L1091" s="142"/>
      <c r="M1091" s="142"/>
      <c r="N1091" s="142"/>
      <c r="O1091" s="143"/>
      <c r="P1091" s="143">
        <v>45855.461180555554</v>
      </c>
      <c r="Q1091" s="3" t="s">
        <v>44</v>
      </c>
      <c r="R1091" s="144"/>
      <c r="S1091" s="144"/>
      <c r="T1091" s="3" t="s">
        <v>93</v>
      </c>
      <c r="U1091" s="27"/>
      <c r="V1091" s="27"/>
      <c r="W1091" s="27"/>
      <c r="X1091" s="27">
        <f t="shared" si="10"/>
        <v>2025</v>
      </c>
      <c r="Y1091" s="27">
        <v>2025.0</v>
      </c>
      <c r="Z1091" s="140">
        <f t="shared" si="11"/>
        <v>7</v>
      </c>
      <c r="AA1091" s="5">
        <v>7.0</v>
      </c>
      <c r="AB1091" s="27">
        <v>3.0</v>
      </c>
      <c r="AC1091" s="27" t="s">
        <v>298</v>
      </c>
      <c r="AD1091" s="27" t="s">
        <v>48</v>
      </c>
      <c r="AE1091" s="27" t="s">
        <v>115</v>
      </c>
      <c r="AF1091" s="27" t="s">
        <v>115</v>
      </c>
      <c r="AG1091" s="27" t="s">
        <v>309</v>
      </c>
      <c r="AH1091" s="27" t="str">
        <f t="shared" si="1"/>
        <v>Out</v>
      </c>
      <c r="AI1091" s="27" t="s">
        <v>121</v>
      </c>
      <c r="AJ1091" s="17"/>
      <c r="AK1091" s="17"/>
      <c r="AL1091" s="17"/>
      <c r="AM1091" s="17"/>
      <c r="AN1091" s="17"/>
    </row>
    <row r="1092" ht="15.0" hidden="1" customHeight="1">
      <c r="A1092" s="132">
        <v>45855.0</v>
      </c>
      <c r="B1092" s="3" t="s">
        <v>918</v>
      </c>
      <c r="C1092" s="141">
        <v>-10.0</v>
      </c>
      <c r="D1092" s="3" t="s">
        <v>76</v>
      </c>
      <c r="E1092" s="3" t="s">
        <v>229</v>
      </c>
      <c r="F1092" s="3" t="s">
        <v>852</v>
      </c>
      <c r="G1092" s="144"/>
      <c r="H1092" s="144"/>
      <c r="I1092" s="62">
        <v>9779.0</v>
      </c>
      <c r="J1092" s="3" t="s">
        <v>42</v>
      </c>
      <c r="K1092" s="3" t="s">
        <v>89</v>
      </c>
      <c r="L1092" s="144"/>
      <c r="M1092" s="144"/>
      <c r="N1092" s="144"/>
      <c r="O1092" s="143"/>
      <c r="P1092" s="143">
        <v>45855.37856481481</v>
      </c>
      <c r="Q1092" s="3" t="s">
        <v>91</v>
      </c>
      <c r="R1092" s="144"/>
      <c r="S1092" s="144"/>
      <c r="T1092" s="3" t="s">
        <v>93</v>
      </c>
      <c r="U1092" s="27"/>
      <c r="V1092" s="27"/>
      <c r="W1092" s="27"/>
      <c r="X1092" s="27">
        <f t="shared" si="10"/>
        <v>2025</v>
      </c>
      <c r="Y1092" s="27">
        <v>2025.0</v>
      </c>
      <c r="Z1092" s="140">
        <f t="shared" si="11"/>
        <v>7</v>
      </c>
      <c r="AA1092" s="5">
        <v>7.0</v>
      </c>
      <c r="AB1092" s="27">
        <v>3.0</v>
      </c>
      <c r="AC1092" s="27" t="s">
        <v>298</v>
      </c>
      <c r="AD1092" s="27" t="s">
        <v>48</v>
      </c>
      <c r="AE1092" s="27" t="s">
        <v>1</v>
      </c>
      <c r="AF1092" s="27" t="s">
        <v>1</v>
      </c>
      <c r="AG1092" s="27" t="s">
        <v>445</v>
      </c>
      <c r="AH1092" s="27" t="str">
        <f t="shared" si="1"/>
        <v>Out</v>
      </c>
      <c r="AI1092" s="27" t="s">
        <v>121</v>
      </c>
      <c r="AJ1092" s="17"/>
      <c r="AK1092" s="17"/>
      <c r="AL1092" s="17"/>
      <c r="AM1092" s="17"/>
      <c r="AN1092" s="17"/>
    </row>
    <row r="1093" ht="15.0" hidden="1" customHeight="1">
      <c r="A1093" s="132">
        <v>45855.0</v>
      </c>
      <c r="B1093" s="3" t="s">
        <v>263</v>
      </c>
      <c r="C1093" s="141">
        <v>-25.0</v>
      </c>
      <c r="D1093" s="3" t="s">
        <v>76</v>
      </c>
      <c r="E1093" s="3" t="s">
        <v>229</v>
      </c>
      <c r="F1093" s="3" t="s">
        <v>264</v>
      </c>
      <c r="G1093" s="142"/>
      <c r="H1093" s="144"/>
      <c r="I1093" s="62">
        <v>9779.0</v>
      </c>
      <c r="J1093" s="3" t="s">
        <v>42</v>
      </c>
      <c r="K1093" s="3" t="s">
        <v>89</v>
      </c>
      <c r="L1093" s="144"/>
      <c r="M1093" s="144"/>
      <c r="N1093" s="144"/>
      <c r="O1093" s="143"/>
      <c r="P1093" s="143">
        <v>45855.09523148148</v>
      </c>
      <c r="Q1093" s="3" t="s">
        <v>91</v>
      </c>
      <c r="R1093" s="144"/>
      <c r="S1093" s="144"/>
      <c r="T1093" s="3" t="s">
        <v>93</v>
      </c>
      <c r="U1093" s="27"/>
      <c r="V1093" s="27"/>
      <c r="W1093" s="27"/>
      <c r="X1093" s="27">
        <f t="shared" si="10"/>
        <v>2025</v>
      </c>
      <c r="Y1093" s="27">
        <v>2025.0</v>
      </c>
      <c r="Z1093" s="140">
        <f t="shared" si="11"/>
        <v>7</v>
      </c>
      <c r="AA1093" s="5">
        <v>7.0</v>
      </c>
      <c r="AB1093" s="27">
        <v>3.0</v>
      </c>
      <c r="AC1093" s="27" t="s">
        <v>298</v>
      </c>
      <c r="AD1093" s="27" t="s">
        <v>48</v>
      </c>
      <c r="AE1093" s="27" t="s">
        <v>1</v>
      </c>
      <c r="AF1093" s="27" t="s">
        <v>1</v>
      </c>
      <c r="AG1093" s="27" t="s">
        <v>526</v>
      </c>
      <c r="AH1093" s="27" t="str">
        <f t="shared" si="1"/>
        <v>Out</v>
      </c>
      <c r="AI1093" s="27" t="s">
        <v>121</v>
      </c>
      <c r="AJ1093" s="17"/>
      <c r="AK1093" s="17"/>
      <c r="AL1093" s="17"/>
      <c r="AM1093" s="17"/>
      <c r="AN1093" s="17"/>
    </row>
    <row r="1094" ht="15.0" hidden="1" customHeight="1">
      <c r="A1094" s="132">
        <v>45854.0</v>
      </c>
      <c r="B1094" s="3" t="s">
        <v>95</v>
      </c>
      <c r="C1094" s="141">
        <v>-24.0</v>
      </c>
      <c r="D1094" s="3" t="s">
        <v>76</v>
      </c>
      <c r="E1094" s="3" t="s">
        <v>229</v>
      </c>
      <c r="F1094" s="3" t="s">
        <v>1048</v>
      </c>
      <c r="H1094" s="142"/>
      <c r="I1094" s="62">
        <v>9779.0</v>
      </c>
      <c r="J1094" s="3" t="s">
        <v>42</v>
      </c>
      <c r="K1094" s="3" t="s">
        <v>97</v>
      </c>
      <c r="L1094" s="142"/>
      <c r="M1094" s="142"/>
      <c r="N1094" s="142"/>
      <c r="O1094" s="143"/>
      <c r="P1094" s="143">
        <v>45854.509733796294</v>
      </c>
      <c r="Q1094" s="3" t="s">
        <v>91</v>
      </c>
      <c r="R1094" s="144"/>
      <c r="S1094" s="144"/>
      <c r="T1094" s="3" t="s">
        <v>93</v>
      </c>
      <c r="U1094" s="27"/>
      <c r="V1094" s="27"/>
      <c r="W1094" s="27"/>
      <c r="X1094" s="27">
        <f t="shared" si="10"/>
        <v>2025</v>
      </c>
      <c r="Y1094" s="27">
        <v>2025.0</v>
      </c>
      <c r="Z1094" s="140">
        <f t="shared" si="11"/>
        <v>7</v>
      </c>
      <c r="AA1094" s="5">
        <v>7.0</v>
      </c>
      <c r="AB1094" s="27">
        <v>3.0</v>
      </c>
      <c r="AC1094" s="27" t="s">
        <v>298</v>
      </c>
      <c r="AD1094" s="27" t="s">
        <v>48</v>
      </c>
      <c r="AE1094" s="27" t="s">
        <v>115</v>
      </c>
      <c r="AF1094" s="27" t="s">
        <v>115</v>
      </c>
      <c r="AG1094" s="27" t="s">
        <v>315</v>
      </c>
      <c r="AH1094" s="27" t="str">
        <f t="shared" si="1"/>
        <v>Out</v>
      </c>
      <c r="AI1094" s="27" t="s">
        <v>121</v>
      </c>
      <c r="AJ1094" s="17"/>
      <c r="AK1094" s="17"/>
      <c r="AL1094" s="17"/>
      <c r="AM1094" s="17"/>
      <c r="AN1094" s="17"/>
    </row>
    <row r="1095" ht="15.0" hidden="1" customHeight="1">
      <c r="A1095" s="132">
        <v>45854.0</v>
      </c>
      <c r="B1095" s="3" t="s">
        <v>918</v>
      </c>
      <c r="C1095" s="141">
        <v>-10.0</v>
      </c>
      <c r="D1095" s="3" t="s">
        <v>76</v>
      </c>
      <c r="E1095" s="3" t="s">
        <v>229</v>
      </c>
      <c r="F1095" s="3" t="s">
        <v>852</v>
      </c>
      <c r="G1095" s="144"/>
      <c r="H1095" s="144"/>
      <c r="I1095" s="62">
        <v>9779.0</v>
      </c>
      <c r="J1095" s="3" t="s">
        <v>42</v>
      </c>
      <c r="K1095" s="3" t="s">
        <v>89</v>
      </c>
      <c r="L1095" s="144"/>
      <c r="M1095" s="144"/>
      <c r="N1095" s="144"/>
      <c r="O1095" s="143"/>
      <c r="P1095" s="143">
        <v>45854.365439814814</v>
      </c>
      <c r="Q1095" s="3" t="s">
        <v>91</v>
      </c>
      <c r="R1095" s="144"/>
      <c r="S1095" s="144"/>
      <c r="T1095" s="3" t="s">
        <v>93</v>
      </c>
      <c r="U1095" s="27"/>
      <c r="V1095" s="27"/>
      <c r="W1095" s="27"/>
      <c r="X1095" s="27">
        <f t="shared" si="10"/>
        <v>2025</v>
      </c>
      <c r="Y1095" s="27">
        <v>2025.0</v>
      </c>
      <c r="Z1095" s="140">
        <f t="shared" si="11"/>
        <v>7</v>
      </c>
      <c r="AA1095" s="5">
        <v>7.0</v>
      </c>
      <c r="AB1095" s="27">
        <v>3.0</v>
      </c>
      <c r="AC1095" s="27" t="s">
        <v>298</v>
      </c>
      <c r="AD1095" s="27" t="s">
        <v>48</v>
      </c>
      <c r="AE1095" s="27" t="s">
        <v>1</v>
      </c>
      <c r="AF1095" s="27" t="s">
        <v>1</v>
      </c>
      <c r="AG1095" s="27" t="s">
        <v>445</v>
      </c>
      <c r="AH1095" s="27" t="str">
        <f t="shared" si="1"/>
        <v>Out</v>
      </c>
      <c r="AI1095" s="27" t="s">
        <v>121</v>
      </c>
      <c r="AJ1095" s="17"/>
      <c r="AK1095" s="17"/>
      <c r="AL1095" s="17"/>
      <c r="AM1095" s="17"/>
      <c r="AN1095" s="17"/>
    </row>
    <row r="1096" ht="15.0" hidden="1" customHeight="1">
      <c r="A1096" s="132">
        <v>45854.0</v>
      </c>
      <c r="B1096" s="3" t="s">
        <v>95</v>
      </c>
      <c r="C1096" s="141">
        <v>-1.13</v>
      </c>
      <c r="D1096" s="3" t="s">
        <v>76</v>
      </c>
      <c r="E1096" s="3" t="s">
        <v>229</v>
      </c>
      <c r="F1096" s="3" t="s">
        <v>1049</v>
      </c>
      <c r="H1096" s="142"/>
      <c r="I1096" s="62">
        <v>9779.0</v>
      </c>
      <c r="J1096" s="3" t="s">
        <v>42</v>
      </c>
      <c r="K1096" s="3" t="s">
        <v>97</v>
      </c>
      <c r="L1096" s="144"/>
      <c r="M1096" s="144"/>
      <c r="N1096" s="144"/>
      <c r="O1096" s="143"/>
      <c r="P1096" s="143">
        <v>45854.10497685185</v>
      </c>
      <c r="Q1096" s="3" t="s">
        <v>91</v>
      </c>
      <c r="R1096" s="144"/>
      <c r="S1096" s="144"/>
      <c r="T1096" s="3" t="s">
        <v>93</v>
      </c>
      <c r="U1096" s="27"/>
      <c r="V1096" s="27"/>
      <c r="W1096" s="27"/>
      <c r="X1096" s="27">
        <f t="shared" si="10"/>
        <v>2025</v>
      </c>
      <c r="Y1096" s="27">
        <v>2025.0</v>
      </c>
      <c r="Z1096" s="140">
        <f t="shared" si="11"/>
        <v>7</v>
      </c>
      <c r="AA1096" s="5">
        <v>7.0</v>
      </c>
      <c r="AB1096" s="27">
        <v>3.0</v>
      </c>
      <c r="AC1096" s="27" t="s">
        <v>298</v>
      </c>
      <c r="AD1096" s="27" t="s">
        <v>48</v>
      </c>
      <c r="AE1096" s="27" t="s">
        <v>115</v>
      </c>
      <c r="AF1096" s="27" t="s">
        <v>115</v>
      </c>
      <c r="AG1096" s="27" t="s">
        <v>315</v>
      </c>
      <c r="AH1096" s="27" t="str">
        <f t="shared" si="1"/>
        <v>Out</v>
      </c>
      <c r="AI1096" s="27" t="s">
        <v>121</v>
      </c>
      <c r="AJ1096" s="17"/>
      <c r="AK1096" s="17"/>
      <c r="AL1096" s="17"/>
      <c r="AM1096" s="17"/>
      <c r="AN1096" s="17"/>
    </row>
    <row r="1097" ht="15.0" hidden="1" customHeight="1">
      <c r="A1097" s="132">
        <v>45854.0</v>
      </c>
      <c r="B1097" s="3" t="s">
        <v>918</v>
      </c>
      <c r="C1097" s="141">
        <v>-10.0</v>
      </c>
      <c r="D1097" s="3" t="s">
        <v>76</v>
      </c>
      <c r="E1097" s="3" t="s">
        <v>229</v>
      </c>
      <c r="F1097" s="3" t="s">
        <v>852</v>
      </c>
      <c r="G1097" s="142"/>
      <c r="H1097" s="144"/>
      <c r="I1097" s="62">
        <v>9779.0</v>
      </c>
      <c r="J1097" s="3" t="s">
        <v>42</v>
      </c>
      <c r="K1097" s="3" t="s">
        <v>89</v>
      </c>
      <c r="L1097" s="142"/>
      <c r="M1097" s="142"/>
      <c r="N1097" s="142"/>
      <c r="O1097" s="143"/>
      <c r="P1097" s="143">
        <v>45854.0840625</v>
      </c>
      <c r="Q1097" s="3" t="s">
        <v>91</v>
      </c>
      <c r="R1097" s="144"/>
      <c r="S1097" s="144"/>
      <c r="T1097" s="3" t="s">
        <v>93</v>
      </c>
      <c r="U1097" s="27"/>
      <c r="V1097" s="27"/>
      <c r="W1097" s="27"/>
      <c r="X1097" s="27">
        <f t="shared" si="10"/>
        <v>2025</v>
      </c>
      <c r="Y1097" s="27">
        <v>2025.0</v>
      </c>
      <c r="Z1097" s="140">
        <f t="shared" si="11"/>
        <v>7</v>
      </c>
      <c r="AA1097" s="5">
        <v>7.0</v>
      </c>
      <c r="AB1097" s="27">
        <v>3.0</v>
      </c>
      <c r="AC1097" s="27" t="s">
        <v>298</v>
      </c>
      <c r="AD1097" s="27" t="s">
        <v>48</v>
      </c>
      <c r="AE1097" s="27" t="s">
        <v>1</v>
      </c>
      <c r="AF1097" s="27" t="s">
        <v>1</v>
      </c>
      <c r="AG1097" s="27" t="s">
        <v>445</v>
      </c>
      <c r="AH1097" s="27" t="str">
        <f t="shared" si="1"/>
        <v>Out</v>
      </c>
      <c r="AI1097" s="27" t="s">
        <v>121</v>
      </c>
      <c r="AJ1097" s="17"/>
      <c r="AK1097" s="17"/>
      <c r="AL1097" s="17"/>
      <c r="AM1097" s="17"/>
      <c r="AN1097" s="17"/>
    </row>
    <row r="1098" ht="15.0" hidden="1" customHeight="1">
      <c r="A1098" s="132">
        <v>45851.0</v>
      </c>
      <c r="B1098" s="3" t="s">
        <v>95</v>
      </c>
      <c r="C1098" s="141">
        <v>-50.0</v>
      </c>
      <c r="D1098" s="3" t="s">
        <v>76</v>
      </c>
      <c r="E1098" s="3" t="s">
        <v>229</v>
      </c>
      <c r="F1098" s="3" t="s">
        <v>1050</v>
      </c>
      <c r="H1098" s="144"/>
      <c r="I1098" s="62">
        <v>9779.0</v>
      </c>
      <c r="J1098" s="3" t="s">
        <v>42</v>
      </c>
      <c r="K1098" s="3" t="s">
        <v>97</v>
      </c>
      <c r="L1098" s="144"/>
      <c r="M1098" s="144"/>
      <c r="N1098" s="144"/>
      <c r="O1098" s="143"/>
      <c r="P1098" s="143">
        <v>45851.07366898148</v>
      </c>
      <c r="Q1098" s="3" t="s">
        <v>91</v>
      </c>
      <c r="R1098" s="144"/>
      <c r="S1098" s="144"/>
      <c r="T1098" s="3" t="s">
        <v>93</v>
      </c>
      <c r="U1098" s="27"/>
      <c r="V1098" s="27"/>
      <c r="W1098" s="27"/>
      <c r="X1098" s="27">
        <f t="shared" si="10"/>
        <v>2025</v>
      </c>
      <c r="Y1098" s="27">
        <v>2025.0</v>
      </c>
      <c r="Z1098" s="140">
        <f t="shared" si="11"/>
        <v>7</v>
      </c>
      <c r="AA1098" s="5">
        <v>7.0</v>
      </c>
      <c r="AB1098" s="27">
        <v>3.0</v>
      </c>
      <c r="AC1098" s="27" t="s">
        <v>298</v>
      </c>
      <c r="AD1098" s="27" t="s">
        <v>48</v>
      </c>
      <c r="AE1098" s="27" t="s">
        <v>115</v>
      </c>
      <c r="AF1098" s="27" t="s">
        <v>115</v>
      </c>
      <c r="AG1098" s="27" t="s">
        <v>315</v>
      </c>
      <c r="AH1098" s="27" t="str">
        <f t="shared" si="1"/>
        <v>Out</v>
      </c>
      <c r="AI1098" s="27" t="s">
        <v>121</v>
      </c>
      <c r="AJ1098" s="17"/>
      <c r="AK1098" s="17"/>
      <c r="AL1098" s="17"/>
      <c r="AM1098" s="17"/>
      <c r="AN1098" s="17"/>
    </row>
    <row r="1099" ht="15.0" hidden="1" customHeight="1">
      <c r="A1099" s="171">
        <v>45850.0</v>
      </c>
      <c r="B1099" s="3" t="s">
        <v>918</v>
      </c>
      <c r="C1099" s="141">
        <v>-10.0</v>
      </c>
      <c r="D1099" s="3" t="s">
        <v>76</v>
      </c>
      <c r="E1099" s="3" t="s">
        <v>229</v>
      </c>
      <c r="F1099" s="3" t="s">
        <v>852</v>
      </c>
      <c r="G1099" s="142"/>
      <c r="H1099" s="144"/>
      <c r="I1099" s="62">
        <v>9779.0</v>
      </c>
      <c r="J1099" s="3" t="s">
        <v>42</v>
      </c>
      <c r="K1099" s="3" t="s">
        <v>89</v>
      </c>
      <c r="L1099" s="144"/>
      <c r="M1099" s="144"/>
      <c r="N1099" s="144"/>
      <c r="O1099" s="172"/>
      <c r="P1099" s="172" t="s">
        <v>696</v>
      </c>
      <c r="Q1099" s="3" t="s">
        <v>91</v>
      </c>
      <c r="R1099" s="144"/>
      <c r="S1099" s="144"/>
      <c r="T1099" s="3" t="s">
        <v>93</v>
      </c>
      <c r="U1099" s="27"/>
      <c r="V1099" s="27"/>
      <c r="W1099" s="27"/>
      <c r="X1099" s="27">
        <f t="shared" si="10"/>
        <v>2025</v>
      </c>
      <c r="Y1099" s="27">
        <v>2025.0</v>
      </c>
      <c r="Z1099" s="140">
        <f t="shared" si="11"/>
        <v>7</v>
      </c>
      <c r="AA1099" s="5">
        <v>7.0</v>
      </c>
      <c r="AB1099" s="27">
        <v>3.0</v>
      </c>
      <c r="AC1099" s="27" t="s">
        <v>298</v>
      </c>
      <c r="AD1099" s="27" t="s">
        <v>48</v>
      </c>
      <c r="AE1099" s="27" t="s">
        <v>1</v>
      </c>
      <c r="AF1099" s="27" t="s">
        <v>1</v>
      </c>
      <c r="AG1099" s="27" t="s">
        <v>445</v>
      </c>
      <c r="AH1099" s="27" t="str">
        <f t="shared" si="1"/>
        <v>Out</v>
      </c>
      <c r="AI1099" s="27" t="s">
        <v>121</v>
      </c>
      <c r="AJ1099" s="17"/>
      <c r="AK1099" s="17"/>
      <c r="AL1099" s="17"/>
      <c r="AM1099" s="17"/>
      <c r="AN1099" s="17"/>
    </row>
    <row r="1100" ht="15.0" hidden="1" customHeight="1">
      <c r="A1100" s="171">
        <v>45850.0</v>
      </c>
      <c r="B1100" s="3" t="s">
        <v>918</v>
      </c>
      <c r="C1100" s="141">
        <v>-10.0</v>
      </c>
      <c r="D1100" s="3" t="s">
        <v>76</v>
      </c>
      <c r="E1100" s="3" t="s">
        <v>229</v>
      </c>
      <c r="F1100" s="3" t="s">
        <v>852</v>
      </c>
      <c r="G1100" s="142"/>
      <c r="H1100" s="144"/>
      <c r="I1100" s="62">
        <v>9779.0</v>
      </c>
      <c r="J1100" s="3" t="s">
        <v>42</v>
      </c>
      <c r="K1100" s="3" t="s">
        <v>89</v>
      </c>
      <c r="L1100" s="144"/>
      <c r="M1100" s="144"/>
      <c r="N1100" s="144"/>
      <c r="O1100" s="172"/>
      <c r="P1100" s="172" t="s">
        <v>696</v>
      </c>
      <c r="Q1100" s="3" t="s">
        <v>91</v>
      </c>
      <c r="R1100" s="144"/>
      <c r="S1100" s="144"/>
      <c r="T1100" s="3" t="s">
        <v>93</v>
      </c>
      <c r="U1100" s="27"/>
      <c r="V1100" s="27"/>
      <c r="W1100" s="27"/>
      <c r="X1100" s="27">
        <f t="shared" si="10"/>
        <v>2025</v>
      </c>
      <c r="Y1100" s="27">
        <v>2025.0</v>
      </c>
      <c r="Z1100" s="140">
        <f t="shared" si="11"/>
        <v>7</v>
      </c>
      <c r="AA1100" s="5">
        <v>7.0</v>
      </c>
      <c r="AB1100" s="27">
        <v>3.0</v>
      </c>
      <c r="AC1100" s="27" t="s">
        <v>298</v>
      </c>
      <c r="AD1100" s="27" t="s">
        <v>48</v>
      </c>
      <c r="AE1100" s="27" t="s">
        <v>1</v>
      </c>
      <c r="AF1100" s="27" t="s">
        <v>1</v>
      </c>
      <c r="AG1100" s="27" t="s">
        <v>445</v>
      </c>
      <c r="AH1100" s="27" t="str">
        <f t="shared" si="1"/>
        <v>Out</v>
      </c>
      <c r="AI1100" s="27" t="s">
        <v>121</v>
      </c>
      <c r="AJ1100" s="17"/>
      <c r="AK1100" s="17"/>
      <c r="AL1100" s="17"/>
      <c r="AM1100" s="17"/>
      <c r="AN1100" s="17"/>
    </row>
    <row r="1101" ht="15.0" hidden="1" customHeight="1">
      <c r="A1101" s="171">
        <v>45849.0</v>
      </c>
      <c r="B1101" s="3" t="s">
        <v>917</v>
      </c>
      <c r="C1101" s="141">
        <v>-111.0</v>
      </c>
      <c r="D1101" s="3" t="s">
        <v>151</v>
      </c>
      <c r="E1101" s="3" t="s">
        <v>229</v>
      </c>
      <c r="F1101" s="3" t="s">
        <v>1022</v>
      </c>
      <c r="H1101" s="142"/>
      <c r="I1101" s="62">
        <v>4782.0</v>
      </c>
      <c r="J1101" s="3" t="s">
        <v>42</v>
      </c>
      <c r="K1101" s="3" t="s">
        <v>89</v>
      </c>
      <c r="L1101" s="144"/>
      <c r="M1101" s="144"/>
      <c r="N1101" s="144"/>
      <c r="O1101" s="172"/>
      <c r="P1101" s="172" t="s">
        <v>696</v>
      </c>
      <c r="Q1101" s="3" t="s">
        <v>91</v>
      </c>
      <c r="R1101" s="144"/>
      <c r="S1101" s="144"/>
      <c r="T1101" s="3" t="s">
        <v>93</v>
      </c>
      <c r="U1101" s="27"/>
      <c r="V1101" s="27"/>
      <c r="W1101" s="27"/>
      <c r="X1101" s="27">
        <f t="shared" si="10"/>
        <v>2025</v>
      </c>
      <c r="Y1101" s="27">
        <v>2025.0</v>
      </c>
      <c r="Z1101" s="140">
        <f t="shared" si="11"/>
        <v>7</v>
      </c>
      <c r="AA1101" s="5">
        <v>7.0</v>
      </c>
      <c r="AB1101" s="27">
        <v>3.0</v>
      </c>
      <c r="AC1101" s="27"/>
      <c r="AD1101" s="27" t="s">
        <v>151</v>
      </c>
      <c r="AE1101" s="27" t="s">
        <v>151</v>
      </c>
      <c r="AF1101" s="27" t="s">
        <v>151</v>
      </c>
      <c r="AG1101" s="27"/>
      <c r="AH1101" s="27" t="str">
        <f t="shared" si="1"/>
        <v>Out</v>
      </c>
      <c r="AI1101" s="27" t="s">
        <v>121</v>
      </c>
      <c r="AJ1101" s="17"/>
      <c r="AK1101" s="17"/>
      <c r="AL1101" s="17"/>
      <c r="AM1101" s="17"/>
      <c r="AN1101" s="17"/>
    </row>
    <row r="1102" ht="15.0" hidden="1" customHeight="1">
      <c r="A1102" s="171">
        <v>45849.0</v>
      </c>
      <c r="B1102" s="3" t="s">
        <v>418</v>
      </c>
      <c r="C1102" s="141">
        <v>-100.0</v>
      </c>
      <c r="D1102" s="3" t="s">
        <v>76</v>
      </c>
      <c r="E1102" s="3" t="s">
        <v>229</v>
      </c>
      <c r="F1102" s="3" t="s">
        <v>419</v>
      </c>
      <c r="G1102" s="144"/>
      <c r="H1102" s="144"/>
      <c r="I1102" s="62">
        <v>9779.0</v>
      </c>
      <c r="J1102" s="3" t="s">
        <v>42</v>
      </c>
      <c r="K1102" s="3" t="s">
        <v>89</v>
      </c>
      <c r="L1102" s="142"/>
      <c r="M1102" s="142"/>
      <c r="N1102" s="142"/>
      <c r="O1102" s="172"/>
      <c r="P1102" s="172" t="s">
        <v>696</v>
      </c>
      <c r="Q1102" s="3" t="s">
        <v>91</v>
      </c>
      <c r="R1102" s="144"/>
      <c r="S1102" s="144"/>
      <c r="T1102" s="3" t="s">
        <v>93</v>
      </c>
      <c r="U1102" s="27"/>
      <c r="V1102" s="27"/>
      <c r="W1102" s="27"/>
      <c r="X1102" s="27">
        <f t="shared" si="10"/>
        <v>2025</v>
      </c>
      <c r="Y1102" s="27">
        <v>2025.0</v>
      </c>
      <c r="Z1102" s="140">
        <f t="shared" si="11"/>
        <v>7</v>
      </c>
      <c r="AA1102" s="5">
        <v>7.0</v>
      </c>
      <c r="AB1102" s="27">
        <v>3.0</v>
      </c>
      <c r="AC1102" s="27" t="s">
        <v>298</v>
      </c>
      <c r="AD1102" s="27" t="s">
        <v>48</v>
      </c>
      <c r="AE1102" s="27" t="s">
        <v>1</v>
      </c>
      <c r="AF1102" s="27" t="s">
        <v>1</v>
      </c>
      <c r="AG1102" s="27" t="s">
        <v>445</v>
      </c>
      <c r="AH1102" s="27" t="str">
        <f t="shared" si="1"/>
        <v>Out</v>
      </c>
      <c r="AI1102" s="27" t="s">
        <v>121</v>
      </c>
      <c r="AJ1102" s="17"/>
      <c r="AK1102" s="17"/>
      <c r="AL1102" s="17"/>
      <c r="AM1102" s="17"/>
      <c r="AN1102" s="17"/>
    </row>
    <row r="1103" ht="15.0" hidden="1" customHeight="1">
      <c r="A1103" s="171">
        <v>45848.0</v>
      </c>
      <c r="B1103" s="3" t="s">
        <v>918</v>
      </c>
      <c r="C1103" s="141">
        <v>-10.0</v>
      </c>
      <c r="D1103" s="3" t="s">
        <v>76</v>
      </c>
      <c r="E1103" s="3" t="s">
        <v>229</v>
      </c>
      <c r="F1103" s="3" t="s">
        <v>852</v>
      </c>
      <c r="G1103" s="142"/>
      <c r="H1103" s="144"/>
      <c r="I1103" s="62">
        <v>9779.0</v>
      </c>
      <c r="J1103" s="3" t="s">
        <v>42</v>
      </c>
      <c r="K1103" s="3" t="s">
        <v>89</v>
      </c>
      <c r="L1103" s="144"/>
      <c r="M1103" s="144"/>
      <c r="N1103" s="144"/>
      <c r="O1103" s="172"/>
      <c r="P1103" s="172" t="s">
        <v>696</v>
      </c>
      <c r="Q1103" s="3" t="s">
        <v>91</v>
      </c>
      <c r="R1103" s="144"/>
      <c r="S1103" s="144"/>
      <c r="T1103" s="3" t="s">
        <v>93</v>
      </c>
      <c r="U1103" s="27"/>
      <c r="V1103" s="27"/>
      <c r="W1103" s="27"/>
      <c r="X1103" s="27">
        <f t="shared" si="10"/>
        <v>2025</v>
      </c>
      <c r="Y1103" s="27">
        <v>2025.0</v>
      </c>
      <c r="Z1103" s="140">
        <f t="shared" si="11"/>
        <v>7</v>
      </c>
      <c r="AA1103" s="5">
        <v>7.0</v>
      </c>
      <c r="AB1103" s="27">
        <v>3.0</v>
      </c>
      <c r="AC1103" s="27" t="s">
        <v>298</v>
      </c>
      <c r="AD1103" s="27" t="s">
        <v>48</v>
      </c>
      <c r="AE1103" s="27" t="s">
        <v>1</v>
      </c>
      <c r="AF1103" s="27" t="s">
        <v>1</v>
      </c>
      <c r="AG1103" s="27" t="s">
        <v>445</v>
      </c>
      <c r="AH1103" s="27" t="str">
        <f t="shared" si="1"/>
        <v>Out</v>
      </c>
      <c r="AI1103" s="27" t="s">
        <v>121</v>
      </c>
      <c r="AJ1103" s="17"/>
      <c r="AK1103" s="17"/>
      <c r="AL1103" s="17"/>
      <c r="AM1103" s="17"/>
      <c r="AN1103" s="17"/>
    </row>
    <row r="1104" ht="15.0" hidden="1" customHeight="1">
      <c r="A1104" s="171">
        <v>45848.0</v>
      </c>
      <c r="B1104" s="3" t="s">
        <v>918</v>
      </c>
      <c r="C1104" s="141">
        <v>-10.0</v>
      </c>
      <c r="D1104" s="3" t="s">
        <v>76</v>
      </c>
      <c r="E1104" s="3" t="s">
        <v>229</v>
      </c>
      <c r="F1104" s="3" t="s">
        <v>852</v>
      </c>
      <c r="G1104" s="142"/>
      <c r="H1104" s="142"/>
      <c r="I1104" s="62">
        <v>9779.0</v>
      </c>
      <c r="J1104" s="3" t="s">
        <v>42</v>
      </c>
      <c r="K1104" s="3" t="s">
        <v>89</v>
      </c>
      <c r="L1104" s="142"/>
      <c r="M1104" s="142"/>
      <c r="N1104" s="142"/>
      <c r="O1104" s="172"/>
      <c r="P1104" s="172" t="s">
        <v>696</v>
      </c>
      <c r="Q1104" s="3" t="s">
        <v>91</v>
      </c>
      <c r="R1104" s="144"/>
      <c r="S1104" s="144"/>
      <c r="T1104" s="3" t="s">
        <v>93</v>
      </c>
      <c r="U1104" s="27"/>
      <c r="V1104" s="27"/>
      <c r="W1104" s="27"/>
      <c r="X1104" s="27">
        <f t="shared" si="10"/>
        <v>2025</v>
      </c>
      <c r="Y1104" s="27">
        <v>2025.0</v>
      </c>
      <c r="Z1104" s="140">
        <f t="shared" si="11"/>
        <v>7</v>
      </c>
      <c r="AA1104" s="5">
        <v>7.0</v>
      </c>
      <c r="AB1104" s="27">
        <v>3.0</v>
      </c>
      <c r="AC1104" s="27" t="s">
        <v>298</v>
      </c>
      <c r="AD1104" s="27" t="s">
        <v>48</v>
      </c>
      <c r="AE1104" s="27" t="s">
        <v>1</v>
      </c>
      <c r="AF1104" s="27" t="s">
        <v>1</v>
      </c>
      <c r="AG1104" s="27" t="s">
        <v>445</v>
      </c>
      <c r="AH1104" s="27" t="str">
        <f t="shared" si="1"/>
        <v>Out</v>
      </c>
      <c r="AI1104" s="27" t="s">
        <v>121</v>
      </c>
      <c r="AJ1104" s="17"/>
      <c r="AK1104" s="17"/>
      <c r="AL1104" s="17"/>
      <c r="AM1104" s="17"/>
      <c r="AN1104" s="17"/>
    </row>
    <row r="1105" ht="15.0" hidden="1" customHeight="1">
      <c r="A1105" s="171">
        <v>45848.0</v>
      </c>
      <c r="B1105" s="3" t="s">
        <v>918</v>
      </c>
      <c r="C1105" s="141">
        <v>-10.0</v>
      </c>
      <c r="D1105" s="3" t="s">
        <v>76</v>
      </c>
      <c r="E1105" s="3" t="s">
        <v>229</v>
      </c>
      <c r="F1105" s="3" t="s">
        <v>852</v>
      </c>
      <c r="G1105" s="142"/>
      <c r="H1105" s="142"/>
      <c r="I1105" s="62">
        <v>9779.0</v>
      </c>
      <c r="J1105" s="3" t="s">
        <v>42</v>
      </c>
      <c r="K1105" s="3" t="s">
        <v>89</v>
      </c>
      <c r="L1105" s="144"/>
      <c r="M1105" s="144"/>
      <c r="N1105" s="144"/>
      <c r="O1105" s="172"/>
      <c r="P1105" s="172" t="s">
        <v>696</v>
      </c>
      <c r="Q1105" s="3" t="s">
        <v>91</v>
      </c>
      <c r="R1105" s="144"/>
      <c r="S1105" s="144"/>
      <c r="T1105" s="3" t="s">
        <v>93</v>
      </c>
      <c r="U1105" s="27"/>
      <c r="V1105" s="27"/>
      <c r="W1105" s="27"/>
      <c r="X1105" s="27">
        <f t="shared" si="10"/>
        <v>2025</v>
      </c>
      <c r="Y1105" s="27">
        <v>2025.0</v>
      </c>
      <c r="Z1105" s="140">
        <f t="shared" si="11"/>
        <v>7</v>
      </c>
      <c r="AA1105" s="5">
        <v>7.0</v>
      </c>
      <c r="AB1105" s="27">
        <v>3.0</v>
      </c>
      <c r="AC1105" s="27" t="s">
        <v>298</v>
      </c>
      <c r="AD1105" s="27" t="s">
        <v>48</v>
      </c>
      <c r="AE1105" s="27" t="s">
        <v>1</v>
      </c>
      <c r="AF1105" s="27" t="s">
        <v>1</v>
      </c>
      <c r="AG1105" s="27" t="s">
        <v>445</v>
      </c>
      <c r="AH1105" s="27" t="str">
        <f t="shared" si="1"/>
        <v>Out</v>
      </c>
      <c r="AI1105" s="27" t="s">
        <v>121</v>
      </c>
      <c r="AJ1105" s="17"/>
      <c r="AK1105" s="17"/>
      <c r="AL1105" s="17"/>
      <c r="AM1105" s="17"/>
      <c r="AN1105" s="17"/>
    </row>
    <row r="1106" ht="15.0" hidden="1" customHeight="1">
      <c r="A1106" s="171">
        <v>45848.0</v>
      </c>
      <c r="B1106" s="3" t="s">
        <v>95</v>
      </c>
      <c r="C1106" s="141">
        <v>-35.0</v>
      </c>
      <c r="D1106" s="3" t="s">
        <v>76</v>
      </c>
      <c r="E1106" s="3" t="s">
        <v>229</v>
      </c>
      <c r="F1106" s="3" t="s">
        <v>1051</v>
      </c>
      <c r="H1106" s="144"/>
      <c r="I1106" s="62">
        <v>9779.0</v>
      </c>
      <c r="J1106" s="3" t="s">
        <v>42</v>
      </c>
      <c r="K1106" s="3" t="s">
        <v>97</v>
      </c>
      <c r="L1106" s="142"/>
      <c r="M1106" s="142"/>
      <c r="N1106" s="142"/>
      <c r="O1106" s="172"/>
      <c r="P1106" s="172" t="s">
        <v>696</v>
      </c>
      <c r="Q1106" s="3" t="s">
        <v>91</v>
      </c>
      <c r="R1106" s="144"/>
      <c r="S1106" s="144"/>
      <c r="T1106" s="3" t="s">
        <v>93</v>
      </c>
      <c r="U1106" s="27"/>
      <c r="V1106" s="27"/>
      <c r="W1106" s="27"/>
      <c r="X1106" s="27">
        <f t="shared" si="10"/>
        <v>2025</v>
      </c>
      <c r="Y1106" s="27">
        <v>2025.0</v>
      </c>
      <c r="Z1106" s="140">
        <f t="shared" si="11"/>
        <v>7</v>
      </c>
      <c r="AA1106" s="5">
        <v>7.0</v>
      </c>
      <c r="AB1106" s="27">
        <v>3.0</v>
      </c>
      <c r="AC1106" s="27" t="s">
        <v>298</v>
      </c>
      <c r="AD1106" s="27" t="s">
        <v>48</v>
      </c>
      <c r="AE1106" s="27" t="s">
        <v>115</v>
      </c>
      <c r="AF1106" s="27" t="s">
        <v>115</v>
      </c>
      <c r="AG1106" s="27" t="s">
        <v>315</v>
      </c>
      <c r="AH1106" s="27" t="str">
        <f t="shared" si="1"/>
        <v>Out</v>
      </c>
      <c r="AI1106" s="27" t="s">
        <v>121</v>
      </c>
      <c r="AJ1106" s="17"/>
      <c r="AK1106" s="17"/>
      <c r="AL1106" s="17"/>
      <c r="AM1106" s="17"/>
      <c r="AN1106" s="17"/>
    </row>
    <row r="1107" ht="15.0" hidden="1" customHeight="1">
      <c r="A1107" s="171">
        <v>45847.0</v>
      </c>
      <c r="B1107" s="3" t="s">
        <v>918</v>
      </c>
      <c r="C1107" s="141">
        <v>-10.0</v>
      </c>
      <c r="D1107" s="3" t="s">
        <v>76</v>
      </c>
      <c r="E1107" s="3" t="s">
        <v>229</v>
      </c>
      <c r="F1107" s="3" t="s">
        <v>852</v>
      </c>
      <c r="G1107" s="144"/>
      <c r="H1107" s="144"/>
      <c r="I1107" s="62">
        <v>9779.0</v>
      </c>
      <c r="J1107" s="3" t="s">
        <v>42</v>
      </c>
      <c r="K1107" s="3" t="s">
        <v>89</v>
      </c>
      <c r="L1107" s="142"/>
      <c r="M1107" s="142"/>
      <c r="N1107" s="142"/>
      <c r="O1107" s="172"/>
      <c r="P1107" s="172" t="s">
        <v>696</v>
      </c>
      <c r="Q1107" s="3" t="s">
        <v>91</v>
      </c>
      <c r="R1107" s="144"/>
      <c r="S1107" s="144"/>
      <c r="T1107" s="3" t="s">
        <v>93</v>
      </c>
      <c r="U1107" s="27"/>
      <c r="V1107" s="27"/>
      <c r="W1107" s="27"/>
      <c r="X1107" s="27">
        <f t="shared" si="10"/>
        <v>2025</v>
      </c>
      <c r="Y1107" s="27">
        <v>2025.0</v>
      </c>
      <c r="Z1107" s="140">
        <f t="shared" si="11"/>
        <v>7</v>
      </c>
      <c r="AA1107" s="5">
        <v>7.0</v>
      </c>
      <c r="AB1107" s="27">
        <v>3.0</v>
      </c>
      <c r="AC1107" s="27" t="s">
        <v>298</v>
      </c>
      <c r="AD1107" s="27" t="s">
        <v>48</v>
      </c>
      <c r="AE1107" s="27" t="s">
        <v>1</v>
      </c>
      <c r="AF1107" s="27" t="s">
        <v>1</v>
      </c>
      <c r="AG1107" s="27" t="s">
        <v>445</v>
      </c>
      <c r="AH1107" s="27" t="str">
        <f t="shared" si="1"/>
        <v>Out</v>
      </c>
      <c r="AI1107" s="27" t="s">
        <v>121</v>
      </c>
      <c r="AJ1107" s="17"/>
      <c r="AK1107" s="17"/>
      <c r="AL1107" s="17"/>
      <c r="AM1107" s="17"/>
      <c r="AN1107" s="17"/>
    </row>
    <row r="1108" ht="15.0" hidden="1" customHeight="1">
      <c r="A1108" s="171">
        <v>45846.0</v>
      </c>
      <c r="B1108" s="3" t="s">
        <v>910</v>
      </c>
      <c r="C1108" s="141">
        <v>1560.0</v>
      </c>
      <c r="D1108" s="3" t="s">
        <v>76</v>
      </c>
      <c r="E1108" s="3" t="s">
        <v>229</v>
      </c>
      <c r="G1108" s="142"/>
      <c r="H1108" s="144"/>
      <c r="I1108" s="142"/>
      <c r="J1108" s="142"/>
      <c r="K1108" s="142"/>
      <c r="L1108" s="144"/>
      <c r="M1108" s="144"/>
      <c r="N1108" s="144"/>
      <c r="O1108" s="172"/>
      <c r="P1108" s="172" t="s">
        <v>696</v>
      </c>
      <c r="Q1108" s="142"/>
      <c r="R1108" s="144"/>
      <c r="S1108" s="144"/>
      <c r="T1108" s="144"/>
      <c r="U1108" s="27"/>
      <c r="V1108" s="27"/>
      <c r="W1108" s="27"/>
      <c r="X1108" s="27">
        <f t="shared" si="10"/>
        <v>2025</v>
      </c>
      <c r="Y1108" s="27">
        <v>2025.0</v>
      </c>
      <c r="Z1108" s="140">
        <f t="shared" si="11"/>
        <v>7</v>
      </c>
      <c r="AA1108" s="5">
        <v>7.0</v>
      </c>
      <c r="AB1108" s="27">
        <v>3.0</v>
      </c>
      <c r="AC1108" s="27" t="s">
        <v>298</v>
      </c>
      <c r="AD1108" s="27" t="s">
        <v>48</v>
      </c>
      <c r="AE1108" s="27" t="s">
        <v>114</v>
      </c>
      <c r="AF1108" s="27" t="s">
        <v>114</v>
      </c>
      <c r="AG1108" s="27" t="s">
        <v>312</v>
      </c>
      <c r="AH1108" s="27" t="str">
        <f t="shared" si="1"/>
        <v>In</v>
      </c>
      <c r="AI1108" s="27" t="s">
        <v>113</v>
      </c>
      <c r="AJ1108" s="17"/>
      <c r="AK1108" s="17"/>
      <c r="AL1108" s="17"/>
      <c r="AM1108" s="17"/>
      <c r="AN1108" s="17"/>
    </row>
    <row r="1109" ht="15.0" hidden="1" customHeight="1">
      <c r="A1109" s="171">
        <v>45846.0</v>
      </c>
      <c r="B1109" s="3" t="s">
        <v>910</v>
      </c>
      <c r="C1109" s="141">
        <v>972.0</v>
      </c>
      <c r="D1109" s="3" t="s">
        <v>76</v>
      </c>
      <c r="E1109" s="3" t="s">
        <v>229</v>
      </c>
      <c r="G1109" s="142"/>
      <c r="H1109" s="142"/>
      <c r="I1109" s="142"/>
      <c r="J1109" s="142"/>
      <c r="K1109" s="142"/>
      <c r="L1109" s="142"/>
      <c r="M1109" s="142"/>
      <c r="N1109" s="142"/>
      <c r="O1109" s="172"/>
      <c r="P1109" s="172" t="s">
        <v>696</v>
      </c>
      <c r="Q1109" s="142"/>
      <c r="R1109" s="144"/>
      <c r="S1109" s="144"/>
      <c r="T1109" s="144"/>
      <c r="U1109" s="27"/>
      <c r="V1109" s="27"/>
      <c r="W1109" s="27"/>
      <c r="X1109" s="27">
        <f t="shared" si="10"/>
        <v>2025</v>
      </c>
      <c r="Y1109" s="27">
        <v>2025.0</v>
      </c>
      <c r="Z1109" s="140">
        <f t="shared" si="11"/>
        <v>7</v>
      </c>
      <c r="AA1109" s="5">
        <v>7.0</v>
      </c>
      <c r="AB1109" s="27">
        <v>3.0</v>
      </c>
      <c r="AC1109" s="27" t="s">
        <v>298</v>
      </c>
      <c r="AD1109" s="27" t="s">
        <v>48</v>
      </c>
      <c r="AE1109" s="27" t="s">
        <v>114</v>
      </c>
      <c r="AF1109" s="27" t="s">
        <v>114</v>
      </c>
      <c r="AG1109" s="27" t="s">
        <v>312</v>
      </c>
      <c r="AH1109" s="27" t="str">
        <f t="shared" si="1"/>
        <v>In</v>
      </c>
      <c r="AI1109" s="27" t="s">
        <v>113</v>
      </c>
      <c r="AJ1109" s="17"/>
      <c r="AK1109" s="17"/>
      <c r="AL1109" s="17"/>
      <c r="AM1109" s="17"/>
      <c r="AN1109" s="17"/>
    </row>
    <row r="1110" ht="15.0" hidden="1" customHeight="1">
      <c r="A1110" s="171">
        <v>45846.0</v>
      </c>
      <c r="B1110" s="3" t="s">
        <v>910</v>
      </c>
      <c r="C1110" s="141">
        <v>1026.0</v>
      </c>
      <c r="D1110" s="3" t="s">
        <v>76</v>
      </c>
      <c r="E1110" s="3" t="s">
        <v>229</v>
      </c>
      <c r="G1110" s="142"/>
      <c r="H1110" s="144"/>
      <c r="I1110" s="142"/>
      <c r="J1110" s="142"/>
      <c r="K1110" s="142"/>
      <c r="L1110" s="144"/>
      <c r="M1110" s="144"/>
      <c r="N1110" s="144"/>
      <c r="O1110" s="172"/>
      <c r="P1110" s="172" t="s">
        <v>696</v>
      </c>
      <c r="Q1110" s="142"/>
      <c r="R1110" s="144"/>
      <c r="S1110" s="144"/>
      <c r="T1110" s="144"/>
      <c r="U1110" s="27"/>
      <c r="V1110" s="27"/>
      <c r="W1110" s="27"/>
      <c r="X1110" s="27">
        <f t="shared" si="10"/>
        <v>2025</v>
      </c>
      <c r="Y1110" s="27">
        <v>2025.0</v>
      </c>
      <c r="Z1110" s="140">
        <f t="shared" si="11"/>
        <v>7</v>
      </c>
      <c r="AA1110" s="5">
        <v>7.0</v>
      </c>
      <c r="AB1110" s="27">
        <v>3.0</v>
      </c>
      <c r="AC1110" s="27" t="s">
        <v>298</v>
      </c>
      <c r="AD1110" s="27" t="s">
        <v>48</v>
      </c>
      <c r="AE1110" s="27" t="s">
        <v>114</v>
      </c>
      <c r="AF1110" s="27" t="s">
        <v>114</v>
      </c>
      <c r="AG1110" s="27" t="s">
        <v>312</v>
      </c>
      <c r="AH1110" s="27" t="str">
        <f t="shared" si="1"/>
        <v>In</v>
      </c>
      <c r="AI1110" s="27" t="s">
        <v>113</v>
      </c>
      <c r="AJ1110" s="17"/>
      <c r="AK1110" s="17"/>
      <c r="AL1110" s="17"/>
      <c r="AM1110" s="17"/>
      <c r="AN1110" s="17"/>
    </row>
    <row r="1111" ht="15.0" hidden="1" customHeight="1">
      <c r="A1111" s="171">
        <v>45845.0</v>
      </c>
      <c r="B1111" s="3" t="s">
        <v>756</v>
      </c>
      <c r="C1111" s="141">
        <v>1172.0</v>
      </c>
      <c r="D1111" s="3" t="s">
        <v>76</v>
      </c>
      <c r="E1111" s="3" t="s">
        <v>229</v>
      </c>
      <c r="G1111" s="144"/>
      <c r="H1111" s="144"/>
      <c r="I1111" s="142"/>
      <c r="J1111" s="142"/>
      <c r="K1111" s="142"/>
      <c r="L1111" s="142"/>
      <c r="M1111" s="142"/>
      <c r="N1111" s="142"/>
      <c r="O1111" s="172"/>
      <c r="P1111" s="172" t="s">
        <v>696</v>
      </c>
      <c r="Q1111" s="142"/>
      <c r="R1111" s="144"/>
      <c r="S1111" s="144"/>
      <c r="T1111" s="144"/>
      <c r="U1111" s="27"/>
      <c r="V1111" s="27"/>
      <c r="W1111" s="27"/>
      <c r="X1111" s="27">
        <f t="shared" si="10"/>
        <v>2025</v>
      </c>
      <c r="Y1111" s="27">
        <v>2025.0</v>
      </c>
      <c r="Z1111" s="140">
        <f t="shared" si="11"/>
        <v>7</v>
      </c>
      <c r="AA1111" s="5">
        <v>7.0</v>
      </c>
      <c r="AB1111" s="27">
        <v>3.0</v>
      </c>
      <c r="AC1111" s="27" t="s">
        <v>298</v>
      </c>
      <c r="AD1111" s="27" t="s">
        <v>48</v>
      </c>
      <c r="AE1111" s="27" t="s">
        <v>114</v>
      </c>
      <c r="AF1111" s="27" t="s">
        <v>114</v>
      </c>
      <c r="AG1111" s="27" t="s">
        <v>312</v>
      </c>
      <c r="AH1111" s="27" t="str">
        <f t="shared" si="1"/>
        <v>In</v>
      </c>
      <c r="AI1111" s="27" t="s">
        <v>113</v>
      </c>
      <c r="AJ1111" s="17"/>
      <c r="AK1111" s="17"/>
      <c r="AL1111" s="17"/>
      <c r="AM1111" s="17"/>
      <c r="AN1111" s="17"/>
    </row>
    <row r="1112" ht="15.0" hidden="1" customHeight="1">
      <c r="A1112" s="171">
        <v>45844.0</v>
      </c>
      <c r="B1112" s="3" t="s">
        <v>917</v>
      </c>
      <c r="C1112" s="141">
        <v>-111.0</v>
      </c>
      <c r="D1112" s="3" t="s">
        <v>151</v>
      </c>
      <c r="E1112" s="3" t="s">
        <v>229</v>
      </c>
      <c r="F1112" s="3" t="s">
        <v>1022</v>
      </c>
      <c r="H1112" s="144"/>
      <c r="I1112" s="62">
        <v>4782.0</v>
      </c>
      <c r="J1112" s="3" t="s">
        <v>42</v>
      </c>
      <c r="K1112" s="3" t="s">
        <v>89</v>
      </c>
      <c r="L1112" s="144"/>
      <c r="M1112" s="144"/>
      <c r="N1112" s="144"/>
      <c r="O1112" s="172"/>
      <c r="P1112" s="172" t="s">
        <v>696</v>
      </c>
      <c r="Q1112" s="3" t="s">
        <v>91</v>
      </c>
      <c r="R1112" s="144"/>
      <c r="S1112" s="144"/>
      <c r="T1112" s="3" t="s">
        <v>93</v>
      </c>
      <c r="U1112" s="27"/>
      <c r="V1112" s="27"/>
      <c r="W1112" s="27"/>
      <c r="X1112" s="27">
        <f t="shared" si="10"/>
        <v>2025</v>
      </c>
      <c r="Y1112" s="27">
        <v>2025.0</v>
      </c>
      <c r="Z1112" s="140">
        <f t="shared" si="11"/>
        <v>7</v>
      </c>
      <c r="AA1112" s="5">
        <v>7.0</v>
      </c>
      <c r="AB1112" s="27">
        <v>3.0</v>
      </c>
      <c r="AC1112" s="27"/>
      <c r="AD1112" s="27" t="s">
        <v>151</v>
      </c>
      <c r="AE1112" s="27" t="s">
        <v>151</v>
      </c>
      <c r="AF1112" s="27" t="s">
        <v>151</v>
      </c>
      <c r="AG1112" s="27"/>
      <c r="AH1112" s="27" t="str">
        <f t="shared" si="1"/>
        <v>Out</v>
      </c>
      <c r="AI1112" s="27" t="s">
        <v>121</v>
      </c>
      <c r="AJ1112" s="17"/>
      <c r="AK1112" s="17"/>
      <c r="AL1112" s="17"/>
      <c r="AM1112" s="17"/>
      <c r="AN1112" s="17"/>
    </row>
    <row r="1113" ht="15.0" hidden="1" customHeight="1">
      <c r="A1113" s="171">
        <v>45844.0</v>
      </c>
      <c r="B1113" s="3" t="s">
        <v>95</v>
      </c>
      <c r="C1113" s="141">
        <v>-35.0</v>
      </c>
      <c r="D1113" s="3" t="s">
        <v>76</v>
      </c>
      <c r="E1113" s="3" t="s">
        <v>229</v>
      </c>
      <c r="F1113" s="3" t="s">
        <v>1052</v>
      </c>
      <c r="H1113" s="142"/>
      <c r="I1113" s="62">
        <v>9779.0</v>
      </c>
      <c r="J1113" s="3" t="s">
        <v>42</v>
      </c>
      <c r="K1113" s="3" t="s">
        <v>97</v>
      </c>
      <c r="L1113" s="142"/>
      <c r="M1113" s="142"/>
      <c r="N1113" s="142"/>
      <c r="O1113" s="172"/>
      <c r="P1113" s="172" t="s">
        <v>696</v>
      </c>
      <c r="Q1113" s="3" t="s">
        <v>91</v>
      </c>
      <c r="R1113" s="144"/>
      <c r="S1113" s="144"/>
      <c r="T1113" s="3" t="s">
        <v>93</v>
      </c>
      <c r="U1113" s="27"/>
      <c r="V1113" s="27"/>
      <c r="W1113" s="27"/>
      <c r="X1113" s="27">
        <f t="shared" si="10"/>
        <v>2025</v>
      </c>
      <c r="Y1113" s="27">
        <v>2025.0</v>
      </c>
      <c r="Z1113" s="140">
        <f t="shared" si="11"/>
        <v>7</v>
      </c>
      <c r="AA1113" s="5">
        <v>7.0</v>
      </c>
      <c r="AB1113" s="27">
        <v>3.0</v>
      </c>
      <c r="AC1113" s="27" t="s">
        <v>298</v>
      </c>
      <c r="AD1113" s="27" t="s">
        <v>48</v>
      </c>
      <c r="AE1113" s="27" t="s">
        <v>115</v>
      </c>
      <c r="AF1113" s="27" t="s">
        <v>115</v>
      </c>
      <c r="AG1113" s="27" t="s">
        <v>315</v>
      </c>
      <c r="AH1113" s="27" t="str">
        <f t="shared" si="1"/>
        <v>Out</v>
      </c>
      <c r="AI1113" s="27" t="s">
        <v>121</v>
      </c>
      <c r="AJ1113" s="17"/>
      <c r="AK1113" s="17"/>
      <c r="AL1113" s="17"/>
      <c r="AM1113" s="17"/>
      <c r="AN1113" s="17"/>
    </row>
    <row r="1114" ht="15.0" hidden="1" customHeight="1">
      <c r="A1114" s="171">
        <v>45844.0</v>
      </c>
      <c r="B1114" s="3" t="s">
        <v>87</v>
      </c>
      <c r="C1114" s="141">
        <v>-20.0</v>
      </c>
      <c r="D1114" s="3" t="s">
        <v>76</v>
      </c>
      <c r="E1114" s="3" t="s">
        <v>229</v>
      </c>
      <c r="F1114" s="3" t="s">
        <v>597</v>
      </c>
      <c r="I1114" s="62">
        <v>9779.0</v>
      </c>
      <c r="J1114" s="3" t="s">
        <v>42</v>
      </c>
      <c r="K1114" s="3" t="s">
        <v>89</v>
      </c>
      <c r="L1114" s="144"/>
      <c r="M1114" s="144"/>
      <c r="N1114" s="144"/>
      <c r="O1114" s="172"/>
      <c r="P1114" s="172" t="s">
        <v>696</v>
      </c>
      <c r="Q1114" s="3" t="s">
        <v>91</v>
      </c>
      <c r="R1114" s="144"/>
      <c r="S1114" s="144"/>
      <c r="T1114" s="3" t="s">
        <v>93</v>
      </c>
      <c r="U1114" s="27"/>
      <c r="V1114" s="27"/>
      <c r="W1114" s="27"/>
      <c r="X1114" s="27">
        <f t="shared" si="10"/>
        <v>2025</v>
      </c>
      <c r="Y1114" s="27">
        <v>2025.0</v>
      </c>
      <c r="Z1114" s="140">
        <f t="shared" si="11"/>
        <v>7</v>
      </c>
      <c r="AA1114" s="5">
        <v>7.0</v>
      </c>
      <c r="AB1114" s="27">
        <v>3.0</v>
      </c>
      <c r="AC1114" s="27" t="s">
        <v>298</v>
      </c>
      <c r="AD1114" s="27" t="s">
        <v>48</v>
      </c>
      <c r="AE1114" s="27" t="s">
        <v>1</v>
      </c>
      <c r="AF1114" s="27" t="s">
        <v>1</v>
      </c>
      <c r="AG1114" s="27" t="s">
        <v>526</v>
      </c>
      <c r="AH1114" s="27" t="str">
        <f t="shared" si="1"/>
        <v>Out</v>
      </c>
      <c r="AI1114" s="27" t="s">
        <v>121</v>
      </c>
      <c r="AJ1114" s="17"/>
      <c r="AK1114" s="17"/>
      <c r="AL1114" s="17"/>
      <c r="AM1114" s="17"/>
      <c r="AN1114" s="17"/>
    </row>
    <row r="1115" ht="15.0" hidden="1" customHeight="1">
      <c r="A1115" s="171">
        <v>45843.0</v>
      </c>
      <c r="B1115" s="3" t="s">
        <v>891</v>
      </c>
      <c r="C1115" s="141">
        <v>-995.0</v>
      </c>
      <c r="D1115" s="3" t="s">
        <v>76</v>
      </c>
      <c r="E1115" s="3" t="s">
        <v>229</v>
      </c>
      <c r="F1115" s="3" t="s">
        <v>1053</v>
      </c>
      <c r="I1115" s="62">
        <v>9779.0</v>
      </c>
      <c r="J1115" s="3" t="s">
        <v>42</v>
      </c>
      <c r="K1115" s="3" t="s">
        <v>659</v>
      </c>
      <c r="M1115" s="144"/>
      <c r="N1115" s="144"/>
      <c r="O1115" s="172"/>
      <c r="P1115" s="172" t="s">
        <v>696</v>
      </c>
      <c r="Q1115" s="3" t="s">
        <v>91</v>
      </c>
      <c r="R1115" s="144"/>
      <c r="S1115" s="144"/>
      <c r="T1115" s="3" t="s">
        <v>93</v>
      </c>
      <c r="U1115" s="27"/>
      <c r="V1115" s="27"/>
      <c r="W1115" s="27"/>
      <c r="X1115" s="27">
        <f t="shared" si="10"/>
        <v>2025</v>
      </c>
      <c r="Y1115" s="27">
        <v>2025.0</v>
      </c>
      <c r="Z1115" s="140">
        <f t="shared" si="11"/>
        <v>7</v>
      </c>
      <c r="AA1115" s="5">
        <v>7.0</v>
      </c>
      <c r="AB1115" s="27">
        <v>3.0</v>
      </c>
      <c r="AC1115" s="27" t="s">
        <v>298</v>
      </c>
      <c r="AD1115" s="27" t="s">
        <v>48</v>
      </c>
      <c r="AE1115" s="27" t="s">
        <v>131</v>
      </c>
      <c r="AF1115" s="27" t="s">
        <v>5</v>
      </c>
      <c r="AG1115" s="27" t="s">
        <v>330</v>
      </c>
      <c r="AH1115" s="27" t="str">
        <f t="shared" si="1"/>
        <v>Out</v>
      </c>
      <c r="AI1115" s="27" t="s">
        <v>121</v>
      </c>
      <c r="AJ1115" s="17"/>
      <c r="AK1115" s="17"/>
      <c r="AL1115" s="17"/>
      <c r="AM1115" s="17"/>
      <c r="AN1115" s="17"/>
    </row>
    <row r="1116" ht="15.0" hidden="1" customHeight="1">
      <c r="A1116" s="171">
        <v>45841.0</v>
      </c>
      <c r="B1116" s="3" t="s">
        <v>149</v>
      </c>
      <c r="C1116" s="141">
        <v>-4.36</v>
      </c>
      <c r="D1116" s="3" t="s">
        <v>76</v>
      </c>
      <c r="E1116" s="3" t="s">
        <v>229</v>
      </c>
      <c r="G1116" s="144"/>
      <c r="H1116" s="144"/>
      <c r="I1116" s="142"/>
      <c r="J1116" s="142"/>
      <c r="K1116" s="3" t="s">
        <v>148</v>
      </c>
      <c r="O1116" s="172"/>
      <c r="P1116" s="172" t="s">
        <v>696</v>
      </c>
      <c r="Q1116" s="142"/>
      <c r="R1116" s="144"/>
      <c r="S1116" s="144"/>
      <c r="T1116" s="144"/>
      <c r="U1116" s="27"/>
      <c r="V1116" s="27"/>
      <c r="W1116" s="27"/>
      <c r="X1116" s="27">
        <f t="shared" si="10"/>
        <v>2025</v>
      </c>
      <c r="Y1116" s="27">
        <v>2025.0</v>
      </c>
      <c r="Z1116" s="140">
        <f t="shared" si="11"/>
        <v>7</v>
      </c>
      <c r="AA1116" s="5">
        <v>7.0</v>
      </c>
      <c r="AB1116" s="27">
        <v>3.0</v>
      </c>
      <c r="AC1116" s="27" t="s">
        <v>298</v>
      </c>
      <c r="AD1116" s="27" t="s">
        <v>48</v>
      </c>
      <c r="AE1116" s="27" t="s">
        <v>1</v>
      </c>
      <c r="AF1116" s="27" t="s">
        <v>1</v>
      </c>
      <c r="AG1116" s="27" t="s">
        <v>526</v>
      </c>
      <c r="AH1116" s="27" t="str">
        <f t="shared" si="1"/>
        <v>Out</v>
      </c>
      <c r="AI1116" s="27" t="s">
        <v>121</v>
      </c>
      <c r="AJ1116" s="17"/>
      <c r="AK1116" s="17"/>
      <c r="AL1116" s="17"/>
      <c r="AM1116" s="17"/>
      <c r="AN1116" s="17"/>
    </row>
    <row r="1117" ht="15.0" hidden="1" customHeight="1">
      <c r="A1117" s="171">
        <v>45841.0</v>
      </c>
      <c r="B1117" s="3" t="s">
        <v>437</v>
      </c>
      <c r="C1117" s="141">
        <v>-145.39</v>
      </c>
      <c r="D1117" s="3" t="s">
        <v>76</v>
      </c>
      <c r="E1117" s="3" t="s">
        <v>229</v>
      </c>
      <c r="F1117" s="3" t="s">
        <v>438</v>
      </c>
      <c r="I1117" s="62">
        <v>9779.0</v>
      </c>
      <c r="J1117" s="3" t="s">
        <v>42</v>
      </c>
      <c r="K1117" s="3" t="s">
        <v>89</v>
      </c>
      <c r="L1117" s="144"/>
      <c r="M1117" s="144"/>
      <c r="N1117" s="144"/>
      <c r="O1117" s="172"/>
      <c r="P1117" s="172" t="s">
        <v>696</v>
      </c>
      <c r="Q1117" s="3" t="s">
        <v>44</v>
      </c>
      <c r="R1117" s="144"/>
      <c r="S1117" s="144"/>
      <c r="T1117" s="3" t="s">
        <v>93</v>
      </c>
      <c r="U1117" s="27"/>
      <c r="V1117" s="27"/>
      <c r="W1117" s="27"/>
      <c r="X1117" s="27">
        <f t="shared" si="10"/>
        <v>2025</v>
      </c>
      <c r="Y1117" s="27">
        <v>2025.0</v>
      </c>
      <c r="Z1117" s="140">
        <f t="shared" si="11"/>
        <v>7</v>
      </c>
      <c r="AA1117" s="5">
        <v>7.0</v>
      </c>
      <c r="AB1117" s="27">
        <v>3.0</v>
      </c>
      <c r="AC1117" s="27" t="s">
        <v>298</v>
      </c>
      <c r="AD1117" s="27" t="s">
        <v>48</v>
      </c>
      <c r="AE1117" s="27" t="s">
        <v>1</v>
      </c>
      <c r="AF1117" s="27" t="s">
        <v>1</v>
      </c>
      <c r="AG1117" s="27" t="s">
        <v>526</v>
      </c>
      <c r="AH1117" s="27" t="str">
        <f t="shared" si="1"/>
        <v>Out</v>
      </c>
      <c r="AI1117" s="27" t="s">
        <v>121</v>
      </c>
      <c r="AJ1117" s="17"/>
      <c r="AK1117" s="17"/>
      <c r="AL1117" s="17"/>
      <c r="AM1117" s="17"/>
      <c r="AN1117" s="17"/>
    </row>
    <row r="1118" ht="15.0" hidden="1" customHeight="1">
      <c r="A1118" s="171">
        <v>45840.0</v>
      </c>
      <c r="B1118" s="3" t="s">
        <v>713</v>
      </c>
      <c r="C1118" s="141">
        <v>264.0</v>
      </c>
      <c r="D1118" s="3" t="s">
        <v>76</v>
      </c>
      <c r="E1118" s="3" t="s">
        <v>229</v>
      </c>
      <c r="G1118" s="142"/>
      <c r="H1118" s="142"/>
      <c r="I1118" s="142"/>
      <c r="J1118" s="142"/>
      <c r="K1118" s="142"/>
      <c r="L1118" s="144"/>
      <c r="M1118" s="144"/>
      <c r="N1118" s="144"/>
      <c r="O1118" s="172"/>
      <c r="P1118" s="172" t="s">
        <v>696</v>
      </c>
      <c r="Q1118" s="142"/>
      <c r="R1118" s="144"/>
      <c r="S1118" s="144"/>
      <c r="T1118" s="144"/>
      <c r="U1118" s="27"/>
      <c r="V1118" s="27"/>
      <c r="W1118" s="27"/>
      <c r="X1118" s="27">
        <f t="shared" si="10"/>
        <v>2025</v>
      </c>
      <c r="Y1118" s="27">
        <v>2025.0</v>
      </c>
      <c r="Z1118" s="140">
        <f t="shared" si="11"/>
        <v>7</v>
      </c>
      <c r="AA1118" s="5">
        <v>7.0</v>
      </c>
      <c r="AB1118" s="27">
        <v>3.0</v>
      </c>
      <c r="AC1118" s="27" t="s">
        <v>298</v>
      </c>
      <c r="AD1118" s="27" t="s">
        <v>48</v>
      </c>
      <c r="AE1118" s="27" t="s">
        <v>114</v>
      </c>
      <c r="AF1118" s="27" t="s">
        <v>114</v>
      </c>
      <c r="AG1118" s="27" t="s">
        <v>312</v>
      </c>
      <c r="AH1118" s="27" t="str">
        <f t="shared" si="1"/>
        <v>In</v>
      </c>
      <c r="AI1118" s="27" t="s">
        <v>113</v>
      </c>
      <c r="AJ1118" s="17"/>
      <c r="AK1118" s="17"/>
      <c r="AL1118" s="17"/>
      <c r="AM1118" s="17"/>
      <c r="AN1118" s="17"/>
    </row>
    <row r="1119" ht="15.0" hidden="1" customHeight="1">
      <c r="A1119" s="171">
        <v>45840.0</v>
      </c>
      <c r="B1119" s="3" t="s">
        <v>912</v>
      </c>
      <c r="C1119" s="141">
        <v>-2.05</v>
      </c>
      <c r="D1119" s="3" t="s">
        <v>76</v>
      </c>
      <c r="E1119" s="3" t="s">
        <v>229</v>
      </c>
      <c r="F1119" s="3" t="s">
        <v>992</v>
      </c>
      <c r="I1119" s="62">
        <v>9779.0</v>
      </c>
      <c r="J1119" s="3" t="s">
        <v>42</v>
      </c>
      <c r="K1119" s="3" t="s">
        <v>89</v>
      </c>
      <c r="L1119" s="144"/>
      <c r="M1119" s="144"/>
      <c r="N1119" s="144"/>
      <c r="O1119" s="172"/>
      <c r="P1119" s="172" t="s">
        <v>696</v>
      </c>
      <c r="Q1119" s="3" t="s">
        <v>91</v>
      </c>
      <c r="R1119" s="144"/>
      <c r="S1119" s="144"/>
      <c r="T1119" s="3" t="s">
        <v>93</v>
      </c>
      <c r="U1119" s="27"/>
      <c r="V1119" s="27"/>
      <c r="W1119" s="27"/>
      <c r="X1119" s="27">
        <f t="shared" si="10"/>
        <v>2025</v>
      </c>
      <c r="Y1119" s="27">
        <v>2025.0</v>
      </c>
      <c r="Z1119" s="140">
        <f t="shared" si="11"/>
        <v>7</v>
      </c>
      <c r="AA1119" s="5">
        <v>7.0</v>
      </c>
      <c r="AB1119" s="27">
        <v>3.0</v>
      </c>
      <c r="AC1119" s="27" t="s">
        <v>298</v>
      </c>
      <c r="AD1119" s="27" t="s">
        <v>48</v>
      </c>
      <c r="AE1119" s="27" t="s">
        <v>1</v>
      </c>
      <c r="AF1119" s="27" t="s">
        <v>1</v>
      </c>
      <c r="AG1119" s="27" t="s">
        <v>526</v>
      </c>
      <c r="AH1119" s="27" t="str">
        <f t="shared" si="1"/>
        <v>Out</v>
      </c>
      <c r="AI1119" s="27" t="s">
        <v>121</v>
      </c>
      <c r="AJ1119" s="17"/>
      <c r="AK1119" s="17"/>
      <c r="AL1119" s="17"/>
      <c r="AM1119" s="17"/>
      <c r="AN1119" s="17"/>
    </row>
    <row r="1120" ht="15.0" hidden="1" customHeight="1">
      <c r="A1120" s="171">
        <v>45840.0</v>
      </c>
      <c r="B1120" s="3" t="s">
        <v>259</v>
      </c>
      <c r="C1120" s="141">
        <v>-39.93</v>
      </c>
      <c r="D1120" s="3" t="s">
        <v>76</v>
      </c>
      <c r="E1120" s="3" t="s">
        <v>229</v>
      </c>
      <c r="F1120" s="3" t="s">
        <v>1054</v>
      </c>
      <c r="H1120" s="142"/>
      <c r="I1120" s="62">
        <v>9779.0</v>
      </c>
      <c r="J1120" s="3" t="s">
        <v>42</v>
      </c>
      <c r="K1120" s="3" t="s">
        <v>89</v>
      </c>
      <c r="L1120" s="142"/>
      <c r="M1120" s="142"/>
      <c r="N1120" s="142"/>
      <c r="O1120" s="172"/>
      <c r="P1120" s="172" t="s">
        <v>696</v>
      </c>
      <c r="Q1120" s="3" t="s">
        <v>91</v>
      </c>
      <c r="R1120" s="144"/>
      <c r="S1120" s="144"/>
      <c r="T1120" s="3" t="s">
        <v>93</v>
      </c>
      <c r="U1120" s="27"/>
      <c r="V1120" s="27"/>
      <c r="W1120" s="27"/>
      <c r="X1120" s="27">
        <f t="shared" si="10"/>
        <v>2025</v>
      </c>
      <c r="Y1120" s="27">
        <v>2025.0</v>
      </c>
      <c r="Z1120" s="140">
        <f t="shared" si="11"/>
        <v>7</v>
      </c>
      <c r="AA1120" s="5">
        <v>7.0</v>
      </c>
      <c r="AB1120" s="27">
        <v>3.0</v>
      </c>
      <c r="AC1120" s="27" t="s">
        <v>298</v>
      </c>
      <c r="AD1120" s="27" t="s">
        <v>48</v>
      </c>
      <c r="AE1120" s="27" t="s">
        <v>115</v>
      </c>
      <c r="AF1120" s="27" t="s">
        <v>115</v>
      </c>
      <c r="AG1120" s="27" t="s">
        <v>492</v>
      </c>
      <c r="AH1120" s="27" t="str">
        <f t="shared" si="1"/>
        <v>Out</v>
      </c>
      <c r="AI1120" s="27" t="s">
        <v>121</v>
      </c>
      <c r="AJ1120" s="17"/>
      <c r="AK1120" s="17"/>
      <c r="AL1120" s="17"/>
      <c r="AM1120" s="17"/>
      <c r="AN1120" s="17"/>
    </row>
    <row r="1121" ht="15.0" hidden="1" customHeight="1">
      <c r="A1121" s="171">
        <v>45840.0</v>
      </c>
      <c r="B1121" s="3" t="s">
        <v>95</v>
      </c>
      <c r="C1121" s="141">
        <v>-1.73</v>
      </c>
      <c r="D1121" s="3" t="s">
        <v>76</v>
      </c>
      <c r="E1121" s="3" t="s">
        <v>229</v>
      </c>
      <c r="F1121" s="3" t="s">
        <v>1055</v>
      </c>
      <c r="H1121" s="144"/>
      <c r="I1121" s="62">
        <v>9779.0</v>
      </c>
      <c r="J1121" s="3" t="s">
        <v>42</v>
      </c>
      <c r="K1121" s="3" t="s">
        <v>97</v>
      </c>
      <c r="L1121" s="142"/>
      <c r="M1121" s="142"/>
      <c r="N1121" s="142"/>
      <c r="O1121" s="172"/>
      <c r="P1121" s="172" t="s">
        <v>696</v>
      </c>
      <c r="Q1121" s="3" t="s">
        <v>91</v>
      </c>
      <c r="R1121" s="144"/>
      <c r="S1121" s="144"/>
      <c r="T1121" s="3" t="s">
        <v>93</v>
      </c>
      <c r="U1121" s="27"/>
      <c r="V1121" s="27"/>
      <c r="W1121" s="27"/>
      <c r="X1121" s="27">
        <f t="shared" si="10"/>
        <v>2025</v>
      </c>
      <c r="Y1121" s="27">
        <v>2025.0</v>
      </c>
      <c r="Z1121" s="140">
        <f t="shared" si="11"/>
        <v>7</v>
      </c>
      <c r="AA1121" s="5">
        <v>7.0</v>
      </c>
      <c r="AB1121" s="27">
        <v>3.0</v>
      </c>
      <c r="AC1121" s="27" t="s">
        <v>298</v>
      </c>
      <c r="AD1121" s="27" t="s">
        <v>48</v>
      </c>
      <c r="AE1121" s="27" t="s">
        <v>115</v>
      </c>
      <c r="AF1121" s="27" t="s">
        <v>115</v>
      </c>
      <c r="AG1121" s="27" t="s">
        <v>315</v>
      </c>
      <c r="AH1121" s="27" t="str">
        <f t="shared" si="1"/>
        <v>Out</v>
      </c>
      <c r="AI1121" s="27" t="s">
        <v>121</v>
      </c>
      <c r="AJ1121" s="17"/>
      <c r="AK1121" s="17"/>
      <c r="AL1121" s="17"/>
      <c r="AM1121" s="17"/>
      <c r="AN1121" s="17"/>
    </row>
    <row r="1122" ht="15.0" hidden="1" customHeight="1">
      <c r="A1122" s="171">
        <v>45839.0</v>
      </c>
      <c r="B1122" s="3" t="s">
        <v>917</v>
      </c>
      <c r="C1122" s="141">
        <v>-111.0</v>
      </c>
      <c r="D1122" s="3" t="s">
        <v>151</v>
      </c>
      <c r="E1122" s="3" t="s">
        <v>229</v>
      </c>
      <c r="F1122" s="3" t="s">
        <v>1022</v>
      </c>
      <c r="H1122" s="144"/>
      <c r="I1122" s="62">
        <v>4782.0</v>
      </c>
      <c r="J1122" s="3" t="s">
        <v>42</v>
      </c>
      <c r="K1122" s="3" t="s">
        <v>89</v>
      </c>
      <c r="L1122" s="144"/>
      <c r="M1122" s="144"/>
      <c r="N1122" s="144"/>
      <c r="O1122" s="172"/>
      <c r="P1122" s="172" t="s">
        <v>696</v>
      </c>
      <c r="Q1122" s="3" t="s">
        <v>91</v>
      </c>
      <c r="R1122" s="144"/>
      <c r="S1122" s="144"/>
      <c r="T1122" s="3" t="s">
        <v>93</v>
      </c>
      <c r="U1122" s="27"/>
      <c r="V1122" s="27"/>
      <c r="W1122" s="27"/>
      <c r="X1122" s="27">
        <f t="shared" si="10"/>
        <v>2025</v>
      </c>
      <c r="Y1122" s="27">
        <v>2025.0</v>
      </c>
      <c r="Z1122" s="140">
        <f t="shared" si="11"/>
        <v>7</v>
      </c>
      <c r="AA1122" s="5">
        <v>7.0</v>
      </c>
      <c r="AB1122" s="27">
        <v>3.0</v>
      </c>
      <c r="AC1122" s="27"/>
      <c r="AD1122" s="27" t="s">
        <v>151</v>
      </c>
      <c r="AE1122" s="27" t="s">
        <v>151</v>
      </c>
      <c r="AF1122" s="27" t="s">
        <v>151</v>
      </c>
      <c r="AG1122" s="27"/>
      <c r="AH1122" s="27" t="str">
        <f t="shared" si="1"/>
        <v>Out</v>
      </c>
      <c r="AI1122" s="27" t="s">
        <v>121</v>
      </c>
      <c r="AJ1122" s="17"/>
      <c r="AK1122" s="17"/>
      <c r="AL1122" s="17"/>
      <c r="AM1122" s="17"/>
      <c r="AN1122" s="17"/>
    </row>
    <row r="1123" ht="15.0" hidden="1" customHeight="1">
      <c r="A1123" s="171">
        <v>45839.0</v>
      </c>
      <c r="B1123" s="3" t="s">
        <v>149</v>
      </c>
      <c r="C1123" s="141">
        <v>-10.74</v>
      </c>
      <c r="D1123" s="3" t="s">
        <v>76</v>
      </c>
      <c r="E1123" s="3" t="s">
        <v>229</v>
      </c>
      <c r="G1123" s="144"/>
      <c r="H1123" s="144"/>
      <c r="I1123" s="142"/>
      <c r="J1123" s="142"/>
      <c r="K1123" s="3" t="s">
        <v>148</v>
      </c>
      <c r="O1123" s="172"/>
      <c r="P1123" s="172" t="s">
        <v>696</v>
      </c>
      <c r="Q1123" s="173"/>
      <c r="R1123" s="144"/>
      <c r="S1123" s="144"/>
      <c r="T1123" s="144"/>
      <c r="U1123" s="27"/>
      <c r="V1123" s="27"/>
      <c r="W1123" s="27"/>
      <c r="X1123" s="27">
        <f t="shared" si="10"/>
        <v>2025</v>
      </c>
      <c r="Y1123" s="27">
        <v>2025.0</v>
      </c>
      <c r="Z1123" s="140">
        <f t="shared" si="11"/>
        <v>7</v>
      </c>
      <c r="AA1123" s="5">
        <v>7.0</v>
      </c>
      <c r="AB1123" s="27">
        <v>3.0</v>
      </c>
      <c r="AC1123" s="27" t="s">
        <v>298</v>
      </c>
      <c r="AD1123" s="27" t="s">
        <v>48</v>
      </c>
      <c r="AE1123" s="27" t="s">
        <v>1</v>
      </c>
      <c r="AF1123" s="27" t="s">
        <v>1</v>
      </c>
      <c r="AG1123" s="27" t="s">
        <v>526</v>
      </c>
      <c r="AH1123" s="27" t="str">
        <f t="shared" si="1"/>
        <v>Out</v>
      </c>
      <c r="AI1123" s="27" t="s">
        <v>121</v>
      </c>
      <c r="AJ1123" s="17"/>
      <c r="AK1123" s="17"/>
      <c r="AL1123" s="17"/>
      <c r="AM1123" s="17"/>
      <c r="AN1123" s="17"/>
    </row>
    <row r="1124" ht="15.0" hidden="1" customHeight="1">
      <c r="A1124" s="171">
        <v>45839.0</v>
      </c>
      <c r="B1124" s="3" t="s">
        <v>825</v>
      </c>
      <c r="C1124" s="141">
        <v>-358.1</v>
      </c>
      <c r="D1124" s="3" t="s">
        <v>76</v>
      </c>
      <c r="E1124" s="3" t="s">
        <v>229</v>
      </c>
      <c r="F1124" s="3" t="s">
        <v>1056</v>
      </c>
      <c r="H1124" s="144"/>
      <c r="I1124" s="62">
        <v>9779.0</v>
      </c>
      <c r="J1124" s="3" t="s">
        <v>42</v>
      </c>
      <c r="K1124" s="3" t="s">
        <v>89</v>
      </c>
      <c r="L1124" s="144"/>
      <c r="M1124" s="144"/>
      <c r="N1124" s="144"/>
      <c r="O1124" s="172"/>
      <c r="P1124" s="172" t="s">
        <v>696</v>
      </c>
      <c r="Q1124" s="3" t="s">
        <v>44</v>
      </c>
      <c r="R1124" s="144"/>
      <c r="S1124" s="144"/>
      <c r="T1124" s="3" t="s">
        <v>93</v>
      </c>
      <c r="U1124" s="27"/>
      <c r="V1124" s="27"/>
      <c r="W1124" s="27"/>
      <c r="X1124" s="27">
        <f t="shared" si="10"/>
        <v>2025</v>
      </c>
      <c r="Y1124" s="27">
        <v>2025.0</v>
      </c>
      <c r="Z1124" s="140">
        <f t="shared" si="11"/>
        <v>7</v>
      </c>
      <c r="AA1124" s="5">
        <v>7.0</v>
      </c>
      <c r="AB1124" s="27">
        <v>3.0</v>
      </c>
      <c r="AC1124" s="27" t="s">
        <v>298</v>
      </c>
      <c r="AD1124" s="27" t="s">
        <v>48</v>
      </c>
      <c r="AE1124" s="27" t="s">
        <v>115</v>
      </c>
      <c r="AF1124" s="27" t="s">
        <v>115</v>
      </c>
      <c r="AG1124" s="27" t="s">
        <v>309</v>
      </c>
      <c r="AH1124" s="27" t="str">
        <f t="shared" si="1"/>
        <v>Out</v>
      </c>
      <c r="AI1124" s="27" t="s">
        <v>121</v>
      </c>
      <c r="AJ1124" s="17"/>
      <c r="AK1124" s="17"/>
      <c r="AL1124" s="17"/>
      <c r="AM1124" s="17"/>
      <c r="AN1124" s="17"/>
    </row>
    <row r="1125" ht="15.0" hidden="1" customHeight="1">
      <c r="A1125" s="132">
        <v>45838.0</v>
      </c>
      <c r="B1125" s="3" t="s">
        <v>259</v>
      </c>
      <c r="C1125" s="141">
        <v>-48.73</v>
      </c>
      <c r="D1125" s="3" t="s">
        <v>76</v>
      </c>
      <c r="E1125" s="3" t="s">
        <v>229</v>
      </c>
      <c r="F1125" s="3" t="s">
        <v>1057</v>
      </c>
      <c r="H1125" s="144"/>
      <c r="I1125" s="62">
        <v>9779.0</v>
      </c>
      <c r="J1125" s="3" t="s">
        <v>42</v>
      </c>
      <c r="K1125" s="3" t="s">
        <v>89</v>
      </c>
      <c r="L1125" s="142"/>
      <c r="M1125" s="142"/>
      <c r="N1125" s="142"/>
      <c r="O1125" s="143"/>
      <c r="P1125" s="143">
        <v>45838.16326388889</v>
      </c>
      <c r="Q1125" s="3" t="s">
        <v>44</v>
      </c>
      <c r="R1125" s="144"/>
      <c r="S1125" s="144"/>
      <c r="T1125" s="3" t="s">
        <v>93</v>
      </c>
      <c r="U1125" s="27"/>
      <c r="V1125" s="27"/>
      <c r="W1125" s="27"/>
      <c r="X1125" s="27">
        <f t="shared" si="10"/>
        <v>2025</v>
      </c>
      <c r="Y1125" s="27">
        <v>2025.0</v>
      </c>
      <c r="Z1125" s="140">
        <f t="shared" si="11"/>
        <v>6</v>
      </c>
      <c r="AA1125" s="5">
        <v>6.0</v>
      </c>
      <c r="AB1125" s="27">
        <v>2.0</v>
      </c>
      <c r="AC1125" s="27" t="s">
        <v>298</v>
      </c>
      <c r="AD1125" s="27" t="s">
        <v>48</v>
      </c>
      <c r="AE1125" s="27" t="s">
        <v>115</v>
      </c>
      <c r="AF1125" s="27" t="s">
        <v>115</v>
      </c>
      <c r="AG1125" s="27" t="s">
        <v>492</v>
      </c>
      <c r="AH1125" s="27" t="str">
        <f t="shared" si="1"/>
        <v>Out</v>
      </c>
      <c r="AI1125" s="27" t="s">
        <v>121</v>
      </c>
      <c r="AJ1125" s="17"/>
      <c r="AK1125" s="17"/>
      <c r="AL1125" s="17"/>
      <c r="AM1125" s="17"/>
      <c r="AN1125" s="17"/>
    </row>
    <row r="1126" ht="15.0" hidden="1" customHeight="1">
      <c r="A1126" s="132">
        <v>45838.0</v>
      </c>
      <c r="B1126" s="3" t="s">
        <v>149</v>
      </c>
      <c r="C1126" s="141">
        <v>-1.46</v>
      </c>
      <c r="D1126" s="3" t="s">
        <v>76</v>
      </c>
      <c r="E1126" s="3" t="s">
        <v>229</v>
      </c>
      <c r="G1126" s="142"/>
      <c r="H1126" s="144"/>
      <c r="I1126" s="142"/>
      <c r="J1126" s="142"/>
      <c r="K1126" s="3" t="s">
        <v>148</v>
      </c>
      <c r="O1126" s="143"/>
      <c r="P1126" s="143">
        <v>45838.16326388889</v>
      </c>
      <c r="R1126" s="144"/>
      <c r="S1126" s="144"/>
      <c r="T1126" s="144"/>
      <c r="U1126" s="27"/>
      <c r="V1126" s="27"/>
      <c r="W1126" s="27"/>
      <c r="X1126" s="27">
        <f t="shared" si="10"/>
        <v>2025</v>
      </c>
      <c r="Y1126" s="27">
        <v>2025.0</v>
      </c>
      <c r="Z1126" s="140">
        <f t="shared" si="11"/>
        <v>6</v>
      </c>
      <c r="AA1126" s="5">
        <v>6.0</v>
      </c>
      <c r="AB1126" s="27">
        <v>2.0</v>
      </c>
      <c r="AC1126" s="27" t="s">
        <v>298</v>
      </c>
      <c r="AD1126" s="27" t="s">
        <v>48</v>
      </c>
      <c r="AE1126" s="27" t="s">
        <v>1</v>
      </c>
      <c r="AF1126" s="27" t="s">
        <v>1</v>
      </c>
      <c r="AG1126" s="27" t="s">
        <v>526</v>
      </c>
      <c r="AH1126" s="27" t="str">
        <f t="shared" si="1"/>
        <v>Out</v>
      </c>
      <c r="AI1126" s="27" t="s">
        <v>121</v>
      </c>
      <c r="AJ1126" s="17"/>
      <c r="AK1126" s="17"/>
      <c r="AL1126" s="17"/>
      <c r="AM1126" s="17"/>
      <c r="AN1126" s="17"/>
    </row>
    <row r="1127" ht="15.0" hidden="1" customHeight="1">
      <c r="A1127" s="132">
        <v>45838.0</v>
      </c>
      <c r="B1127" s="3" t="s">
        <v>758</v>
      </c>
      <c r="C1127" s="141">
        <v>-467.37</v>
      </c>
      <c r="D1127" s="3" t="s">
        <v>76</v>
      </c>
      <c r="E1127" s="3" t="s">
        <v>229</v>
      </c>
      <c r="F1127" s="3" t="s">
        <v>759</v>
      </c>
      <c r="H1127" s="144"/>
      <c r="I1127" s="62">
        <v>8319.0</v>
      </c>
      <c r="J1127" s="3" t="s">
        <v>42</v>
      </c>
      <c r="K1127" s="3" t="s">
        <v>659</v>
      </c>
      <c r="M1127" s="142"/>
      <c r="N1127" s="142"/>
      <c r="O1127" s="143"/>
      <c r="P1127" s="143">
        <v>45838.09106481481</v>
      </c>
      <c r="Q1127" s="3" t="s">
        <v>44</v>
      </c>
      <c r="R1127" s="144"/>
      <c r="S1127" s="144"/>
      <c r="T1127" s="3" t="s">
        <v>93</v>
      </c>
      <c r="U1127" s="27"/>
      <c r="V1127" s="27"/>
      <c r="W1127" s="27"/>
      <c r="X1127" s="27">
        <f t="shared" si="10"/>
        <v>2025</v>
      </c>
      <c r="Y1127" s="27">
        <v>2025.0</v>
      </c>
      <c r="Z1127" s="140">
        <f t="shared" si="11"/>
        <v>6</v>
      </c>
      <c r="AA1127" s="5">
        <v>6.0</v>
      </c>
      <c r="AB1127" s="27">
        <v>2.0</v>
      </c>
      <c r="AC1127" s="27" t="s">
        <v>298</v>
      </c>
      <c r="AD1127" s="27" t="s">
        <v>48</v>
      </c>
      <c r="AE1127" s="27" t="s">
        <v>126</v>
      </c>
      <c r="AF1127" s="27" t="s">
        <v>126</v>
      </c>
      <c r="AG1127" s="27" t="s">
        <v>530</v>
      </c>
      <c r="AH1127" s="27" t="str">
        <f t="shared" si="1"/>
        <v>Out</v>
      </c>
      <c r="AI1127" s="27" t="s">
        <v>121</v>
      </c>
      <c r="AJ1127" s="17"/>
      <c r="AK1127" s="17"/>
      <c r="AL1127" s="17"/>
      <c r="AM1127" s="17"/>
      <c r="AN1127" s="17"/>
    </row>
    <row r="1128" ht="15.0" hidden="1" customHeight="1">
      <c r="A1128" s="132">
        <v>45838.0</v>
      </c>
      <c r="B1128" s="3" t="s">
        <v>149</v>
      </c>
      <c r="C1128" s="141">
        <v>-14.02</v>
      </c>
      <c r="D1128" s="3" t="s">
        <v>76</v>
      </c>
      <c r="E1128" s="3" t="s">
        <v>229</v>
      </c>
      <c r="G1128" s="142"/>
      <c r="H1128" s="142"/>
      <c r="I1128" s="142"/>
      <c r="J1128" s="142"/>
      <c r="K1128" s="3" t="s">
        <v>148</v>
      </c>
      <c r="O1128" s="143"/>
      <c r="P1128" s="143">
        <v>45838.09106481481</v>
      </c>
      <c r="R1128" s="144"/>
      <c r="S1128" s="144"/>
      <c r="T1128" s="144"/>
      <c r="U1128" s="27"/>
      <c r="V1128" s="27"/>
      <c r="W1128" s="27"/>
      <c r="X1128" s="27">
        <f t="shared" si="10"/>
        <v>2025</v>
      </c>
      <c r="Y1128" s="27">
        <v>2025.0</v>
      </c>
      <c r="Z1128" s="140">
        <f t="shared" si="11"/>
        <v>6</v>
      </c>
      <c r="AA1128" s="5">
        <v>6.0</v>
      </c>
      <c r="AB1128" s="27">
        <v>2.0</v>
      </c>
      <c r="AC1128" s="27" t="s">
        <v>298</v>
      </c>
      <c r="AD1128" s="27" t="s">
        <v>48</v>
      </c>
      <c r="AE1128" s="27" t="s">
        <v>1</v>
      </c>
      <c r="AF1128" s="27" t="s">
        <v>1</v>
      </c>
      <c r="AG1128" s="27" t="s">
        <v>526</v>
      </c>
      <c r="AH1128" s="27" t="str">
        <f t="shared" si="1"/>
        <v>Out</v>
      </c>
      <c r="AI1128" s="27" t="s">
        <v>121</v>
      </c>
      <c r="AJ1128" s="17"/>
      <c r="AK1128" s="17"/>
      <c r="AL1128" s="17"/>
      <c r="AM1128" s="17"/>
      <c r="AN1128" s="17"/>
    </row>
    <row r="1129" ht="15.0" hidden="1" customHeight="1">
      <c r="A1129" s="132">
        <v>45836.0</v>
      </c>
      <c r="B1129" s="3" t="s">
        <v>95</v>
      </c>
      <c r="C1129" s="141">
        <v>-250.0</v>
      </c>
      <c r="D1129" s="3" t="s">
        <v>76</v>
      </c>
      <c r="E1129" s="3" t="s">
        <v>229</v>
      </c>
      <c r="F1129" s="3" t="s">
        <v>1058</v>
      </c>
      <c r="H1129" s="144"/>
      <c r="I1129" s="62">
        <v>9779.0</v>
      </c>
      <c r="J1129" s="3" t="s">
        <v>42</v>
      </c>
      <c r="K1129" s="3" t="s">
        <v>97</v>
      </c>
      <c r="L1129" s="144"/>
      <c r="M1129" s="144"/>
      <c r="N1129" s="144"/>
      <c r="O1129" s="143"/>
      <c r="P1129" s="143">
        <v>45836.37236111111</v>
      </c>
      <c r="Q1129" s="3" t="s">
        <v>91</v>
      </c>
      <c r="R1129" s="144"/>
      <c r="S1129" s="144"/>
      <c r="T1129" s="3" t="s">
        <v>93</v>
      </c>
      <c r="U1129" s="27"/>
      <c r="V1129" s="27"/>
      <c r="W1129" s="27"/>
      <c r="X1129" s="27">
        <f t="shared" si="10"/>
        <v>2025</v>
      </c>
      <c r="Y1129" s="27">
        <v>2025.0</v>
      </c>
      <c r="Z1129" s="140">
        <f t="shared" si="11"/>
        <v>6</v>
      </c>
      <c r="AA1129" s="5">
        <v>6.0</v>
      </c>
      <c r="AB1129" s="27">
        <v>2.0</v>
      </c>
      <c r="AC1129" s="27" t="s">
        <v>298</v>
      </c>
      <c r="AD1129" s="27" t="s">
        <v>48</v>
      </c>
      <c r="AE1129" s="27" t="s">
        <v>115</v>
      </c>
      <c r="AF1129" s="27" t="s">
        <v>115</v>
      </c>
      <c r="AG1129" s="27" t="s">
        <v>315</v>
      </c>
      <c r="AH1129" s="27" t="str">
        <f t="shared" si="1"/>
        <v>Out</v>
      </c>
      <c r="AI1129" s="27" t="s">
        <v>121</v>
      </c>
      <c r="AJ1129" s="17"/>
      <c r="AK1129" s="17"/>
      <c r="AL1129" s="17"/>
      <c r="AM1129" s="17"/>
      <c r="AN1129" s="17"/>
    </row>
    <row r="1130" ht="15.0" hidden="1" customHeight="1">
      <c r="A1130" s="132">
        <v>45836.0</v>
      </c>
      <c r="B1130" s="3" t="s">
        <v>95</v>
      </c>
      <c r="C1130" s="141">
        <v>-35.0</v>
      </c>
      <c r="D1130" s="3" t="s">
        <v>76</v>
      </c>
      <c r="E1130" s="3" t="s">
        <v>229</v>
      </c>
      <c r="F1130" s="3" t="s">
        <v>1059</v>
      </c>
      <c r="H1130" s="144"/>
      <c r="I1130" s="62">
        <v>9779.0</v>
      </c>
      <c r="J1130" s="3" t="s">
        <v>42</v>
      </c>
      <c r="K1130" s="3" t="s">
        <v>97</v>
      </c>
      <c r="L1130" s="144"/>
      <c r="M1130" s="144"/>
      <c r="N1130" s="144"/>
      <c r="O1130" s="143"/>
      <c r="P1130" s="143">
        <v>45836.06539351852</v>
      </c>
      <c r="Q1130" s="3" t="s">
        <v>91</v>
      </c>
      <c r="R1130" s="144"/>
      <c r="S1130" s="144"/>
      <c r="T1130" s="3" t="s">
        <v>93</v>
      </c>
      <c r="U1130" s="27"/>
      <c r="V1130" s="27"/>
      <c r="W1130" s="27"/>
      <c r="X1130" s="27">
        <f t="shared" si="10"/>
        <v>2025</v>
      </c>
      <c r="Y1130" s="27">
        <v>2025.0</v>
      </c>
      <c r="Z1130" s="140">
        <f t="shared" si="11"/>
        <v>6</v>
      </c>
      <c r="AA1130" s="5">
        <v>6.0</v>
      </c>
      <c r="AB1130" s="27">
        <v>2.0</v>
      </c>
      <c r="AC1130" s="27" t="s">
        <v>298</v>
      </c>
      <c r="AD1130" s="27" t="s">
        <v>48</v>
      </c>
      <c r="AE1130" s="27" t="s">
        <v>115</v>
      </c>
      <c r="AF1130" s="27" t="s">
        <v>115</v>
      </c>
      <c r="AG1130" s="27" t="s">
        <v>315</v>
      </c>
      <c r="AH1130" s="27" t="str">
        <f t="shared" si="1"/>
        <v>Out</v>
      </c>
      <c r="AI1130" s="27" t="s">
        <v>121</v>
      </c>
      <c r="AJ1130" s="17"/>
      <c r="AK1130" s="17"/>
      <c r="AL1130" s="17"/>
      <c r="AM1130" s="17"/>
      <c r="AN1130" s="17"/>
    </row>
    <row r="1131" ht="15.0" hidden="1" customHeight="1">
      <c r="A1131" s="132">
        <v>45835.0</v>
      </c>
      <c r="B1131" s="3" t="s">
        <v>1060</v>
      </c>
      <c r="C1131" s="141">
        <v>0.0</v>
      </c>
      <c r="D1131" s="3" t="s">
        <v>151</v>
      </c>
      <c r="E1131" s="3" t="s">
        <v>229</v>
      </c>
      <c r="F1131" s="3" t="s">
        <v>1060</v>
      </c>
      <c r="H1131" s="144"/>
      <c r="I1131" s="62">
        <v>9779.0</v>
      </c>
      <c r="J1131" s="3" t="s">
        <v>42</v>
      </c>
      <c r="L1131" s="144"/>
      <c r="M1131" s="144"/>
      <c r="N1131" s="144"/>
      <c r="O1131" s="143"/>
      <c r="P1131" s="143">
        <v>45835.97898148148</v>
      </c>
      <c r="Q1131" s="3" t="s">
        <v>91</v>
      </c>
      <c r="R1131" s="144"/>
      <c r="S1131" s="144"/>
      <c r="T1131" s="3" t="s">
        <v>93</v>
      </c>
      <c r="U1131" s="27"/>
      <c r="V1131" s="27"/>
      <c r="W1131" s="27"/>
      <c r="X1131" s="27">
        <f t="shared" si="10"/>
        <v>2025</v>
      </c>
      <c r="Y1131" s="27">
        <v>2025.0</v>
      </c>
      <c r="Z1131" s="140">
        <f t="shared" si="11"/>
        <v>6</v>
      </c>
      <c r="AA1131" s="5">
        <v>6.0</v>
      </c>
      <c r="AB1131" s="27">
        <v>2.0</v>
      </c>
      <c r="AC1131" s="27"/>
      <c r="AD1131" s="27" t="s">
        <v>151</v>
      </c>
      <c r="AE1131" s="27" t="s">
        <v>151</v>
      </c>
      <c r="AF1131" s="27" t="s">
        <v>151</v>
      </c>
      <c r="AG1131" s="27"/>
      <c r="AH1131" s="27" t="str">
        <f t="shared" si="1"/>
        <v>Out</v>
      </c>
      <c r="AI1131" s="27" t="s">
        <v>121</v>
      </c>
      <c r="AJ1131" s="17"/>
      <c r="AK1131" s="17"/>
      <c r="AL1131" s="17"/>
      <c r="AM1131" s="17"/>
      <c r="AN1131" s="17"/>
    </row>
    <row r="1132" ht="15.0" hidden="1" customHeight="1">
      <c r="A1132" s="132">
        <v>45835.0</v>
      </c>
      <c r="B1132" s="3" t="s">
        <v>725</v>
      </c>
      <c r="C1132" s="141">
        <v>-800.0</v>
      </c>
      <c r="D1132" s="3" t="s">
        <v>76</v>
      </c>
      <c r="E1132" s="3" t="s">
        <v>229</v>
      </c>
      <c r="F1132" s="3" t="s">
        <v>103</v>
      </c>
      <c r="G1132" s="3" t="s">
        <v>1061</v>
      </c>
      <c r="H1132" s="142"/>
      <c r="I1132" s="142"/>
      <c r="J1132" s="142"/>
      <c r="K1132" s="142"/>
      <c r="L1132" s="144"/>
      <c r="M1132" s="144"/>
      <c r="N1132" s="144"/>
      <c r="O1132" s="143"/>
      <c r="P1132" s="143">
        <v>45835.80260416667</v>
      </c>
      <c r="R1132" s="144"/>
      <c r="S1132" s="144"/>
      <c r="T1132" s="144"/>
      <c r="U1132" s="27"/>
      <c r="V1132" s="27"/>
      <c r="W1132" s="27"/>
      <c r="X1132" s="27">
        <f t="shared" si="10"/>
        <v>2025</v>
      </c>
      <c r="Y1132" s="27">
        <v>2025.0</v>
      </c>
      <c r="Z1132" s="140">
        <f t="shared" si="11"/>
        <v>6</v>
      </c>
      <c r="AA1132" s="5">
        <v>6.0</v>
      </c>
      <c r="AB1132" s="27">
        <v>2.0</v>
      </c>
      <c r="AC1132" s="27" t="s">
        <v>298</v>
      </c>
      <c r="AD1132" s="27" t="s">
        <v>48</v>
      </c>
      <c r="AE1132" s="27" t="s">
        <v>124</v>
      </c>
      <c r="AF1132" s="27" t="s">
        <v>124</v>
      </c>
      <c r="AG1132" s="27" t="s">
        <v>527</v>
      </c>
      <c r="AH1132" s="27" t="str">
        <f t="shared" si="1"/>
        <v>Out</v>
      </c>
      <c r="AI1132" s="27" t="s">
        <v>121</v>
      </c>
      <c r="AJ1132" s="17"/>
      <c r="AK1132" s="17"/>
      <c r="AL1132" s="17"/>
      <c r="AM1132" s="17"/>
      <c r="AN1132" s="17"/>
    </row>
    <row r="1133" ht="15.0" hidden="1" customHeight="1">
      <c r="A1133" s="132">
        <v>45835.0</v>
      </c>
      <c r="B1133" s="3" t="s">
        <v>585</v>
      </c>
      <c r="C1133" s="141">
        <v>-500.0</v>
      </c>
      <c r="D1133" s="3" t="s">
        <v>76</v>
      </c>
      <c r="E1133" s="3" t="s">
        <v>229</v>
      </c>
      <c r="F1133" s="3" t="s">
        <v>103</v>
      </c>
      <c r="G1133" s="3" t="s">
        <v>118</v>
      </c>
      <c r="I1133" s="142"/>
      <c r="J1133" s="142"/>
      <c r="K1133" s="142"/>
      <c r="L1133" s="144"/>
      <c r="M1133" s="144"/>
      <c r="N1133" s="144"/>
      <c r="O1133" s="143"/>
      <c r="P1133" s="143">
        <v>45835.74120370371</v>
      </c>
      <c r="R1133" s="144"/>
      <c r="S1133" s="144"/>
      <c r="T1133" s="144"/>
      <c r="U1133" s="27"/>
      <c r="V1133" s="27"/>
      <c r="W1133" s="27"/>
      <c r="X1133" s="27">
        <f t="shared" si="10"/>
        <v>2025</v>
      </c>
      <c r="Y1133" s="27">
        <v>2025.0</v>
      </c>
      <c r="Z1133" s="140">
        <f t="shared" si="11"/>
        <v>6</v>
      </c>
      <c r="AA1133" s="5">
        <v>6.0</v>
      </c>
      <c r="AB1133" s="27">
        <v>2.0</v>
      </c>
      <c r="AC1133" s="27" t="s">
        <v>298</v>
      </c>
      <c r="AD1133" s="27" t="s">
        <v>48</v>
      </c>
      <c r="AE1133" s="27" t="s">
        <v>4</v>
      </c>
      <c r="AF1133" s="27" t="s">
        <v>5</v>
      </c>
      <c r="AG1133" s="27" t="s">
        <v>6</v>
      </c>
      <c r="AH1133" s="27" t="str">
        <f t="shared" si="1"/>
        <v>Out</v>
      </c>
      <c r="AI1133" s="27" t="s">
        <v>121</v>
      </c>
      <c r="AJ1133" s="17"/>
      <c r="AK1133" s="17"/>
      <c r="AL1133" s="17"/>
      <c r="AM1133" s="17"/>
      <c r="AN1133" s="17"/>
    </row>
    <row r="1134" ht="15.0" hidden="1" customHeight="1">
      <c r="A1134" s="132">
        <v>45835.0</v>
      </c>
      <c r="B1134" s="3" t="s">
        <v>110</v>
      </c>
      <c r="C1134" s="141">
        <v>-15.0</v>
      </c>
      <c r="D1134" s="3" t="s">
        <v>76</v>
      </c>
      <c r="E1134" s="3" t="s">
        <v>229</v>
      </c>
      <c r="F1134" s="3" t="s">
        <v>111</v>
      </c>
      <c r="I1134" s="142"/>
      <c r="J1134" s="142"/>
      <c r="K1134" s="142"/>
      <c r="L1134" s="144"/>
      <c r="M1134" s="144"/>
      <c r="N1134" s="144"/>
      <c r="O1134" s="143"/>
      <c r="P1134" s="143">
        <v>45835.74120370371</v>
      </c>
      <c r="R1134" s="144"/>
      <c r="S1134" s="144"/>
      <c r="T1134" s="144"/>
      <c r="U1134" s="27"/>
      <c r="V1134" s="27"/>
      <c r="W1134" s="27"/>
      <c r="X1134" s="27">
        <f t="shared" si="10"/>
        <v>2025</v>
      </c>
      <c r="Y1134" s="27">
        <v>2025.0</v>
      </c>
      <c r="Z1134" s="140">
        <f t="shared" si="11"/>
        <v>6</v>
      </c>
      <c r="AA1134" s="5">
        <v>6.0</v>
      </c>
      <c r="AB1134" s="27">
        <v>2.0</v>
      </c>
      <c r="AC1134" s="27" t="s">
        <v>298</v>
      </c>
      <c r="AD1134" s="27" t="s">
        <v>48</v>
      </c>
      <c r="AE1134" s="27" t="s">
        <v>1</v>
      </c>
      <c r="AF1134" s="27" t="s">
        <v>1</v>
      </c>
      <c r="AG1134" s="27" t="s">
        <v>526</v>
      </c>
      <c r="AH1134" s="27" t="str">
        <f t="shared" si="1"/>
        <v>Out</v>
      </c>
      <c r="AI1134" s="27" t="s">
        <v>121</v>
      </c>
      <c r="AJ1134" s="17"/>
      <c r="AK1134" s="17"/>
      <c r="AL1134" s="17"/>
      <c r="AM1134" s="17"/>
      <c r="AN1134" s="17"/>
    </row>
    <row r="1135" ht="15.0" hidden="1" customHeight="1">
      <c r="A1135" s="132">
        <v>45833.0</v>
      </c>
      <c r="B1135" s="3" t="s">
        <v>203</v>
      </c>
      <c r="C1135" s="141">
        <v>-40.0</v>
      </c>
      <c r="D1135" s="3" t="s">
        <v>76</v>
      </c>
      <c r="E1135" s="3" t="s">
        <v>229</v>
      </c>
      <c r="F1135" s="3" t="s">
        <v>204</v>
      </c>
      <c r="H1135" s="144"/>
      <c r="I1135" s="62">
        <v>9779.0</v>
      </c>
      <c r="J1135" s="3" t="s">
        <v>42</v>
      </c>
      <c r="K1135" s="3" t="s">
        <v>89</v>
      </c>
      <c r="L1135" s="142"/>
      <c r="M1135" s="142"/>
      <c r="N1135" s="142"/>
      <c r="O1135" s="143"/>
      <c r="P1135" s="143">
        <v>45833.14587962963</v>
      </c>
      <c r="Q1135" s="3" t="s">
        <v>91</v>
      </c>
      <c r="R1135" s="144"/>
      <c r="S1135" s="144"/>
      <c r="T1135" s="3" t="s">
        <v>93</v>
      </c>
      <c r="U1135" s="27"/>
      <c r="V1135" s="27"/>
      <c r="W1135" s="27"/>
      <c r="X1135" s="27">
        <f t="shared" si="10"/>
        <v>2025</v>
      </c>
      <c r="Y1135" s="27">
        <v>2025.0</v>
      </c>
      <c r="Z1135" s="140">
        <f t="shared" si="11"/>
        <v>6</v>
      </c>
      <c r="AA1135" s="5">
        <v>6.0</v>
      </c>
      <c r="AB1135" s="27">
        <v>2.0</v>
      </c>
      <c r="AC1135" s="27" t="s">
        <v>298</v>
      </c>
      <c r="AD1135" s="27" t="s">
        <v>48</v>
      </c>
      <c r="AE1135" s="27" t="s">
        <v>1</v>
      </c>
      <c r="AF1135" s="27" t="s">
        <v>1</v>
      </c>
      <c r="AG1135" s="27" t="s">
        <v>526</v>
      </c>
      <c r="AH1135" s="27" t="str">
        <f t="shared" si="1"/>
        <v>Out</v>
      </c>
      <c r="AI1135" s="27" t="s">
        <v>121</v>
      </c>
      <c r="AJ1135" s="17"/>
      <c r="AK1135" s="17"/>
      <c r="AL1135" s="17"/>
      <c r="AM1135" s="17"/>
      <c r="AN1135" s="17"/>
    </row>
    <row r="1136" ht="15.0" hidden="1" customHeight="1">
      <c r="A1136" s="132">
        <v>45830.0</v>
      </c>
      <c r="B1136" s="3" t="s">
        <v>922</v>
      </c>
      <c r="C1136" s="141">
        <v>-29.0</v>
      </c>
      <c r="D1136" s="3" t="s">
        <v>151</v>
      </c>
      <c r="E1136" s="3" t="s">
        <v>229</v>
      </c>
      <c r="F1136" s="176" t="s">
        <v>1062</v>
      </c>
      <c r="H1136" s="144"/>
      <c r="I1136" s="62">
        <v>4782.0</v>
      </c>
      <c r="J1136" s="3" t="s">
        <v>42</v>
      </c>
      <c r="K1136" s="3" t="s">
        <v>89</v>
      </c>
      <c r="L1136" s="144"/>
      <c r="M1136" s="144"/>
      <c r="N1136" s="144"/>
      <c r="O1136" s="143"/>
      <c r="P1136" s="143">
        <v>45830.523831018516</v>
      </c>
      <c r="Q1136" s="3" t="s">
        <v>91</v>
      </c>
      <c r="R1136" s="144"/>
      <c r="S1136" s="144"/>
      <c r="T1136" s="3" t="s">
        <v>93</v>
      </c>
      <c r="U1136" s="27"/>
      <c r="V1136" s="27"/>
      <c r="W1136" s="27"/>
      <c r="X1136" s="27">
        <f t="shared" si="10"/>
        <v>2025</v>
      </c>
      <c r="Y1136" s="27">
        <v>2025.0</v>
      </c>
      <c r="Z1136" s="140">
        <f t="shared" si="11"/>
        <v>6</v>
      </c>
      <c r="AA1136" s="5">
        <v>6.0</v>
      </c>
      <c r="AB1136" s="27">
        <v>2.0</v>
      </c>
      <c r="AC1136" s="27"/>
      <c r="AD1136" s="27" t="s">
        <v>151</v>
      </c>
      <c r="AE1136" s="27" t="s">
        <v>151</v>
      </c>
      <c r="AF1136" s="27" t="s">
        <v>151</v>
      </c>
      <c r="AG1136" s="27"/>
      <c r="AH1136" s="27" t="str">
        <f t="shared" si="1"/>
        <v>Out</v>
      </c>
      <c r="AI1136" s="27" t="s">
        <v>121</v>
      </c>
      <c r="AJ1136" s="17"/>
      <c r="AK1136" s="17"/>
      <c r="AL1136" s="17"/>
      <c r="AM1136" s="17"/>
      <c r="AN1136" s="17"/>
    </row>
    <row r="1137" ht="15.0" hidden="1" customHeight="1">
      <c r="A1137" s="132">
        <v>45829.0</v>
      </c>
      <c r="B1137" s="3" t="s">
        <v>917</v>
      </c>
      <c r="C1137" s="141">
        <v>-111.0</v>
      </c>
      <c r="D1137" s="3" t="s">
        <v>151</v>
      </c>
      <c r="E1137" s="3" t="s">
        <v>229</v>
      </c>
      <c r="F1137" s="3" t="s">
        <v>1022</v>
      </c>
      <c r="H1137" s="144"/>
      <c r="I1137" s="62">
        <v>4782.0</v>
      </c>
      <c r="J1137" s="3" t="s">
        <v>42</v>
      </c>
      <c r="K1137" s="3" t="s">
        <v>89</v>
      </c>
      <c r="L1137" s="144"/>
      <c r="M1137" s="144"/>
      <c r="N1137" s="144"/>
      <c r="O1137" s="143"/>
      <c r="P1137" s="143">
        <v>45829.91871527778</v>
      </c>
      <c r="Q1137" s="3" t="s">
        <v>91</v>
      </c>
      <c r="R1137" s="144"/>
      <c r="S1137" s="144"/>
      <c r="T1137" s="3" t="s">
        <v>93</v>
      </c>
      <c r="U1137" s="27"/>
      <c r="V1137" s="27"/>
      <c r="W1137" s="27"/>
      <c r="X1137" s="27">
        <f t="shared" si="10"/>
        <v>2025</v>
      </c>
      <c r="Y1137" s="27">
        <v>2025.0</v>
      </c>
      <c r="Z1137" s="140">
        <f t="shared" si="11"/>
        <v>6</v>
      </c>
      <c r="AA1137" s="5">
        <v>6.0</v>
      </c>
      <c r="AB1137" s="27">
        <v>2.0</v>
      </c>
      <c r="AC1137" s="27"/>
      <c r="AD1137" s="27" t="s">
        <v>151</v>
      </c>
      <c r="AE1137" s="27" t="s">
        <v>151</v>
      </c>
      <c r="AF1137" s="27" t="s">
        <v>151</v>
      </c>
      <c r="AG1137" s="27"/>
      <c r="AH1137" s="27" t="str">
        <f t="shared" si="1"/>
        <v>Out</v>
      </c>
      <c r="AI1137" s="27" t="s">
        <v>121</v>
      </c>
      <c r="AJ1137" s="17"/>
      <c r="AK1137" s="17"/>
      <c r="AL1137" s="17"/>
      <c r="AM1137" s="17"/>
      <c r="AN1137" s="17"/>
    </row>
    <row r="1138" ht="15.0" hidden="1" customHeight="1">
      <c r="A1138" s="132">
        <v>45829.0</v>
      </c>
      <c r="B1138" s="3" t="s">
        <v>876</v>
      </c>
      <c r="C1138" s="141">
        <v>-104.07</v>
      </c>
      <c r="D1138" s="3" t="s">
        <v>76</v>
      </c>
      <c r="E1138" s="3" t="s">
        <v>229</v>
      </c>
      <c r="F1138" s="3" t="s">
        <v>877</v>
      </c>
      <c r="H1138" s="144"/>
      <c r="I1138" s="62">
        <v>9779.0</v>
      </c>
      <c r="J1138" s="3" t="s">
        <v>42</v>
      </c>
      <c r="K1138" s="3" t="s">
        <v>659</v>
      </c>
      <c r="M1138" s="142"/>
      <c r="N1138" s="142"/>
      <c r="O1138" s="143"/>
      <c r="P1138" s="143">
        <v>45829.244479166664</v>
      </c>
      <c r="Q1138" s="3" t="s">
        <v>44</v>
      </c>
      <c r="R1138" s="144"/>
      <c r="S1138" s="144"/>
      <c r="T1138" s="3" t="s">
        <v>93</v>
      </c>
      <c r="U1138" s="27"/>
      <c r="V1138" s="27"/>
      <c r="W1138" s="27"/>
      <c r="X1138" s="27">
        <f t="shared" si="10"/>
        <v>2025</v>
      </c>
      <c r="Y1138" s="27">
        <v>2025.0</v>
      </c>
      <c r="Z1138" s="140">
        <f t="shared" si="11"/>
        <v>6</v>
      </c>
      <c r="AA1138" s="5">
        <v>6.0</v>
      </c>
      <c r="AB1138" s="27">
        <v>2.0</v>
      </c>
      <c r="AC1138" s="27" t="s">
        <v>298</v>
      </c>
      <c r="AD1138" s="27" t="s">
        <v>48</v>
      </c>
      <c r="AE1138" s="27" t="s">
        <v>115</v>
      </c>
      <c r="AF1138" s="27" t="s">
        <v>115</v>
      </c>
      <c r="AG1138" s="27" t="s">
        <v>309</v>
      </c>
      <c r="AH1138" s="27" t="str">
        <f t="shared" si="1"/>
        <v>Out</v>
      </c>
      <c r="AI1138" s="27" t="s">
        <v>121</v>
      </c>
      <c r="AJ1138" s="17"/>
      <c r="AK1138" s="17"/>
      <c r="AL1138" s="17"/>
      <c r="AM1138" s="17"/>
      <c r="AN1138" s="17"/>
    </row>
    <row r="1139" ht="15.0" hidden="1" customHeight="1">
      <c r="A1139" s="132">
        <v>45829.0</v>
      </c>
      <c r="B1139" s="3" t="s">
        <v>149</v>
      </c>
      <c r="C1139" s="141">
        <v>-3.12</v>
      </c>
      <c r="D1139" s="3" t="s">
        <v>76</v>
      </c>
      <c r="E1139" s="3" t="s">
        <v>229</v>
      </c>
      <c r="G1139" s="142"/>
      <c r="H1139" s="144"/>
      <c r="I1139" s="142"/>
      <c r="J1139" s="142"/>
      <c r="K1139" s="3" t="s">
        <v>148</v>
      </c>
      <c r="O1139" s="143"/>
      <c r="P1139" s="143">
        <v>45829.244479166664</v>
      </c>
      <c r="R1139" s="144"/>
      <c r="S1139" s="144"/>
      <c r="T1139" s="144"/>
      <c r="U1139" s="27"/>
      <c r="V1139" s="27"/>
      <c r="W1139" s="27"/>
      <c r="X1139" s="27">
        <f t="shared" si="10"/>
        <v>2025</v>
      </c>
      <c r="Y1139" s="27">
        <v>2025.0</v>
      </c>
      <c r="Z1139" s="140">
        <f t="shared" si="11"/>
        <v>6</v>
      </c>
      <c r="AA1139" s="5">
        <v>6.0</v>
      </c>
      <c r="AB1139" s="27">
        <v>2.0</v>
      </c>
      <c r="AC1139" s="27" t="s">
        <v>298</v>
      </c>
      <c r="AD1139" s="27" t="s">
        <v>48</v>
      </c>
      <c r="AE1139" s="27" t="s">
        <v>1</v>
      </c>
      <c r="AF1139" s="27" t="s">
        <v>1</v>
      </c>
      <c r="AG1139" s="27" t="s">
        <v>526</v>
      </c>
      <c r="AH1139" s="27" t="str">
        <f t="shared" si="1"/>
        <v>Out</v>
      </c>
      <c r="AI1139" s="27" t="s">
        <v>121</v>
      </c>
      <c r="AJ1139" s="17"/>
      <c r="AK1139" s="17"/>
      <c r="AL1139" s="17"/>
      <c r="AM1139" s="17"/>
      <c r="AN1139" s="17"/>
    </row>
    <row r="1140" ht="15.0" hidden="1" customHeight="1">
      <c r="A1140" s="132">
        <v>45828.0</v>
      </c>
      <c r="B1140" s="3" t="s">
        <v>482</v>
      </c>
      <c r="C1140" s="141">
        <v>-158.0</v>
      </c>
      <c r="D1140" s="3" t="s">
        <v>76</v>
      </c>
      <c r="E1140" s="3" t="s">
        <v>229</v>
      </c>
      <c r="F1140" s="3" t="s">
        <v>483</v>
      </c>
      <c r="G1140" s="144"/>
      <c r="H1140" s="144"/>
      <c r="I1140" s="62">
        <v>9779.0</v>
      </c>
      <c r="J1140" s="3" t="s">
        <v>42</v>
      </c>
      <c r="K1140" s="3" t="s">
        <v>89</v>
      </c>
      <c r="L1140" s="142"/>
      <c r="M1140" s="142"/>
      <c r="N1140" s="142"/>
      <c r="O1140" s="143"/>
      <c r="P1140" s="143">
        <v>45828.14449074074</v>
      </c>
      <c r="Q1140" s="3" t="s">
        <v>91</v>
      </c>
      <c r="R1140" s="144"/>
      <c r="S1140" s="144"/>
      <c r="T1140" s="3" t="s">
        <v>93</v>
      </c>
      <c r="U1140" s="27"/>
      <c r="V1140" s="27"/>
      <c r="W1140" s="27"/>
      <c r="X1140" s="27">
        <f t="shared" si="10"/>
        <v>2025</v>
      </c>
      <c r="Y1140" s="27">
        <v>2025.0</v>
      </c>
      <c r="Z1140" s="140">
        <f t="shared" si="11"/>
        <v>6</v>
      </c>
      <c r="AA1140" s="5">
        <v>6.0</v>
      </c>
      <c r="AB1140" s="27">
        <v>2.0</v>
      </c>
      <c r="AC1140" s="27" t="s">
        <v>298</v>
      </c>
      <c r="AD1140" s="27" t="s">
        <v>48</v>
      </c>
      <c r="AE1140" s="27" t="s">
        <v>115</v>
      </c>
      <c r="AF1140" s="27" t="s">
        <v>115</v>
      </c>
      <c r="AG1140" s="27" t="s">
        <v>493</v>
      </c>
      <c r="AH1140" s="27" t="str">
        <f t="shared" si="1"/>
        <v>Out</v>
      </c>
      <c r="AI1140" s="27" t="s">
        <v>121</v>
      </c>
      <c r="AJ1140" s="17"/>
      <c r="AK1140" s="17"/>
      <c r="AL1140" s="17"/>
      <c r="AM1140" s="17"/>
      <c r="AN1140" s="17"/>
    </row>
    <row r="1141" ht="15.0" hidden="1" customHeight="1">
      <c r="A1141" s="132">
        <v>45827.0</v>
      </c>
      <c r="B1141" s="3" t="s">
        <v>876</v>
      </c>
      <c r="C1141" s="141">
        <v>-38.08</v>
      </c>
      <c r="D1141" s="3" t="s">
        <v>76</v>
      </c>
      <c r="E1141" s="3" t="s">
        <v>229</v>
      </c>
      <c r="F1141" s="3" t="s">
        <v>877</v>
      </c>
      <c r="H1141" s="144"/>
      <c r="I1141" s="62">
        <v>9779.0</v>
      </c>
      <c r="J1141" s="3" t="s">
        <v>42</v>
      </c>
      <c r="K1141" s="3" t="s">
        <v>659</v>
      </c>
      <c r="M1141" s="144"/>
      <c r="N1141" s="144"/>
      <c r="O1141" s="143"/>
      <c r="P1141" s="143">
        <v>45827.237604166665</v>
      </c>
      <c r="Q1141" s="3" t="s">
        <v>44</v>
      </c>
      <c r="R1141" s="144"/>
      <c r="S1141" s="144"/>
      <c r="T1141" s="3" t="s">
        <v>93</v>
      </c>
      <c r="U1141" s="27"/>
      <c r="V1141" s="27"/>
      <c r="W1141" s="27"/>
      <c r="X1141" s="27">
        <f t="shared" si="10"/>
        <v>2025</v>
      </c>
      <c r="Y1141" s="27">
        <v>2025.0</v>
      </c>
      <c r="Z1141" s="140">
        <f t="shared" si="11"/>
        <v>6</v>
      </c>
      <c r="AA1141" s="5">
        <v>6.0</v>
      </c>
      <c r="AB1141" s="27">
        <v>2.0</v>
      </c>
      <c r="AC1141" s="27" t="s">
        <v>298</v>
      </c>
      <c r="AD1141" s="27" t="s">
        <v>48</v>
      </c>
      <c r="AE1141" s="27" t="s">
        <v>115</v>
      </c>
      <c r="AF1141" s="27" t="s">
        <v>115</v>
      </c>
      <c r="AG1141" s="27" t="s">
        <v>309</v>
      </c>
      <c r="AH1141" s="27" t="str">
        <f t="shared" si="1"/>
        <v>Out</v>
      </c>
      <c r="AI1141" s="27" t="s">
        <v>121</v>
      </c>
      <c r="AJ1141" s="17"/>
      <c r="AK1141" s="17"/>
      <c r="AL1141" s="17"/>
      <c r="AM1141" s="17"/>
      <c r="AN1141" s="17"/>
    </row>
    <row r="1142" ht="15.0" hidden="1" customHeight="1">
      <c r="A1142" s="132">
        <v>45827.0</v>
      </c>
      <c r="B1142" s="3" t="s">
        <v>149</v>
      </c>
      <c r="C1142" s="141">
        <v>-1.14</v>
      </c>
      <c r="D1142" s="3" t="s">
        <v>76</v>
      </c>
      <c r="E1142" s="3" t="s">
        <v>229</v>
      </c>
      <c r="G1142" s="144"/>
      <c r="H1142" s="144"/>
      <c r="I1142" s="142"/>
      <c r="J1142" s="142"/>
      <c r="K1142" s="3" t="s">
        <v>148</v>
      </c>
      <c r="O1142" s="143"/>
      <c r="P1142" s="143">
        <v>45827.237604166665</v>
      </c>
      <c r="R1142" s="144"/>
      <c r="S1142" s="144"/>
      <c r="T1142" s="144"/>
      <c r="U1142" s="27"/>
      <c r="V1142" s="27"/>
      <c r="W1142" s="27"/>
      <c r="X1142" s="27">
        <f t="shared" si="10"/>
        <v>2025</v>
      </c>
      <c r="Y1142" s="27">
        <v>2025.0</v>
      </c>
      <c r="Z1142" s="140">
        <f t="shared" si="11"/>
        <v>6</v>
      </c>
      <c r="AA1142" s="5">
        <v>6.0</v>
      </c>
      <c r="AB1142" s="27">
        <v>2.0</v>
      </c>
      <c r="AC1142" s="27" t="s">
        <v>298</v>
      </c>
      <c r="AD1142" s="27" t="s">
        <v>48</v>
      </c>
      <c r="AE1142" s="27" t="s">
        <v>1</v>
      </c>
      <c r="AF1142" s="27" t="s">
        <v>1</v>
      </c>
      <c r="AG1142" s="27" t="s">
        <v>526</v>
      </c>
      <c r="AH1142" s="27" t="str">
        <f t="shared" si="1"/>
        <v>Out</v>
      </c>
      <c r="AI1142" s="27" t="s">
        <v>121</v>
      </c>
      <c r="AJ1142" s="17"/>
      <c r="AK1142" s="17"/>
      <c r="AL1142" s="17"/>
      <c r="AM1142" s="17"/>
      <c r="AN1142" s="17"/>
    </row>
    <row r="1143" ht="15.0" hidden="1" customHeight="1">
      <c r="A1143" s="132">
        <v>45827.0</v>
      </c>
      <c r="B1143" s="3" t="s">
        <v>418</v>
      </c>
      <c r="C1143" s="141">
        <v>-50.0</v>
      </c>
      <c r="D1143" s="3" t="s">
        <v>76</v>
      </c>
      <c r="E1143" s="3" t="s">
        <v>229</v>
      </c>
      <c r="F1143" s="3" t="s">
        <v>419</v>
      </c>
      <c r="G1143" s="142"/>
      <c r="H1143" s="144"/>
      <c r="I1143" s="62">
        <v>9779.0</v>
      </c>
      <c r="J1143" s="3" t="s">
        <v>42</v>
      </c>
      <c r="K1143" s="3" t="s">
        <v>89</v>
      </c>
      <c r="L1143" s="142"/>
      <c r="M1143" s="142"/>
      <c r="N1143" s="142"/>
      <c r="O1143" s="143"/>
      <c r="P1143" s="143">
        <v>45827.07366898148</v>
      </c>
      <c r="Q1143" s="3" t="s">
        <v>91</v>
      </c>
      <c r="R1143" s="144"/>
      <c r="S1143" s="144"/>
      <c r="T1143" s="3" t="s">
        <v>93</v>
      </c>
      <c r="U1143" s="27"/>
      <c r="V1143" s="27"/>
      <c r="W1143" s="27"/>
      <c r="X1143" s="27">
        <f t="shared" si="10"/>
        <v>2025</v>
      </c>
      <c r="Y1143" s="27">
        <v>2025.0</v>
      </c>
      <c r="Z1143" s="140">
        <f t="shared" si="11"/>
        <v>6</v>
      </c>
      <c r="AA1143" s="5">
        <v>6.0</v>
      </c>
      <c r="AB1143" s="27">
        <v>2.0</v>
      </c>
      <c r="AC1143" s="27" t="s">
        <v>298</v>
      </c>
      <c r="AD1143" s="27" t="s">
        <v>48</v>
      </c>
      <c r="AE1143" s="27" t="s">
        <v>1</v>
      </c>
      <c r="AF1143" s="27" t="s">
        <v>1</v>
      </c>
      <c r="AG1143" s="27" t="s">
        <v>445</v>
      </c>
      <c r="AH1143" s="27" t="str">
        <f t="shared" si="1"/>
        <v>Out</v>
      </c>
      <c r="AI1143" s="27" t="s">
        <v>121</v>
      </c>
      <c r="AJ1143" s="17"/>
      <c r="AK1143" s="17"/>
      <c r="AL1143" s="17"/>
      <c r="AM1143" s="17"/>
      <c r="AN1143" s="17"/>
    </row>
    <row r="1144" ht="15.0" hidden="1" customHeight="1">
      <c r="A1144" s="132">
        <v>45826.0</v>
      </c>
      <c r="B1144" s="3" t="s">
        <v>259</v>
      </c>
      <c r="C1144" s="141">
        <v>-83.66</v>
      </c>
      <c r="D1144" s="3" t="s">
        <v>76</v>
      </c>
      <c r="E1144" s="3" t="s">
        <v>229</v>
      </c>
      <c r="F1144" s="3" t="s">
        <v>1063</v>
      </c>
      <c r="H1144" s="144"/>
      <c r="I1144" s="62">
        <v>9779.0</v>
      </c>
      <c r="J1144" s="3" t="s">
        <v>42</v>
      </c>
      <c r="K1144" s="3" t="s">
        <v>89</v>
      </c>
      <c r="L1144" s="144"/>
      <c r="M1144" s="144"/>
      <c r="N1144" s="144"/>
      <c r="O1144" s="143"/>
      <c r="P1144" s="143">
        <v>45826.09315972222</v>
      </c>
      <c r="Q1144" s="3" t="s">
        <v>44</v>
      </c>
      <c r="R1144" s="144"/>
      <c r="S1144" s="144"/>
      <c r="T1144" s="3" t="s">
        <v>93</v>
      </c>
      <c r="U1144" s="27"/>
      <c r="V1144" s="27"/>
      <c r="W1144" s="27"/>
      <c r="X1144" s="27">
        <f t="shared" si="10"/>
        <v>2025</v>
      </c>
      <c r="Y1144" s="27">
        <v>2025.0</v>
      </c>
      <c r="Z1144" s="140">
        <f t="shared" si="11"/>
        <v>6</v>
      </c>
      <c r="AA1144" s="5">
        <v>6.0</v>
      </c>
      <c r="AB1144" s="27">
        <v>2.0</v>
      </c>
      <c r="AC1144" s="27" t="s">
        <v>298</v>
      </c>
      <c r="AD1144" s="27" t="s">
        <v>48</v>
      </c>
      <c r="AE1144" s="27" t="s">
        <v>115</v>
      </c>
      <c r="AF1144" s="27" t="s">
        <v>115</v>
      </c>
      <c r="AG1144" s="27" t="s">
        <v>492</v>
      </c>
      <c r="AH1144" s="27" t="str">
        <f t="shared" si="1"/>
        <v>Out</v>
      </c>
      <c r="AI1144" s="27" t="s">
        <v>121</v>
      </c>
      <c r="AJ1144" s="17"/>
      <c r="AK1144" s="17"/>
      <c r="AL1144" s="17"/>
      <c r="AM1144" s="17"/>
      <c r="AN1144" s="17"/>
    </row>
    <row r="1145" ht="15.0" hidden="1" customHeight="1">
      <c r="A1145" s="132">
        <v>45826.0</v>
      </c>
      <c r="B1145" s="3" t="s">
        <v>149</v>
      </c>
      <c r="C1145" s="141">
        <v>-2.51</v>
      </c>
      <c r="D1145" s="3" t="s">
        <v>76</v>
      </c>
      <c r="E1145" s="3" t="s">
        <v>229</v>
      </c>
      <c r="G1145" s="144"/>
      <c r="H1145" s="144"/>
      <c r="I1145" s="142"/>
      <c r="J1145" s="142"/>
      <c r="K1145" s="3" t="s">
        <v>148</v>
      </c>
      <c r="O1145" s="143"/>
      <c r="P1145" s="143">
        <v>45826.09315972222</v>
      </c>
      <c r="R1145" s="144"/>
      <c r="S1145" s="144"/>
      <c r="T1145" s="144"/>
      <c r="U1145" s="27"/>
      <c r="V1145" s="27"/>
      <c r="W1145" s="27"/>
      <c r="X1145" s="27">
        <f t="shared" si="10"/>
        <v>2025</v>
      </c>
      <c r="Y1145" s="27">
        <v>2025.0</v>
      </c>
      <c r="Z1145" s="140">
        <f t="shared" si="11"/>
        <v>6</v>
      </c>
      <c r="AA1145" s="5">
        <v>6.0</v>
      </c>
      <c r="AB1145" s="27">
        <v>2.0</v>
      </c>
      <c r="AC1145" s="27" t="s">
        <v>298</v>
      </c>
      <c r="AD1145" s="27" t="s">
        <v>48</v>
      </c>
      <c r="AE1145" s="27" t="s">
        <v>1</v>
      </c>
      <c r="AF1145" s="27" t="s">
        <v>1</v>
      </c>
      <c r="AG1145" s="27" t="s">
        <v>526</v>
      </c>
      <c r="AH1145" s="27" t="str">
        <f t="shared" si="1"/>
        <v>Out</v>
      </c>
      <c r="AI1145" s="27" t="s">
        <v>121</v>
      </c>
      <c r="AJ1145" s="17"/>
      <c r="AK1145" s="17"/>
      <c r="AL1145" s="17"/>
      <c r="AM1145" s="17"/>
      <c r="AN1145" s="17"/>
    </row>
    <row r="1146" ht="15.0" hidden="1" customHeight="1">
      <c r="A1146" s="132">
        <v>45825.0</v>
      </c>
      <c r="B1146" s="3" t="s">
        <v>263</v>
      </c>
      <c r="C1146" s="141">
        <v>-25.0</v>
      </c>
      <c r="D1146" s="3" t="s">
        <v>76</v>
      </c>
      <c r="E1146" s="3" t="s">
        <v>229</v>
      </c>
      <c r="F1146" s="3" t="s">
        <v>264</v>
      </c>
      <c r="G1146" s="144"/>
      <c r="H1146" s="144"/>
      <c r="I1146" s="62">
        <v>9779.0</v>
      </c>
      <c r="J1146" s="3" t="s">
        <v>42</v>
      </c>
      <c r="K1146" s="3" t="s">
        <v>89</v>
      </c>
      <c r="L1146" s="144"/>
      <c r="M1146" s="144"/>
      <c r="N1146" s="144"/>
      <c r="O1146" s="143"/>
      <c r="P1146" s="143">
        <v>45825.054976851854</v>
      </c>
      <c r="Q1146" s="3" t="s">
        <v>91</v>
      </c>
      <c r="R1146" s="144"/>
      <c r="S1146" s="144"/>
      <c r="T1146" s="3" t="s">
        <v>93</v>
      </c>
      <c r="U1146" s="27"/>
      <c r="V1146" s="27"/>
      <c r="W1146" s="27"/>
      <c r="X1146" s="27">
        <f t="shared" si="10"/>
        <v>2025</v>
      </c>
      <c r="Y1146" s="27">
        <v>2025.0</v>
      </c>
      <c r="Z1146" s="140">
        <f t="shared" si="11"/>
        <v>6</v>
      </c>
      <c r="AA1146" s="5">
        <v>6.0</v>
      </c>
      <c r="AB1146" s="27">
        <v>2.0</v>
      </c>
      <c r="AC1146" s="27" t="s">
        <v>298</v>
      </c>
      <c r="AD1146" s="27" t="s">
        <v>48</v>
      </c>
      <c r="AE1146" s="27" t="s">
        <v>1</v>
      </c>
      <c r="AF1146" s="27" t="s">
        <v>1</v>
      </c>
      <c r="AG1146" s="27" t="s">
        <v>526</v>
      </c>
      <c r="AH1146" s="27" t="str">
        <f t="shared" si="1"/>
        <v>Out</v>
      </c>
      <c r="AI1146" s="27" t="s">
        <v>121</v>
      </c>
      <c r="AJ1146" s="17"/>
      <c r="AK1146" s="17"/>
      <c r="AL1146" s="17"/>
      <c r="AM1146" s="17"/>
      <c r="AN1146" s="17"/>
    </row>
    <row r="1147" ht="15.0" hidden="1" customHeight="1">
      <c r="A1147" s="132">
        <v>45824.0</v>
      </c>
      <c r="B1147" s="3" t="s">
        <v>196</v>
      </c>
      <c r="C1147" s="141">
        <v>524.0</v>
      </c>
      <c r="D1147" s="3" t="s">
        <v>76</v>
      </c>
      <c r="E1147" s="3" t="s">
        <v>229</v>
      </c>
      <c r="G1147" s="142"/>
      <c r="H1147" s="144"/>
      <c r="I1147" s="142"/>
      <c r="J1147" s="142"/>
      <c r="K1147" s="142"/>
      <c r="L1147" s="144"/>
      <c r="M1147" s="144"/>
      <c r="N1147" s="144"/>
      <c r="O1147" s="143"/>
      <c r="P1147" s="143">
        <v>45824.48359953704</v>
      </c>
      <c r="R1147" s="144"/>
      <c r="S1147" s="144"/>
      <c r="T1147" s="144"/>
      <c r="U1147" s="27"/>
      <c r="V1147" s="27"/>
      <c r="W1147" s="27"/>
      <c r="X1147" s="27">
        <f t="shared" si="10"/>
        <v>2025</v>
      </c>
      <c r="Y1147" s="27">
        <v>2025.0</v>
      </c>
      <c r="Z1147" s="140">
        <f t="shared" si="11"/>
        <v>6</v>
      </c>
      <c r="AA1147" s="5">
        <v>6.0</v>
      </c>
      <c r="AB1147" s="27">
        <v>2.0</v>
      </c>
      <c r="AC1147" s="27" t="s">
        <v>298</v>
      </c>
      <c r="AD1147" s="27" t="s">
        <v>48</v>
      </c>
      <c r="AE1147" s="27" t="s">
        <v>114</v>
      </c>
      <c r="AF1147" s="27" t="s">
        <v>114</v>
      </c>
      <c r="AG1147" s="27" t="s">
        <v>312</v>
      </c>
      <c r="AH1147" s="27" t="str">
        <f t="shared" si="1"/>
        <v>In</v>
      </c>
      <c r="AI1147" s="27" t="s">
        <v>113</v>
      </c>
      <c r="AJ1147" s="17"/>
      <c r="AK1147" s="17"/>
      <c r="AL1147" s="17"/>
      <c r="AM1147" s="17"/>
      <c r="AN1147" s="17"/>
    </row>
    <row r="1148" ht="15.0" hidden="1" customHeight="1">
      <c r="A1148" s="132">
        <v>45823.0</v>
      </c>
      <c r="B1148" s="3" t="s">
        <v>95</v>
      </c>
      <c r="C1148" s="141">
        <v>-17.42</v>
      </c>
      <c r="D1148" s="3" t="s">
        <v>76</v>
      </c>
      <c r="E1148" s="3" t="s">
        <v>229</v>
      </c>
      <c r="F1148" s="3" t="s">
        <v>1064</v>
      </c>
      <c r="H1148" s="144"/>
      <c r="I1148" s="62">
        <v>9779.0</v>
      </c>
      <c r="J1148" s="3" t="s">
        <v>42</v>
      </c>
      <c r="K1148" s="3" t="s">
        <v>97</v>
      </c>
      <c r="L1148" s="142"/>
      <c r="M1148" s="142"/>
      <c r="N1148" s="142"/>
      <c r="O1148" s="143"/>
      <c r="P1148" s="143">
        <v>45823.59181712963</v>
      </c>
      <c r="Q1148" s="3" t="s">
        <v>91</v>
      </c>
      <c r="R1148" s="144"/>
      <c r="S1148" s="144"/>
      <c r="T1148" s="3" t="s">
        <v>93</v>
      </c>
      <c r="U1148" s="27"/>
      <c r="V1148" s="27"/>
      <c r="W1148" s="27"/>
      <c r="X1148" s="27">
        <f t="shared" si="10"/>
        <v>2025</v>
      </c>
      <c r="Y1148" s="27">
        <v>2025.0</v>
      </c>
      <c r="Z1148" s="140">
        <f t="shared" si="11"/>
        <v>6</v>
      </c>
      <c r="AA1148" s="5">
        <v>6.0</v>
      </c>
      <c r="AB1148" s="27">
        <v>2.0</v>
      </c>
      <c r="AC1148" s="27" t="s">
        <v>298</v>
      </c>
      <c r="AD1148" s="27" t="s">
        <v>48</v>
      </c>
      <c r="AE1148" s="27" t="s">
        <v>115</v>
      </c>
      <c r="AF1148" s="27" t="s">
        <v>115</v>
      </c>
      <c r="AG1148" s="27" t="s">
        <v>315</v>
      </c>
      <c r="AH1148" s="27" t="str">
        <f t="shared" si="1"/>
        <v>Out</v>
      </c>
      <c r="AI1148" s="27" t="s">
        <v>121</v>
      </c>
      <c r="AJ1148" s="17"/>
      <c r="AK1148" s="17"/>
      <c r="AL1148" s="17"/>
      <c r="AM1148" s="17"/>
      <c r="AN1148" s="17"/>
    </row>
    <row r="1149" ht="15.0" hidden="1" customHeight="1">
      <c r="A1149" s="132">
        <v>45822.0</v>
      </c>
      <c r="B1149" s="3" t="s">
        <v>918</v>
      </c>
      <c r="C1149" s="141">
        <v>-50.0</v>
      </c>
      <c r="D1149" s="3" t="s">
        <v>76</v>
      </c>
      <c r="E1149" s="3" t="s">
        <v>229</v>
      </c>
      <c r="F1149" s="3" t="s">
        <v>852</v>
      </c>
      <c r="G1149" s="142"/>
      <c r="H1149" s="144"/>
      <c r="I1149" s="62">
        <v>9779.0</v>
      </c>
      <c r="J1149" s="3" t="s">
        <v>42</v>
      </c>
      <c r="K1149" s="3" t="s">
        <v>89</v>
      </c>
      <c r="L1149" s="144"/>
      <c r="M1149" s="144"/>
      <c r="N1149" s="144"/>
      <c r="O1149" s="143"/>
      <c r="P1149" s="143">
        <v>45822.374502314815</v>
      </c>
      <c r="Q1149" s="3" t="s">
        <v>91</v>
      </c>
      <c r="R1149" s="144"/>
      <c r="S1149" s="144"/>
      <c r="T1149" s="3" t="s">
        <v>93</v>
      </c>
      <c r="U1149" s="27"/>
      <c r="V1149" s="27"/>
      <c r="W1149" s="27"/>
      <c r="X1149" s="27">
        <f t="shared" si="10"/>
        <v>2025</v>
      </c>
      <c r="Y1149" s="27">
        <v>2025.0</v>
      </c>
      <c r="Z1149" s="140">
        <f t="shared" si="11"/>
        <v>6</v>
      </c>
      <c r="AA1149" s="5">
        <v>6.0</v>
      </c>
      <c r="AB1149" s="27">
        <v>2.0</v>
      </c>
      <c r="AC1149" s="27" t="s">
        <v>298</v>
      </c>
      <c r="AD1149" s="27" t="s">
        <v>48</v>
      </c>
      <c r="AE1149" s="27" t="s">
        <v>1</v>
      </c>
      <c r="AF1149" s="27" t="s">
        <v>1</v>
      </c>
      <c r="AG1149" s="27" t="s">
        <v>445</v>
      </c>
      <c r="AH1149" s="27" t="str">
        <f t="shared" si="1"/>
        <v>Out</v>
      </c>
      <c r="AI1149" s="27" t="s">
        <v>121</v>
      </c>
      <c r="AJ1149" s="17"/>
      <c r="AK1149" s="17"/>
      <c r="AL1149" s="17"/>
      <c r="AM1149" s="17"/>
      <c r="AN1149" s="17"/>
    </row>
    <row r="1150" ht="15.0" hidden="1" customHeight="1">
      <c r="A1150" s="132">
        <v>45822.0</v>
      </c>
      <c r="B1150" s="176" t="s">
        <v>773</v>
      </c>
      <c r="C1150" s="141">
        <v>-92.29</v>
      </c>
      <c r="D1150" s="3" t="s">
        <v>76</v>
      </c>
      <c r="E1150" s="3" t="s">
        <v>229</v>
      </c>
      <c r="F1150" s="176" t="s">
        <v>773</v>
      </c>
      <c r="H1150" s="144"/>
      <c r="I1150" s="62">
        <v>9779.0</v>
      </c>
      <c r="J1150" s="3" t="s">
        <v>42</v>
      </c>
      <c r="K1150" s="3" t="s">
        <v>97</v>
      </c>
      <c r="L1150" s="142"/>
      <c r="M1150" s="142"/>
      <c r="N1150" s="142"/>
      <c r="O1150" s="143"/>
      <c r="P1150" s="143">
        <v>45822.16532407407</v>
      </c>
      <c r="Q1150" s="3" t="s">
        <v>44</v>
      </c>
      <c r="R1150" s="144"/>
      <c r="S1150" s="144"/>
      <c r="T1150" s="3" t="s">
        <v>93</v>
      </c>
      <c r="U1150" s="27"/>
      <c r="V1150" s="27"/>
      <c r="W1150" s="27"/>
      <c r="X1150" s="27">
        <f t="shared" si="10"/>
        <v>2025</v>
      </c>
      <c r="Y1150" s="27">
        <v>2025.0</v>
      </c>
      <c r="Z1150" s="140">
        <f t="shared" si="11"/>
        <v>6</v>
      </c>
      <c r="AA1150" s="5">
        <v>6.0</v>
      </c>
      <c r="AB1150" s="27">
        <v>2.0</v>
      </c>
      <c r="AC1150" s="27" t="s">
        <v>298</v>
      </c>
      <c r="AD1150" s="27" t="s">
        <v>48</v>
      </c>
      <c r="AE1150" s="27" t="s">
        <v>115</v>
      </c>
      <c r="AF1150" s="27" t="s">
        <v>115</v>
      </c>
      <c r="AG1150" s="27" t="s">
        <v>309</v>
      </c>
      <c r="AH1150" s="27" t="str">
        <f t="shared" si="1"/>
        <v>Out</v>
      </c>
      <c r="AI1150" s="27" t="s">
        <v>121</v>
      </c>
      <c r="AJ1150" s="17"/>
      <c r="AK1150" s="17"/>
      <c r="AL1150" s="17"/>
      <c r="AM1150" s="17"/>
      <c r="AN1150" s="17"/>
    </row>
    <row r="1151" ht="15.0" hidden="1" customHeight="1">
      <c r="A1151" s="132">
        <v>45822.0</v>
      </c>
      <c r="B1151" s="3" t="s">
        <v>149</v>
      </c>
      <c r="C1151" s="141">
        <v>-2.77</v>
      </c>
      <c r="D1151" s="3" t="s">
        <v>76</v>
      </c>
      <c r="E1151" s="3" t="s">
        <v>229</v>
      </c>
      <c r="G1151" s="144"/>
      <c r="H1151" s="144"/>
      <c r="I1151" s="142"/>
      <c r="J1151" s="142"/>
      <c r="K1151" s="3" t="s">
        <v>148</v>
      </c>
      <c r="O1151" s="143"/>
      <c r="P1151" s="143">
        <v>45822.16532407407</v>
      </c>
      <c r="R1151" s="144"/>
      <c r="S1151" s="144"/>
      <c r="T1151" s="144"/>
      <c r="U1151" s="27"/>
      <c r="V1151" s="27"/>
      <c r="W1151" s="27"/>
      <c r="X1151" s="27">
        <f t="shared" si="10"/>
        <v>2025</v>
      </c>
      <c r="Y1151" s="27">
        <v>2025.0</v>
      </c>
      <c r="Z1151" s="140">
        <f t="shared" si="11"/>
        <v>6</v>
      </c>
      <c r="AA1151" s="5">
        <v>6.0</v>
      </c>
      <c r="AB1151" s="27">
        <v>2.0</v>
      </c>
      <c r="AC1151" s="27" t="s">
        <v>298</v>
      </c>
      <c r="AD1151" s="27" t="s">
        <v>48</v>
      </c>
      <c r="AE1151" s="27" t="s">
        <v>1</v>
      </c>
      <c r="AF1151" s="27" t="s">
        <v>1</v>
      </c>
      <c r="AG1151" s="27" t="s">
        <v>526</v>
      </c>
      <c r="AH1151" s="27" t="str">
        <f t="shared" si="1"/>
        <v>Out</v>
      </c>
      <c r="AI1151" s="27" t="s">
        <v>121</v>
      </c>
      <c r="AJ1151" s="17"/>
      <c r="AK1151" s="17"/>
      <c r="AL1151" s="17"/>
      <c r="AM1151" s="17"/>
      <c r="AN1151" s="17"/>
    </row>
    <row r="1152" ht="15.0" hidden="1" customHeight="1">
      <c r="A1152" s="132">
        <v>45822.0</v>
      </c>
      <c r="B1152" s="3" t="s">
        <v>95</v>
      </c>
      <c r="C1152" s="141">
        <v>-25.0</v>
      </c>
      <c r="D1152" s="3" t="s">
        <v>76</v>
      </c>
      <c r="E1152" s="3" t="s">
        <v>229</v>
      </c>
      <c r="F1152" s="3" t="s">
        <v>1065</v>
      </c>
      <c r="H1152" s="144"/>
      <c r="I1152" s="62">
        <v>9779.0</v>
      </c>
      <c r="J1152" s="3" t="s">
        <v>42</v>
      </c>
      <c r="K1152" s="3" t="s">
        <v>97</v>
      </c>
      <c r="L1152" s="144"/>
      <c r="M1152" s="144"/>
      <c r="N1152" s="144"/>
      <c r="O1152" s="143"/>
      <c r="P1152" s="143">
        <v>45822.1430787037</v>
      </c>
      <c r="Q1152" s="3" t="s">
        <v>91</v>
      </c>
      <c r="R1152" s="144"/>
      <c r="S1152" s="144"/>
      <c r="T1152" s="3" t="s">
        <v>93</v>
      </c>
      <c r="U1152" s="27"/>
      <c r="V1152" s="27"/>
      <c r="W1152" s="27"/>
      <c r="X1152" s="27">
        <f t="shared" si="10"/>
        <v>2025</v>
      </c>
      <c r="Y1152" s="27">
        <v>2025.0</v>
      </c>
      <c r="Z1152" s="140">
        <f t="shared" si="11"/>
        <v>6</v>
      </c>
      <c r="AA1152" s="5">
        <v>6.0</v>
      </c>
      <c r="AB1152" s="27">
        <v>2.0</v>
      </c>
      <c r="AC1152" s="27" t="s">
        <v>298</v>
      </c>
      <c r="AD1152" s="27" t="s">
        <v>48</v>
      </c>
      <c r="AE1152" s="27" t="s">
        <v>115</v>
      </c>
      <c r="AF1152" s="27" t="s">
        <v>115</v>
      </c>
      <c r="AG1152" s="27" t="s">
        <v>315</v>
      </c>
      <c r="AH1152" s="27" t="str">
        <f t="shared" si="1"/>
        <v>Out</v>
      </c>
      <c r="AI1152" s="27" t="s">
        <v>121</v>
      </c>
      <c r="AJ1152" s="17"/>
      <c r="AK1152" s="17"/>
      <c r="AL1152" s="17"/>
      <c r="AM1152" s="17"/>
      <c r="AN1152" s="17"/>
    </row>
    <row r="1153" ht="15.0" hidden="1" customHeight="1">
      <c r="A1153" s="132">
        <v>45821.0</v>
      </c>
      <c r="B1153" s="3" t="s">
        <v>922</v>
      </c>
      <c r="C1153" s="141">
        <v>-29.0</v>
      </c>
      <c r="D1153" s="3" t="s">
        <v>151</v>
      </c>
      <c r="E1153" s="3" t="s">
        <v>229</v>
      </c>
      <c r="F1153" s="176" t="s">
        <v>1062</v>
      </c>
      <c r="H1153" s="142"/>
      <c r="I1153" s="62">
        <v>4782.0</v>
      </c>
      <c r="J1153" s="3" t="s">
        <v>42</v>
      </c>
      <c r="K1153" s="3" t="s">
        <v>89</v>
      </c>
      <c r="L1153" s="144"/>
      <c r="M1153" s="144"/>
      <c r="N1153" s="144"/>
      <c r="O1153" s="143"/>
      <c r="P1153" s="143">
        <v>45821.02376157408</v>
      </c>
      <c r="Q1153" s="3" t="s">
        <v>91</v>
      </c>
      <c r="R1153" s="144"/>
      <c r="S1153" s="144"/>
      <c r="T1153" s="3" t="s">
        <v>93</v>
      </c>
      <c r="U1153" s="27"/>
      <c r="V1153" s="27"/>
      <c r="W1153" s="27"/>
      <c r="X1153" s="27">
        <f t="shared" si="10"/>
        <v>2025</v>
      </c>
      <c r="Y1153" s="27">
        <v>2025.0</v>
      </c>
      <c r="Z1153" s="140">
        <f t="shared" si="11"/>
        <v>6</v>
      </c>
      <c r="AA1153" s="5">
        <v>6.0</v>
      </c>
      <c r="AB1153" s="27">
        <v>2.0</v>
      </c>
      <c r="AC1153" s="27"/>
      <c r="AD1153" s="27" t="s">
        <v>151</v>
      </c>
      <c r="AE1153" s="27" t="s">
        <v>151</v>
      </c>
      <c r="AF1153" s="27" t="s">
        <v>151</v>
      </c>
      <c r="AG1153" s="27"/>
      <c r="AH1153" s="27" t="str">
        <f t="shared" si="1"/>
        <v>Out</v>
      </c>
      <c r="AI1153" s="27" t="s">
        <v>121</v>
      </c>
      <c r="AJ1153" s="17"/>
      <c r="AK1153" s="17"/>
      <c r="AL1153" s="17"/>
      <c r="AM1153" s="17"/>
      <c r="AN1153" s="17"/>
    </row>
    <row r="1154" ht="15.0" hidden="1" customHeight="1">
      <c r="A1154" s="171">
        <v>45820.0</v>
      </c>
      <c r="B1154" s="3" t="s">
        <v>95</v>
      </c>
      <c r="C1154" s="141">
        <v>-18.0</v>
      </c>
      <c r="D1154" s="3" t="s">
        <v>76</v>
      </c>
      <c r="E1154" s="3" t="s">
        <v>229</v>
      </c>
      <c r="F1154" s="3" t="s">
        <v>1066</v>
      </c>
      <c r="H1154" s="144"/>
      <c r="I1154" s="62">
        <v>9779.0</v>
      </c>
      <c r="J1154" s="3" t="s">
        <v>42</v>
      </c>
      <c r="K1154" s="3" t="s">
        <v>97</v>
      </c>
      <c r="L1154" s="144"/>
      <c r="M1154" s="144"/>
      <c r="N1154" s="144"/>
      <c r="O1154" s="172"/>
      <c r="P1154" s="172" t="s">
        <v>696</v>
      </c>
      <c r="Q1154" s="3" t="s">
        <v>91</v>
      </c>
      <c r="R1154" s="144"/>
      <c r="S1154" s="144"/>
      <c r="T1154" s="3" t="s">
        <v>93</v>
      </c>
      <c r="U1154" s="27"/>
      <c r="V1154" s="27"/>
      <c r="W1154" s="27"/>
      <c r="X1154" s="27">
        <f t="shared" si="10"/>
        <v>2025</v>
      </c>
      <c r="Y1154" s="27">
        <v>2025.0</v>
      </c>
      <c r="Z1154" s="140">
        <f t="shared" si="11"/>
        <v>6</v>
      </c>
      <c r="AA1154" s="5">
        <v>6.0</v>
      </c>
      <c r="AB1154" s="27">
        <v>2.0</v>
      </c>
      <c r="AC1154" s="27" t="s">
        <v>298</v>
      </c>
      <c r="AD1154" s="27" t="s">
        <v>48</v>
      </c>
      <c r="AE1154" s="27" t="s">
        <v>115</v>
      </c>
      <c r="AF1154" s="27" t="s">
        <v>115</v>
      </c>
      <c r="AG1154" s="27" t="s">
        <v>315</v>
      </c>
      <c r="AH1154" s="27" t="str">
        <f t="shared" si="1"/>
        <v>Out</v>
      </c>
      <c r="AI1154" s="27" t="s">
        <v>121</v>
      </c>
      <c r="AJ1154" s="17"/>
      <c r="AK1154" s="17"/>
      <c r="AL1154" s="17"/>
      <c r="AM1154" s="17"/>
      <c r="AN1154" s="17"/>
    </row>
    <row r="1155" ht="15.0" hidden="1" customHeight="1">
      <c r="A1155" s="171">
        <v>45819.0</v>
      </c>
      <c r="B1155" s="3" t="s">
        <v>95</v>
      </c>
      <c r="C1155" s="141">
        <v>-12.0</v>
      </c>
      <c r="D1155" s="3" t="s">
        <v>76</v>
      </c>
      <c r="E1155" s="3" t="s">
        <v>229</v>
      </c>
      <c r="F1155" s="3" t="s">
        <v>1067</v>
      </c>
      <c r="H1155" s="144"/>
      <c r="I1155" s="62">
        <v>9779.0</v>
      </c>
      <c r="J1155" s="3" t="s">
        <v>42</v>
      </c>
      <c r="K1155" s="3" t="s">
        <v>97</v>
      </c>
      <c r="L1155" s="144"/>
      <c r="M1155" s="144"/>
      <c r="N1155" s="144"/>
      <c r="O1155" s="172"/>
      <c r="P1155" s="172" t="s">
        <v>696</v>
      </c>
      <c r="Q1155" s="3" t="s">
        <v>91</v>
      </c>
      <c r="R1155" s="144"/>
      <c r="S1155" s="144"/>
      <c r="T1155" s="3" t="s">
        <v>93</v>
      </c>
      <c r="U1155" s="27"/>
      <c r="V1155" s="27"/>
      <c r="W1155" s="27"/>
      <c r="X1155" s="27">
        <f t="shared" si="10"/>
        <v>2025</v>
      </c>
      <c r="Y1155" s="27">
        <v>2025.0</v>
      </c>
      <c r="Z1155" s="140">
        <f t="shared" si="11"/>
        <v>6</v>
      </c>
      <c r="AA1155" s="5">
        <v>6.0</v>
      </c>
      <c r="AB1155" s="27">
        <v>2.0</v>
      </c>
      <c r="AC1155" s="27" t="s">
        <v>298</v>
      </c>
      <c r="AD1155" s="27" t="s">
        <v>48</v>
      </c>
      <c r="AE1155" s="27" t="s">
        <v>115</v>
      </c>
      <c r="AF1155" s="27" t="s">
        <v>115</v>
      </c>
      <c r="AG1155" s="27" t="s">
        <v>315</v>
      </c>
      <c r="AH1155" s="27" t="str">
        <f t="shared" si="1"/>
        <v>Out</v>
      </c>
      <c r="AI1155" s="27" t="s">
        <v>121</v>
      </c>
      <c r="AJ1155" s="17"/>
      <c r="AK1155" s="17"/>
      <c r="AL1155" s="17"/>
      <c r="AM1155" s="17"/>
      <c r="AN1155" s="17"/>
    </row>
    <row r="1156" ht="15.0" hidden="1" customHeight="1">
      <c r="A1156" s="171">
        <v>45817.0</v>
      </c>
      <c r="B1156" s="3" t="s">
        <v>511</v>
      </c>
      <c r="C1156" s="141">
        <v>-15.17</v>
      </c>
      <c r="D1156" s="3" t="s">
        <v>76</v>
      </c>
      <c r="E1156" s="3" t="s">
        <v>229</v>
      </c>
      <c r="F1156" s="3" t="s">
        <v>512</v>
      </c>
      <c r="H1156" s="144"/>
      <c r="I1156" s="62">
        <v>9779.0</v>
      </c>
      <c r="J1156" s="3" t="s">
        <v>42</v>
      </c>
      <c r="K1156" s="3" t="s">
        <v>89</v>
      </c>
      <c r="L1156" s="144"/>
      <c r="M1156" s="144"/>
      <c r="N1156" s="144"/>
      <c r="O1156" s="172"/>
      <c r="P1156" s="172" t="s">
        <v>696</v>
      </c>
      <c r="Q1156" s="3" t="s">
        <v>91</v>
      </c>
      <c r="R1156" s="144"/>
      <c r="S1156" s="144"/>
      <c r="T1156" s="3" t="s">
        <v>93</v>
      </c>
      <c r="U1156" s="27"/>
      <c r="V1156" s="27"/>
      <c r="W1156" s="27"/>
      <c r="X1156" s="27">
        <f t="shared" si="10"/>
        <v>2025</v>
      </c>
      <c r="Y1156" s="27">
        <v>2025.0</v>
      </c>
      <c r="Z1156" s="140">
        <f t="shared" si="11"/>
        <v>6</v>
      </c>
      <c r="AA1156" s="5">
        <v>6.0</v>
      </c>
      <c r="AB1156" s="27">
        <v>2.0</v>
      </c>
      <c r="AC1156" s="27" t="s">
        <v>298</v>
      </c>
      <c r="AD1156" s="27" t="s">
        <v>48</v>
      </c>
      <c r="AE1156" s="27" t="s">
        <v>131</v>
      </c>
      <c r="AF1156" s="27" t="s">
        <v>5</v>
      </c>
      <c r="AG1156" s="27" t="s">
        <v>330</v>
      </c>
      <c r="AH1156" s="27" t="str">
        <f t="shared" si="1"/>
        <v>Out</v>
      </c>
      <c r="AI1156" s="27" t="s">
        <v>121</v>
      </c>
      <c r="AJ1156" s="17"/>
      <c r="AK1156" s="17"/>
      <c r="AL1156" s="17"/>
      <c r="AM1156" s="17"/>
      <c r="AN1156" s="17"/>
    </row>
    <row r="1157" ht="15.0" hidden="1" customHeight="1">
      <c r="A1157" s="171">
        <v>45817.0</v>
      </c>
      <c r="B1157" s="3" t="s">
        <v>511</v>
      </c>
      <c r="C1157" s="141">
        <v>-15.17</v>
      </c>
      <c r="D1157" s="3" t="s">
        <v>151</v>
      </c>
      <c r="E1157" s="3" t="s">
        <v>229</v>
      </c>
      <c r="F1157" s="3" t="s">
        <v>512</v>
      </c>
      <c r="H1157" s="144"/>
      <c r="I1157" s="62">
        <v>4782.0</v>
      </c>
      <c r="J1157" s="3" t="s">
        <v>42</v>
      </c>
      <c r="K1157" s="3" t="s">
        <v>89</v>
      </c>
      <c r="L1157" s="144"/>
      <c r="M1157" s="144"/>
      <c r="N1157" s="144"/>
      <c r="O1157" s="172"/>
      <c r="P1157" s="172" t="s">
        <v>696</v>
      </c>
      <c r="Q1157" s="3" t="s">
        <v>91</v>
      </c>
      <c r="R1157" s="144"/>
      <c r="S1157" s="144"/>
      <c r="T1157" s="3" t="s">
        <v>93</v>
      </c>
      <c r="U1157" s="27"/>
      <c r="V1157" s="27"/>
      <c r="W1157" s="27"/>
      <c r="X1157" s="27">
        <f t="shared" si="10"/>
        <v>2025</v>
      </c>
      <c r="Y1157" s="27">
        <v>2025.0</v>
      </c>
      <c r="Z1157" s="140">
        <f t="shared" si="11"/>
        <v>6</v>
      </c>
      <c r="AA1157" s="5">
        <v>6.0</v>
      </c>
      <c r="AB1157" s="27">
        <v>2.0</v>
      </c>
      <c r="AC1157" s="27"/>
      <c r="AD1157" s="27" t="s">
        <v>151</v>
      </c>
      <c r="AE1157" s="27" t="s">
        <v>151</v>
      </c>
      <c r="AF1157" s="27" t="s">
        <v>151</v>
      </c>
      <c r="AG1157" s="27"/>
      <c r="AH1157" s="27" t="str">
        <f t="shared" si="1"/>
        <v>Out</v>
      </c>
      <c r="AI1157" s="27" t="s">
        <v>121</v>
      </c>
      <c r="AJ1157" s="17"/>
      <c r="AK1157" s="17"/>
      <c r="AL1157" s="17"/>
      <c r="AM1157" s="17"/>
      <c r="AN1157" s="17"/>
    </row>
    <row r="1158" ht="15.0" hidden="1" customHeight="1">
      <c r="A1158" s="171">
        <v>45817.0</v>
      </c>
      <c r="B1158" s="3" t="s">
        <v>95</v>
      </c>
      <c r="C1158" s="141">
        <v>-8.0</v>
      </c>
      <c r="D1158" s="3" t="s">
        <v>76</v>
      </c>
      <c r="E1158" s="3" t="s">
        <v>229</v>
      </c>
      <c r="F1158" s="3" t="s">
        <v>1068</v>
      </c>
      <c r="H1158" s="144"/>
      <c r="I1158" s="62">
        <v>9779.0</v>
      </c>
      <c r="J1158" s="3" t="s">
        <v>42</v>
      </c>
      <c r="K1158" s="3" t="s">
        <v>97</v>
      </c>
      <c r="L1158" s="142"/>
      <c r="M1158" s="142"/>
      <c r="N1158" s="142"/>
      <c r="O1158" s="172"/>
      <c r="P1158" s="172" t="s">
        <v>696</v>
      </c>
      <c r="Q1158" s="3" t="s">
        <v>91</v>
      </c>
      <c r="R1158" s="144"/>
      <c r="S1158" s="144"/>
      <c r="T1158" s="3" t="s">
        <v>93</v>
      </c>
      <c r="U1158" s="27"/>
      <c r="V1158" s="27"/>
      <c r="W1158" s="27"/>
      <c r="X1158" s="27">
        <f t="shared" si="10"/>
        <v>2025</v>
      </c>
      <c r="Y1158" s="27">
        <v>2025.0</v>
      </c>
      <c r="Z1158" s="140">
        <f t="shared" si="11"/>
        <v>6</v>
      </c>
      <c r="AA1158" s="5">
        <v>6.0</v>
      </c>
      <c r="AB1158" s="27">
        <v>2.0</v>
      </c>
      <c r="AC1158" s="27" t="s">
        <v>298</v>
      </c>
      <c r="AD1158" s="27" t="s">
        <v>48</v>
      </c>
      <c r="AE1158" s="27" t="s">
        <v>115</v>
      </c>
      <c r="AF1158" s="27" t="s">
        <v>115</v>
      </c>
      <c r="AG1158" s="27" t="s">
        <v>315</v>
      </c>
      <c r="AH1158" s="27" t="str">
        <f t="shared" si="1"/>
        <v>Out</v>
      </c>
      <c r="AI1158" s="27" t="s">
        <v>121</v>
      </c>
      <c r="AJ1158" s="17"/>
      <c r="AK1158" s="17"/>
      <c r="AL1158" s="17"/>
      <c r="AM1158" s="17"/>
      <c r="AN1158" s="17"/>
    </row>
    <row r="1159" ht="15.0" hidden="1" customHeight="1">
      <c r="A1159" s="171">
        <v>45817.0</v>
      </c>
      <c r="B1159" s="3" t="s">
        <v>922</v>
      </c>
      <c r="C1159" s="141">
        <v>-29.0</v>
      </c>
      <c r="D1159" s="3" t="s">
        <v>151</v>
      </c>
      <c r="E1159" s="3" t="s">
        <v>229</v>
      </c>
      <c r="F1159" s="176" t="s">
        <v>1062</v>
      </c>
      <c r="H1159" s="144"/>
      <c r="I1159" s="62">
        <v>4782.0</v>
      </c>
      <c r="J1159" s="3" t="s">
        <v>42</v>
      </c>
      <c r="K1159" s="3" t="s">
        <v>89</v>
      </c>
      <c r="L1159" s="144"/>
      <c r="M1159" s="144"/>
      <c r="N1159" s="144"/>
      <c r="O1159" s="172"/>
      <c r="P1159" s="172" t="s">
        <v>696</v>
      </c>
      <c r="Q1159" s="3" t="s">
        <v>91</v>
      </c>
      <c r="R1159" s="144"/>
      <c r="S1159" s="144"/>
      <c r="T1159" s="3" t="s">
        <v>93</v>
      </c>
      <c r="U1159" s="27"/>
      <c r="V1159" s="27"/>
      <c r="W1159" s="27"/>
      <c r="X1159" s="27">
        <f t="shared" si="10"/>
        <v>2025</v>
      </c>
      <c r="Y1159" s="27">
        <v>2025.0</v>
      </c>
      <c r="Z1159" s="140">
        <f t="shared" si="11"/>
        <v>6</v>
      </c>
      <c r="AA1159" s="5">
        <v>6.0</v>
      </c>
      <c r="AB1159" s="27">
        <v>2.0</v>
      </c>
      <c r="AC1159" s="27"/>
      <c r="AD1159" s="27" t="s">
        <v>151</v>
      </c>
      <c r="AE1159" s="27" t="s">
        <v>151</v>
      </c>
      <c r="AF1159" s="27" t="s">
        <v>151</v>
      </c>
      <c r="AG1159" s="27"/>
      <c r="AH1159" s="27" t="str">
        <f t="shared" si="1"/>
        <v>Out</v>
      </c>
      <c r="AI1159" s="27" t="s">
        <v>121</v>
      </c>
      <c r="AJ1159" s="17"/>
      <c r="AK1159" s="17"/>
      <c r="AL1159" s="17"/>
      <c r="AM1159" s="17"/>
      <c r="AN1159" s="17"/>
    </row>
    <row r="1160" ht="15.0" hidden="1" customHeight="1">
      <c r="A1160" s="171">
        <v>45817.0</v>
      </c>
      <c r="B1160" s="3" t="s">
        <v>95</v>
      </c>
      <c r="C1160" s="141">
        <v>-5.0</v>
      </c>
      <c r="D1160" s="3" t="s">
        <v>76</v>
      </c>
      <c r="E1160" s="3" t="s">
        <v>229</v>
      </c>
      <c r="F1160" s="3" t="s">
        <v>1069</v>
      </c>
      <c r="H1160" s="144"/>
      <c r="I1160" s="62">
        <v>9779.0</v>
      </c>
      <c r="J1160" s="3" t="s">
        <v>42</v>
      </c>
      <c r="K1160" s="3" t="s">
        <v>97</v>
      </c>
      <c r="L1160" s="144"/>
      <c r="M1160" s="144"/>
      <c r="N1160" s="144"/>
      <c r="O1160" s="172"/>
      <c r="P1160" s="172" t="s">
        <v>696</v>
      </c>
      <c r="Q1160" s="3" t="s">
        <v>91</v>
      </c>
      <c r="R1160" s="144"/>
      <c r="S1160" s="144"/>
      <c r="T1160" s="3" t="s">
        <v>93</v>
      </c>
      <c r="U1160" s="27"/>
      <c r="V1160" s="27"/>
      <c r="W1160" s="27"/>
      <c r="X1160" s="27">
        <f t="shared" si="10"/>
        <v>2025</v>
      </c>
      <c r="Y1160" s="27">
        <v>2025.0</v>
      </c>
      <c r="Z1160" s="140">
        <f t="shared" si="11"/>
        <v>6</v>
      </c>
      <c r="AA1160" s="5">
        <v>6.0</v>
      </c>
      <c r="AB1160" s="27">
        <v>2.0</v>
      </c>
      <c r="AC1160" s="27" t="s">
        <v>298</v>
      </c>
      <c r="AD1160" s="27" t="s">
        <v>48</v>
      </c>
      <c r="AE1160" s="27" t="s">
        <v>115</v>
      </c>
      <c r="AF1160" s="27" t="s">
        <v>115</v>
      </c>
      <c r="AG1160" s="27" t="s">
        <v>315</v>
      </c>
      <c r="AH1160" s="27" t="str">
        <f t="shared" si="1"/>
        <v>Out</v>
      </c>
      <c r="AI1160" s="27" t="s">
        <v>121</v>
      </c>
      <c r="AJ1160" s="17"/>
      <c r="AK1160" s="17"/>
      <c r="AL1160" s="17"/>
      <c r="AM1160" s="17"/>
      <c r="AN1160" s="17"/>
    </row>
    <row r="1161" ht="15.0" hidden="1" customHeight="1">
      <c r="A1161" s="171">
        <v>45816.0</v>
      </c>
      <c r="B1161" s="3" t="s">
        <v>917</v>
      </c>
      <c r="C1161" s="141">
        <v>-111.0</v>
      </c>
      <c r="D1161" s="3" t="s">
        <v>151</v>
      </c>
      <c r="E1161" s="3" t="s">
        <v>229</v>
      </c>
      <c r="F1161" s="3" t="s">
        <v>1022</v>
      </c>
      <c r="H1161" s="144"/>
      <c r="I1161" s="62">
        <v>4782.0</v>
      </c>
      <c r="J1161" s="3" t="s">
        <v>42</v>
      </c>
      <c r="K1161" s="3" t="s">
        <v>89</v>
      </c>
      <c r="L1161" s="144"/>
      <c r="M1161" s="144"/>
      <c r="N1161" s="144"/>
      <c r="O1161" s="172"/>
      <c r="P1161" s="172" t="s">
        <v>696</v>
      </c>
      <c r="Q1161" s="3" t="s">
        <v>91</v>
      </c>
      <c r="R1161" s="144"/>
      <c r="S1161" s="144"/>
      <c r="T1161" s="3" t="s">
        <v>93</v>
      </c>
      <c r="U1161" s="27"/>
      <c r="V1161" s="27"/>
      <c r="W1161" s="27"/>
      <c r="X1161" s="27">
        <f t="shared" si="10"/>
        <v>2025</v>
      </c>
      <c r="Y1161" s="27">
        <v>2025.0</v>
      </c>
      <c r="Z1161" s="140">
        <f t="shared" si="11"/>
        <v>6</v>
      </c>
      <c r="AA1161" s="5">
        <v>6.0</v>
      </c>
      <c r="AB1161" s="27">
        <v>2.0</v>
      </c>
      <c r="AC1161" s="27"/>
      <c r="AD1161" s="27" t="s">
        <v>151</v>
      </c>
      <c r="AE1161" s="27" t="s">
        <v>151</v>
      </c>
      <c r="AF1161" s="27" t="s">
        <v>151</v>
      </c>
      <c r="AG1161" s="27"/>
      <c r="AH1161" s="27" t="str">
        <f t="shared" si="1"/>
        <v>Out</v>
      </c>
      <c r="AI1161" s="27" t="s">
        <v>121</v>
      </c>
      <c r="AJ1161" s="17"/>
      <c r="AK1161" s="17"/>
      <c r="AL1161" s="17"/>
      <c r="AM1161" s="17"/>
      <c r="AN1161" s="17"/>
    </row>
    <row r="1162" ht="15.0" hidden="1" customHeight="1">
      <c r="A1162" s="171">
        <v>45816.0</v>
      </c>
      <c r="B1162" s="3" t="s">
        <v>95</v>
      </c>
      <c r="C1162" s="141">
        <v>-3.0</v>
      </c>
      <c r="D1162" s="3" t="s">
        <v>76</v>
      </c>
      <c r="E1162" s="3" t="s">
        <v>229</v>
      </c>
      <c r="F1162" s="3" t="s">
        <v>1070</v>
      </c>
      <c r="H1162" s="144"/>
      <c r="I1162" s="62">
        <v>9779.0</v>
      </c>
      <c r="J1162" s="3" t="s">
        <v>42</v>
      </c>
      <c r="K1162" s="3" t="s">
        <v>97</v>
      </c>
      <c r="L1162" s="144"/>
      <c r="M1162" s="144"/>
      <c r="N1162" s="144"/>
      <c r="O1162" s="172"/>
      <c r="P1162" s="172" t="s">
        <v>696</v>
      </c>
      <c r="Q1162" s="3" t="s">
        <v>91</v>
      </c>
      <c r="R1162" s="144"/>
      <c r="S1162" s="144"/>
      <c r="T1162" s="3" t="s">
        <v>93</v>
      </c>
      <c r="U1162" s="27"/>
      <c r="V1162" s="27"/>
      <c r="W1162" s="27"/>
      <c r="X1162" s="27">
        <f t="shared" si="10"/>
        <v>2025</v>
      </c>
      <c r="Y1162" s="27">
        <v>2025.0</v>
      </c>
      <c r="Z1162" s="140">
        <f t="shared" si="11"/>
        <v>6</v>
      </c>
      <c r="AA1162" s="5">
        <v>6.0</v>
      </c>
      <c r="AB1162" s="27">
        <v>2.0</v>
      </c>
      <c r="AC1162" s="27" t="s">
        <v>298</v>
      </c>
      <c r="AD1162" s="27" t="s">
        <v>48</v>
      </c>
      <c r="AE1162" s="27" t="s">
        <v>115</v>
      </c>
      <c r="AF1162" s="27" t="s">
        <v>115</v>
      </c>
      <c r="AG1162" s="27" t="s">
        <v>315</v>
      </c>
      <c r="AH1162" s="27" t="str">
        <f t="shared" si="1"/>
        <v>Out</v>
      </c>
      <c r="AI1162" s="27" t="s">
        <v>121</v>
      </c>
      <c r="AJ1162" s="17"/>
      <c r="AK1162" s="17"/>
      <c r="AL1162" s="17"/>
      <c r="AM1162" s="17"/>
      <c r="AN1162" s="17"/>
    </row>
    <row r="1163" ht="15.0" hidden="1" customHeight="1">
      <c r="A1163" s="171">
        <v>45815.0</v>
      </c>
      <c r="B1163" s="3" t="s">
        <v>917</v>
      </c>
      <c r="C1163" s="141">
        <v>-111.0</v>
      </c>
      <c r="D1163" s="3" t="s">
        <v>151</v>
      </c>
      <c r="E1163" s="3" t="s">
        <v>229</v>
      </c>
      <c r="F1163" s="3" t="s">
        <v>1022</v>
      </c>
      <c r="H1163" s="144"/>
      <c r="I1163" s="62">
        <v>4782.0</v>
      </c>
      <c r="J1163" s="3" t="s">
        <v>42</v>
      </c>
      <c r="K1163" s="3" t="s">
        <v>89</v>
      </c>
      <c r="L1163" s="142"/>
      <c r="M1163" s="142"/>
      <c r="N1163" s="142"/>
      <c r="O1163" s="172"/>
      <c r="P1163" s="172" t="s">
        <v>696</v>
      </c>
      <c r="Q1163" s="3" t="s">
        <v>91</v>
      </c>
      <c r="R1163" s="144"/>
      <c r="S1163" s="144"/>
      <c r="T1163" s="3" t="s">
        <v>93</v>
      </c>
      <c r="U1163" s="27"/>
      <c r="V1163" s="27"/>
      <c r="W1163" s="27"/>
      <c r="X1163" s="27">
        <f t="shared" si="10"/>
        <v>2025</v>
      </c>
      <c r="Y1163" s="27">
        <v>2025.0</v>
      </c>
      <c r="Z1163" s="140">
        <f t="shared" si="11"/>
        <v>6</v>
      </c>
      <c r="AA1163" s="5">
        <v>6.0</v>
      </c>
      <c r="AB1163" s="27">
        <v>2.0</v>
      </c>
      <c r="AC1163" s="27"/>
      <c r="AD1163" s="27" t="s">
        <v>151</v>
      </c>
      <c r="AE1163" s="27" t="s">
        <v>151</v>
      </c>
      <c r="AF1163" s="27" t="s">
        <v>151</v>
      </c>
      <c r="AG1163" s="27"/>
      <c r="AH1163" s="27" t="str">
        <f t="shared" si="1"/>
        <v>Out</v>
      </c>
      <c r="AI1163" s="27" t="s">
        <v>121</v>
      </c>
      <c r="AJ1163" s="17"/>
      <c r="AK1163" s="17"/>
      <c r="AL1163" s="17"/>
      <c r="AM1163" s="17"/>
      <c r="AN1163" s="17"/>
    </row>
    <row r="1164" ht="15.0" hidden="1" customHeight="1">
      <c r="A1164" s="171">
        <v>45815.0</v>
      </c>
      <c r="B1164" s="3" t="s">
        <v>95</v>
      </c>
      <c r="C1164" s="141">
        <v>-3.0</v>
      </c>
      <c r="D1164" s="3" t="s">
        <v>76</v>
      </c>
      <c r="E1164" s="3" t="s">
        <v>229</v>
      </c>
      <c r="F1164" s="3" t="s">
        <v>1071</v>
      </c>
      <c r="H1164" s="144"/>
      <c r="I1164" s="62">
        <v>9779.0</v>
      </c>
      <c r="J1164" s="3" t="s">
        <v>42</v>
      </c>
      <c r="K1164" s="3" t="s">
        <v>97</v>
      </c>
      <c r="L1164" s="144"/>
      <c r="M1164" s="144"/>
      <c r="N1164" s="144"/>
      <c r="O1164" s="172"/>
      <c r="P1164" s="172" t="s">
        <v>696</v>
      </c>
      <c r="Q1164" s="3" t="s">
        <v>91</v>
      </c>
      <c r="R1164" s="144"/>
      <c r="S1164" s="144"/>
      <c r="T1164" s="3" t="s">
        <v>93</v>
      </c>
      <c r="U1164" s="27"/>
      <c r="V1164" s="27"/>
      <c r="W1164" s="27"/>
      <c r="X1164" s="27">
        <f t="shared" si="10"/>
        <v>2025</v>
      </c>
      <c r="Y1164" s="27">
        <v>2025.0</v>
      </c>
      <c r="Z1164" s="140">
        <f t="shared" si="11"/>
        <v>6</v>
      </c>
      <c r="AA1164" s="5">
        <v>6.0</v>
      </c>
      <c r="AB1164" s="27">
        <v>2.0</v>
      </c>
      <c r="AC1164" s="27" t="s">
        <v>298</v>
      </c>
      <c r="AD1164" s="27" t="s">
        <v>48</v>
      </c>
      <c r="AE1164" s="27" t="s">
        <v>115</v>
      </c>
      <c r="AF1164" s="27" t="s">
        <v>115</v>
      </c>
      <c r="AG1164" s="27" t="s">
        <v>315</v>
      </c>
      <c r="AH1164" s="27" t="str">
        <f t="shared" si="1"/>
        <v>Out</v>
      </c>
      <c r="AI1164" s="27" t="s">
        <v>121</v>
      </c>
      <c r="AJ1164" s="17"/>
      <c r="AK1164" s="17"/>
      <c r="AL1164" s="17"/>
      <c r="AM1164" s="17"/>
      <c r="AN1164" s="17"/>
    </row>
    <row r="1165" ht="15.0" hidden="1" customHeight="1">
      <c r="A1165" s="171">
        <v>45815.0</v>
      </c>
      <c r="B1165" s="3" t="s">
        <v>95</v>
      </c>
      <c r="C1165" s="141">
        <v>-2.0</v>
      </c>
      <c r="D1165" s="3" t="s">
        <v>76</v>
      </c>
      <c r="E1165" s="3" t="s">
        <v>229</v>
      </c>
      <c r="F1165" s="3" t="s">
        <v>1072</v>
      </c>
      <c r="H1165" s="144"/>
      <c r="I1165" s="62">
        <v>9779.0</v>
      </c>
      <c r="J1165" s="3" t="s">
        <v>42</v>
      </c>
      <c r="K1165" s="3" t="s">
        <v>97</v>
      </c>
      <c r="L1165" s="144"/>
      <c r="M1165" s="144"/>
      <c r="N1165" s="144"/>
      <c r="O1165" s="172"/>
      <c r="P1165" s="172" t="s">
        <v>696</v>
      </c>
      <c r="Q1165" s="3" t="s">
        <v>91</v>
      </c>
      <c r="R1165" s="144"/>
      <c r="S1165" s="144"/>
      <c r="T1165" s="3" t="s">
        <v>93</v>
      </c>
      <c r="U1165" s="27"/>
      <c r="V1165" s="27"/>
      <c r="W1165" s="27"/>
      <c r="X1165" s="27">
        <f t="shared" si="10"/>
        <v>2025</v>
      </c>
      <c r="Y1165" s="27">
        <v>2025.0</v>
      </c>
      <c r="Z1165" s="140">
        <f t="shared" si="11"/>
        <v>6</v>
      </c>
      <c r="AA1165" s="5">
        <v>6.0</v>
      </c>
      <c r="AB1165" s="27">
        <v>2.0</v>
      </c>
      <c r="AC1165" s="27" t="s">
        <v>298</v>
      </c>
      <c r="AD1165" s="27" t="s">
        <v>48</v>
      </c>
      <c r="AE1165" s="27" t="s">
        <v>115</v>
      </c>
      <c r="AF1165" s="27" t="s">
        <v>115</v>
      </c>
      <c r="AG1165" s="27" t="s">
        <v>315</v>
      </c>
      <c r="AH1165" s="27" t="str">
        <f t="shared" si="1"/>
        <v>Out</v>
      </c>
      <c r="AI1165" s="27" t="s">
        <v>121</v>
      </c>
      <c r="AJ1165" s="17"/>
      <c r="AK1165" s="17"/>
      <c r="AL1165" s="17"/>
      <c r="AM1165" s="17"/>
      <c r="AN1165" s="17"/>
    </row>
    <row r="1166" ht="15.0" hidden="1" customHeight="1">
      <c r="A1166" s="171">
        <v>45815.0</v>
      </c>
      <c r="B1166" s="3" t="s">
        <v>95</v>
      </c>
      <c r="C1166" s="141">
        <v>-2.0</v>
      </c>
      <c r="D1166" s="3" t="s">
        <v>76</v>
      </c>
      <c r="E1166" s="3" t="s">
        <v>229</v>
      </c>
      <c r="F1166" s="3" t="s">
        <v>1073</v>
      </c>
      <c r="H1166" s="144"/>
      <c r="I1166" s="62">
        <v>9779.0</v>
      </c>
      <c r="J1166" s="3" t="s">
        <v>42</v>
      </c>
      <c r="K1166" s="3" t="s">
        <v>97</v>
      </c>
      <c r="L1166" s="144"/>
      <c r="M1166" s="144"/>
      <c r="N1166" s="144"/>
      <c r="O1166" s="172"/>
      <c r="P1166" s="172" t="s">
        <v>696</v>
      </c>
      <c r="Q1166" s="3" t="s">
        <v>91</v>
      </c>
      <c r="R1166" s="144"/>
      <c r="S1166" s="144"/>
      <c r="T1166" s="3" t="s">
        <v>93</v>
      </c>
      <c r="U1166" s="27"/>
      <c r="V1166" s="27"/>
      <c r="W1166" s="27"/>
      <c r="X1166" s="27">
        <f t="shared" si="10"/>
        <v>2025</v>
      </c>
      <c r="Y1166" s="27">
        <v>2025.0</v>
      </c>
      <c r="Z1166" s="140">
        <f t="shared" si="11"/>
        <v>6</v>
      </c>
      <c r="AA1166" s="5">
        <v>6.0</v>
      </c>
      <c r="AB1166" s="27">
        <v>2.0</v>
      </c>
      <c r="AC1166" s="27" t="s">
        <v>298</v>
      </c>
      <c r="AD1166" s="27" t="s">
        <v>48</v>
      </c>
      <c r="AE1166" s="27" t="s">
        <v>115</v>
      </c>
      <c r="AF1166" s="27" t="s">
        <v>115</v>
      </c>
      <c r="AG1166" s="27" t="s">
        <v>315</v>
      </c>
      <c r="AH1166" s="27" t="str">
        <f t="shared" si="1"/>
        <v>Out</v>
      </c>
      <c r="AI1166" s="27" t="s">
        <v>121</v>
      </c>
      <c r="AJ1166" s="17"/>
      <c r="AK1166" s="17"/>
      <c r="AL1166" s="17"/>
      <c r="AM1166" s="17"/>
      <c r="AN1166" s="17"/>
    </row>
    <row r="1167" ht="15.0" hidden="1" customHeight="1">
      <c r="A1167" s="171">
        <v>45815.0</v>
      </c>
      <c r="B1167" s="3" t="s">
        <v>95</v>
      </c>
      <c r="C1167" s="141">
        <v>-2.0</v>
      </c>
      <c r="D1167" s="3" t="s">
        <v>76</v>
      </c>
      <c r="E1167" s="3" t="s">
        <v>229</v>
      </c>
      <c r="F1167" s="3" t="s">
        <v>1074</v>
      </c>
      <c r="H1167" s="144"/>
      <c r="I1167" s="62">
        <v>9779.0</v>
      </c>
      <c r="J1167" s="3" t="s">
        <v>42</v>
      </c>
      <c r="K1167" s="3" t="s">
        <v>97</v>
      </c>
      <c r="L1167" s="144"/>
      <c r="M1167" s="144"/>
      <c r="N1167" s="144"/>
      <c r="O1167" s="172"/>
      <c r="P1167" s="172" t="s">
        <v>696</v>
      </c>
      <c r="Q1167" s="3" t="s">
        <v>91</v>
      </c>
      <c r="R1167" s="144"/>
      <c r="S1167" s="144"/>
      <c r="T1167" s="3" t="s">
        <v>93</v>
      </c>
      <c r="U1167" s="27"/>
      <c r="V1167" s="27"/>
      <c r="W1167" s="27"/>
      <c r="X1167" s="27">
        <f t="shared" si="10"/>
        <v>2025</v>
      </c>
      <c r="Y1167" s="27">
        <v>2025.0</v>
      </c>
      <c r="Z1167" s="140">
        <f t="shared" si="11"/>
        <v>6</v>
      </c>
      <c r="AA1167" s="5">
        <v>6.0</v>
      </c>
      <c r="AB1167" s="27">
        <v>2.0</v>
      </c>
      <c r="AC1167" s="27" t="s">
        <v>298</v>
      </c>
      <c r="AD1167" s="27" t="s">
        <v>48</v>
      </c>
      <c r="AE1167" s="27" t="s">
        <v>115</v>
      </c>
      <c r="AF1167" s="27" t="s">
        <v>115</v>
      </c>
      <c r="AG1167" s="27" t="s">
        <v>315</v>
      </c>
      <c r="AH1167" s="27" t="str">
        <f t="shared" si="1"/>
        <v>Out</v>
      </c>
      <c r="AI1167" s="27" t="s">
        <v>121</v>
      </c>
      <c r="AJ1167" s="17"/>
      <c r="AK1167" s="17"/>
      <c r="AL1167" s="17"/>
      <c r="AM1167" s="17"/>
      <c r="AN1167" s="17"/>
    </row>
    <row r="1168" ht="15.0" hidden="1" customHeight="1">
      <c r="A1168" s="171">
        <v>45814.0</v>
      </c>
      <c r="B1168" s="3" t="s">
        <v>917</v>
      </c>
      <c r="C1168" s="141">
        <v>-111.0</v>
      </c>
      <c r="D1168" s="3" t="s">
        <v>151</v>
      </c>
      <c r="E1168" s="3" t="s">
        <v>229</v>
      </c>
      <c r="F1168" s="3" t="s">
        <v>1022</v>
      </c>
      <c r="H1168" s="144"/>
      <c r="I1168" s="62">
        <v>4782.0</v>
      </c>
      <c r="J1168" s="3" t="s">
        <v>42</v>
      </c>
      <c r="K1168" s="3" t="s">
        <v>89</v>
      </c>
      <c r="L1168" s="144"/>
      <c r="M1168" s="144"/>
      <c r="N1168" s="144"/>
      <c r="O1168" s="172"/>
      <c r="P1168" s="172" t="s">
        <v>696</v>
      </c>
      <c r="Q1168" s="3" t="s">
        <v>91</v>
      </c>
      <c r="R1168" s="144"/>
      <c r="S1168" s="144"/>
      <c r="T1168" s="3" t="s">
        <v>93</v>
      </c>
      <c r="U1168" s="27"/>
      <c r="V1168" s="27"/>
      <c r="W1168" s="27"/>
      <c r="X1168" s="27">
        <f t="shared" si="10"/>
        <v>2025</v>
      </c>
      <c r="Y1168" s="27">
        <v>2025.0</v>
      </c>
      <c r="Z1168" s="140">
        <f t="shared" si="11"/>
        <v>6</v>
      </c>
      <c r="AA1168" s="5">
        <v>6.0</v>
      </c>
      <c r="AB1168" s="27">
        <v>2.0</v>
      </c>
      <c r="AC1168" s="27"/>
      <c r="AD1168" s="27" t="s">
        <v>151</v>
      </c>
      <c r="AE1168" s="27" t="s">
        <v>151</v>
      </c>
      <c r="AF1168" s="27" t="s">
        <v>151</v>
      </c>
      <c r="AG1168" s="27"/>
      <c r="AH1168" s="27" t="str">
        <f t="shared" si="1"/>
        <v>Out</v>
      </c>
      <c r="AI1168" s="27" t="s">
        <v>121</v>
      </c>
      <c r="AJ1168" s="17"/>
      <c r="AK1168" s="17"/>
      <c r="AL1168" s="17"/>
      <c r="AM1168" s="17"/>
      <c r="AN1168" s="17"/>
    </row>
    <row r="1169" ht="15.0" hidden="1" customHeight="1">
      <c r="A1169" s="171">
        <v>45814.0</v>
      </c>
      <c r="B1169" s="3" t="s">
        <v>87</v>
      </c>
      <c r="C1169" s="141">
        <v>-20.0</v>
      </c>
      <c r="D1169" s="3" t="s">
        <v>76</v>
      </c>
      <c r="E1169" s="3" t="s">
        <v>229</v>
      </c>
      <c r="F1169" s="3" t="s">
        <v>597</v>
      </c>
      <c r="I1169" s="62">
        <v>9779.0</v>
      </c>
      <c r="J1169" s="3" t="s">
        <v>42</v>
      </c>
      <c r="K1169" s="3" t="s">
        <v>89</v>
      </c>
      <c r="L1169" s="144"/>
      <c r="M1169" s="144"/>
      <c r="N1169" s="144"/>
      <c r="O1169" s="172"/>
      <c r="P1169" s="172" t="s">
        <v>696</v>
      </c>
      <c r="Q1169" s="3" t="s">
        <v>91</v>
      </c>
      <c r="R1169" s="144"/>
      <c r="S1169" s="144"/>
      <c r="T1169" s="3" t="s">
        <v>93</v>
      </c>
      <c r="U1169" s="27"/>
      <c r="V1169" s="27"/>
      <c r="W1169" s="27"/>
      <c r="X1169" s="27">
        <f t="shared" si="10"/>
        <v>2025</v>
      </c>
      <c r="Y1169" s="27">
        <v>2025.0</v>
      </c>
      <c r="Z1169" s="140">
        <f t="shared" si="11"/>
        <v>6</v>
      </c>
      <c r="AA1169" s="5">
        <v>6.0</v>
      </c>
      <c r="AB1169" s="27">
        <v>2.0</v>
      </c>
      <c r="AC1169" s="27" t="s">
        <v>298</v>
      </c>
      <c r="AD1169" s="27" t="s">
        <v>48</v>
      </c>
      <c r="AE1169" s="27" t="s">
        <v>1</v>
      </c>
      <c r="AF1169" s="27" t="s">
        <v>1</v>
      </c>
      <c r="AG1169" s="27" t="s">
        <v>526</v>
      </c>
      <c r="AH1169" s="27" t="str">
        <f t="shared" si="1"/>
        <v>Out</v>
      </c>
      <c r="AI1169" s="27" t="s">
        <v>121</v>
      </c>
      <c r="AJ1169" s="17"/>
      <c r="AK1169" s="17"/>
      <c r="AL1169" s="17"/>
      <c r="AM1169" s="17"/>
      <c r="AN1169" s="17"/>
    </row>
    <row r="1170" ht="15.0" hidden="1" customHeight="1">
      <c r="A1170" s="171">
        <v>45814.0</v>
      </c>
      <c r="B1170" s="3" t="s">
        <v>95</v>
      </c>
      <c r="C1170" s="141">
        <v>-25.0</v>
      </c>
      <c r="D1170" s="3" t="s">
        <v>76</v>
      </c>
      <c r="E1170" s="3" t="s">
        <v>229</v>
      </c>
      <c r="F1170" s="3" t="s">
        <v>1075</v>
      </c>
      <c r="H1170" s="144"/>
      <c r="I1170" s="62">
        <v>9779.0</v>
      </c>
      <c r="J1170" s="3" t="s">
        <v>42</v>
      </c>
      <c r="K1170" s="3" t="s">
        <v>97</v>
      </c>
      <c r="L1170" s="144"/>
      <c r="M1170" s="144"/>
      <c r="N1170" s="144"/>
      <c r="O1170" s="172"/>
      <c r="P1170" s="172" t="s">
        <v>696</v>
      </c>
      <c r="Q1170" s="3" t="s">
        <v>91</v>
      </c>
      <c r="R1170" s="144"/>
      <c r="S1170" s="144"/>
      <c r="T1170" s="3" t="s">
        <v>93</v>
      </c>
      <c r="U1170" s="27"/>
      <c r="V1170" s="27"/>
      <c r="W1170" s="27"/>
      <c r="X1170" s="27">
        <f t="shared" si="10"/>
        <v>2025</v>
      </c>
      <c r="Y1170" s="27">
        <v>2025.0</v>
      </c>
      <c r="Z1170" s="140">
        <f t="shared" si="11"/>
        <v>6</v>
      </c>
      <c r="AA1170" s="5">
        <v>6.0</v>
      </c>
      <c r="AB1170" s="27">
        <v>2.0</v>
      </c>
      <c r="AC1170" s="27" t="s">
        <v>298</v>
      </c>
      <c r="AD1170" s="27" t="s">
        <v>48</v>
      </c>
      <c r="AE1170" s="27" t="s">
        <v>115</v>
      </c>
      <c r="AF1170" s="27" t="s">
        <v>115</v>
      </c>
      <c r="AG1170" s="27" t="s">
        <v>315</v>
      </c>
      <c r="AH1170" s="27" t="str">
        <f t="shared" si="1"/>
        <v>Out</v>
      </c>
      <c r="AI1170" s="27" t="s">
        <v>121</v>
      </c>
      <c r="AJ1170" s="17"/>
      <c r="AK1170" s="17"/>
      <c r="AL1170" s="17"/>
      <c r="AM1170" s="17"/>
      <c r="AN1170" s="17"/>
    </row>
    <row r="1171" ht="15.0" hidden="1" customHeight="1">
      <c r="A1171" s="171">
        <v>45812.0</v>
      </c>
      <c r="B1171" s="3" t="s">
        <v>886</v>
      </c>
      <c r="C1171" s="141">
        <v>1430.0</v>
      </c>
      <c r="D1171" s="3" t="s">
        <v>76</v>
      </c>
      <c r="E1171" s="3" t="s">
        <v>229</v>
      </c>
      <c r="G1171" s="142"/>
      <c r="H1171" s="144"/>
      <c r="I1171" s="142"/>
      <c r="J1171" s="142"/>
      <c r="K1171" s="142"/>
      <c r="L1171" s="144"/>
      <c r="M1171" s="144"/>
      <c r="N1171" s="144"/>
      <c r="O1171" s="172"/>
      <c r="P1171" s="172" t="s">
        <v>696</v>
      </c>
      <c r="Q1171" s="142"/>
      <c r="R1171" s="144"/>
      <c r="S1171" s="144"/>
      <c r="T1171" s="142"/>
      <c r="U1171" s="27"/>
      <c r="V1171" s="27"/>
      <c r="W1171" s="27"/>
      <c r="X1171" s="27">
        <f t="shared" si="10"/>
        <v>2025</v>
      </c>
      <c r="Y1171" s="27">
        <v>2025.0</v>
      </c>
      <c r="Z1171" s="140">
        <f t="shared" si="11"/>
        <v>6</v>
      </c>
      <c r="AA1171" s="5">
        <v>6.0</v>
      </c>
      <c r="AB1171" s="27">
        <v>2.0</v>
      </c>
      <c r="AC1171" s="27" t="s">
        <v>298</v>
      </c>
      <c r="AD1171" s="27" t="s">
        <v>48</v>
      </c>
      <c r="AE1171" s="27" t="s">
        <v>114</v>
      </c>
      <c r="AF1171" s="27" t="s">
        <v>114</v>
      </c>
      <c r="AG1171" s="27" t="s">
        <v>312</v>
      </c>
      <c r="AH1171" s="27" t="str">
        <f t="shared" si="1"/>
        <v>In</v>
      </c>
      <c r="AI1171" s="27" t="s">
        <v>113</v>
      </c>
      <c r="AJ1171" s="17"/>
      <c r="AK1171" s="17"/>
      <c r="AL1171" s="17"/>
      <c r="AM1171" s="17"/>
      <c r="AN1171" s="17"/>
    </row>
    <row r="1172" ht="15.0" hidden="1" customHeight="1">
      <c r="A1172" s="171">
        <v>45811.0</v>
      </c>
      <c r="B1172" s="3" t="s">
        <v>437</v>
      </c>
      <c r="C1172" s="141">
        <v>-136.62</v>
      </c>
      <c r="D1172" s="3" t="s">
        <v>76</v>
      </c>
      <c r="E1172" s="3" t="s">
        <v>229</v>
      </c>
      <c r="F1172" s="3" t="s">
        <v>438</v>
      </c>
      <c r="I1172" s="62">
        <v>9779.0</v>
      </c>
      <c r="J1172" s="3" t="s">
        <v>42</v>
      </c>
      <c r="K1172" s="3" t="s">
        <v>89</v>
      </c>
      <c r="L1172" s="144"/>
      <c r="M1172" s="144"/>
      <c r="N1172" s="144"/>
      <c r="O1172" s="172"/>
      <c r="P1172" s="172" t="s">
        <v>696</v>
      </c>
      <c r="Q1172" s="3" t="s">
        <v>44</v>
      </c>
      <c r="R1172" s="144"/>
      <c r="S1172" s="144"/>
      <c r="T1172" s="3" t="s">
        <v>93</v>
      </c>
      <c r="U1172" s="27"/>
      <c r="V1172" s="27"/>
      <c r="W1172" s="27"/>
      <c r="X1172" s="27">
        <f t="shared" si="10"/>
        <v>2025</v>
      </c>
      <c r="Y1172" s="27">
        <v>2025.0</v>
      </c>
      <c r="Z1172" s="140">
        <f t="shared" si="11"/>
        <v>6</v>
      </c>
      <c r="AA1172" s="5">
        <v>6.0</v>
      </c>
      <c r="AB1172" s="27">
        <v>2.0</v>
      </c>
      <c r="AC1172" s="27" t="s">
        <v>298</v>
      </c>
      <c r="AD1172" s="27" t="s">
        <v>48</v>
      </c>
      <c r="AE1172" s="27" t="s">
        <v>1</v>
      </c>
      <c r="AF1172" s="27" t="s">
        <v>1</v>
      </c>
      <c r="AG1172" s="27" t="s">
        <v>526</v>
      </c>
      <c r="AH1172" s="27" t="str">
        <f t="shared" si="1"/>
        <v>Out</v>
      </c>
      <c r="AI1172" s="27" t="s">
        <v>121</v>
      </c>
      <c r="AJ1172" s="17"/>
      <c r="AK1172" s="17"/>
      <c r="AL1172" s="17"/>
      <c r="AM1172" s="17"/>
      <c r="AN1172" s="17"/>
    </row>
    <row r="1173" ht="15.0" hidden="1" customHeight="1">
      <c r="A1173" s="171">
        <v>45811.0</v>
      </c>
      <c r="B1173" s="3" t="s">
        <v>149</v>
      </c>
      <c r="C1173" s="141">
        <v>-4.1</v>
      </c>
      <c r="D1173" s="3" t="s">
        <v>76</v>
      </c>
      <c r="E1173" s="3" t="s">
        <v>229</v>
      </c>
      <c r="G1173" s="142"/>
      <c r="H1173" s="144"/>
      <c r="I1173" s="142"/>
      <c r="J1173" s="142"/>
      <c r="K1173" s="3" t="s">
        <v>148</v>
      </c>
      <c r="O1173" s="172"/>
      <c r="P1173" s="172" t="s">
        <v>696</v>
      </c>
      <c r="Q1173" s="142"/>
      <c r="R1173" s="144"/>
      <c r="S1173" s="144"/>
      <c r="T1173" s="142"/>
      <c r="U1173" s="27"/>
      <c r="V1173" s="27"/>
      <c r="W1173" s="27"/>
      <c r="X1173" s="27">
        <f t="shared" si="10"/>
        <v>2025</v>
      </c>
      <c r="Y1173" s="27">
        <v>2025.0</v>
      </c>
      <c r="Z1173" s="140">
        <f t="shared" si="11"/>
        <v>6</v>
      </c>
      <c r="AA1173" s="5">
        <v>6.0</v>
      </c>
      <c r="AB1173" s="27">
        <v>2.0</v>
      </c>
      <c r="AC1173" s="27" t="s">
        <v>298</v>
      </c>
      <c r="AD1173" s="27" t="s">
        <v>48</v>
      </c>
      <c r="AE1173" s="27" t="s">
        <v>1</v>
      </c>
      <c r="AF1173" s="27" t="s">
        <v>1</v>
      </c>
      <c r="AG1173" s="27" t="s">
        <v>526</v>
      </c>
      <c r="AH1173" s="27" t="str">
        <f t="shared" si="1"/>
        <v>Out</v>
      </c>
      <c r="AI1173" s="27" t="s">
        <v>121</v>
      </c>
      <c r="AJ1173" s="17"/>
      <c r="AK1173" s="17"/>
      <c r="AL1173" s="17"/>
      <c r="AM1173" s="17"/>
      <c r="AN1173" s="17"/>
    </row>
    <row r="1174" ht="15.0" hidden="1" customHeight="1">
      <c r="A1174" s="171">
        <v>45810.0</v>
      </c>
      <c r="B1174" s="3" t="s">
        <v>825</v>
      </c>
      <c r="C1174" s="141">
        <v>-46.04</v>
      </c>
      <c r="D1174" s="3" t="s">
        <v>76</v>
      </c>
      <c r="E1174" s="3" t="s">
        <v>229</v>
      </c>
      <c r="F1174" s="3" t="s">
        <v>1076</v>
      </c>
      <c r="H1174" s="144"/>
      <c r="I1174" s="62">
        <v>9779.0</v>
      </c>
      <c r="J1174" s="3" t="s">
        <v>42</v>
      </c>
      <c r="K1174" s="3" t="s">
        <v>89</v>
      </c>
      <c r="L1174" s="142"/>
      <c r="M1174" s="142"/>
      <c r="N1174" s="142"/>
      <c r="O1174" s="172"/>
      <c r="P1174" s="172" t="s">
        <v>696</v>
      </c>
      <c r="Q1174" s="3" t="s">
        <v>44</v>
      </c>
      <c r="R1174" s="144"/>
      <c r="S1174" s="144"/>
      <c r="T1174" s="3" t="s">
        <v>93</v>
      </c>
      <c r="U1174" s="27"/>
      <c r="V1174" s="27"/>
      <c r="W1174" s="27"/>
      <c r="X1174" s="27">
        <f t="shared" si="10"/>
        <v>2025</v>
      </c>
      <c r="Y1174" s="27">
        <v>2025.0</v>
      </c>
      <c r="Z1174" s="140">
        <f t="shared" si="11"/>
        <v>6</v>
      </c>
      <c r="AA1174" s="5">
        <v>6.0</v>
      </c>
      <c r="AB1174" s="27">
        <v>2.0</v>
      </c>
      <c r="AC1174" s="27" t="s">
        <v>298</v>
      </c>
      <c r="AD1174" s="27" t="s">
        <v>48</v>
      </c>
      <c r="AE1174" s="27" t="s">
        <v>115</v>
      </c>
      <c r="AF1174" s="27" t="s">
        <v>115</v>
      </c>
      <c r="AG1174" s="27" t="s">
        <v>309</v>
      </c>
      <c r="AH1174" s="27" t="str">
        <f t="shared" si="1"/>
        <v>Out</v>
      </c>
      <c r="AI1174" s="27" t="s">
        <v>121</v>
      </c>
      <c r="AJ1174" s="17"/>
      <c r="AK1174" s="17"/>
      <c r="AL1174" s="17"/>
      <c r="AM1174" s="17"/>
      <c r="AN1174" s="17"/>
    </row>
    <row r="1175" ht="15.0" hidden="1" customHeight="1">
      <c r="A1175" s="171">
        <v>45810.0</v>
      </c>
      <c r="B1175" s="3" t="s">
        <v>149</v>
      </c>
      <c r="C1175" s="141">
        <v>-1.38</v>
      </c>
      <c r="D1175" s="3" t="s">
        <v>76</v>
      </c>
      <c r="E1175" s="3" t="s">
        <v>229</v>
      </c>
      <c r="G1175" s="142"/>
      <c r="H1175" s="144"/>
      <c r="I1175" s="142"/>
      <c r="J1175" s="142"/>
      <c r="K1175" s="3" t="s">
        <v>148</v>
      </c>
      <c r="O1175" s="172"/>
      <c r="P1175" s="172" t="s">
        <v>696</v>
      </c>
      <c r="Q1175" s="142"/>
      <c r="R1175" s="144"/>
      <c r="S1175" s="144"/>
      <c r="T1175" s="142"/>
      <c r="U1175" s="27"/>
      <c r="V1175" s="27"/>
      <c r="W1175" s="27"/>
      <c r="X1175" s="27">
        <f t="shared" si="10"/>
        <v>2025</v>
      </c>
      <c r="Y1175" s="27">
        <v>2025.0</v>
      </c>
      <c r="Z1175" s="140">
        <f t="shared" si="11"/>
        <v>6</v>
      </c>
      <c r="AA1175" s="5">
        <v>6.0</v>
      </c>
      <c r="AB1175" s="27">
        <v>2.0</v>
      </c>
      <c r="AC1175" s="27" t="s">
        <v>298</v>
      </c>
      <c r="AD1175" s="27" t="s">
        <v>48</v>
      </c>
      <c r="AE1175" s="27" t="s">
        <v>1</v>
      </c>
      <c r="AF1175" s="27" t="s">
        <v>1</v>
      </c>
      <c r="AG1175" s="27" t="s">
        <v>526</v>
      </c>
      <c r="AH1175" s="27" t="str">
        <f t="shared" si="1"/>
        <v>Out</v>
      </c>
      <c r="AI1175" s="27" t="s">
        <v>121</v>
      </c>
      <c r="AJ1175" s="17"/>
      <c r="AK1175" s="17"/>
      <c r="AL1175" s="17"/>
      <c r="AM1175" s="17"/>
      <c r="AN1175" s="17"/>
    </row>
    <row r="1176" ht="15.0" hidden="1" customHeight="1">
      <c r="A1176" s="171">
        <v>45810.0</v>
      </c>
      <c r="B1176" s="3" t="s">
        <v>95</v>
      </c>
      <c r="C1176" s="141">
        <v>-2.07</v>
      </c>
      <c r="D1176" s="3" t="s">
        <v>76</v>
      </c>
      <c r="E1176" s="3" t="s">
        <v>229</v>
      </c>
      <c r="F1176" s="3" t="s">
        <v>1077</v>
      </c>
      <c r="H1176" s="144"/>
      <c r="I1176" s="62">
        <v>9779.0</v>
      </c>
      <c r="J1176" s="3" t="s">
        <v>42</v>
      </c>
      <c r="K1176" s="3" t="s">
        <v>97</v>
      </c>
      <c r="L1176" s="144"/>
      <c r="M1176" s="144"/>
      <c r="N1176" s="144"/>
      <c r="O1176" s="172"/>
      <c r="P1176" s="172" t="s">
        <v>696</v>
      </c>
      <c r="Q1176" s="3" t="s">
        <v>91</v>
      </c>
      <c r="R1176" s="144"/>
      <c r="S1176" s="144"/>
      <c r="T1176" s="3" t="s">
        <v>93</v>
      </c>
      <c r="U1176" s="27"/>
      <c r="V1176" s="27"/>
      <c r="W1176" s="27"/>
      <c r="X1176" s="27">
        <f t="shared" si="10"/>
        <v>2025</v>
      </c>
      <c r="Y1176" s="27">
        <v>2025.0</v>
      </c>
      <c r="Z1176" s="140">
        <f t="shared" si="11"/>
        <v>6</v>
      </c>
      <c r="AA1176" s="5">
        <v>6.0</v>
      </c>
      <c r="AB1176" s="27">
        <v>2.0</v>
      </c>
      <c r="AC1176" s="27" t="s">
        <v>298</v>
      </c>
      <c r="AD1176" s="27" t="s">
        <v>48</v>
      </c>
      <c r="AE1176" s="27" t="s">
        <v>115</v>
      </c>
      <c r="AF1176" s="27" t="s">
        <v>115</v>
      </c>
      <c r="AG1176" s="27" t="s">
        <v>315</v>
      </c>
      <c r="AH1176" s="27" t="str">
        <f t="shared" si="1"/>
        <v>Out</v>
      </c>
      <c r="AI1176" s="27" t="s">
        <v>121</v>
      </c>
      <c r="AJ1176" s="17"/>
      <c r="AK1176" s="17"/>
      <c r="AL1176" s="17"/>
      <c r="AM1176" s="17"/>
      <c r="AN1176" s="17"/>
    </row>
    <row r="1177" ht="15.0" hidden="1" customHeight="1">
      <c r="A1177" s="171">
        <v>45810.0</v>
      </c>
      <c r="B1177" s="3" t="s">
        <v>912</v>
      </c>
      <c r="C1177" s="141">
        <v>-2.33</v>
      </c>
      <c r="D1177" s="3" t="s">
        <v>76</v>
      </c>
      <c r="E1177" s="3" t="s">
        <v>229</v>
      </c>
      <c r="F1177" s="3" t="s">
        <v>992</v>
      </c>
      <c r="I1177" s="62">
        <v>9779.0</v>
      </c>
      <c r="J1177" s="3" t="s">
        <v>42</v>
      </c>
      <c r="K1177" s="3" t="s">
        <v>89</v>
      </c>
      <c r="L1177" s="144"/>
      <c r="M1177" s="144"/>
      <c r="N1177" s="144"/>
      <c r="O1177" s="172"/>
      <c r="P1177" s="172" t="s">
        <v>696</v>
      </c>
      <c r="Q1177" s="3" t="s">
        <v>91</v>
      </c>
      <c r="R1177" s="144"/>
      <c r="S1177" s="144"/>
      <c r="T1177" s="3" t="s">
        <v>93</v>
      </c>
      <c r="U1177" s="27"/>
      <c r="V1177" s="27"/>
      <c r="W1177" s="27"/>
      <c r="X1177" s="27">
        <f t="shared" si="10"/>
        <v>2025</v>
      </c>
      <c r="Y1177" s="27">
        <v>2025.0</v>
      </c>
      <c r="Z1177" s="140">
        <f t="shared" si="11"/>
        <v>6</v>
      </c>
      <c r="AA1177" s="5">
        <v>6.0</v>
      </c>
      <c r="AB1177" s="27">
        <v>2.0</v>
      </c>
      <c r="AC1177" s="27" t="s">
        <v>298</v>
      </c>
      <c r="AD1177" s="27" t="s">
        <v>48</v>
      </c>
      <c r="AE1177" s="27" t="s">
        <v>1</v>
      </c>
      <c r="AF1177" s="27" t="s">
        <v>1</v>
      </c>
      <c r="AG1177" s="27" t="s">
        <v>526</v>
      </c>
      <c r="AH1177" s="27" t="str">
        <f t="shared" si="1"/>
        <v>Out</v>
      </c>
      <c r="AI1177" s="27" t="s">
        <v>121</v>
      </c>
      <c r="AJ1177" s="17"/>
      <c r="AK1177" s="17"/>
      <c r="AL1177" s="17"/>
      <c r="AM1177" s="17"/>
      <c r="AN1177" s="17"/>
    </row>
    <row r="1178" ht="15.0" hidden="1" customHeight="1">
      <c r="A1178" s="171">
        <v>45809.0</v>
      </c>
      <c r="B1178" s="3" t="s">
        <v>418</v>
      </c>
      <c r="C1178" s="141">
        <v>-100.0</v>
      </c>
      <c r="D1178" s="3" t="s">
        <v>76</v>
      </c>
      <c r="E1178" s="3" t="s">
        <v>229</v>
      </c>
      <c r="F1178" s="3" t="s">
        <v>419</v>
      </c>
      <c r="G1178" s="142"/>
      <c r="H1178" s="144"/>
      <c r="I1178" s="62">
        <v>9779.0</v>
      </c>
      <c r="J1178" s="3" t="s">
        <v>42</v>
      </c>
      <c r="K1178" s="3" t="s">
        <v>89</v>
      </c>
      <c r="L1178" s="144"/>
      <c r="M1178" s="144"/>
      <c r="N1178" s="144"/>
      <c r="O1178" s="172"/>
      <c r="P1178" s="172" t="s">
        <v>696</v>
      </c>
      <c r="Q1178" s="3" t="s">
        <v>91</v>
      </c>
      <c r="R1178" s="144"/>
      <c r="S1178" s="144"/>
      <c r="T1178" s="3" t="s">
        <v>93</v>
      </c>
      <c r="U1178" s="27"/>
      <c r="V1178" s="27"/>
      <c r="W1178" s="27"/>
      <c r="X1178" s="27">
        <f t="shared" si="10"/>
        <v>2025</v>
      </c>
      <c r="Y1178" s="27">
        <v>2025.0</v>
      </c>
      <c r="Z1178" s="140">
        <f t="shared" si="11"/>
        <v>6</v>
      </c>
      <c r="AA1178" s="5">
        <v>6.0</v>
      </c>
      <c r="AB1178" s="27">
        <v>2.0</v>
      </c>
      <c r="AC1178" s="27" t="s">
        <v>298</v>
      </c>
      <c r="AD1178" s="27" t="s">
        <v>48</v>
      </c>
      <c r="AE1178" s="27" t="s">
        <v>1</v>
      </c>
      <c r="AF1178" s="27" t="s">
        <v>1</v>
      </c>
      <c r="AG1178" s="27" t="s">
        <v>445</v>
      </c>
      <c r="AH1178" s="27" t="str">
        <f t="shared" si="1"/>
        <v>Out</v>
      </c>
      <c r="AI1178" s="27" t="s">
        <v>121</v>
      </c>
      <c r="AJ1178" s="17"/>
      <c r="AK1178" s="17"/>
      <c r="AL1178" s="17"/>
      <c r="AM1178" s="17"/>
      <c r="AN1178" s="17"/>
    </row>
    <row r="1179" ht="15.0" hidden="1" customHeight="1">
      <c r="A1179" s="132">
        <v>45808.0</v>
      </c>
      <c r="B1179" s="3" t="s">
        <v>95</v>
      </c>
      <c r="C1179" s="141">
        <v>-25.0</v>
      </c>
      <c r="D1179" s="3" t="s">
        <v>76</v>
      </c>
      <c r="E1179" s="3" t="s">
        <v>229</v>
      </c>
      <c r="F1179" s="3" t="s">
        <v>1078</v>
      </c>
      <c r="H1179" s="144"/>
      <c r="I1179" s="62">
        <v>9779.0</v>
      </c>
      <c r="J1179" s="3" t="s">
        <v>42</v>
      </c>
      <c r="K1179" s="3" t="s">
        <v>97</v>
      </c>
      <c r="L1179" s="144"/>
      <c r="M1179" s="144"/>
      <c r="N1179" s="144"/>
      <c r="O1179" s="143"/>
      <c r="P1179" s="143">
        <v>45808.154861111114</v>
      </c>
      <c r="Q1179" s="3" t="s">
        <v>91</v>
      </c>
      <c r="R1179" s="144"/>
      <c r="S1179" s="144"/>
      <c r="T1179" s="3" t="s">
        <v>93</v>
      </c>
      <c r="U1179" s="27"/>
      <c r="V1179" s="27"/>
      <c r="W1179" s="27"/>
      <c r="X1179" s="27">
        <f t="shared" si="10"/>
        <v>2025</v>
      </c>
      <c r="Y1179" s="27">
        <v>2025.0</v>
      </c>
      <c r="Z1179" s="140">
        <f t="shared" si="11"/>
        <v>5</v>
      </c>
      <c r="AA1179" s="5">
        <v>5.0</v>
      </c>
      <c r="AB1179" s="27">
        <v>2.0</v>
      </c>
      <c r="AC1179" s="27" t="s">
        <v>298</v>
      </c>
      <c r="AD1179" s="27" t="s">
        <v>48</v>
      </c>
      <c r="AE1179" s="27" t="s">
        <v>115</v>
      </c>
      <c r="AF1179" s="27" t="s">
        <v>115</v>
      </c>
      <c r="AG1179" s="27" t="s">
        <v>315</v>
      </c>
      <c r="AH1179" s="27" t="str">
        <f t="shared" si="1"/>
        <v>Out</v>
      </c>
      <c r="AI1179" s="27" t="s">
        <v>121</v>
      </c>
      <c r="AJ1179" s="17"/>
      <c r="AK1179" s="17"/>
      <c r="AL1179" s="17"/>
      <c r="AM1179" s="17"/>
      <c r="AN1179" s="17"/>
    </row>
    <row r="1180" ht="15.0" hidden="1" customHeight="1">
      <c r="A1180" s="132">
        <v>45808.0</v>
      </c>
      <c r="B1180" s="3" t="s">
        <v>149</v>
      </c>
      <c r="C1180" s="141">
        <v>-2.86</v>
      </c>
      <c r="D1180" s="3" t="s">
        <v>76</v>
      </c>
      <c r="E1180" s="3" t="s">
        <v>229</v>
      </c>
      <c r="G1180" s="142"/>
      <c r="H1180" s="144"/>
      <c r="I1180" s="142"/>
      <c r="J1180" s="142"/>
      <c r="K1180" s="3" t="s">
        <v>148</v>
      </c>
      <c r="O1180" s="143"/>
      <c r="P1180" s="143">
        <v>45808.088217592594</v>
      </c>
      <c r="R1180" s="144"/>
      <c r="S1180" s="144"/>
      <c r="T1180" s="142"/>
      <c r="U1180" s="27"/>
      <c r="V1180" s="27"/>
      <c r="W1180" s="27"/>
      <c r="X1180" s="27">
        <f t="shared" si="10"/>
        <v>2025</v>
      </c>
      <c r="Y1180" s="27">
        <v>2025.0</v>
      </c>
      <c r="Z1180" s="140">
        <f t="shared" si="11"/>
        <v>5</v>
      </c>
      <c r="AA1180" s="5">
        <v>5.0</v>
      </c>
      <c r="AB1180" s="27">
        <v>2.0</v>
      </c>
      <c r="AC1180" s="27" t="s">
        <v>298</v>
      </c>
      <c r="AD1180" s="27" t="s">
        <v>48</v>
      </c>
      <c r="AE1180" s="27" t="s">
        <v>1</v>
      </c>
      <c r="AF1180" s="27" t="s">
        <v>1</v>
      </c>
      <c r="AG1180" s="27" t="s">
        <v>526</v>
      </c>
      <c r="AH1180" s="27" t="str">
        <f t="shared" si="1"/>
        <v>Out</v>
      </c>
      <c r="AI1180" s="27" t="s">
        <v>121</v>
      </c>
      <c r="AJ1180" s="17"/>
      <c r="AK1180" s="17"/>
      <c r="AL1180" s="17"/>
      <c r="AM1180" s="17"/>
      <c r="AN1180" s="17"/>
    </row>
    <row r="1181" ht="15.0" hidden="1" customHeight="1">
      <c r="A1181" s="132">
        <v>45808.0</v>
      </c>
      <c r="B1181" s="3" t="s">
        <v>259</v>
      </c>
      <c r="C1181" s="141">
        <v>-95.41</v>
      </c>
      <c r="D1181" s="3" t="s">
        <v>76</v>
      </c>
      <c r="E1181" s="3" t="s">
        <v>229</v>
      </c>
      <c r="F1181" s="3" t="s">
        <v>1057</v>
      </c>
      <c r="H1181" s="144"/>
      <c r="I1181" s="62">
        <v>9779.0</v>
      </c>
      <c r="J1181" s="3" t="s">
        <v>42</v>
      </c>
      <c r="K1181" s="3" t="s">
        <v>89</v>
      </c>
      <c r="L1181" s="144"/>
      <c r="M1181" s="144"/>
      <c r="N1181" s="144"/>
      <c r="O1181" s="143"/>
      <c r="P1181" s="143">
        <v>45808.088217592594</v>
      </c>
      <c r="Q1181" s="3" t="s">
        <v>44</v>
      </c>
      <c r="R1181" s="144"/>
      <c r="S1181" s="144"/>
      <c r="T1181" s="3" t="s">
        <v>93</v>
      </c>
      <c r="U1181" s="27"/>
      <c r="V1181" s="27"/>
      <c r="W1181" s="27"/>
      <c r="X1181" s="27">
        <f t="shared" si="10"/>
        <v>2025</v>
      </c>
      <c r="Y1181" s="27">
        <v>2025.0</v>
      </c>
      <c r="Z1181" s="140">
        <f t="shared" si="11"/>
        <v>5</v>
      </c>
      <c r="AA1181" s="5">
        <v>5.0</v>
      </c>
      <c r="AB1181" s="27">
        <v>2.0</v>
      </c>
      <c r="AC1181" s="27" t="s">
        <v>298</v>
      </c>
      <c r="AD1181" s="27" t="s">
        <v>48</v>
      </c>
      <c r="AE1181" s="27" t="s">
        <v>115</v>
      </c>
      <c r="AF1181" s="27" t="s">
        <v>115</v>
      </c>
      <c r="AG1181" s="27" t="s">
        <v>492</v>
      </c>
      <c r="AH1181" s="27" t="str">
        <f t="shared" si="1"/>
        <v>Out</v>
      </c>
      <c r="AI1181" s="27" t="s">
        <v>121</v>
      </c>
      <c r="AJ1181" s="17"/>
      <c r="AK1181" s="17"/>
      <c r="AL1181" s="17"/>
      <c r="AM1181" s="17"/>
      <c r="AN1181" s="17"/>
    </row>
    <row r="1182" ht="15.0" hidden="1" customHeight="1">
      <c r="A1182" s="132">
        <v>45808.0</v>
      </c>
      <c r="B1182" s="3" t="s">
        <v>918</v>
      </c>
      <c r="C1182" s="141">
        <v>-50.0</v>
      </c>
      <c r="D1182" s="3" t="s">
        <v>76</v>
      </c>
      <c r="E1182" s="3" t="s">
        <v>229</v>
      </c>
      <c r="F1182" s="3" t="s">
        <v>852</v>
      </c>
      <c r="G1182" s="142"/>
      <c r="H1182" s="142"/>
      <c r="I1182" s="62">
        <v>9779.0</v>
      </c>
      <c r="J1182" s="3" t="s">
        <v>42</v>
      </c>
      <c r="K1182" s="3" t="s">
        <v>89</v>
      </c>
      <c r="L1182" s="144"/>
      <c r="M1182" s="144"/>
      <c r="N1182" s="144"/>
      <c r="O1182" s="143"/>
      <c r="P1182" s="143">
        <v>45808.05359953704</v>
      </c>
      <c r="Q1182" s="3" t="s">
        <v>91</v>
      </c>
      <c r="R1182" s="144"/>
      <c r="S1182" s="144"/>
      <c r="T1182" s="3" t="s">
        <v>93</v>
      </c>
      <c r="U1182" s="27"/>
      <c r="V1182" s="27"/>
      <c r="W1182" s="27"/>
      <c r="X1182" s="27">
        <f t="shared" si="10"/>
        <v>2025</v>
      </c>
      <c r="Y1182" s="27">
        <v>2025.0</v>
      </c>
      <c r="Z1182" s="140">
        <f t="shared" si="11"/>
        <v>5</v>
      </c>
      <c r="AA1182" s="5">
        <v>5.0</v>
      </c>
      <c r="AB1182" s="27">
        <v>2.0</v>
      </c>
      <c r="AC1182" s="27" t="s">
        <v>298</v>
      </c>
      <c r="AD1182" s="27" t="s">
        <v>48</v>
      </c>
      <c r="AE1182" s="27" t="s">
        <v>1</v>
      </c>
      <c r="AF1182" s="27" t="s">
        <v>1</v>
      </c>
      <c r="AG1182" s="27" t="s">
        <v>445</v>
      </c>
      <c r="AH1182" s="27" t="str">
        <f t="shared" si="1"/>
        <v>Out</v>
      </c>
      <c r="AI1182" s="27" t="s">
        <v>121</v>
      </c>
      <c r="AJ1182" s="17"/>
      <c r="AK1182" s="17"/>
      <c r="AL1182" s="17"/>
      <c r="AM1182" s="17"/>
      <c r="AN1182" s="17"/>
    </row>
    <row r="1183" ht="15.0" hidden="1" customHeight="1">
      <c r="A1183" s="132">
        <v>45807.0</v>
      </c>
      <c r="B1183" s="3" t="s">
        <v>585</v>
      </c>
      <c r="C1183" s="141">
        <v>-500.0</v>
      </c>
      <c r="D1183" s="3" t="s">
        <v>76</v>
      </c>
      <c r="E1183" s="3" t="s">
        <v>229</v>
      </c>
      <c r="F1183" s="3" t="s">
        <v>103</v>
      </c>
      <c r="G1183" s="3" t="s">
        <v>118</v>
      </c>
      <c r="I1183" s="144"/>
      <c r="J1183" s="144"/>
      <c r="K1183" s="144"/>
      <c r="L1183" s="144"/>
      <c r="M1183" s="144"/>
      <c r="N1183" s="144"/>
      <c r="O1183" s="143"/>
      <c r="P1183" s="143">
        <v>45807.65361111111</v>
      </c>
      <c r="R1183" s="144"/>
      <c r="S1183" s="144"/>
      <c r="T1183" s="144"/>
      <c r="U1183" s="27"/>
      <c r="V1183" s="27"/>
      <c r="W1183" s="27"/>
      <c r="X1183" s="27">
        <f t="shared" si="10"/>
        <v>2025</v>
      </c>
      <c r="Y1183" s="27">
        <v>2025.0</v>
      </c>
      <c r="Z1183" s="140">
        <f t="shared" si="11"/>
        <v>5</v>
      </c>
      <c r="AA1183" s="5">
        <v>5.0</v>
      </c>
      <c r="AB1183" s="27">
        <v>2.0</v>
      </c>
      <c r="AC1183" s="27" t="s">
        <v>298</v>
      </c>
      <c r="AD1183" s="27" t="s">
        <v>48</v>
      </c>
      <c r="AE1183" s="27" t="s">
        <v>4</v>
      </c>
      <c r="AF1183" s="27" t="s">
        <v>5</v>
      </c>
      <c r="AG1183" s="27" t="s">
        <v>6</v>
      </c>
      <c r="AH1183" s="27" t="str">
        <f t="shared" si="1"/>
        <v>Out</v>
      </c>
      <c r="AI1183" s="27" t="s">
        <v>121</v>
      </c>
      <c r="AJ1183" s="17"/>
      <c r="AK1183" s="17"/>
      <c r="AL1183" s="17"/>
      <c r="AM1183" s="17"/>
      <c r="AN1183" s="17"/>
    </row>
    <row r="1184" ht="15.0" hidden="1" customHeight="1">
      <c r="A1184" s="132">
        <v>45807.0</v>
      </c>
      <c r="B1184" s="3" t="s">
        <v>110</v>
      </c>
      <c r="C1184" s="141">
        <v>-15.0</v>
      </c>
      <c r="D1184" s="3" t="s">
        <v>76</v>
      </c>
      <c r="E1184" s="3" t="s">
        <v>229</v>
      </c>
      <c r="F1184" s="3" t="s">
        <v>111</v>
      </c>
      <c r="I1184" s="142"/>
      <c r="J1184" s="142"/>
      <c r="K1184" s="142"/>
      <c r="L1184" s="144"/>
      <c r="M1184" s="144"/>
      <c r="N1184" s="144"/>
      <c r="O1184" s="143"/>
      <c r="P1184" s="143">
        <v>45807.65361111111</v>
      </c>
      <c r="R1184" s="144"/>
      <c r="S1184" s="144"/>
      <c r="T1184" s="142"/>
      <c r="U1184" s="27"/>
      <c r="V1184" s="27"/>
      <c r="W1184" s="27"/>
      <c r="X1184" s="27">
        <f t="shared" si="10"/>
        <v>2025</v>
      </c>
      <c r="Y1184" s="27">
        <v>2025.0</v>
      </c>
      <c r="Z1184" s="140">
        <f t="shared" si="11"/>
        <v>5</v>
      </c>
      <c r="AA1184" s="5">
        <v>5.0</v>
      </c>
      <c r="AB1184" s="27">
        <v>2.0</v>
      </c>
      <c r="AC1184" s="27" t="s">
        <v>298</v>
      </c>
      <c r="AD1184" s="27" t="s">
        <v>48</v>
      </c>
      <c r="AE1184" s="27" t="s">
        <v>1</v>
      </c>
      <c r="AF1184" s="27" t="s">
        <v>1</v>
      </c>
      <c r="AG1184" s="27" t="s">
        <v>526</v>
      </c>
      <c r="AH1184" s="27" t="str">
        <f t="shared" si="1"/>
        <v>Out</v>
      </c>
      <c r="AI1184" s="27" t="s">
        <v>121</v>
      </c>
      <c r="AJ1184" s="17"/>
      <c r="AK1184" s="17"/>
      <c r="AL1184" s="17"/>
      <c r="AM1184" s="17"/>
      <c r="AN1184" s="17"/>
    </row>
    <row r="1185" ht="15.0" hidden="1" customHeight="1">
      <c r="A1185" s="132">
        <v>45806.0</v>
      </c>
      <c r="B1185" s="3" t="s">
        <v>149</v>
      </c>
      <c r="C1185" s="141">
        <v>0.0</v>
      </c>
      <c r="D1185" s="3" t="s">
        <v>151</v>
      </c>
      <c r="E1185" s="3" t="s">
        <v>229</v>
      </c>
      <c r="G1185" s="142"/>
      <c r="H1185" s="142"/>
      <c r="I1185" s="142"/>
      <c r="J1185" s="142"/>
      <c r="K1185" s="3" t="s">
        <v>148</v>
      </c>
      <c r="O1185" s="143"/>
      <c r="P1185" s="143">
        <v>45806.78173611111</v>
      </c>
      <c r="R1185" s="144"/>
      <c r="S1185" s="144"/>
      <c r="T1185" s="142"/>
      <c r="U1185" s="27"/>
      <c r="V1185" s="27"/>
      <c r="W1185" s="27"/>
      <c r="X1185" s="27">
        <f t="shared" si="10"/>
        <v>2025</v>
      </c>
      <c r="Y1185" s="27">
        <v>2025.0</v>
      </c>
      <c r="Z1185" s="140">
        <f t="shared" si="11"/>
        <v>5</v>
      </c>
      <c r="AA1185" s="5">
        <v>5.0</v>
      </c>
      <c r="AB1185" s="27">
        <v>2.0</v>
      </c>
      <c r="AC1185" s="27"/>
      <c r="AD1185" s="27" t="s">
        <v>151</v>
      </c>
      <c r="AE1185" s="27" t="s">
        <v>151</v>
      </c>
      <c r="AF1185" s="27" t="s">
        <v>151</v>
      </c>
      <c r="AG1185" s="27"/>
      <c r="AH1185" s="27" t="str">
        <f t="shared" si="1"/>
        <v>Out</v>
      </c>
      <c r="AI1185" s="27" t="s">
        <v>121</v>
      </c>
      <c r="AJ1185" s="17"/>
      <c r="AK1185" s="17"/>
      <c r="AL1185" s="17"/>
      <c r="AM1185" s="17"/>
      <c r="AN1185" s="17"/>
    </row>
    <row r="1186" ht="15.0" hidden="1" customHeight="1">
      <c r="A1186" s="132">
        <v>45806.0</v>
      </c>
      <c r="B1186" s="3" t="s">
        <v>259</v>
      </c>
      <c r="C1186" s="141">
        <v>0.0</v>
      </c>
      <c r="D1186" s="3" t="s">
        <v>151</v>
      </c>
      <c r="E1186" s="3" t="s">
        <v>229</v>
      </c>
      <c r="F1186" s="3" t="s">
        <v>1079</v>
      </c>
      <c r="H1186" s="144"/>
      <c r="I1186" s="62">
        <v>9779.0</v>
      </c>
      <c r="J1186" s="3" t="s">
        <v>42</v>
      </c>
      <c r="K1186" s="3" t="s">
        <v>89</v>
      </c>
      <c r="L1186" s="142"/>
      <c r="M1186" s="142"/>
      <c r="N1186" s="142"/>
      <c r="O1186" s="143"/>
      <c r="P1186" s="143">
        <v>45806.78173611111</v>
      </c>
      <c r="Q1186" s="3" t="s">
        <v>44</v>
      </c>
      <c r="R1186" s="144"/>
      <c r="S1186" s="144"/>
      <c r="T1186" s="3" t="s">
        <v>93</v>
      </c>
      <c r="U1186" s="27"/>
      <c r="V1186" s="27"/>
      <c r="W1186" s="27"/>
      <c r="X1186" s="27">
        <f t="shared" si="10"/>
        <v>2025</v>
      </c>
      <c r="Y1186" s="27">
        <v>2025.0</v>
      </c>
      <c r="Z1186" s="140">
        <f t="shared" si="11"/>
        <v>5</v>
      </c>
      <c r="AA1186" s="5">
        <v>5.0</v>
      </c>
      <c r="AB1186" s="27">
        <v>2.0</v>
      </c>
      <c r="AC1186" s="27"/>
      <c r="AD1186" s="27" t="s">
        <v>151</v>
      </c>
      <c r="AE1186" s="27" t="s">
        <v>151</v>
      </c>
      <c r="AF1186" s="27" t="s">
        <v>151</v>
      </c>
      <c r="AG1186" s="27"/>
      <c r="AH1186" s="27" t="str">
        <f t="shared" si="1"/>
        <v>Out</v>
      </c>
      <c r="AI1186" s="27" t="s">
        <v>121</v>
      </c>
      <c r="AJ1186" s="17"/>
      <c r="AK1186" s="17"/>
      <c r="AL1186" s="17"/>
      <c r="AM1186" s="17"/>
      <c r="AN1186" s="17"/>
    </row>
    <row r="1187" ht="15.0" hidden="1" customHeight="1">
      <c r="A1187" s="132">
        <v>45806.0</v>
      </c>
      <c r="B1187" s="3" t="s">
        <v>149</v>
      </c>
      <c r="C1187" s="141">
        <v>-15.68</v>
      </c>
      <c r="D1187" s="3" t="s">
        <v>76</v>
      </c>
      <c r="E1187" s="3" t="s">
        <v>229</v>
      </c>
      <c r="G1187" s="142"/>
      <c r="H1187" s="144"/>
      <c r="I1187" s="142"/>
      <c r="J1187" s="142"/>
      <c r="K1187" s="3" t="s">
        <v>148</v>
      </c>
      <c r="O1187" s="143"/>
      <c r="P1187" s="143">
        <v>45806.73615740741</v>
      </c>
      <c r="R1187" s="144"/>
      <c r="S1187" s="144"/>
      <c r="T1187" s="142"/>
      <c r="U1187" s="27"/>
      <c r="V1187" s="27"/>
      <c r="W1187" s="27"/>
      <c r="X1187" s="27">
        <f t="shared" si="10"/>
        <v>2025</v>
      </c>
      <c r="Y1187" s="27">
        <v>2025.0</v>
      </c>
      <c r="Z1187" s="140">
        <f t="shared" si="11"/>
        <v>5</v>
      </c>
      <c r="AA1187" s="5">
        <v>5.0</v>
      </c>
      <c r="AB1187" s="27">
        <v>2.0</v>
      </c>
      <c r="AC1187" s="27" t="s">
        <v>298</v>
      </c>
      <c r="AD1187" s="27" t="s">
        <v>48</v>
      </c>
      <c r="AE1187" s="27" t="s">
        <v>1</v>
      </c>
      <c r="AF1187" s="27" t="s">
        <v>1</v>
      </c>
      <c r="AG1187" s="27" t="s">
        <v>526</v>
      </c>
      <c r="AH1187" s="27" t="str">
        <f t="shared" si="1"/>
        <v>Out</v>
      </c>
      <c r="AI1187" s="27" t="s">
        <v>121</v>
      </c>
      <c r="AJ1187" s="17"/>
      <c r="AK1187" s="17"/>
      <c r="AL1187" s="17"/>
      <c r="AM1187" s="17"/>
      <c r="AN1187" s="17"/>
    </row>
    <row r="1188" ht="15.0" hidden="1" customHeight="1">
      <c r="A1188" s="132">
        <v>45806.0</v>
      </c>
      <c r="B1188" s="3" t="s">
        <v>825</v>
      </c>
      <c r="C1188" s="141">
        <v>-522.74</v>
      </c>
      <c r="D1188" s="3" t="s">
        <v>76</v>
      </c>
      <c r="E1188" s="3" t="s">
        <v>229</v>
      </c>
      <c r="F1188" s="3" t="s">
        <v>1080</v>
      </c>
      <c r="H1188" s="142"/>
      <c r="I1188" s="62">
        <v>9779.0</v>
      </c>
      <c r="J1188" s="3" t="s">
        <v>42</v>
      </c>
      <c r="K1188" s="3" t="s">
        <v>89</v>
      </c>
      <c r="L1188" s="144"/>
      <c r="M1188" s="144"/>
      <c r="N1188" s="144"/>
      <c r="O1188" s="143"/>
      <c r="P1188" s="143">
        <v>45806.73615740741</v>
      </c>
      <c r="Q1188" s="3" t="s">
        <v>44</v>
      </c>
      <c r="R1188" s="144"/>
      <c r="S1188" s="144"/>
      <c r="T1188" s="3" t="s">
        <v>93</v>
      </c>
      <c r="U1188" s="27"/>
      <c r="V1188" s="27"/>
      <c r="W1188" s="27"/>
      <c r="X1188" s="27">
        <f t="shared" si="10"/>
        <v>2025</v>
      </c>
      <c r="Y1188" s="27">
        <v>2025.0</v>
      </c>
      <c r="Z1188" s="140">
        <f t="shared" si="11"/>
        <v>5</v>
      </c>
      <c r="AA1188" s="5">
        <v>5.0</v>
      </c>
      <c r="AB1188" s="27">
        <v>2.0</v>
      </c>
      <c r="AC1188" s="27" t="s">
        <v>298</v>
      </c>
      <c r="AD1188" s="27" t="s">
        <v>48</v>
      </c>
      <c r="AE1188" s="27" t="s">
        <v>115</v>
      </c>
      <c r="AF1188" s="27" t="s">
        <v>115</v>
      </c>
      <c r="AG1188" s="27" t="s">
        <v>309</v>
      </c>
      <c r="AH1188" s="27" t="str">
        <f t="shared" si="1"/>
        <v>Out</v>
      </c>
      <c r="AI1188" s="27" t="s">
        <v>121</v>
      </c>
      <c r="AJ1188" s="17"/>
      <c r="AK1188" s="17"/>
      <c r="AL1188" s="17"/>
      <c r="AM1188" s="17"/>
      <c r="AN1188" s="17"/>
    </row>
    <row r="1189" ht="15.0" hidden="1" customHeight="1">
      <c r="A1189" s="132">
        <v>45806.0</v>
      </c>
      <c r="B1189" s="3" t="s">
        <v>259</v>
      </c>
      <c r="C1189" s="141">
        <v>-95.22</v>
      </c>
      <c r="D1189" s="3" t="s">
        <v>151</v>
      </c>
      <c r="E1189" s="3" t="s">
        <v>229</v>
      </c>
      <c r="F1189" s="3" t="s">
        <v>1081</v>
      </c>
      <c r="H1189" s="142"/>
      <c r="I1189" s="62">
        <v>4782.0</v>
      </c>
      <c r="J1189" s="3" t="s">
        <v>42</v>
      </c>
      <c r="K1189" s="3" t="s">
        <v>89</v>
      </c>
      <c r="L1189" s="144"/>
      <c r="M1189" s="144"/>
      <c r="N1189" s="144"/>
      <c r="O1189" s="143"/>
      <c r="P1189" s="143">
        <v>45806.725266203706</v>
      </c>
      <c r="Q1189" s="3" t="s">
        <v>44</v>
      </c>
      <c r="R1189" s="144"/>
      <c r="S1189" s="144"/>
      <c r="T1189" s="3" t="s">
        <v>93</v>
      </c>
      <c r="U1189" s="27"/>
      <c r="V1189" s="27"/>
      <c r="W1189" s="27"/>
      <c r="X1189" s="27">
        <f t="shared" si="10"/>
        <v>2025</v>
      </c>
      <c r="Y1189" s="27">
        <v>2025.0</v>
      </c>
      <c r="Z1189" s="140">
        <f t="shared" si="11"/>
        <v>5</v>
      </c>
      <c r="AA1189" s="5">
        <v>5.0</v>
      </c>
      <c r="AB1189" s="27">
        <v>2.0</v>
      </c>
      <c r="AC1189" s="27"/>
      <c r="AD1189" s="27" t="s">
        <v>151</v>
      </c>
      <c r="AE1189" s="27" t="s">
        <v>151</v>
      </c>
      <c r="AF1189" s="27" t="s">
        <v>151</v>
      </c>
      <c r="AG1189" s="27"/>
      <c r="AH1189" s="27" t="str">
        <f t="shared" si="1"/>
        <v>Out</v>
      </c>
      <c r="AI1189" s="27" t="s">
        <v>121</v>
      </c>
      <c r="AJ1189" s="17"/>
      <c r="AK1189" s="17"/>
      <c r="AL1189" s="17"/>
      <c r="AM1189" s="17"/>
      <c r="AN1189" s="17"/>
    </row>
    <row r="1190" ht="15.0" hidden="1" customHeight="1">
      <c r="A1190" s="132">
        <v>45806.0</v>
      </c>
      <c r="B1190" s="3" t="s">
        <v>149</v>
      </c>
      <c r="C1190" s="141">
        <v>-2.86</v>
      </c>
      <c r="D1190" s="3" t="s">
        <v>151</v>
      </c>
      <c r="E1190" s="3" t="s">
        <v>229</v>
      </c>
      <c r="G1190" s="142"/>
      <c r="H1190" s="144"/>
      <c r="I1190" s="142"/>
      <c r="J1190" s="142"/>
      <c r="K1190" s="3" t="s">
        <v>148</v>
      </c>
      <c r="O1190" s="143"/>
      <c r="P1190" s="143">
        <v>45806.725266203706</v>
      </c>
      <c r="R1190" s="144"/>
      <c r="S1190" s="144"/>
      <c r="T1190" s="142"/>
      <c r="U1190" s="27"/>
      <c r="V1190" s="27"/>
      <c r="W1190" s="27"/>
      <c r="X1190" s="27">
        <f t="shared" si="10"/>
        <v>2025</v>
      </c>
      <c r="Y1190" s="27">
        <v>2025.0</v>
      </c>
      <c r="Z1190" s="140">
        <f t="shared" si="11"/>
        <v>5</v>
      </c>
      <c r="AA1190" s="5">
        <v>5.0</v>
      </c>
      <c r="AB1190" s="27">
        <v>2.0</v>
      </c>
      <c r="AC1190" s="27"/>
      <c r="AD1190" s="27" t="s">
        <v>151</v>
      </c>
      <c r="AE1190" s="27" t="s">
        <v>151</v>
      </c>
      <c r="AF1190" s="27" t="s">
        <v>151</v>
      </c>
      <c r="AG1190" s="27"/>
      <c r="AH1190" s="27" t="str">
        <f t="shared" si="1"/>
        <v>Out</v>
      </c>
      <c r="AI1190" s="27" t="s">
        <v>121</v>
      </c>
      <c r="AJ1190" s="17"/>
      <c r="AK1190" s="17"/>
      <c r="AL1190" s="17"/>
      <c r="AM1190" s="17"/>
      <c r="AN1190" s="17"/>
    </row>
    <row r="1191" ht="15.0" hidden="1" customHeight="1">
      <c r="A1191" s="132">
        <v>45806.0</v>
      </c>
      <c r="B1191" s="3" t="s">
        <v>259</v>
      </c>
      <c r="C1191" s="141">
        <v>-95.22</v>
      </c>
      <c r="D1191" s="3" t="s">
        <v>151</v>
      </c>
      <c r="E1191" s="3" t="s">
        <v>229</v>
      </c>
      <c r="F1191" s="3" t="s">
        <v>1057</v>
      </c>
      <c r="H1191" s="144"/>
      <c r="I1191" s="62">
        <v>4782.0</v>
      </c>
      <c r="J1191" s="3" t="s">
        <v>42</v>
      </c>
      <c r="K1191" s="3" t="s">
        <v>89</v>
      </c>
      <c r="L1191" s="142"/>
      <c r="M1191" s="142"/>
      <c r="N1191" s="142"/>
      <c r="O1191" s="143"/>
      <c r="P1191" s="143">
        <v>45806.72524305555</v>
      </c>
      <c r="Q1191" s="3" t="s">
        <v>44</v>
      </c>
      <c r="R1191" s="144"/>
      <c r="S1191" s="144"/>
      <c r="T1191" s="3" t="s">
        <v>93</v>
      </c>
      <c r="U1191" s="27"/>
      <c r="V1191" s="27"/>
      <c r="W1191" s="27"/>
      <c r="X1191" s="27">
        <f t="shared" si="10"/>
        <v>2025</v>
      </c>
      <c r="Y1191" s="27">
        <v>2025.0</v>
      </c>
      <c r="Z1191" s="140">
        <f t="shared" si="11"/>
        <v>5</v>
      </c>
      <c r="AA1191" s="5">
        <v>5.0</v>
      </c>
      <c r="AB1191" s="27">
        <v>2.0</v>
      </c>
      <c r="AC1191" s="27"/>
      <c r="AD1191" s="27" t="s">
        <v>151</v>
      </c>
      <c r="AE1191" s="27" t="s">
        <v>151</v>
      </c>
      <c r="AF1191" s="27" t="s">
        <v>151</v>
      </c>
      <c r="AG1191" s="27"/>
      <c r="AH1191" s="27" t="str">
        <f t="shared" si="1"/>
        <v>Out</v>
      </c>
      <c r="AI1191" s="27" t="s">
        <v>121</v>
      </c>
      <c r="AJ1191" s="17"/>
      <c r="AK1191" s="17"/>
      <c r="AL1191" s="17"/>
      <c r="AM1191" s="17"/>
      <c r="AN1191" s="17"/>
    </row>
    <row r="1192" ht="15.0" hidden="1" customHeight="1">
      <c r="A1192" s="132">
        <v>45806.0</v>
      </c>
      <c r="B1192" s="3" t="s">
        <v>149</v>
      </c>
      <c r="C1192" s="141">
        <v>-2.86</v>
      </c>
      <c r="D1192" s="3" t="s">
        <v>151</v>
      </c>
      <c r="E1192" s="3" t="s">
        <v>229</v>
      </c>
      <c r="G1192" s="142"/>
      <c r="H1192" s="142"/>
      <c r="I1192" s="142"/>
      <c r="J1192" s="142"/>
      <c r="K1192" s="3" t="s">
        <v>148</v>
      </c>
      <c r="O1192" s="143"/>
      <c r="P1192" s="143">
        <v>45806.72524305555</v>
      </c>
      <c r="R1192" s="144"/>
      <c r="S1192" s="144"/>
      <c r="T1192" s="142"/>
      <c r="U1192" s="27"/>
      <c r="V1192" s="27"/>
      <c r="W1192" s="27"/>
      <c r="X1192" s="27">
        <f t="shared" si="10"/>
        <v>2025</v>
      </c>
      <c r="Y1192" s="27">
        <v>2025.0</v>
      </c>
      <c r="Z1192" s="140">
        <f t="shared" si="11"/>
        <v>5</v>
      </c>
      <c r="AA1192" s="5">
        <v>5.0</v>
      </c>
      <c r="AB1192" s="27">
        <v>2.0</v>
      </c>
      <c r="AC1192" s="27"/>
      <c r="AD1192" s="27" t="s">
        <v>151</v>
      </c>
      <c r="AE1192" s="27" t="s">
        <v>151</v>
      </c>
      <c r="AF1192" s="27" t="s">
        <v>151</v>
      </c>
      <c r="AG1192" s="27"/>
      <c r="AH1192" s="27" t="str">
        <f t="shared" si="1"/>
        <v>Out</v>
      </c>
      <c r="AI1192" s="27" t="s">
        <v>121</v>
      </c>
      <c r="AJ1192" s="17"/>
      <c r="AK1192" s="17"/>
      <c r="AL1192" s="17"/>
      <c r="AM1192" s="17"/>
      <c r="AN1192" s="17"/>
    </row>
    <row r="1193" ht="15.0" hidden="1" customHeight="1">
      <c r="A1193" s="132">
        <v>45806.0</v>
      </c>
      <c r="B1193" s="3" t="s">
        <v>725</v>
      </c>
      <c r="C1193" s="141">
        <v>-780.0</v>
      </c>
      <c r="D1193" s="3" t="s">
        <v>76</v>
      </c>
      <c r="E1193" s="3" t="s">
        <v>229</v>
      </c>
      <c r="F1193" s="3" t="s">
        <v>103</v>
      </c>
      <c r="G1193" s="3" t="s">
        <v>1082</v>
      </c>
      <c r="H1193" s="3" t="s">
        <v>1083</v>
      </c>
      <c r="J1193" s="142"/>
      <c r="K1193" s="142"/>
      <c r="L1193" s="144"/>
      <c r="M1193" s="144"/>
      <c r="N1193" s="144"/>
      <c r="O1193" s="143"/>
      <c r="P1193" s="143">
        <v>45806.532118055555</v>
      </c>
      <c r="R1193" s="144"/>
      <c r="S1193" s="144"/>
      <c r="T1193" s="142"/>
      <c r="U1193" s="27"/>
      <c r="V1193" s="27"/>
      <c r="W1193" s="27"/>
      <c r="X1193" s="27">
        <f t="shared" si="10"/>
        <v>2025</v>
      </c>
      <c r="Y1193" s="27">
        <v>2025.0</v>
      </c>
      <c r="Z1193" s="140">
        <f t="shared" si="11"/>
        <v>5</v>
      </c>
      <c r="AA1193" s="5">
        <v>5.0</v>
      </c>
      <c r="AB1193" s="27">
        <v>2.0</v>
      </c>
      <c r="AC1193" s="27" t="s">
        <v>298</v>
      </c>
      <c r="AD1193" s="27" t="s">
        <v>48</v>
      </c>
      <c r="AE1193" s="27" t="s">
        <v>124</v>
      </c>
      <c r="AF1193" s="27" t="s">
        <v>124</v>
      </c>
      <c r="AG1193" s="27" t="s">
        <v>527</v>
      </c>
      <c r="AH1193" s="27" t="str">
        <f t="shared" si="1"/>
        <v>Out</v>
      </c>
      <c r="AI1193" s="27" t="s">
        <v>121</v>
      </c>
      <c r="AJ1193" s="17"/>
      <c r="AK1193" s="17"/>
      <c r="AL1193" s="17"/>
      <c r="AM1193" s="17"/>
      <c r="AN1193" s="17"/>
    </row>
    <row r="1194" ht="15.0" hidden="1" customHeight="1">
      <c r="A1194" s="132">
        <v>45805.0</v>
      </c>
      <c r="B1194" s="3" t="s">
        <v>259</v>
      </c>
      <c r="C1194" s="141">
        <v>-95.39</v>
      </c>
      <c r="D1194" s="3" t="s">
        <v>151</v>
      </c>
      <c r="E1194" s="3" t="s">
        <v>229</v>
      </c>
      <c r="F1194" s="3" t="s">
        <v>1084</v>
      </c>
      <c r="H1194" s="144"/>
      <c r="I1194" s="62">
        <v>4782.0</v>
      </c>
      <c r="J1194" s="3" t="s">
        <v>42</v>
      </c>
      <c r="K1194" s="3" t="s">
        <v>89</v>
      </c>
      <c r="L1194" s="144"/>
      <c r="M1194" s="144"/>
      <c r="N1194" s="144"/>
      <c r="O1194" s="143"/>
      <c r="P1194" s="143">
        <v>45805.70009259259</v>
      </c>
      <c r="Q1194" s="3" t="s">
        <v>44</v>
      </c>
      <c r="R1194" s="144"/>
      <c r="S1194" s="144"/>
      <c r="T1194" s="3" t="s">
        <v>93</v>
      </c>
      <c r="U1194" s="27"/>
      <c r="V1194" s="27"/>
      <c r="W1194" s="27"/>
      <c r="X1194" s="27">
        <f t="shared" si="10"/>
        <v>2025</v>
      </c>
      <c r="Y1194" s="27">
        <v>2025.0</v>
      </c>
      <c r="Z1194" s="140">
        <f t="shared" si="11"/>
        <v>5</v>
      </c>
      <c r="AA1194" s="5">
        <v>5.0</v>
      </c>
      <c r="AB1194" s="27">
        <v>2.0</v>
      </c>
      <c r="AC1194" s="27"/>
      <c r="AD1194" s="27" t="s">
        <v>151</v>
      </c>
      <c r="AE1194" s="27" t="s">
        <v>151</v>
      </c>
      <c r="AF1194" s="27" t="s">
        <v>151</v>
      </c>
      <c r="AG1194" s="27"/>
      <c r="AH1194" s="27" t="str">
        <f t="shared" si="1"/>
        <v>Out</v>
      </c>
      <c r="AI1194" s="27" t="s">
        <v>121</v>
      </c>
      <c r="AJ1194" s="17"/>
      <c r="AK1194" s="17"/>
      <c r="AL1194" s="17"/>
      <c r="AM1194" s="17"/>
      <c r="AN1194" s="17"/>
    </row>
    <row r="1195" ht="15.0" hidden="1" customHeight="1">
      <c r="A1195" s="132">
        <v>45805.0</v>
      </c>
      <c r="B1195" s="3" t="s">
        <v>149</v>
      </c>
      <c r="C1195" s="141">
        <v>-2.86</v>
      </c>
      <c r="D1195" s="3" t="s">
        <v>151</v>
      </c>
      <c r="E1195" s="3" t="s">
        <v>229</v>
      </c>
      <c r="G1195" s="142"/>
      <c r="H1195" s="144"/>
      <c r="I1195" s="142"/>
      <c r="J1195" s="142"/>
      <c r="K1195" s="3" t="s">
        <v>148</v>
      </c>
      <c r="O1195" s="143"/>
      <c r="P1195" s="143">
        <v>45805.70009259259</v>
      </c>
      <c r="R1195" s="144"/>
      <c r="S1195" s="144"/>
      <c r="T1195" s="142"/>
      <c r="U1195" s="27"/>
      <c r="V1195" s="27"/>
      <c r="W1195" s="27"/>
      <c r="X1195" s="27">
        <f t="shared" si="10"/>
        <v>2025</v>
      </c>
      <c r="Y1195" s="27">
        <v>2025.0</v>
      </c>
      <c r="Z1195" s="140">
        <f t="shared" si="11"/>
        <v>5</v>
      </c>
      <c r="AA1195" s="5">
        <v>5.0</v>
      </c>
      <c r="AB1195" s="27">
        <v>2.0</v>
      </c>
      <c r="AC1195" s="27"/>
      <c r="AD1195" s="27" t="s">
        <v>151</v>
      </c>
      <c r="AE1195" s="27" t="s">
        <v>151</v>
      </c>
      <c r="AF1195" s="27" t="s">
        <v>151</v>
      </c>
      <c r="AG1195" s="27"/>
      <c r="AH1195" s="27" t="str">
        <f t="shared" si="1"/>
        <v>Out</v>
      </c>
      <c r="AI1195" s="27" t="s">
        <v>121</v>
      </c>
      <c r="AJ1195" s="17"/>
      <c r="AK1195" s="17"/>
      <c r="AL1195" s="17"/>
      <c r="AM1195" s="17"/>
      <c r="AN1195" s="17"/>
    </row>
    <row r="1196" ht="15.0" hidden="1" customHeight="1">
      <c r="A1196" s="132">
        <v>45805.0</v>
      </c>
      <c r="B1196" s="3" t="s">
        <v>149</v>
      </c>
      <c r="C1196" s="141">
        <v>-2.86</v>
      </c>
      <c r="D1196" s="3" t="s">
        <v>151</v>
      </c>
      <c r="E1196" s="3" t="s">
        <v>229</v>
      </c>
      <c r="G1196" s="144"/>
      <c r="H1196" s="144"/>
      <c r="I1196" s="144"/>
      <c r="J1196" s="144"/>
      <c r="K1196" s="3" t="s">
        <v>148</v>
      </c>
      <c r="O1196" s="143"/>
      <c r="P1196" s="143">
        <v>45805.70006944444</v>
      </c>
      <c r="R1196" s="144"/>
      <c r="S1196" s="144"/>
      <c r="T1196" s="144"/>
      <c r="U1196" s="27"/>
      <c r="V1196" s="27"/>
      <c r="W1196" s="27"/>
      <c r="X1196" s="27">
        <f t="shared" si="10"/>
        <v>2025</v>
      </c>
      <c r="Y1196" s="27">
        <v>2025.0</v>
      </c>
      <c r="Z1196" s="140">
        <f t="shared" si="11"/>
        <v>5</v>
      </c>
      <c r="AA1196" s="5">
        <v>5.0</v>
      </c>
      <c r="AB1196" s="27">
        <v>2.0</v>
      </c>
      <c r="AC1196" s="27"/>
      <c r="AD1196" s="27" t="s">
        <v>151</v>
      </c>
      <c r="AE1196" s="27" t="s">
        <v>151</v>
      </c>
      <c r="AF1196" s="27" t="s">
        <v>151</v>
      </c>
      <c r="AG1196" s="27"/>
      <c r="AH1196" s="27" t="str">
        <f t="shared" si="1"/>
        <v>Out</v>
      </c>
      <c r="AI1196" s="27" t="s">
        <v>121</v>
      </c>
      <c r="AJ1196" s="17"/>
      <c r="AK1196" s="17"/>
      <c r="AL1196" s="17"/>
      <c r="AM1196" s="17"/>
      <c r="AN1196" s="17"/>
    </row>
    <row r="1197" ht="15.0" hidden="1" customHeight="1">
      <c r="A1197" s="132">
        <v>45805.0</v>
      </c>
      <c r="B1197" s="3" t="s">
        <v>259</v>
      </c>
      <c r="C1197" s="141">
        <v>-95.39</v>
      </c>
      <c r="D1197" s="3" t="s">
        <v>151</v>
      </c>
      <c r="E1197" s="3" t="s">
        <v>229</v>
      </c>
      <c r="F1197" s="3" t="s">
        <v>1057</v>
      </c>
      <c r="H1197" s="144"/>
      <c r="I1197" s="62">
        <v>4782.0</v>
      </c>
      <c r="J1197" s="3" t="s">
        <v>42</v>
      </c>
      <c r="K1197" s="3" t="s">
        <v>89</v>
      </c>
      <c r="L1197" s="144"/>
      <c r="M1197" s="144"/>
      <c r="N1197" s="144"/>
      <c r="O1197" s="143"/>
      <c r="P1197" s="143">
        <v>45805.70006944444</v>
      </c>
      <c r="Q1197" s="3" t="s">
        <v>44</v>
      </c>
      <c r="R1197" s="144"/>
      <c r="S1197" s="144"/>
      <c r="T1197" s="3" t="s">
        <v>93</v>
      </c>
      <c r="U1197" s="27"/>
      <c r="V1197" s="27"/>
      <c r="W1197" s="27"/>
      <c r="X1197" s="27">
        <f t="shared" si="10"/>
        <v>2025</v>
      </c>
      <c r="Y1197" s="27">
        <v>2025.0</v>
      </c>
      <c r="Z1197" s="140">
        <f t="shared" si="11"/>
        <v>5</v>
      </c>
      <c r="AA1197" s="5">
        <v>5.0</v>
      </c>
      <c r="AB1197" s="27">
        <v>2.0</v>
      </c>
      <c r="AC1197" s="27"/>
      <c r="AD1197" s="27" t="s">
        <v>151</v>
      </c>
      <c r="AE1197" s="27" t="s">
        <v>151</v>
      </c>
      <c r="AF1197" s="27" t="s">
        <v>151</v>
      </c>
      <c r="AG1197" s="27"/>
      <c r="AH1197" s="27" t="str">
        <f t="shared" si="1"/>
        <v>Out</v>
      </c>
      <c r="AI1197" s="27" t="s">
        <v>121</v>
      </c>
      <c r="AJ1197" s="17"/>
      <c r="AK1197" s="17"/>
      <c r="AL1197" s="17"/>
      <c r="AM1197" s="17"/>
      <c r="AN1197" s="17"/>
    </row>
    <row r="1198" ht="15.0" hidden="1" customHeight="1">
      <c r="A1198" s="132">
        <v>45804.0</v>
      </c>
      <c r="B1198" s="3" t="s">
        <v>149</v>
      </c>
      <c r="C1198" s="141">
        <v>-15.68</v>
      </c>
      <c r="D1198" s="3" t="s">
        <v>151</v>
      </c>
      <c r="E1198" s="3" t="s">
        <v>229</v>
      </c>
      <c r="G1198" s="142"/>
      <c r="H1198" s="144"/>
      <c r="I1198" s="142"/>
      <c r="J1198" s="142"/>
      <c r="K1198" s="3" t="s">
        <v>148</v>
      </c>
      <c r="O1198" s="143"/>
      <c r="P1198" s="143">
        <v>45804.83474537037</v>
      </c>
      <c r="R1198" s="144"/>
      <c r="S1198" s="144"/>
      <c r="T1198" s="142"/>
      <c r="U1198" s="27"/>
      <c r="V1198" s="27"/>
      <c r="W1198" s="27"/>
      <c r="X1198" s="27">
        <f t="shared" si="10"/>
        <v>2025</v>
      </c>
      <c r="Y1198" s="27">
        <v>2025.0</v>
      </c>
      <c r="Z1198" s="140">
        <f t="shared" si="11"/>
        <v>5</v>
      </c>
      <c r="AA1198" s="5">
        <v>5.0</v>
      </c>
      <c r="AB1198" s="27">
        <v>2.0</v>
      </c>
      <c r="AC1198" s="27"/>
      <c r="AD1198" s="27" t="s">
        <v>151</v>
      </c>
      <c r="AE1198" s="27" t="s">
        <v>151</v>
      </c>
      <c r="AF1198" s="27" t="s">
        <v>151</v>
      </c>
      <c r="AG1198" s="27"/>
      <c r="AH1198" s="27" t="str">
        <f t="shared" si="1"/>
        <v>Out</v>
      </c>
      <c r="AI1198" s="27" t="s">
        <v>121</v>
      </c>
      <c r="AJ1198" s="17"/>
      <c r="AK1198" s="17"/>
      <c r="AL1198" s="17"/>
      <c r="AM1198" s="17"/>
      <c r="AN1198" s="17"/>
    </row>
    <row r="1199" ht="15.0" hidden="1" customHeight="1">
      <c r="A1199" s="132">
        <v>45804.0</v>
      </c>
      <c r="B1199" s="3" t="s">
        <v>825</v>
      </c>
      <c r="C1199" s="141">
        <v>-522.6</v>
      </c>
      <c r="D1199" s="3" t="s">
        <v>151</v>
      </c>
      <c r="E1199" s="3" t="s">
        <v>229</v>
      </c>
      <c r="F1199" s="3" t="s">
        <v>1080</v>
      </c>
      <c r="H1199" s="142"/>
      <c r="I1199" s="62">
        <v>4782.0</v>
      </c>
      <c r="J1199" s="3" t="s">
        <v>42</v>
      </c>
      <c r="K1199" s="3" t="s">
        <v>89</v>
      </c>
      <c r="L1199" s="144"/>
      <c r="M1199" s="144"/>
      <c r="N1199" s="144"/>
      <c r="O1199" s="143"/>
      <c r="P1199" s="143">
        <v>45804.83474537037</v>
      </c>
      <c r="Q1199" s="3" t="s">
        <v>44</v>
      </c>
      <c r="R1199" s="144"/>
      <c r="S1199" s="144"/>
      <c r="T1199" s="3" t="s">
        <v>93</v>
      </c>
      <c r="U1199" s="27"/>
      <c r="V1199" s="27"/>
      <c r="W1199" s="27"/>
      <c r="X1199" s="27">
        <f t="shared" si="10"/>
        <v>2025</v>
      </c>
      <c r="Y1199" s="27">
        <v>2025.0</v>
      </c>
      <c r="Z1199" s="140">
        <f t="shared" si="11"/>
        <v>5</v>
      </c>
      <c r="AA1199" s="5">
        <v>5.0</v>
      </c>
      <c r="AB1199" s="27">
        <v>2.0</v>
      </c>
      <c r="AC1199" s="27"/>
      <c r="AD1199" s="27" t="s">
        <v>151</v>
      </c>
      <c r="AE1199" s="27" t="s">
        <v>151</v>
      </c>
      <c r="AF1199" s="27" t="s">
        <v>151</v>
      </c>
      <c r="AG1199" s="27"/>
      <c r="AH1199" s="27" t="str">
        <f t="shared" si="1"/>
        <v>Out</v>
      </c>
      <c r="AI1199" s="27" t="s">
        <v>121</v>
      </c>
      <c r="AJ1199" s="17"/>
      <c r="AK1199" s="17"/>
      <c r="AL1199" s="17"/>
      <c r="AM1199" s="17"/>
      <c r="AN1199" s="17"/>
    </row>
    <row r="1200" ht="15.0" hidden="1" customHeight="1">
      <c r="A1200" s="132">
        <v>45804.0</v>
      </c>
      <c r="B1200" s="3" t="s">
        <v>95</v>
      </c>
      <c r="C1200" s="141">
        <v>-25.0</v>
      </c>
      <c r="D1200" s="3" t="s">
        <v>76</v>
      </c>
      <c r="E1200" s="3" t="s">
        <v>229</v>
      </c>
      <c r="F1200" s="3" t="s">
        <v>1085</v>
      </c>
      <c r="H1200" s="142"/>
      <c r="I1200" s="62">
        <v>9779.0</v>
      </c>
      <c r="J1200" s="3" t="s">
        <v>42</v>
      </c>
      <c r="K1200" s="3" t="s">
        <v>97</v>
      </c>
      <c r="L1200" s="144"/>
      <c r="M1200" s="144"/>
      <c r="N1200" s="144"/>
      <c r="O1200" s="143"/>
      <c r="P1200" s="143">
        <v>45804.066782407404</v>
      </c>
      <c r="Q1200" s="3" t="s">
        <v>91</v>
      </c>
      <c r="R1200" s="144"/>
      <c r="S1200" s="144"/>
      <c r="T1200" s="3" t="s">
        <v>93</v>
      </c>
      <c r="U1200" s="27"/>
      <c r="V1200" s="27"/>
      <c r="W1200" s="27"/>
      <c r="X1200" s="27">
        <f t="shared" si="10"/>
        <v>2025</v>
      </c>
      <c r="Y1200" s="27">
        <v>2025.0</v>
      </c>
      <c r="Z1200" s="140">
        <f t="shared" si="11"/>
        <v>5</v>
      </c>
      <c r="AA1200" s="5">
        <v>5.0</v>
      </c>
      <c r="AB1200" s="27">
        <v>2.0</v>
      </c>
      <c r="AC1200" s="27" t="s">
        <v>298</v>
      </c>
      <c r="AD1200" s="27" t="s">
        <v>48</v>
      </c>
      <c r="AE1200" s="27" t="s">
        <v>115</v>
      </c>
      <c r="AF1200" s="27" t="s">
        <v>115</v>
      </c>
      <c r="AG1200" s="27" t="s">
        <v>315</v>
      </c>
      <c r="AH1200" s="27" t="str">
        <f t="shared" si="1"/>
        <v>Out</v>
      </c>
      <c r="AI1200" s="27" t="s">
        <v>121</v>
      </c>
      <c r="AJ1200" s="17"/>
      <c r="AK1200" s="17"/>
      <c r="AL1200" s="17"/>
      <c r="AM1200" s="17"/>
      <c r="AN1200" s="17"/>
    </row>
    <row r="1201" ht="15.0" hidden="1" customHeight="1">
      <c r="A1201" s="132">
        <v>45802.0</v>
      </c>
      <c r="B1201" s="3" t="s">
        <v>203</v>
      </c>
      <c r="C1201" s="141">
        <v>-40.0</v>
      </c>
      <c r="D1201" s="3" t="s">
        <v>76</v>
      </c>
      <c r="E1201" s="3" t="s">
        <v>229</v>
      </c>
      <c r="F1201" s="3" t="s">
        <v>204</v>
      </c>
      <c r="H1201" s="142"/>
      <c r="I1201" s="62">
        <v>9779.0</v>
      </c>
      <c r="J1201" s="3" t="s">
        <v>42</v>
      </c>
      <c r="K1201" s="3" t="s">
        <v>89</v>
      </c>
      <c r="L1201" s="144"/>
      <c r="M1201" s="144"/>
      <c r="N1201" s="144"/>
      <c r="O1201" s="143"/>
      <c r="P1201" s="143">
        <v>45802.16326388889</v>
      </c>
      <c r="Q1201" s="3" t="s">
        <v>91</v>
      </c>
      <c r="R1201" s="144"/>
      <c r="S1201" s="144"/>
      <c r="T1201" s="3" t="s">
        <v>93</v>
      </c>
      <c r="U1201" s="27"/>
      <c r="V1201" s="27"/>
      <c r="W1201" s="27"/>
      <c r="X1201" s="27">
        <f t="shared" si="10"/>
        <v>2025</v>
      </c>
      <c r="Y1201" s="27">
        <v>2025.0</v>
      </c>
      <c r="Z1201" s="140">
        <f t="shared" si="11"/>
        <v>5</v>
      </c>
      <c r="AA1201" s="5">
        <v>5.0</v>
      </c>
      <c r="AB1201" s="27">
        <v>2.0</v>
      </c>
      <c r="AC1201" s="27" t="s">
        <v>298</v>
      </c>
      <c r="AD1201" s="27" t="s">
        <v>48</v>
      </c>
      <c r="AE1201" s="27" t="s">
        <v>1</v>
      </c>
      <c r="AF1201" s="27" t="s">
        <v>1</v>
      </c>
      <c r="AG1201" s="27" t="s">
        <v>526</v>
      </c>
      <c r="AH1201" s="27" t="str">
        <f t="shared" si="1"/>
        <v>Out</v>
      </c>
      <c r="AI1201" s="27" t="s">
        <v>121</v>
      </c>
      <c r="AJ1201" s="17"/>
      <c r="AK1201" s="17"/>
      <c r="AL1201" s="17"/>
      <c r="AM1201" s="17"/>
      <c r="AN1201" s="17"/>
    </row>
    <row r="1202" ht="15.0" hidden="1" customHeight="1">
      <c r="A1202" s="132">
        <v>45800.0</v>
      </c>
      <c r="B1202" s="3" t="s">
        <v>149</v>
      </c>
      <c r="C1202" s="141">
        <v>-2.38</v>
      </c>
      <c r="D1202" s="3" t="s">
        <v>76</v>
      </c>
      <c r="E1202" s="3" t="s">
        <v>229</v>
      </c>
      <c r="G1202" s="144"/>
      <c r="H1202" s="144"/>
      <c r="I1202" s="144"/>
      <c r="J1202" s="144"/>
      <c r="K1202" s="3" t="s">
        <v>148</v>
      </c>
      <c r="O1202" s="143"/>
      <c r="P1202" s="143">
        <v>45800.50784722222</v>
      </c>
      <c r="R1202" s="144"/>
      <c r="S1202" s="144"/>
      <c r="T1202" s="144"/>
      <c r="U1202" s="27"/>
      <c r="V1202" s="27"/>
      <c r="W1202" s="27"/>
      <c r="X1202" s="27">
        <f t="shared" si="10"/>
        <v>2025</v>
      </c>
      <c r="Y1202" s="27">
        <v>2025.0</v>
      </c>
      <c r="Z1202" s="140">
        <f t="shared" si="11"/>
        <v>5</v>
      </c>
      <c r="AA1202" s="5">
        <v>5.0</v>
      </c>
      <c r="AB1202" s="27">
        <v>2.0</v>
      </c>
      <c r="AC1202" s="27" t="s">
        <v>298</v>
      </c>
      <c r="AD1202" s="27" t="s">
        <v>48</v>
      </c>
      <c r="AE1202" s="27" t="s">
        <v>1</v>
      </c>
      <c r="AF1202" s="27" t="s">
        <v>1</v>
      </c>
      <c r="AG1202" s="27" t="s">
        <v>526</v>
      </c>
      <c r="AH1202" s="27" t="str">
        <f t="shared" si="1"/>
        <v>Out</v>
      </c>
      <c r="AI1202" s="27" t="s">
        <v>121</v>
      </c>
      <c r="AJ1202" s="17"/>
      <c r="AK1202" s="17"/>
      <c r="AL1202" s="17"/>
      <c r="AM1202" s="17"/>
      <c r="AN1202" s="17"/>
    </row>
    <row r="1203" ht="15.0" hidden="1" customHeight="1">
      <c r="A1203" s="132">
        <v>45800.0</v>
      </c>
      <c r="B1203" s="3" t="s">
        <v>904</v>
      </c>
      <c r="C1203" s="141">
        <v>-79.43</v>
      </c>
      <c r="D1203" s="3" t="s">
        <v>76</v>
      </c>
      <c r="E1203" s="3" t="s">
        <v>229</v>
      </c>
      <c r="F1203" s="3" t="s">
        <v>1086</v>
      </c>
      <c r="I1203" s="62">
        <v>9779.0</v>
      </c>
      <c r="J1203" s="3" t="s">
        <v>42</v>
      </c>
      <c r="K1203" s="3" t="s">
        <v>659</v>
      </c>
      <c r="M1203" s="144"/>
      <c r="N1203" s="144"/>
      <c r="O1203" s="143"/>
      <c r="P1203" s="143">
        <v>45800.50784722222</v>
      </c>
      <c r="Q1203" s="3" t="s">
        <v>1087</v>
      </c>
      <c r="R1203" s="144"/>
      <c r="S1203" s="144"/>
      <c r="T1203" s="3" t="s">
        <v>93</v>
      </c>
      <c r="U1203" s="27"/>
      <c r="V1203" s="27"/>
      <c r="W1203" s="27"/>
      <c r="X1203" s="27">
        <f t="shared" si="10"/>
        <v>2025</v>
      </c>
      <c r="Y1203" s="27">
        <v>2025.0</v>
      </c>
      <c r="Z1203" s="140">
        <f t="shared" si="11"/>
        <v>5</v>
      </c>
      <c r="AA1203" s="5">
        <v>5.0</v>
      </c>
      <c r="AB1203" s="27">
        <v>2.0</v>
      </c>
      <c r="AC1203" s="27" t="s">
        <v>298</v>
      </c>
      <c r="AD1203" s="27" t="s">
        <v>48</v>
      </c>
      <c r="AE1203" s="27" t="s">
        <v>115</v>
      </c>
      <c r="AF1203" s="27" t="s">
        <v>115</v>
      </c>
      <c r="AG1203" s="27" t="s">
        <v>309</v>
      </c>
      <c r="AH1203" s="27" t="str">
        <f t="shared" si="1"/>
        <v>Out</v>
      </c>
      <c r="AI1203" s="27" t="s">
        <v>121</v>
      </c>
      <c r="AJ1203" s="17"/>
      <c r="AK1203" s="17"/>
      <c r="AL1203" s="17"/>
      <c r="AM1203" s="17"/>
      <c r="AN1203" s="17"/>
    </row>
    <row r="1204" ht="15.0" hidden="1" customHeight="1">
      <c r="A1204" s="132">
        <v>45797.0</v>
      </c>
      <c r="B1204" s="3" t="s">
        <v>259</v>
      </c>
      <c r="C1204" s="141">
        <v>-81.32</v>
      </c>
      <c r="D1204" s="3" t="s">
        <v>76</v>
      </c>
      <c r="E1204" s="3" t="s">
        <v>229</v>
      </c>
      <c r="F1204" s="3" t="s">
        <v>1088</v>
      </c>
      <c r="H1204" s="144"/>
      <c r="I1204" s="62">
        <v>9779.0</v>
      </c>
      <c r="J1204" s="3" t="s">
        <v>42</v>
      </c>
      <c r="K1204" s="3" t="s">
        <v>89</v>
      </c>
      <c r="L1204" s="144"/>
      <c r="M1204" s="144"/>
      <c r="N1204" s="144"/>
      <c r="O1204" s="143"/>
      <c r="P1204" s="143">
        <v>45797.205625</v>
      </c>
      <c r="Q1204" s="3" t="s">
        <v>44</v>
      </c>
      <c r="R1204" s="144"/>
      <c r="S1204" s="144"/>
      <c r="T1204" s="3" t="s">
        <v>93</v>
      </c>
      <c r="U1204" s="27"/>
      <c r="V1204" s="27"/>
      <c r="W1204" s="27"/>
      <c r="X1204" s="27">
        <f t="shared" si="10"/>
        <v>2025</v>
      </c>
      <c r="Y1204" s="27">
        <v>2025.0</v>
      </c>
      <c r="Z1204" s="140">
        <f t="shared" si="11"/>
        <v>5</v>
      </c>
      <c r="AA1204" s="5">
        <v>5.0</v>
      </c>
      <c r="AB1204" s="27">
        <v>2.0</v>
      </c>
      <c r="AC1204" s="27" t="s">
        <v>298</v>
      </c>
      <c r="AD1204" s="27" t="s">
        <v>48</v>
      </c>
      <c r="AE1204" s="27" t="s">
        <v>115</v>
      </c>
      <c r="AF1204" s="27" t="s">
        <v>115</v>
      </c>
      <c r="AG1204" s="27" t="s">
        <v>492</v>
      </c>
      <c r="AH1204" s="27" t="str">
        <f t="shared" si="1"/>
        <v>Out</v>
      </c>
      <c r="AI1204" s="27" t="s">
        <v>121</v>
      </c>
      <c r="AJ1204" s="17"/>
      <c r="AK1204" s="17"/>
      <c r="AL1204" s="17"/>
      <c r="AM1204" s="17"/>
      <c r="AN1204" s="17"/>
    </row>
    <row r="1205" ht="15.0" hidden="1" customHeight="1">
      <c r="A1205" s="132">
        <v>45797.0</v>
      </c>
      <c r="B1205" s="3" t="s">
        <v>149</v>
      </c>
      <c r="C1205" s="141">
        <v>-2.44</v>
      </c>
      <c r="D1205" s="3" t="s">
        <v>76</v>
      </c>
      <c r="E1205" s="3" t="s">
        <v>229</v>
      </c>
      <c r="G1205" s="142"/>
      <c r="H1205" s="144"/>
      <c r="I1205" s="142"/>
      <c r="J1205" s="142"/>
      <c r="K1205" s="3" t="s">
        <v>148</v>
      </c>
      <c r="O1205" s="143"/>
      <c r="P1205" s="143">
        <v>45797.205625</v>
      </c>
      <c r="R1205" s="144"/>
      <c r="S1205" s="144"/>
      <c r="T1205" s="142"/>
      <c r="U1205" s="27"/>
      <c r="V1205" s="27"/>
      <c r="W1205" s="27"/>
      <c r="X1205" s="27">
        <f t="shared" si="10"/>
        <v>2025</v>
      </c>
      <c r="Y1205" s="27">
        <v>2025.0</v>
      </c>
      <c r="Z1205" s="140">
        <f t="shared" si="11"/>
        <v>5</v>
      </c>
      <c r="AA1205" s="5">
        <v>5.0</v>
      </c>
      <c r="AB1205" s="27">
        <v>2.0</v>
      </c>
      <c r="AC1205" s="27" t="s">
        <v>298</v>
      </c>
      <c r="AD1205" s="27" t="s">
        <v>48</v>
      </c>
      <c r="AE1205" s="27" t="s">
        <v>1</v>
      </c>
      <c r="AF1205" s="27" t="s">
        <v>1</v>
      </c>
      <c r="AG1205" s="27" t="s">
        <v>526</v>
      </c>
      <c r="AH1205" s="27" t="str">
        <f t="shared" si="1"/>
        <v>Out</v>
      </c>
      <c r="AI1205" s="27" t="s">
        <v>121</v>
      </c>
      <c r="AJ1205" s="17"/>
      <c r="AK1205" s="17"/>
      <c r="AL1205" s="17"/>
      <c r="AM1205" s="17"/>
      <c r="AN1205" s="17"/>
    </row>
    <row r="1206" ht="15.0" hidden="1" customHeight="1">
      <c r="A1206" s="132">
        <v>45797.0</v>
      </c>
      <c r="B1206" s="3" t="s">
        <v>482</v>
      </c>
      <c r="C1206" s="141">
        <v>-158.0</v>
      </c>
      <c r="D1206" s="3" t="s">
        <v>76</v>
      </c>
      <c r="E1206" s="3" t="s">
        <v>229</v>
      </c>
      <c r="F1206" s="3" t="s">
        <v>483</v>
      </c>
      <c r="G1206" s="142"/>
      <c r="H1206" s="144"/>
      <c r="I1206" s="62">
        <v>9779.0</v>
      </c>
      <c r="J1206" s="3" t="s">
        <v>42</v>
      </c>
      <c r="K1206" s="3" t="s">
        <v>89</v>
      </c>
      <c r="L1206" s="144"/>
      <c r="M1206" s="144"/>
      <c r="N1206" s="144"/>
      <c r="O1206" s="143"/>
      <c r="P1206" s="143">
        <v>45797.1640162037</v>
      </c>
      <c r="Q1206" s="3" t="s">
        <v>91</v>
      </c>
      <c r="R1206" s="144"/>
      <c r="S1206" s="144"/>
      <c r="T1206" s="3" t="s">
        <v>93</v>
      </c>
      <c r="U1206" s="27"/>
      <c r="V1206" s="27"/>
      <c r="W1206" s="27"/>
      <c r="X1206" s="27">
        <f t="shared" si="10"/>
        <v>2025</v>
      </c>
      <c r="Y1206" s="27">
        <v>2025.0</v>
      </c>
      <c r="Z1206" s="140">
        <f t="shared" si="11"/>
        <v>5</v>
      </c>
      <c r="AA1206" s="5">
        <v>5.0</v>
      </c>
      <c r="AB1206" s="27">
        <v>2.0</v>
      </c>
      <c r="AC1206" s="27" t="s">
        <v>298</v>
      </c>
      <c r="AD1206" s="27" t="s">
        <v>48</v>
      </c>
      <c r="AE1206" s="27" t="s">
        <v>115</v>
      </c>
      <c r="AF1206" s="27" t="s">
        <v>115</v>
      </c>
      <c r="AG1206" s="27" t="s">
        <v>493</v>
      </c>
      <c r="AH1206" s="27" t="str">
        <f t="shared" si="1"/>
        <v>Out</v>
      </c>
      <c r="AI1206" s="27" t="s">
        <v>121</v>
      </c>
      <c r="AJ1206" s="17"/>
      <c r="AK1206" s="17"/>
      <c r="AL1206" s="17"/>
      <c r="AM1206" s="17"/>
      <c r="AN1206" s="17"/>
    </row>
    <row r="1207" ht="15.0" hidden="1" customHeight="1">
      <c r="A1207" s="132">
        <v>45797.0</v>
      </c>
      <c r="B1207" s="3" t="s">
        <v>145</v>
      </c>
      <c r="C1207" s="141">
        <v>-1.0</v>
      </c>
      <c r="D1207" s="3" t="s">
        <v>151</v>
      </c>
      <c r="E1207" s="3" t="s">
        <v>229</v>
      </c>
      <c r="F1207" s="3" t="s">
        <v>1089</v>
      </c>
      <c r="H1207" s="144"/>
      <c r="I1207" s="62">
        <v>9779.0</v>
      </c>
      <c r="J1207" s="3" t="s">
        <v>42</v>
      </c>
      <c r="K1207" s="3" t="s">
        <v>868</v>
      </c>
      <c r="M1207" s="144"/>
      <c r="N1207" s="144"/>
      <c r="O1207" s="143"/>
      <c r="P1207" s="143">
        <v>45797.11545138889</v>
      </c>
      <c r="Q1207" s="3" t="s">
        <v>91</v>
      </c>
      <c r="R1207" s="144"/>
      <c r="S1207" s="144"/>
      <c r="T1207" s="3" t="s">
        <v>93</v>
      </c>
      <c r="U1207" s="27"/>
      <c r="V1207" s="27"/>
      <c r="W1207" s="27"/>
      <c r="X1207" s="27">
        <f t="shared" si="10"/>
        <v>2025</v>
      </c>
      <c r="Y1207" s="27">
        <v>2025.0</v>
      </c>
      <c r="Z1207" s="140">
        <f t="shared" si="11"/>
        <v>5</v>
      </c>
      <c r="AA1207" s="5">
        <v>5.0</v>
      </c>
      <c r="AB1207" s="27">
        <v>2.0</v>
      </c>
      <c r="AC1207" s="27"/>
      <c r="AD1207" s="27" t="s">
        <v>151</v>
      </c>
      <c r="AE1207" s="27" t="s">
        <v>151</v>
      </c>
      <c r="AF1207" s="27" t="s">
        <v>151</v>
      </c>
      <c r="AG1207" s="27"/>
      <c r="AH1207" s="27" t="str">
        <f t="shared" si="1"/>
        <v>Out</v>
      </c>
      <c r="AI1207" s="27" t="s">
        <v>121</v>
      </c>
      <c r="AJ1207" s="17"/>
      <c r="AK1207" s="17"/>
      <c r="AL1207" s="17"/>
      <c r="AM1207" s="17"/>
      <c r="AN1207" s="17"/>
    </row>
    <row r="1208" ht="15.0" hidden="1" customHeight="1">
      <c r="A1208" s="132">
        <v>45797.0</v>
      </c>
      <c r="B1208" s="3" t="s">
        <v>145</v>
      </c>
      <c r="C1208" s="141">
        <v>-1.0</v>
      </c>
      <c r="D1208" s="3" t="s">
        <v>151</v>
      </c>
      <c r="E1208" s="3" t="s">
        <v>229</v>
      </c>
      <c r="F1208" s="3" t="s">
        <v>1089</v>
      </c>
      <c r="H1208" s="144"/>
      <c r="I1208" s="62">
        <v>9779.0</v>
      </c>
      <c r="J1208" s="3" t="s">
        <v>42</v>
      </c>
      <c r="K1208" s="3" t="s">
        <v>868</v>
      </c>
      <c r="M1208" s="144"/>
      <c r="N1208" s="144"/>
      <c r="O1208" s="143"/>
      <c r="P1208" s="143">
        <v>45797.114953703705</v>
      </c>
      <c r="Q1208" s="3" t="s">
        <v>91</v>
      </c>
      <c r="R1208" s="144"/>
      <c r="S1208" s="144"/>
      <c r="T1208" s="3" t="s">
        <v>93</v>
      </c>
      <c r="U1208" s="27"/>
      <c r="V1208" s="27"/>
      <c r="W1208" s="27"/>
      <c r="X1208" s="27">
        <f t="shared" si="10"/>
        <v>2025</v>
      </c>
      <c r="Y1208" s="27">
        <v>2025.0</v>
      </c>
      <c r="Z1208" s="140">
        <f t="shared" si="11"/>
        <v>5</v>
      </c>
      <c r="AA1208" s="5">
        <v>5.0</v>
      </c>
      <c r="AB1208" s="27">
        <v>2.0</v>
      </c>
      <c r="AC1208" s="27"/>
      <c r="AD1208" s="27" t="s">
        <v>151</v>
      </c>
      <c r="AE1208" s="27" t="s">
        <v>151</v>
      </c>
      <c r="AF1208" s="27" t="s">
        <v>151</v>
      </c>
      <c r="AG1208" s="27"/>
      <c r="AH1208" s="27" t="str">
        <f t="shared" si="1"/>
        <v>Out</v>
      </c>
      <c r="AI1208" s="27" t="s">
        <v>121</v>
      </c>
      <c r="AJ1208" s="17"/>
      <c r="AK1208" s="17"/>
      <c r="AL1208" s="17"/>
      <c r="AM1208" s="17"/>
      <c r="AN1208" s="17"/>
    </row>
    <row r="1209" ht="15.0" hidden="1" customHeight="1">
      <c r="A1209" s="132">
        <v>45797.0</v>
      </c>
      <c r="B1209" s="3" t="s">
        <v>482</v>
      </c>
      <c r="C1209" s="141">
        <v>-158.0</v>
      </c>
      <c r="D1209" s="3" t="s">
        <v>151</v>
      </c>
      <c r="E1209" s="3" t="s">
        <v>229</v>
      </c>
      <c r="F1209" s="3" t="s">
        <v>483</v>
      </c>
      <c r="G1209" s="142"/>
      <c r="H1209" s="144"/>
      <c r="I1209" s="62">
        <v>4782.0</v>
      </c>
      <c r="J1209" s="3" t="s">
        <v>42</v>
      </c>
      <c r="K1209" s="3" t="s">
        <v>89</v>
      </c>
      <c r="L1209" s="144"/>
      <c r="M1209" s="144"/>
      <c r="N1209" s="144"/>
      <c r="O1209" s="143"/>
      <c r="P1209" s="143">
        <v>45797.041875</v>
      </c>
      <c r="Q1209" s="3" t="s">
        <v>91</v>
      </c>
      <c r="R1209" s="144"/>
      <c r="S1209" s="144"/>
      <c r="T1209" s="3" t="s">
        <v>93</v>
      </c>
      <c r="U1209" s="27"/>
      <c r="V1209" s="27"/>
      <c r="W1209" s="27"/>
      <c r="X1209" s="27">
        <f t="shared" si="10"/>
        <v>2025</v>
      </c>
      <c r="Y1209" s="27">
        <v>2025.0</v>
      </c>
      <c r="Z1209" s="140">
        <f t="shared" si="11"/>
        <v>5</v>
      </c>
      <c r="AA1209" s="5">
        <v>5.0</v>
      </c>
      <c r="AB1209" s="27">
        <v>2.0</v>
      </c>
      <c r="AC1209" s="27"/>
      <c r="AD1209" s="27" t="s">
        <v>151</v>
      </c>
      <c r="AE1209" s="27" t="s">
        <v>151</v>
      </c>
      <c r="AF1209" s="27" t="s">
        <v>151</v>
      </c>
      <c r="AG1209" s="27"/>
      <c r="AH1209" s="27" t="str">
        <f t="shared" si="1"/>
        <v>Out</v>
      </c>
      <c r="AI1209" s="27" t="s">
        <v>121</v>
      </c>
      <c r="AJ1209" s="17"/>
      <c r="AK1209" s="17"/>
      <c r="AL1209" s="17"/>
      <c r="AM1209" s="17"/>
      <c r="AN1209" s="17"/>
    </row>
    <row r="1210" ht="15.0" hidden="1" customHeight="1">
      <c r="A1210" s="132">
        <v>45796.0</v>
      </c>
      <c r="B1210" s="3" t="s">
        <v>482</v>
      </c>
      <c r="C1210" s="141">
        <v>-158.0</v>
      </c>
      <c r="D1210" s="3" t="s">
        <v>151</v>
      </c>
      <c r="E1210" s="3" t="s">
        <v>229</v>
      </c>
      <c r="F1210" s="3" t="s">
        <v>483</v>
      </c>
      <c r="G1210" s="142"/>
      <c r="H1210" s="144"/>
      <c r="I1210" s="62">
        <v>4782.0</v>
      </c>
      <c r="J1210" s="3" t="s">
        <v>42</v>
      </c>
      <c r="K1210" s="3" t="s">
        <v>89</v>
      </c>
      <c r="L1210" s="144"/>
      <c r="M1210" s="144"/>
      <c r="N1210" s="144"/>
      <c r="O1210" s="143"/>
      <c r="P1210" s="143">
        <v>45796.97204861111</v>
      </c>
      <c r="Q1210" s="3" t="s">
        <v>91</v>
      </c>
      <c r="R1210" s="144"/>
      <c r="S1210" s="144"/>
      <c r="T1210" s="3" t="s">
        <v>93</v>
      </c>
      <c r="U1210" s="27"/>
      <c r="V1210" s="27"/>
      <c r="W1210" s="27"/>
      <c r="X1210" s="27">
        <f t="shared" si="10"/>
        <v>2025</v>
      </c>
      <c r="Y1210" s="27">
        <v>2025.0</v>
      </c>
      <c r="Z1210" s="140">
        <f t="shared" si="11"/>
        <v>5</v>
      </c>
      <c r="AA1210" s="5">
        <v>5.0</v>
      </c>
      <c r="AB1210" s="27">
        <v>2.0</v>
      </c>
      <c r="AC1210" s="27"/>
      <c r="AD1210" s="27" t="s">
        <v>151</v>
      </c>
      <c r="AE1210" s="27" t="s">
        <v>151</v>
      </c>
      <c r="AF1210" s="27" t="s">
        <v>151</v>
      </c>
      <c r="AG1210" s="27"/>
      <c r="AH1210" s="27" t="str">
        <f t="shared" si="1"/>
        <v>Out</v>
      </c>
      <c r="AI1210" s="27" t="s">
        <v>121</v>
      </c>
      <c r="AJ1210" s="17"/>
      <c r="AK1210" s="17"/>
      <c r="AL1210" s="17"/>
      <c r="AM1210" s="17"/>
      <c r="AN1210" s="17"/>
    </row>
    <row r="1211" ht="15.0" hidden="1" customHeight="1">
      <c r="A1211" s="151">
        <v>45796.0</v>
      </c>
      <c r="B1211" s="152" t="s">
        <v>102</v>
      </c>
      <c r="C1211" s="153">
        <v>-500.0</v>
      </c>
      <c r="D1211" s="154" t="s">
        <v>76</v>
      </c>
      <c r="E1211" s="154" t="s">
        <v>229</v>
      </c>
      <c r="F1211" s="154" t="s">
        <v>103</v>
      </c>
      <c r="G1211" s="154" t="s">
        <v>104</v>
      </c>
      <c r="H1211" s="154" t="s">
        <v>1090</v>
      </c>
      <c r="J1211" s="155"/>
      <c r="K1211" s="155"/>
      <c r="L1211" s="157"/>
      <c r="M1211" s="157"/>
      <c r="N1211" s="157"/>
      <c r="O1211" s="156"/>
      <c r="P1211" s="156">
        <v>45796.6046412037</v>
      </c>
      <c r="R1211" s="157"/>
      <c r="S1211" s="157"/>
      <c r="T1211" s="155"/>
      <c r="U1211" s="158"/>
      <c r="V1211" s="158"/>
      <c r="W1211" s="158"/>
      <c r="X1211" s="158">
        <f t="shared" si="10"/>
        <v>2025</v>
      </c>
      <c r="Y1211" s="158">
        <v>2025.0</v>
      </c>
      <c r="Z1211" s="159">
        <f t="shared" si="11"/>
        <v>5</v>
      </c>
      <c r="AA1211" s="5">
        <v>5.0</v>
      </c>
      <c r="AB1211" s="27">
        <v>2.0</v>
      </c>
      <c r="AC1211" s="27" t="s">
        <v>301</v>
      </c>
      <c r="AD1211" s="177" t="s">
        <v>744</v>
      </c>
      <c r="AE1211" s="27" t="s">
        <v>302</v>
      </c>
      <c r="AF1211" s="27" t="s">
        <v>302</v>
      </c>
      <c r="AG1211" s="27" t="s">
        <v>745</v>
      </c>
      <c r="AH1211" s="27" t="str">
        <f t="shared" si="1"/>
        <v>Out</v>
      </c>
      <c r="AI1211" s="158" t="s">
        <v>113</v>
      </c>
      <c r="AJ1211" s="178"/>
      <c r="AK1211" s="178"/>
      <c r="AL1211" s="178"/>
      <c r="AM1211" s="178"/>
      <c r="AN1211" s="178"/>
    </row>
    <row r="1212" ht="15.0" hidden="1" customHeight="1">
      <c r="A1212" s="132">
        <v>45796.0</v>
      </c>
      <c r="B1212" s="3" t="s">
        <v>482</v>
      </c>
      <c r="C1212" s="141">
        <v>-158.0</v>
      </c>
      <c r="D1212" s="3" t="s">
        <v>151</v>
      </c>
      <c r="E1212" s="3" t="s">
        <v>229</v>
      </c>
      <c r="F1212" s="3" t="s">
        <v>483</v>
      </c>
      <c r="G1212" s="142"/>
      <c r="H1212" s="144"/>
      <c r="I1212" s="62">
        <v>4782.0</v>
      </c>
      <c r="J1212" s="3" t="s">
        <v>42</v>
      </c>
      <c r="K1212" s="3" t="s">
        <v>89</v>
      </c>
      <c r="L1212" s="144"/>
      <c r="M1212" s="144"/>
      <c r="N1212" s="144"/>
      <c r="O1212" s="143"/>
      <c r="P1212" s="143">
        <v>45796.37903935185</v>
      </c>
      <c r="Q1212" s="3" t="s">
        <v>91</v>
      </c>
      <c r="R1212" s="144"/>
      <c r="S1212" s="144"/>
      <c r="T1212" s="3" t="s">
        <v>93</v>
      </c>
      <c r="U1212" s="27"/>
      <c r="V1212" s="27"/>
      <c r="W1212" s="27"/>
      <c r="X1212" s="27">
        <f t="shared" si="10"/>
        <v>2025</v>
      </c>
      <c r="Y1212" s="27">
        <v>2025.0</v>
      </c>
      <c r="Z1212" s="140">
        <f t="shared" si="11"/>
        <v>5</v>
      </c>
      <c r="AA1212" s="5">
        <v>5.0</v>
      </c>
      <c r="AB1212" s="27">
        <v>2.0</v>
      </c>
      <c r="AC1212" s="27"/>
      <c r="AD1212" s="27" t="s">
        <v>151</v>
      </c>
      <c r="AE1212" s="27" t="s">
        <v>151</v>
      </c>
      <c r="AF1212" s="27" t="s">
        <v>151</v>
      </c>
      <c r="AG1212" s="27"/>
      <c r="AH1212" s="27" t="str">
        <f t="shared" si="1"/>
        <v>Out</v>
      </c>
      <c r="AI1212" s="27" t="s">
        <v>121</v>
      </c>
      <c r="AJ1212" s="17"/>
      <c r="AK1212" s="17"/>
      <c r="AL1212" s="17"/>
      <c r="AM1212" s="17"/>
      <c r="AN1212" s="17"/>
    </row>
    <row r="1213" ht="15.0" hidden="1" customHeight="1">
      <c r="A1213" s="132">
        <v>45796.0</v>
      </c>
      <c r="B1213" s="3" t="s">
        <v>482</v>
      </c>
      <c r="C1213" s="141">
        <v>-158.0</v>
      </c>
      <c r="D1213" s="3" t="s">
        <v>151</v>
      </c>
      <c r="E1213" s="3" t="s">
        <v>229</v>
      </c>
      <c r="F1213" s="3" t="s">
        <v>483</v>
      </c>
      <c r="G1213" s="144"/>
      <c r="H1213" s="144"/>
      <c r="I1213" s="62">
        <v>4782.0</v>
      </c>
      <c r="J1213" s="3" t="s">
        <v>42</v>
      </c>
      <c r="K1213" s="3" t="s">
        <v>89</v>
      </c>
      <c r="L1213" s="144"/>
      <c r="M1213" s="144"/>
      <c r="N1213" s="144"/>
      <c r="O1213" s="143"/>
      <c r="P1213" s="143">
        <v>45796.12517361111</v>
      </c>
      <c r="Q1213" s="3" t="s">
        <v>91</v>
      </c>
      <c r="R1213" s="144"/>
      <c r="S1213" s="144"/>
      <c r="T1213" s="3" t="s">
        <v>93</v>
      </c>
      <c r="U1213" s="27"/>
      <c r="V1213" s="27"/>
      <c r="W1213" s="27"/>
      <c r="X1213" s="27">
        <f t="shared" si="10"/>
        <v>2025</v>
      </c>
      <c r="Y1213" s="27">
        <v>2025.0</v>
      </c>
      <c r="Z1213" s="140">
        <f t="shared" si="11"/>
        <v>5</v>
      </c>
      <c r="AA1213" s="5">
        <v>5.0</v>
      </c>
      <c r="AB1213" s="27">
        <v>2.0</v>
      </c>
      <c r="AC1213" s="27"/>
      <c r="AD1213" s="27" t="s">
        <v>151</v>
      </c>
      <c r="AE1213" s="27" t="s">
        <v>151</v>
      </c>
      <c r="AF1213" s="27" t="s">
        <v>151</v>
      </c>
      <c r="AG1213" s="27"/>
      <c r="AH1213" s="27" t="str">
        <f t="shared" si="1"/>
        <v>Out</v>
      </c>
      <c r="AI1213" s="27" t="s">
        <v>121</v>
      </c>
      <c r="AJ1213" s="17"/>
      <c r="AK1213" s="17"/>
      <c r="AL1213" s="17"/>
      <c r="AM1213" s="17"/>
      <c r="AN1213" s="17"/>
    </row>
    <row r="1214" ht="15.0" hidden="1" customHeight="1">
      <c r="A1214" s="132">
        <v>45796.0</v>
      </c>
      <c r="B1214" s="3" t="s">
        <v>1091</v>
      </c>
      <c r="C1214" s="141">
        <v>0.0</v>
      </c>
      <c r="D1214" s="3" t="s">
        <v>151</v>
      </c>
      <c r="E1214" s="3" t="s">
        <v>229</v>
      </c>
      <c r="F1214" s="3" t="s">
        <v>1091</v>
      </c>
      <c r="H1214" s="144"/>
      <c r="I1214" s="62">
        <v>9779.0</v>
      </c>
      <c r="J1214" s="3" t="s">
        <v>42</v>
      </c>
      <c r="L1214" s="144"/>
      <c r="M1214" s="144"/>
      <c r="N1214" s="144"/>
      <c r="O1214" s="143"/>
      <c r="P1214" s="143">
        <v>45796.07922453704</v>
      </c>
      <c r="Q1214" s="3" t="s">
        <v>91</v>
      </c>
      <c r="R1214" s="144"/>
      <c r="S1214" s="144"/>
      <c r="T1214" s="3" t="s">
        <v>93</v>
      </c>
      <c r="U1214" s="27"/>
      <c r="V1214" s="27"/>
      <c r="W1214" s="27"/>
      <c r="X1214" s="27">
        <f t="shared" si="10"/>
        <v>2025</v>
      </c>
      <c r="Y1214" s="27">
        <v>2025.0</v>
      </c>
      <c r="Z1214" s="140">
        <f t="shared" si="11"/>
        <v>5</v>
      </c>
      <c r="AA1214" s="5">
        <v>5.0</v>
      </c>
      <c r="AB1214" s="27">
        <v>2.0</v>
      </c>
      <c r="AC1214" s="27"/>
      <c r="AD1214" s="27" t="s">
        <v>151</v>
      </c>
      <c r="AE1214" s="27" t="s">
        <v>151</v>
      </c>
      <c r="AF1214" s="27" t="s">
        <v>151</v>
      </c>
      <c r="AG1214" s="27"/>
      <c r="AH1214" s="27" t="str">
        <f t="shared" si="1"/>
        <v>Out</v>
      </c>
      <c r="AI1214" s="27" t="s">
        <v>121</v>
      </c>
      <c r="AJ1214" s="17"/>
      <c r="AK1214" s="17"/>
      <c r="AL1214" s="17"/>
      <c r="AM1214" s="17"/>
      <c r="AN1214" s="17"/>
    </row>
    <row r="1215" ht="15.0" hidden="1" customHeight="1">
      <c r="A1215" s="132">
        <v>45795.0</v>
      </c>
      <c r="B1215" s="3" t="s">
        <v>259</v>
      </c>
      <c r="C1215" s="141">
        <v>-81.16</v>
      </c>
      <c r="D1215" s="3" t="s">
        <v>151</v>
      </c>
      <c r="E1215" s="3" t="s">
        <v>229</v>
      </c>
      <c r="F1215" s="3" t="s">
        <v>1092</v>
      </c>
      <c r="H1215" s="144"/>
      <c r="I1215" s="62">
        <v>4782.0</v>
      </c>
      <c r="J1215" s="3" t="s">
        <v>42</v>
      </c>
      <c r="K1215" s="3" t="s">
        <v>89</v>
      </c>
      <c r="L1215" s="144"/>
      <c r="M1215" s="144"/>
      <c r="N1215" s="144"/>
      <c r="O1215" s="143"/>
      <c r="P1215" s="143">
        <v>45795.771782407406</v>
      </c>
      <c r="Q1215" s="3" t="s">
        <v>44</v>
      </c>
      <c r="R1215" s="144"/>
      <c r="S1215" s="144"/>
      <c r="T1215" s="3" t="s">
        <v>93</v>
      </c>
      <c r="U1215" s="27"/>
      <c r="V1215" s="27"/>
      <c r="W1215" s="27"/>
      <c r="X1215" s="27">
        <f t="shared" si="10"/>
        <v>2025</v>
      </c>
      <c r="Y1215" s="27">
        <v>2025.0</v>
      </c>
      <c r="Z1215" s="140">
        <f t="shared" si="11"/>
        <v>5</v>
      </c>
      <c r="AA1215" s="5">
        <v>5.0</v>
      </c>
      <c r="AB1215" s="27">
        <v>2.0</v>
      </c>
      <c r="AC1215" s="27"/>
      <c r="AD1215" s="27" t="s">
        <v>151</v>
      </c>
      <c r="AE1215" s="27" t="s">
        <v>151</v>
      </c>
      <c r="AF1215" s="27" t="s">
        <v>151</v>
      </c>
      <c r="AG1215" s="27"/>
      <c r="AH1215" s="27" t="str">
        <f t="shared" si="1"/>
        <v>Out</v>
      </c>
      <c r="AI1215" s="27" t="s">
        <v>121</v>
      </c>
      <c r="AJ1215" s="17"/>
      <c r="AK1215" s="17"/>
      <c r="AL1215" s="17"/>
      <c r="AM1215" s="17"/>
      <c r="AN1215" s="17"/>
    </row>
    <row r="1216" ht="15.0" hidden="1" customHeight="1">
      <c r="A1216" s="132">
        <v>45795.0</v>
      </c>
      <c r="B1216" s="3" t="s">
        <v>149</v>
      </c>
      <c r="C1216" s="141">
        <v>-2.43</v>
      </c>
      <c r="D1216" s="3" t="s">
        <v>151</v>
      </c>
      <c r="E1216" s="3" t="s">
        <v>229</v>
      </c>
      <c r="G1216" s="142"/>
      <c r="H1216" s="144"/>
      <c r="I1216" s="142"/>
      <c r="J1216" s="142"/>
      <c r="K1216" s="3" t="s">
        <v>148</v>
      </c>
      <c r="O1216" s="143"/>
      <c r="P1216" s="143">
        <v>45795.771782407406</v>
      </c>
      <c r="R1216" s="144"/>
      <c r="S1216" s="144"/>
      <c r="T1216" s="142"/>
      <c r="U1216" s="27"/>
      <c r="V1216" s="27"/>
      <c r="W1216" s="27"/>
      <c r="X1216" s="27">
        <f t="shared" si="10"/>
        <v>2025</v>
      </c>
      <c r="Y1216" s="27">
        <v>2025.0</v>
      </c>
      <c r="Z1216" s="140">
        <f t="shared" si="11"/>
        <v>5</v>
      </c>
      <c r="AA1216" s="5">
        <v>5.0</v>
      </c>
      <c r="AB1216" s="27">
        <v>2.0</v>
      </c>
      <c r="AC1216" s="27"/>
      <c r="AD1216" s="27" t="s">
        <v>151</v>
      </c>
      <c r="AE1216" s="27" t="s">
        <v>151</v>
      </c>
      <c r="AF1216" s="27" t="s">
        <v>151</v>
      </c>
      <c r="AG1216" s="27"/>
      <c r="AH1216" s="27" t="str">
        <f t="shared" si="1"/>
        <v>Out</v>
      </c>
      <c r="AI1216" s="27" t="s">
        <v>121</v>
      </c>
      <c r="AJ1216" s="17"/>
      <c r="AK1216" s="17"/>
      <c r="AL1216" s="17"/>
      <c r="AM1216" s="17"/>
      <c r="AN1216" s="17"/>
    </row>
    <row r="1217" ht="15.0" hidden="1" customHeight="1">
      <c r="A1217" s="132">
        <v>45795.0</v>
      </c>
      <c r="B1217" s="3" t="s">
        <v>149</v>
      </c>
      <c r="C1217" s="141">
        <v>-2.43</v>
      </c>
      <c r="D1217" s="3" t="s">
        <v>151</v>
      </c>
      <c r="E1217" s="3" t="s">
        <v>229</v>
      </c>
      <c r="G1217" s="142"/>
      <c r="H1217" s="144"/>
      <c r="I1217" s="142"/>
      <c r="J1217" s="142"/>
      <c r="K1217" s="3" t="s">
        <v>148</v>
      </c>
      <c r="O1217" s="143"/>
      <c r="P1217" s="143">
        <v>45795.77175925926</v>
      </c>
      <c r="R1217" s="144"/>
      <c r="S1217" s="144"/>
      <c r="T1217" s="142"/>
      <c r="U1217" s="27"/>
      <c r="V1217" s="27"/>
      <c r="W1217" s="27"/>
      <c r="X1217" s="27">
        <f t="shared" si="10"/>
        <v>2025</v>
      </c>
      <c r="Y1217" s="27">
        <v>2025.0</v>
      </c>
      <c r="Z1217" s="140">
        <f t="shared" si="11"/>
        <v>5</v>
      </c>
      <c r="AA1217" s="5">
        <v>5.0</v>
      </c>
      <c r="AB1217" s="27">
        <v>2.0</v>
      </c>
      <c r="AC1217" s="27"/>
      <c r="AD1217" s="27" t="s">
        <v>151</v>
      </c>
      <c r="AE1217" s="27" t="s">
        <v>151</v>
      </c>
      <c r="AF1217" s="27" t="s">
        <v>151</v>
      </c>
      <c r="AG1217" s="27"/>
      <c r="AH1217" s="27" t="str">
        <f t="shared" si="1"/>
        <v>Out</v>
      </c>
      <c r="AI1217" s="27" t="s">
        <v>121</v>
      </c>
      <c r="AJ1217" s="17"/>
      <c r="AK1217" s="17"/>
      <c r="AL1217" s="17"/>
      <c r="AM1217" s="17"/>
      <c r="AN1217" s="17"/>
    </row>
    <row r="1218" ht="15.0" hidden="1" customHeight="1">
      <c r="A1218" s="132">
        <v>45795.0</v>
      </c>
      <c r="B1218" s="3" t="s">
        <v>259</v>
      </c>
      <c r="C1218" s="141">
        <v>-81.16</v>
      </c>
      <c r="D1218" s="3" t="s">
        <v>151</v>
      </c>
      <c r="E1218" s="3" t="s">
        <v>229</v>
      </c>
      <c r="F1218" s="3" t="s">
        <v>1093</v>
      </c>
      <c r="H1218" s="144"/>
      <c r="I1218" s="62">
        <v>4782.0</v>
      </c>
      <c r="J1218" s="3" t="s">
        <v>42</v>
      </c>
      <c r="K1218" s="3" t="s">
        <v>89</v>
      </c>
      <c r="L1218" s="144"/>
      <c r="M1218" s="144"/>
      <c r="N1218" s="144"/>
      <c r="O1218" s="143"/>
      <c r="P1218" s="143">
        <v>45795.77175925926</v>
      </c>
      <c r="Q1218" s="3" t="s">
        <v>44</v>
      </c>
      <c r="R1218" s="144"/>
      <c r="S1218" s="144"/>
      <c r="T1218" s="3" t="s">
        <v>93</v>
      </c>
      <c r="U1218" s="27"/>
      <c r="V1218" s="27"/>
      <c r="W1218" s="27"/>
      <c r="X1218" s="27">
        <f t="shared" si="10"/>
        <v>2025</v>
      </c>
      <c r="Y1218" s="27">
        <v>2025.0</v>
      </c>
      <c r="Z1218" s="140">
        <f t="shared" si="11"/>
        <v>5</v>
      </c>
      <c r="AA1218" s="5">
        <v>5.0</v>
      </c>
      <c r="AB1218" s="27">
        <v>2.0</v>
      </c>
      <c r="AC1218" s="27"/>
      <c r="AD1218" s="27" t="s">
        <v>151</v>
      </c>
      <c r="AE1218" s="27" t="s">
        <v>151</v>
      </c>
      <c r="AF1218" s="27" t="s">
        <v>151</v>
      </c>
      <c r="AG1218" s="27"/>
      <c r="AH1218" s="27" t="str">
        <f t="shared" si="1"/>
        <v>Out</v>
      </c>
      <c r="AI1218" s="27" t="s">
        <v>121</v>
      </c>
      <c r="AJ1218" s="17"/>
      <c r="AK1218" s="17"/>
      <c r="AL1218" s="17"/>
      <c r="AM1218" s="17"/>
      <c r="AN1218" s="17"/>
    </row>
    <row r="1219" ht="15.0" hidden="1" customHeight="1">
      <c r="A1219" s="132">
        <v>45794.0</v>
      </c>
      <c r="B1219" s="3" t="s">
        <v>149</v>
      </c>
      <c r="C1219" s="141">
        <v>-2.43</v>
      </c>
      <c r="D1219" s="3" t="s">
        <v>151</v>
      </c>
      <c r="E1219" s="3" t="s">
        <v>229</v>
      </c>
      <c r="G1219" s="144"/>
      <c r="H1219" s="144"/>
      <c r="I1219" s="144"/>
      <c r="J1219" s="144"/>
      <c r="K1219" s="3" t="s">
        <v>148</v>
      </c>
      <c r="O1219" s="143"/>
      <c r="P1219" s="143">
        <v>45794.835625</v>
      </c>
      <c r="R1219" s="144"/>
      <c r="S1219" s="144"/>
      <c r="T1219" s="144"/>
      <c r="U1219" s="27"/>
      <c r="V1219" s="27"/>
      <c r="W1219" s="27"/>
      <c r="X1219" s="27">
        <f t="shared" si="10"/>
        <v>2025</v>
      </c>
      <c r="Y1219" s="27">
        <v>2025.0</v>
      </c>
      <c r="Z1219" s="140">
        <f t="shared" si="11"/>
        <v>5</v>
      </c>
      <c r="AA1219" s="5">
        <v>5.0</v>
      </c>
      <c r="AB1219" s="27">
        <v>2.0</v>
      </c>
      <c r="AC1219" s="27"/>
      <c r="AD1219" s="27" t="s">
        <v>151</v>
      </c>
      <c r="AE1219" s="27" t="s">
        <v>151</v>
      </c>
      <c r="AF1219" s="27" t="s">
        <v>151</v>
      </c>
      <c r="AG1219" s="27"/>
      <c r="AH1219" s="27" t="str">
        <f t="shared" si="1"/>
        <v>Out</v>
      </c>
      <c r="AI1219" s="27" t="s">
        <v>121</v>
      </c>
      <c r="AJ1219" s="17"/>
      <c r="AK1219" s="17"/>
      <c r="AL1219" s="17"/>
      <c r="AM1219" s="17"/>
      <c r="AN1219" s="17"/>
    </row>
    <row r="1220" ht="15.0" hidden="1" customHeight="1">
      <c r="A1220" s="132">
        <v>45794.0</v>
      </c>
      <c r="B1220" s="3" t="s">
        <v>259</v>
      </c>
      <c r="C1220" s="141">
        <v>-81.16</v>
      </c>
      <c r="D1220" s="3" t="s">
        <v>151</v>
      </c>
      <c r="E1220" s="3" t="s">
        <v>229</v>
      </c>
      <c r="F1220" s="3" t="s">
        <v>1094</v>
      </c>
      <c r="H1220" s="144"/>
      <c r="I1220" s="62">
        <v>4782.0</v>
      </c>
      <c r="J1220" s="3" t="s">
        <v>42</v>
      </c>
      <c r="K1220" s="3" t="s">
        <v>89</v>
      </c>
      <c r="L1220" s="144"/>
      <c r="M1220" s="144"/>
      <c r="N1220" s="144"/>
      <c r="O1220" s="143"/>
      <c r="P1220" s="143">
        <v>45794.835625</v>
      </c>
      <c r="Q1220" s="3" t="s">
        <v>44</v>
      </c>
      <c r="R1220" s="144"/>
      <c r="S1220" s="144"/>
      <c r="T1220" s="3" t="s">
        <v>93</v>
      </c>
      <c r="U1220" s="27"/>
      <c r="V1220" s="27"/>
      <c r="W1220" s="27"/>
      <c r="X1220" s="27">
        <f t="shared" si="10"/>
        <v>2025</v>
      </c>
      <c r="Y1220" s="27">
        <v>2025.0</v>
      </c>
      <c r="Z1220" s="140">
        <f t="shared" si="11"/>
        <v>5</v>
      </c>
      <c r="AA1220" s="5">
        <v>5.0</v>
      </c>
      <c r="AB1220" s="27">
        <v>2.0</v>
      </c>
      <c r="AC1220" s="27"/>
      <c r="AD1220" s="27" t="s">
        <v>151</v>
      </c>
      <c r="AE1220" s="27" t="s">
        <v>151</v>
      </c>
      <c r="AF1220" s="27" t="s">
        <v>151</v>
      </c>
      <c r="AG1220" s="27"/>
      <c r="AH1220" s="27" t="str">
        <f t="shared" si="1"/>
        <v>Out</v>
      </c>
      <c r="AI1220" s="27" t="s">
        <v>121</v>
      </c>
      <c r="AJ1220" s="17"/>
      <c r="AK1220" s="17"/>
      <c r="AL1220" s="17"/>
      <c r="AM1220" s="17"/>
      <c r="AN1220" s="17"/>
    </row>
    <row r="1221" ht="15.0" hidden="1" customHeight="1">
      <c r="A1221" s="132">
        <v>45794.0</v>
      </c>
      <c r="B1221" s="3" t="s">
        <v>259</v>
      </c>
      <c r="C1221" s="141">
        <v>-81.16</v>
      </c>
      <c r="D1221" s="3" t="s">
        <v>151</v>
      </c>
      <c r="E1221" s="3" t="s">
        <v>229</v>
      </c>
      <c r="F1221" s="3" t="s">
        <v>1095</v>
      </c>
      <c r="H1221" s="144"/>
      <c r="I1221" s="62">
        <v>4782.0</v>
      </c>
      <c r="J1221" s="3" t="s">
        <v>42</v>
      </c>
      <c r="K1221" s="3" t="s">
        <v>89</v>
      </c>
      <c r="L1221" s="144"/>
      <c r="M1221" s="144"/>
      <c r="N1221" s="144"/>
      <c r="O1221" s="143"/>
      <c r="P1221" s="143">
        <v>45794.83560185185</v>
      </c>
      <c r="Q1221" s="3" t="s">
        <v>44</v>
      </c>
      <c r="R1221" s="144"/>
      <c r="S1221" s="144"/>
      <c r="T1221" s="3" t="s">
        <v>93</v>
      </c>
      <c r="U1221" s="27"/>
      <c r="V1221" s="27"/>
      <c r="W1221" s="27"/>
      <c r="X1221" s="27">
        <f t="shared" si="10"/>
        <v>2025</v>
      </c>
      <c r="Y1221" s="27">
        <v>2025.0</v>
      </c>
      <c r="Z1221" s="140">
        <f t="shared" si="11"/>
        <v>5</v>
      </c>
      <c r="AA1221" s="5">
        <v>5.0</v>
      </c>
      <c r="AB1221" s="27">
        <v>2.0</v>
      </c>
      <c r="AC1221" s="27"/>
      <c r="AD1221" s="27" t="s">
        <v>151</v>
      </c>
      <c r="AE1221" s="27" t="s">
        <v>151</v>
      </c>
      <c r="AF1221" s="27" t="s">
        <v>151</v>
      </c>
      <c r="AG1221" s="27"/>
      <c r="AH1221" s="27" t="str">
        <f t="shared" si="1"/>
        <v>Out</v>
      </c>
      <c r="AI1221" s="27" t="s">
        <v>121</v>
      </c>
      <c r="AJ1221" s="17"/>
      <c r="AK1221" s="17"/>
      <c r="AL1221" s="17"/>
      <c r="AM1221" s="17"/>
      <c r="AN1221" s="17"/>
    </row>
    <row r="1222" ht="15.0" hidden="1" customHeight="1">
      <c r="A1222" s="132">
        <v>45794.0</v>
      </c>
      <c r="B1222" s="3" t="s">
        <v>149</v>
      </c>
      <c r="C1222" s="141">
        <v>-2.43</v>
      </c>
      <c r="D1222" s="3" t="s">
        <v>151</v>
      </c>
      <c r="E1222" s="3" t="s">
        <v>229</v>
      </c>
      <c r="G1222" s="144"/>
      <c r="H1222" s="144"/>
      <c r="I1222" s="142"/>
      <c r="J1222" s="142"/>
      <c r="K1222" s="3" t="s">
        <v>148</v>
      </c>
      <c r="O1222" s="143"/>
      <c r="P1222" s="143">
        <v>45794.83560185185</v>
      </c>
      <c r="R1222" s="144"/>
      <c r="S1222" s="144"/>
      <c r="T1222" s="142"/>
      <c r="U1222" s="27"/>
      <c r="V1222" s="27"/>
      <c r="W1222" s="27"/>
      <c r="X1222" s="27">
        <f t="shared" si="10"/>
        <v>2025</v>
      </c>
      <c r="Y1222" s="27">
        <v>2025.0</v>
      </c>
      <c r="Z1222" s="140">
        <f t="shared" si="11"/>
        <v>5</v>
      </c>
      <c r="AA1222" s="5">
        <v>5.0</v>
      </c>
      <c r="AB1222" s="27">
        <v>2.0</v>
      </c>
      <c r="AC1222" s="27"/>
      <c r="AD1222" s="27" t="s">
        <v>151</v>
      </c>
      <c r="AE1222" s="27" t="s">
        <v>151</v>
      </c>
      <c r="AF1222" s="27" t="s">
        <v>151</v>
      </c>
      <c r="AG1222" s="27"/>
      <c r="AH1222" s="27" t="str">
        <f t="shared" si="1"/>
        <v>Out</v>
      </c>
      <c r="AI1222" s="27" t="s">
        <v>121</v>
      </c>
      <c r="AJ1222" s="17"/>
      <c r="AK1222" s="17"/>
      <c r="AL1222" s="17"/>
      <c r="AM1222" s="17"/>
      <c r="AN1222" s="17"/>
    </row>
    <row r="1223" ht="15.0" hidden="1" customHeight="1">
      <c r="A1223" s="132">
        <v>45794.0</v>
      </c>
      <c r="B1223" s="3" t="s">
        <v>263</v>
      </c>
      <c r="C1223" s="141">
        <v>-25.0</v>
      </c>
      <c r="D1223" s="3" t="s">
        <v>76</v>
      </c>
      <c r="E1223" s="3" t="s">
        <v>229</v>
      </c>
      <c r="F1223" s="3" t="s">
        <v>264</v>
      </c>
      <c r="G1223" s="142"/>
      <c r="H1223" s="144"/>
      <c r="I1223" s="62">
        <v>9779.0</v>
      </c>
      <c r="J1223" s="3" t="s">
        <v>42</v>
      </c>
      <c r="K1223" s="3" t="s">
        <v>89</v>
      </c>
      <c r="L1223" s="144"/>
      <c r="M1223" s="144"/>
      <c r="N1223" s="144"/>
      <c r="O1223" s="143"/>
      <c r="P1223" s="143">
        <v>45794.07714120371</v>
      </c>
      <c r="Q1223" s="3" t="s">
        <v>91</v>
      </c>
      <c r="R1223" s="144"/>
      <c r="S1223" s="144"/>
      <c r="T1223" s="3" t="s">
        <v>93</v>
      </c>
      <c r="U1223" s="27"/>
      <c r="V1223" s="27"/>
      <c r="W1223" s="27"/>
      <c r="X1223" s="27">
        <f t="shared" si="10"/>
        <v>2025</v>
      </c>
      <c r="Y1223" s="27">
        <v>2025.0</v>
      </c>
      <c r="Z1223" s="140">
        <f t="shared" si="11"/>
        <v>5</v>
      </c>
      <c r="AA1223" s="5">
        <v>5.0</v>
      </c>
      <c r="AB1223" s="27">
        <v>2.0</v>
      </c>
      <c r="AC1223" s="27" t="s">
        <v>298</v>
      </c>
      <c r="AD1223" s="27" t="s">
        <v>48</v>
      </c>
      <c r="AE1223" s="27" t="s">
        <v>1</v>
      </c>
      <c r="AF1223" s="27" t="s">
        <v>1</v>
      </c>
      <c r="AG1223" s="27" t="s">
        <v>526</v>
      </c>
      <c r="AH1223" s="27" t="str">
        <f t="shared" si="1"/>
        <v>Out</v>
      </c>
      <c r="AI1223" s="27" t="s">
        <v>121</v>
      </c>
      <c r="AJ1223" s="17"/>
      <c r="AK1223" s="17"/>
      <c r="AL1223" s="17"/>
      <c r="AM1223" s="17"/>
      <c r="AN1223" s="17"/>
    </row>
    <row r="1224" ht="15.0" hidden="1" customHeight="1">
      <c r="A1224" s="132">
        <v>45794.0</v>
      </c>
      <c r="B1224" s="3" t="s">
        <v>263</v>
      </c>
      <c r="C1224" s="141">
        <v>25.0</v>
      </c>
      <c r="D1224" s="3" t="s">
        <v>76</v>
      </c>
      <c r="E1224" s="3" t="s">
        <v>229</v>
      </c>
      <c r="F1224" s="3" t="s">
        <v>264</v>
      </c>
      <c r="G1224" s="142"/>
      <c r="H1224" s="144"/>
      <c r="I1224" s="62">
        <v>9779.0</v>
      </c>
      <c r="J1224" s="3" t="s">
        <v>42</v>
      </c>
      <c r="K1224" s="3" t="s">
        <v>89</v>
      </c>
      <c r="L1224" s="144"/>
      <c r="M1224" s="144"/>
      <c r="N1224" s="144"/>
      <c r="O1224" s="143"/>
      <c r="P1224" s="143">
        <v>45794.07438657407</v>
      </c>
      <c r="Q1224" s="3" t="s">
        <v>91</v>
      </c>
      <c r="R1224" s="144"/>
      <c r="S1224" s="144"/>
      <c r="T1224" s="3" t="s">
        <v>93</v>
      </c>
      <c r="U1224" s="27"/>
      <c r="V1224" s="27"/>
      <c r="W1224" s="27"/>
      <c r="X1224" s="27">
        <f t="shared" si="10"/>
        <v>2025</v>
      </c>
      <c r="Y1224" s="27">
        <v>2025.0</v>
      </c>
      <c r="Z1224" s="140">
        <f t="shared" si="11"/>
        <v>5</v>
      </c>
      <c r="AA1224" s="5">
        <v>5.0</v>
      </c>
      <c r="AB1224" s="27">
        <v>2.0</v>
      </c>
      <c r="AC1224" s="27" t="s">
        <v>298</v>
      </c>
      <c r="AD1224" s="27" t="s">
        <v>48</v>
      </c>
      <c r="AE1224" s="27" t="s">
        <v>1</v>
      </c>
      <c r="AF1224" s="27" t="s">
        <v>1</v>
      </c>
      <c r="AG1224" s="27" t="s">
        <v>526</v>
      </c>
      <c r="AH1224" s="27" t="str">
        <f t="shared" si="1"/>
        <v>In</v>
      </c>
      <c r="AI1224" s="74" t="s">
        <v>121</v>
      </c>
      <c r="AJ1224" s="17"/>
      <c r="AK1224" s="17"/>
      <c r="AL1224" s="17"/>
      <c r="AM1224" s="17"/>
      <c r="AN1224" s="17"/>
    </row>
    <row r="1225" ht="15.0" hidden="1" customHeight="1">
      <c r="A1225" s="132">
        <v>45793.0</v>
      </c>
      <c r="B1225" s="3" t="s">
        <v>756</v>
      </c>
      <c r="C1225" s="141">
        <v>2072.0</v>
      </c>
      <c r="D1225" s="3" t="s">
        <v>76</v>
      </c>
      <c r="E1225" s="3" t="s">
        <v>229</v>
      </c>
      <c r="G1225" s="144"/>
      <c r="H1225" s="144"/>
      <c r="I1225" s="142"/>
      <c r="J1225" s="142"/>
      <c r="K1225" s="142"/>
      <c r="L1225" s="144"/>
      <c r="M1225" s="144"/>
      <c r="N1225" s="144"/>
      <c r="O1225" s="143"/>
      <c r="P1225" s="143">
        <v>45793.08383101852</v>
      </c>
      <c r="R1225" s="144"/>
      <c r="S1225" s="144"/>
      <c r="T1225" s="142"/>
      <c r="U1225" s="27"/>
      <c r="V1225" s="27"/>
      <c r="W1225" s="27"/>
      <c r="X1225" s="27">
        <f t="shared" si="10"/>
        <v>2025</v>
      </c>
      <c r="Y1225" s="27">
        <v>2025.0</v>
      </c>
      <c r="Z1225" s="140">
        <f t="shared" si="11"/>
        <v>5</v>
      </c>
      <c r="AA1225" s="5">
        <v>5.0</v>
      </c>
      <c r="AB1225" s="27">
        <v>2.0</v>
      </c>
      <c r="AC1225" s="27" t="s">
        <v>298</v>
      </c>
      <c r="AD1225" s="27" t="s">
        <v>48</v>
      </c>
      <c r="AE1225" s="27" t="s">
        <v>114</v>
      </c>
      <c r="AF1225" s="27" t="s">
        <v>114</v>
      </c>
      <c r="AG1225" s="27" t="s">
        <v>312</v>
      </c>
      <c r="AH1225" s="27" t="str">
        <f t="shared" si="1"/>
        <v>In</v>
      </c>
      <c r="AI1225" s="27" t="s">
        <v>113</v>
      </c>
      <c r="AJ1225" s="17"/>
      <c r="AK1225" s="17"/>
      <c r="AL1225" s="17"/>
      <c r="AM1225" s="17"/>
      <c r="AN1225" s="17"/>
    </row>
    <row r="1226" ht="15.0" hidden="1" customHeight="1">
      <c r="A1226" s="132">
        <v>45792.0</v>
      </c>
      <c r="B1226" s="3" t="s">
        <v>263</v>
      </c>
      <c r="C1226" s="141">
        <v>-25.0</v>
      </c>
      <c r="D1226" s="3" t="s">
        <v>76</v>
      </c>
      <c r="E1226" s="3" t="s">
        <v>229</v>
      </c>
      <c r="F1226" s="3" t="s">
        <v>264</v>
      </c>
      <c r="G1226" s="142"/>
      <c r="H1226" s="144"/>
      <c r="I1226" s="62">
        <v>9779.0</v>
      </c>
      <c r="J1226" s="3" t="s">
        <v>42</v>
      </c>
      <c r="K1226" s="3" t="s">
        <v>89</v>
      </c>
      <c r="L1226" s="144"/>
      <c r="M1226" s="144"/>
      <c r="N1226" s="144"/>
      <c r="O1226" s="143"/>
      <c r="P1226" s="143">
        <v>45792.37159722222</v>
      </c>
      <c r="Q1226" s="3" t="s">
        <v>91</v>
      </c>
      <c r="R1226" s="144"/>
      <c r="S1226" s="144"/>
      <c r="T1226" s="3" t="s">
        <v>93</v>
      </c>
      <c r="U1226" s="27"/>
      <c r="V1226" s="27"/>
      <c r="W1226" s="27"/>
      <c r="X1226" s="27">
        <f t="shared" si="10"/>
        <v>2025</v>
      </c>
      <c r="Y1226" s="27">
        <v>2025.0</v>
      </c>
      <c r="Z1226" s="140">
        <f t="shared" si="11"/>
        <v>5</v>
      </c>
      <c r="AA1226" s="5">
        <v>5.0</v>
      </c>
      <c r="AB1226" s="27">
        <v>2.0</v>
      </c>
      <c r="AC1226" s="27" t="s">
        <v>298</v>
      </c>
      <c r="AD1226" s="27" t="s">
        <v>48</v>
      </c>
      <c r="AE1226" s="27" t="s">
        <v>1</v>
      </c>
      <c r="AF1226" s="27" t="s">
        <v>1</v>
      </c>
      <c r="AG1226" s="27" t="s">
        <v>526</v>
      </c>
      <c r="AH1226" s="27" t="str">
        <f t="shared" si="1"/>
        <v>Out</v>
      </c>
      <c r="AI1226" s="27" t="s">
        <v>121</v>
      </c>
      <c r="AJ1226" s="17"/>
      <c r="AK1226" s="17"/>
      <c r="AL1226" s="17"/>
      <c r="AM1226" s="17"/>
      <c r="AN1226" s="17"/>
    </row>
    <row r="1227" ht="15.0" hidden="1" customHeight="1">
      <c r="A1227" s="132">
        <v>45792.0</v>
      </c>
      <c r="B1227" s="3" t="s">
        <v>149</v>
      </c>
      <c r="C1227" s="141">
        <v>-2.71</v>
      </c>
      <c r="D1227" s="3" t="s">
        <v>76</v>
      </c>
      <c r="E1227" s="3" t="s">
        <v>229</v>
      </c>
      <c r="G1227" s="142"/>
      <c r="H1227" s="144"/>
      <c r="I1227" s="142"/>
      <c r="J1227" s="142"/>
      <c r="K1227" s="3" t="s">
        <v>148</v>
      </c>
      <c r="O1227" s="143"/>
      <c r="P1227" s="143">
        <v>45792.17303240741</v>
      </c>
      <c r="R1227" s="144"/>
      <c r="S1227" s="144"/>
      <c r="T1227" s="142"/>
      <c r="U1227" s="27"/>
      <c r="V1227" s="27"/>
      <c r="W1227" s="27"/>
      <c r="X1227" s="27">
        <f t="shared" si="10"/>
        <v>2025</v>
      </c>
      <c r="Y1227" s="27">
        <v>2025.0</v>
      </c>
      <c r="Z1227" s="140">
        <f t="shared" si="11"/>
        <v>5</v>
      </c>
      <c r="AA1227" s="5">
        <v>5.0</v>
      </c>
      <c r="AB1227" s="27">
        <v>2.0</v>
      </c>
      <c r="AC1227" s="27" t="s">
        <v>298</v>
      </c>
      <c r="AD1227" s="27" t="s">
        <v>48</v>
      </c>
      <c r="AE1227" s="27" t="s">
        <v>1</v>
      </c>
      <c r="AF1227" s="27" t="s">
        <v>1</v>
      </c>
      <c r="AG1227" s="27" t="s">
        <v>526</v>
      </c>
      <c r="AH1227" s="27" t="str">
        <f t="shared" si="1"/>
        <v>Out</v>
      </c>
      <c r="AI1227" s="27" t="s">
        <v>121</v>
      </c>
      <c r="AJ1227" s="17"/>
      <c r="AK1227" s="17"/>
      <c r="AL1227" s="17"/>
      <c r="AM1227" s="17"/>
      <c r="AN1227" s="17"/>
    </row>
    <row r="1228" ht="15.0" hidden="1" customHeight="1">
      <c r="A1228" s="132">
        <v>45792.0</v>
      </c>
      <c r="B1228" s="176" t="s">
        <v>773</v>
      </c>
      <c r="C1228" s="141">
        <v>-90.25</v>
      </c>
      <c r="D1228" s="3" t="s">
        <v>76</v>
      </c>
      <c r="E1228" s="3" t="s">
        <v>229</v>
      </c>
      <c r="F1228" s="176" t="s">
        <v>773</v>
      </c>
      <c r="H1228" s="144"/>
      <c r="I1228" s="62">
        <v>9779.0</v>
      </c>
      <c r="J1228" s="3" t="s">
        <v>42</v>
      </c>
      <c r="K1228" s="3" t="s">
        <v>97</v>
      </c>
      <c r="L1228" s="142"/>
      <c r="M1228" s="142"/>
      <c r="N1228" s="142"/>
      <c r="O1228" s="143"/>
      <c r="P1228" s="143">
        <v>45792.17303240741</v>
      </c>
      <c r="Q1228" s="3" t="s">
        <v>44</v>
      </c>
      <c r="R1228" s="144"/>
      <c r="S1228" s="144"/>
      <c r="T1228" s="3" t="s">
        <v>93</v>
      </c>
      <c r="U1228" s="27"/>
      <c r="V1228" s="27"/>
      <c r="W1228" s="27"/>
      <c r="X1228" s="27">
        <f t="shared" si="10"/>
        <v>2025</v>
      </c>
      <c r="Y1228" s="27">
        <v>2025.0</v>
      </c>
      <c r="Z1228" s="140">
        <f t="shared" si="11"/>
        <v>5</v>
      </c>
      <c r="AA1228" s="5">
        <v>5.0</v>
      </c>
      <c r="AB1228" s="27">
        <v>2.0</v>
      </c>
      <c r="AC1228" s="27" t="s">
        <v>298</v>
      </c>
      <c r="AD1228" s="27" t="s">
        <v>48</v>
      </c>
      <c r="AE1228" s="27" t="s">
        <v>115</v>
      </c>
      <c r="AF1228" s="27" t="s">
        <v>115</v>
      </c>
      <c r="AG1228" s="27" t="s">
        <v>309</v>
      </c>
      <c r="AH1228" s="27" t="str">
        <f t="shared" si="1"/>
        <v>Out</v>
      </c>
      <c r="AI1228" s="27" t="s">
        <v>121</v>
      </c>
      <c r="AJ1228" s="17"/>
      <c r="AK1228" s="17"/>
      <c r="AL1228" s="17"/>
      <c r="AM1228" s="17"/>
      <c r="AN1228" s="17"/>
    </row>
    <row r="1229" ht="15.0" hidden="1" customHeight="1">
      <c r="A1229" s="132">
        <v>45791.0</v>
      </c>
      <c r="B1229" s="176" t="s">
        <v>773</v>
      </c>
      <c r="C1229" s="141">
        <v>-90.07</v>
      </c>
      <c r="D1229" s="3" t="s">
        <v>151</v>
      </c>
      <c r="E1229" s="3" t="s">
        <v>229</v>
      </c>
      <c r="F1229" s="176" t="s">
        <v>773</v>
      </c>
      <c r="H1229" s="144"/>
      <c r="I1229" s="62">
        <v>4782.0</v>
      </c>
      <c r="J1229" s="3" t="s">
        <v>42</v>
      </c>
      <c r="L1229" s="144"/>
      <c r="M1229" s="144"/>
      <c r="N1229" s="144"/>
      <c r="O1229" s="143"/>
      <c r="P1229" s="143">
        <v>45791.8278587963</v>
      </c>
      <c r="Q1229" s="3" t="s">
        <v>44</v>
      </c>
      <c r="R1229" s="144"/>
      <c r="S1229" s="144"/>
      <c r="T1229" s="3" t="s">
        <v>93</v>
      </c>
      <c r="U1229" s="27"/>
      <c r="V1229" s="27"/>
      <c r="W1229" s="27"/>
      <c r="X1229" s="27">
        <f t="shared" si="10"/>
        <v>2025</v>
      </c>
      <c r="Y1229" s="27">
        <v>2025.0</v>
      </c>
      <c r="Z1229" s="140">
        <f t="shared" si="11"/>
        <v>5</v>
      </c>
      <c r="AA1229" s="5">
        <v>5.0</v>
      </c>
      <c r="AB1229" s="27">
        <v>2.0</v>
      </c>
      <c r="AC1229" s="27"/>
      <c r="AD1229" s="27" t="s">
        <v>151</v>
      </c>
      <c r="AE1229" s="27" t="s">
        <v>151</v>
      </c>
      <c r="AF1229" s="27" t="s">
        <v>151</v>
      </c>
      <c r="AG1229" s="27"/>
      <c r="AH1229" s="27" t="str">
        <f t="shared" si="1"/>
        <v>Out</v>
      </c>
      <c r="AI1229" s="27" t="s">
        <v>121</v>
      </c>
      <c r="AJ1229" s="17"/>
      <c r="AK1229" s="17"/>
      <c r="AL1229" s="17"/>
      <c r="AM1229" s="17"/>
      <c r="AN1229" s="17"/>
    </row>
    <row r="1230" ht="15.0" hidden="1" customHeight="1">
      <c r="A1230" s="132">
        <v>45791.0</v>
      </c>
      <c r="B1230" s="3" t="s">
        <v>149</v>
      </c>
      <c r="C1230" s="141">
        <v>-2.7</v>
      </c>
      <c r="D1230" s="3" t="s">
        <v>151</v>
      </c>
      <c r="E1230" s="3" t="s">
        <v>229</v>
      </c>
      <c r="G1230" s="142"/>
      <c r="H1230" s="144"/>
      <c r="I1230" s="142"/>
      <c r="J1230" s="142"/>
      <c r="K1230" s="3" t="s">
        <v>148</v>
      </c>
      <c r="O1230" s="143"/>
      <c r="P1230" s="143">
        <v>45791.82784722222</v>
      </c>
      <c r="R1230" s="144"/>
      <c r="S1230" s="144"/>
      <c r="T1230" s="142"/>
      <c r="U1230" s="27"/>
      <c r="V1230" s="27"/>
      <c r="W1230" s="27"/>
      <c r="X1230" s="27">
        <f t="shared" si="10"/>
        <v>2025</v>
      </c>
      <c r="Y1230" s="27">
        <v>2025.0</v>
      </c>
      <c r="Z1230" s="140">
        <f t="shared" si="11"/>
        <v>5</v>
      </c>
      <c r="AA1230" s="5">
        <v>5.0</v>
      </c>
      <c r="AB1230" s="27">
        <v>2.0</v>
      </c>
      <c r="AC1230" s="27"/>
      <c r="AD1230" s="27" t="s">
        <v>151</v>
      </c>
      <c r="AE1230" s="27" t="s">
        <v>151</v>
      </c>
      <c r="AF1230" s="27" t="s">
        <v>151</v>
      </c>
      <c r="AG1230" s="27"/>
      <c r="AH1230" s="27" t="str">
        <f t="shared" si="1"/>
        <v>Out</v>
      </c>
      <c r="AI1230" s="27" t="s">
        <v>121</v>
      </c>
      <c r="AJ1230" s="17"/>
      <c r="AK1230" s="17"/>
      <c r="AL1230" s="17"/>
      <c r="AM1230" s="17"/>
      <c r="AN1230" s="17"/>
    </row>
    <row r="1231" ht="15.0" hidden="1" customHeight="1">
      <c r="A1231" s="132">
        <v>45791.0</v>
      </c>
      <c r="B1231" s="176" t="s">
        <v>773</v>
      </c>
      <c r="C1231" s="141">
        <v>-90.07</v>
      </c>
      <c r="D1231" s="3" t="s">
        <v>151</v>
      </c>
      <c r="E1231" s="3" t="s">
        <v>229</v>
      </c>
      <c r="F1231" s="176" t="s">
        <v>773</v>
      </c>
      <c r="H1231" s="144"/>
      <c r="I1231" s="62">
        <v>4782.0</v>
      </c>
      <c r="J1231" s="3" t="s">
        <v>42</v>
      </c>
      <c r="K1231" s="3" t="s">
        <v>97</v>
      </c>
      <c r="L1231" s="144"/>
      <c r="M1231" s="144"/>
      <c r="N1231" s="144"/>
      <c r="O1231" s="143"/>
      <c r="P1231" s="143">
        <v>45791.82784722222</v>
      </c>
      <c r="Q1231" s="3" t="s">
        <v>44</v>
      </c>
      <c r="R1231" s="144"/>
      <c r="S1231" s="144"/>
      <c r="T1231" s="3" t="s">
        <v>93</v>
      </c>
      <c r="U1231" s="27"/>
      <c r="V1231" s="27"/>
      <c r="W1231" s="27"/>
      <c r="X1231" s="27">
        <f t="shared" si="10"/>
        <v>2025</v>
      </c>
      <c r="Y1231" s="27">
        <v>2025.0</v>
      </c>
      <c r="Z1231" s="140">
        <f t="shared" si="11"/>
        <v>5</v>
      </c>
      <c r="AA1231" s="5">
        <v>5.0</v>
      </c>
      <c r="AB1231" s="27">
        <v>2.0</v>
      </c>
      <c r="AC1231" s="27"/>
      <c r="AD1231" s="27" t="s">
        <v>151</v>
      </c>
      <c r="AE1231" s="27" t="s">
        <v>151</v>
      </c>
      <c r="AF1231" s="27" t="s">
        <v>151</v>
      </c>
      <c r="AG1231" s="27"/>
      <c r="AH1231" s="27" t="str">
        <f t="shared" si="1"/>
        <v>Out</v>
      </c>
      <c r="AI1231" s="27" t="s">
        <v>121</v>
      </c>
      <c r="AJ1231" s="17"/>
      <c r="AK1231" s="17"/>
      <c r="AL1231" s="17"/>
      <c r="AM1231" s="17"/>
      <c r="AN1231" s="17"/>
    </row>
    <row r="1232" ht="15.0" hidden="1" customHeight="1">
      <c r="A1232" s="132">
        <v>45791.0</v>
      </c>
      <c r="B1232" s="3" t="s">
        <v>892</v>
      </c>
      <c r="C1232" s="141">
        <v>-300.0</v>
      </c>
      <c r="D1232" s="3" t="s">
        <v>76</v>
      </c>
      <c r="E1232" s="3" t="s">
        <v>229</v>
      </c>
      <c r="F1232" s="3" t="s">
        <v>1096</v>
      </c>
      <c r="I1232" s="62">
        <v>9779.0</v>
      </c>
      <c r="J1232" s="3" t="s">
        <v>42</v>
      </c>
      <c r="K1232" s="3" t="s">
        <v>1097</v>
      </c>
      <c r="L1232" s="144"/>
      <c r="M1232" s="144"/>
      <c r="N1232" s="144"/>
      <c r="O1232" s="143"/>
      <c r="P1232" s="143">
        <v>45791.503599537034</v>
      </c>
      <c r="Q1232" s="3" t="s">
        <v>91</v>
      </c>
      <c r="R1232" s="144"/>
      <c r="S1232" s="144"/>
      <c r="T1232" s="3" t="s">
        <v>93</v>
      </c>
      <c r="U1232" s="27"/>
      <c r="V1232" s="27"/>
      <c r="W1232" s="27"/>
      <c r="X1232" s="27">
        <f t="shared" si="10"/>
        <v>2025</v>
      </c>
      <c r="Y1232" s="27">
        <v>2025.0</v>
      </c>
      <c r="Z1232" s="140">
        <f t="shared" si="11"/>
        <v>5</v>
      </c>
      <c r="AA1232" s="5">
        <v>5.0</v>
      </c>
      <c r="AB1232" s="27">
        <v>2.0</v>
      </c>
      <c r="AC1232" s="27" t="s">
        <v>298</v>
      </c>
      <c r="AD1232" s="27" t="s">
        <v>48</v>
      </c>
      <c r="AE1232" s="27" t="s">
        <v>131</v>
      </c>
      <c r="AF1232" s="27" t="s">
        <v>5</v>
      </c>
      <c r="AG1232" s="27" t="s">
        <v>330</v>
      </c>
      <c r="AH1232" s="27" t="str">
        <f t="shared" si="1"/>
        <v>Out</v>
      </c>
      <c r="AI1232" s="27" t="s">
        <v>121</v>
      </c>
      <c r="AJ1232" s="17"/>
      <c r="AK1232" s="17"/>
      <c r="AL1232" s="17"/>
      <c r="AM1232" s="17"/>
      <c r="AN1232" s="17"/>
    </row>
    <row r="1233" ht="15.0" hidden="1" customHeight="1">
      <c r="A1233" s="171">
        <v>45789.0</v>
      </c>
      <c r="B1233" s="3" t="s">
        <v>899</v>
      </c>
      <c r="C1233" s="141">
        <v>-1750.0</v>
      </c>
      <c r="D1233" s="3" t="s">
        <v>76</v>
      </c>
      <c r="E1233" s="3" t="s">
        <v>229</v>
      </c>
      <c r="F1233" s="3" t="s">
        <v>103</v>
      </c>
      <c r="G1233" s="3" t="s">
        <v>118</v>
      </c>
      <c r="I1233" s="142"/>
      <c r="J1233" s="144"/>
      <c r="K1233" s="144"/>
      <c r="L1233" s="144"/>
      <c r="M1233" s="144"/>
      <c r="N1233" s="144"/>
      <c r="O1233" s="172"/>
      <c r="P1233" s="172" t="s">
        <v>696</v>
      </c>
      <c r="Q1233" s="144"/>
      <c r="R1233" s="144"/>
      <c r="S1233" s="144"/>
      <c r="T1233" s="144"/>
      <c r="U1233" s="27"/>
      <c r="V1233" s="27"/>
      <c r="W1233" s="27"/>
      <c r="X1233" s="27">
        <f t="shared" si="10"/>
        <v>2025</v>
      </c>
      <c r="Y1233" s="27">
        <v>2025.0</v>
      </c>
      <c r="Z1233" s="140">
        <f t="shared" si="11"/>
        <v>5</v>
      </c>
      <c r="AA1233" s="5">
        <v>5.0</v>
      </c>
      <c r="AB1233" s="27">
        <v>2.0</v>
      </c>
      <c r="AC1233" s="27" t="s">
        <v>298</v>
      </c>
      <c r="AD1233" s="27" t="s">
        <v>48</v>
      </c>
      <c r="AE1233" s="27" t="s">
        <v>131</v>
      </c>
      <c r="AF1233" s="27" t="s">
        <v>5</v>
      </c>
      <c r="AG1233" s="27" t="s">
        <v>330</v>
      </c>
      <c r="AH1233" s="27" t="str">
        <f t="shared" si="1"/>
        <v>Out</v>
      </c>
      <c r="AI1233" s="27" t="s">
        <v>121</v>
      </c>
      <c r="AJ1233" s="17"/>
      <c r="AK1233" s="17"/>
      <c r="AL1233" s="17"/>
      <c r="AM1233" s="17"/>
      <c r="AN1233" s="17"/>
    </row>
    <row r="1234" ht="15.0" hidden="1" customHeight="1">
      <c r="A1234" s="171">
        <v>45789.0</v>
      </c>
      <c r="B1234" s="3" t="s">
        <v>110</v>
      </c>
      <c r="C1234" s="141">
        <v>-15.0</v>
      </c>
      <c r="D1234" s="3" t="s">
        <v>76</v>
      </c>
      <c r="E1234" s="3" t="s">
        <v>229</v>
      </c>
      <c r="F1234" s="3" t="s">
        <v>111</v>
      </c>
      <c r="I1234" s="144"/>
      <c r="J1234" s="144"/>
      <c r="K1234" s="144"/>
      <c r="L1234" s="144"/>
      <c r="M1234" s="144"/>
      <c r="N1234" s="144"/>
      <c r="O1234" s="172"/>
      <c r="P1234" s="172" t="s">
        <v>696</v>
      </c>
      <c r="Q1234" s="144"/>
      <c r="R1234" s="144"/>
      <c r="S1234" s="144"/>
      <c r="T1234" s="144"/>
      <c r="U1234" s="27"/>
      <c r="V1234" s="27"/>
      <c r="W1234" s="27"/>
      <c r="X1234" s="27">
        <f t="shared" si="10"/>
        <v>2025</v>
      </c>
      <c r="Y1234" s="27">
        <v>2025.0</v>
      </c>
      <c r="Z1234" s="140">
        <f t="shared" si="11"/>
        <v>5</v>
      </c>
      <c r="AA1234" s="5">
        <v>5.0</v>
      </c>
      <c r="AB1234" s="27">
        <v>2.0</v>
      </c>
      <c r="AC1234" s="27" t="s">
        <v>298</v>
      </c>
      <c r="AD1234" s="27" t="s">
        <v>48</v>
      </c>
      <c r="AE1234" s="27" t="s">
        <v>1</v>
      </c>
      <c r="AF1234" s="27" t="s">
        <v>1</v>
      </c>
      <c r="AG1234" s="27" t="s">
        <v>526</v>
      </c>
      <c r="AH1234" s="27" t="str">
        <f t="shared" si="1"/>
        <v>Out</v>
      </c>
      <c r="AI1234" s="27" t="s">
        <v>121</v>
      </c>
      <c r="AJ1234" s="17"/>
      <c r="AK1234" s="17"/>
      <c r="AL1234" s="17"/>
      <c r="AM1234" s="17"/>
      <c r="AN1234" s="17"/>
    </row>
    <row r="1235" ht="15.0" hidden="1" customHeight="1">
      <c r="A1235" s="171">
        <v>45788.0</v>
      </c>
      <c r="B1235" s="3" t="s">
        <v>418</v>
      </c>
      <c r="C1235" s="141">
        <v>-100.0</v>
      </c>
      <c r="D1235" s="3" t="s">
        <v>76</v>
      </c>
      <c r="E1235" s="3" t="s">
        <v>229</v>
      </c>
      <c r="F1235" s="3" t="s">
        <v>419</v>
      </c>
      <c r="G1235" s="144"/>
      <c r="H1235" s="144"/>
      <c r="I1235" s="62">
        <v>4782.0</v>
      </c>
      <c r="J1235" s="3" t="s">
        <v>42</v>
      </c>
      <c r="K1235" s="3" t="s">
        <v>89</v>
      </c>
      <c r="L1235" s="144"/>
      <c r="M1235" s="144"/>
      <c r="N1235" s="144"/>
      <c r="O1235" s="172"/>
      <c r="P1235" s="172" t="s">
        <v>696</v>
      </c>
      <c r="Q1235" s="3" t="s">
        <v>91</v>
      </c>
      <c r="R1235" s="144"/>
      <c r="S1235" s="144"/>
      <c r="T1235" s="3" t="s">
        <v>93</v>
      </c>
      <c r="U1235" s="27"/>
      <c r="V1235" s="27"/>
      <c r="W1235" s="27"/>
      <c r="X1235" s="27">
        <f t="shared" si="10"/>
        <v>2025</v>
      </c>
      <c r="Y1235" s="27">
        <v>2025.0</v>
      </c>
      <c r="Z1235" s="140">
        <f t="shared" si="11"/>
        <v>5</v>
      </c>
      <c r="AA1235" s="5">
        <v>5.0</v>
      </c>
      <c r="AB1235" s="27">
        <v>2.0</v>
      </c>
      <c r="AC1235" s="27" t="s">
        <v>298</v>
      </c>
      <c r="AD1235" s="27" t="s">
        <v>48</v>
      </c>
      <c r="AE1235" s="27" t="s">
        <v>1</v>
      </c>
      <c r="AF1235" s="27" t="s">
        <v>1</v>
      </c>
      <c r="AG1235" s="27" t="s">
        <v>445</v>
      </c>
      <c r="AH1235" s="27" t="str">
        <f t="shared" si="1"/>
        <v>Out</v>
      </c>
      <c r="AI1235" s="27" t="s">
        <v>121</v>
      </c>
      <c r="AJ1235" s="17"/>
      <c r="AK1235" s="17"/>
      <c r="AL1235" s="17"/>
      <c r="AM1235" s="17"/>
      <c r="AN1235" s="17"/>
    </row>
    <row r="1236" ht="15.0" hidden="1" customHeight="1">
      <c r="A1236" s="171">
        <v>45786.0</v>
      </c>
      <c r="B1236" s="3" t="s">
        <v>885</v>
      </c>
      <c r="C1236" s="141">
        <v>8160.0</v>
      </c>
      <c r="D1236" s="3" t="s">
        <v>76</v>
      </c>
      <c r="E1236" s="3" t="s">
        <v>229</v>
      </c>
      <c r="G1236" s="142"/>
      <c r="H1236" s="144"/>
      <c r="I1236" s="142"/>
      <c r="J1236" s="142"/>
      <c r="K1236" s="142"/>
      <c r="L1236" s="144"/>
      <c r="M1236" s="144"/>
      <c r="N1236" s="144"/>
      <c r="O1236" s="172"/>
      <c r="P1236" s="172" t="s">
        <v>696</v>
      </c>
      <c r="Q1236" s="142"/>
      <c r="R1236" s="144"/>
      <c r="S1236" s="144"/>
      <c r="T1236" s="142"/>
      <c r="U1236" s="27"/>
      <c r="V1236" s="27"/>
      <c r="W1236" s="27"/>
      <c r="X1236" s="27">
        <f t="shared" si="10"/>
        <v>2025</v>
      </c>
      <c r="Y1236" s="27">
        <v>2025.0</v>
      </c>
      <c r="Z1236" s="140">
        <f t="shared" si="11"/>
        <v>5</v>
      </c>
      <c r="AA1236" s="5">
        <v>5.0</v>
      </c>
      <c r="AB1236" s="27">
        <v>2.0</v>
      </c>
      <c r="AC1236" s="27" t="s">
        <v>298</v>
      </c>
      <c r="AD1236" s="27" t="s">
        <v>48</v>
      </c>
      <c r="AE1236" s="27" t="s">
        <v>114</v>
      </c>
      <c r="AF1236" s="27" t="s">
        <v>114</v>
      </c>
      <c r="AG1236" s="27" t="s">
        <v>312</v>
      </c>
      <c r="AH1236" s="27" t="str">
        <f t="shared" si="1"/>
        <v>In</v>
      </c>
      <c r="AI1236" s="27" t="s">
        <v>113</v>
      </c>
      <c r="AJ1236" s="17"/>
      <c r="AK1236" s="17"/>
      <c r="AL1236" s="17"/>
      <c r="AM1236" s="17"/>
      <c r="AN1236" s="17"/>
    </row>
    <row r="1237" ht="15.0" hidden="1" customHeight="1">
      <c r="A1237" s="171">
        <v>45786.0</v>
      </c>
      <c r="B1237" s="3" t="s">
        <v>922</v>
      </c>
      <c r="C1237" s="141">
        <v>-29.0</v>
      </c>
      <c r="D1237" s="3" t="s">
        <v>76</v>
      </c>
      <c r="E1237" s="3" t="s">
        <v>229</v>
      </c>
      <c r="F1237" s="176" t="s">
        <v>1062</v>
      </c>
      <c r="H1237" s="144"/>
      <c r="I1237" s="62">
        <v>4782.0</v>
      </c>
      <c r="J1237" s="3" t="s">
        <v>42</v>
      </c>
      <c r="K1237" s="3" t="s">
        <v>89</v>
      </c>
      <c r="L1237" s="144"/>
      <c r="M1237" s="144"/>
      <c r="N1237" s="144"/>
      <c r="O1237" s="172"/>
      <c r="P1237" s="172" t="s">
        <v>696</v>
      </c>
      <c r="Q1237" s="3" t="s">
        <v>91</v>
      </c>
      <c r="R1237" s="144"/>
      <c r="S1237" s="144"/>
      <c r="T1237" s="3" t="s">
        <v>93</v>
      </c>
      <c r="U1237" s="27"/>
      <c r="V1237" s="27"/>
      <c r="W1237" s="27"/>
      <c r="X1237" s="27">
        <f t="shared" si="10"/>
        <v>2025</v>
      </c>
      <c r="Y1237" s="27">
        <v>2025.0</v>
      </c>
      <c r="Z1237" s="140">
        <f t="shared" si="11"/>
        <v>5</v>
      </c>
      <c r="AA1237" s="5">
        <v>5.0</v>
      </c>
      <c r="AB1237" s="27">
        <v>2.0</v>
      </c>
      <c r="AC1237" s="27" t="s">
        <v>298</v>
      </c>
      <c r="AD1237" s="27" t="s">
        <v>48</v>
      </c>
      <c r="AE1237" s="27" t="s">
        <v>1</v>
      </c>
      <c r="AF1237" s="27" t="s">
        <v>1</v>
      </c>
      <c r="AG1237" s="27" t="s">
        <v>526</v>
      </c>
      <c r="AH1237" s="27" t="str">
        <f t="shared" si="1"/>
        <v>Out</v>
      </c>
      <c r="AI1237" s="27" t="s">
        <v>121</v>
      </c>
      <c r="AJ1237" s="17"/>
      <c r="AK1237" s="17"/>
      <c r="AL1237" s="17"/>
      <c r="AM1237" s="17"/>
      <c r="AN1237" s="17"/>
    </row>
    <row r="1238" ht="15.0" hidden="1" customHeight="1">
      <c r="A1238" s="171">
        <v>45784.0</v>
      </c>
      <c r="B1238" s="3" t="s">
        <v>918</v>
      </c>
      <c r="C1238" s="141">
        <v>-100.0</v>
      </c>
      <c r="D1238" s="3" t="s">
        <v>76</v>
      </c>
      <c r="E1238" s="3" t="s">
        <v>229</v>
      </c>
      <c r="F1238" s="3" t="s">
        <v>852</v>
      </c>
      <c r="G1238" s="142"/>
      <c r="H1238" s="144"/>
      <c r="I1238" s="62">
        <v>4782.0</v>
      </c>
      <c r="J1238" s="3" t="s">
        <v>42</v>
      </c>
      <c r="K1238" s="3" t="s">
        <v>89</v>
      </c>
      <c r="L1238" s="144"/>
      <c r="M1238" s="144"/>
      <c r="N1238" s="144"/>
      <c r="O1238" s="172"/>
      <c r="P1238" s="172" t="s">
        <v>696</v>
      </c>
      <c r="Q1238" s="3" t="s">
        <v>91</v>
      </c>
      <c r="R1238" s="144"/>
      <c r="S1238" s="144"/>
      <c r="T1238" s="3" t="s">
        <v>93</v>
      </c>
      <c r="U1238" s="27"/>
      <c r="V1238" s="27"/>
      <c r="W1238" s="27"/>
      <c r="X1238" s="27">
        <f t="shared" si="10"/>
        <v>2025</v>
      </c>
      <c r="Y1238" s="27">
        <v>2025.0</v>
      </c>
      <c r="Z1238" s="140">
        <f t="shared" si="11"/>
        <v>5</v>
      </c>
      <c r="AA1238" s="5">
        <v>5.0</v>
      </c>
      <c r="AB1238" s="27">
        <v>2.0</v>
      </c>
      <c r="AC1238" s="27" t="s">
        <v>298</v>
      </c>
      <c r="AD1238" s="27" t="s">
        <v>48</v>
      </c>
      <c r="AE1238" s="27" t="s">
        <v>1</v>
      </c>
      <c r="AF1238" s="27" t="s">
        <v>1</v>
      </c>
      <c r="AG1238" s="27" t="s">
        <v>445</v>
      </c>
      <c r="AH1238" s="27" t="str">
        <f t="shared" si="1"/>
        <v>Out</v>
      </c>
      <c r="AI1238" s="27" t="s">
        <v>121</v>
      </c>
      <c r="AJ1238" s="17"/>
      <c r="AK1238" s="17"/>
      <c r="AL1238" s="17"/>
      <c r="AM1238" s="17"/>
      <c r="AN1238" s="17"/>
    </row>
    <row r="1239" ht="15.0" hidden="1" customHeight="1">
      <c r="A1239" s="171">
        <v>45784.0</v>
      </c>
      <c r="B1239" s="3" t="s">
        <v>917</v>
      </c>
      <c r="C1239" s="141">
        <v>-111.0</v>
      </c>
      <c r="D1239" s="3" t="s">
        <v>76</v>
      </c>
      <c r="E1239" s="3" t="s">
        <v>229</v>
      </c>
      <c r="F1239" s="3" t="s">
        <v>1022</v>
      </c>
      <c r="H1239" s="144"/>
      <c r="I1239" s="62">
        <v>4782.0</v>
      </c>
      <c r="J1239" s="3" t="s">
        <v>42</v>
      </c>
      <c r="K1239" s="3" t="s">
        <v>89</v>
      </c>
      <c r="L1239" s="144"/>
      <c r="M1239" s="144"/>
      <c r="N1239" s="144"/>
      <c r="O1239" s="172"/>
      <c r="P1239" s="172" t="s">
        <v>696</v>
      </c>
      <c r="Q1239" s="3" t="s">
        <v>91</v>
      </c>
      <c r="R1239" s="144"/>
      <c r="S1239" s="144"/>
      <c r="T1239" s="3" t="s">
        <v>93</v>
      </c>
      <c r="U1239" s="27"/>
      <c r="V1239" s="27"/>
      <c r="W1239" s="27"/>
      <c r="X1239" s="27">
        <f t="shared" si="10"/>
        <v>2025</v>
      </c>
      <c r="Y1239" s="27">
        <v>2025.0</v>
      </c>
      <c r="Z1239" s="140">
        <f t="shared" si="11"/>
        <v>5</v>
      </c>
      <c r="AA1239" s="5">
        <v>5.0</v>
      </c>
      <c r="AB1239" s="27">
        <v>2.0</v>
      </c>
      <c r="AC1239" s="27" t="s">
        <v>298</v>
      </c>
      <c r="AD1239" s="27" t="s">
        <v>48</v>
      </c>
      <c r="AE1239" s="27" t="s">
        <v>1</v>
      </c>
      <c r="AF1239" s="27" t="s">
        <v>1</v>
      </c>
      <c r="AG1239" s="27" t="s">
        <v>526</v>
      </c>
      <c r="AH1239" s="27" t="str">
        <f t="shared" si="1"/>
        <v>Out</v>
      </c>
      <c r="AI1239" s="27" t="s">
        <v>121</v>
      </c>
      <c r="AJ1239" s="17"/>
      <c r="AK1239" s="17"/>
      <c r="AL1239" s="17"/>
      <c r="AM1239" s="17"/>
      <c r="AN1239" s="17"/>
    </row>
    <row r="1240" ht="15.0" hidden="1" customHeight="1">
      <c r="A1240" s="171">
        <v>45781.0</v>
      </c>
      <c r="B1240" s="3" t="s">
        <v>149</v>
      </c>
      <c r="C1240" s="141">
        <v>-1.76</v>
      </c>
      <c r="D1240" s="3" t="s">
        <v>76</v>
      </c>
      <c r="E1240" s="3" t="s">
        <v>229</v>
      </c>
      <c r="G1240" s="144"/>
      <c r="H1240" s="144"/>
      <c r="I1240" s="144"/>
      <c r="J1240" s="144"/>
      <c r="K1240" s="3" t="s">
        <v>148</v>
      </c>
      <c r="O1240" s="172"/>
      <c r="P1240" s="172" t="s">
        <v>696</v>
      </c>
      <c r="Q1240" s="144"/>
      <c r="R1240" s="144"/>
      <c r="S1240" s="144"/>
      <c r="T1240" s="144"/>
      <c r="U1240" s="27"/>
      <c r="V1240" s="27"/>
      <c r="W1240" s="27"/>
      <c r="X1240" s="27">
        <f t="shared" si="10"/>
        <v>2025</v>
      </c>
      <c r="Y1240" s="27">
        <v>2025.0</v>
      </c>
      <c r="Z1240" s="140">
        <f t="shared" si="11"/>
        <v>5</v>
      </c>
      <c r="AA1240" s="5">
        <v>5.0</v>
      </c>
      <c r="AB1240" s="27">
        <v>2.0</v>
      </c>
      <c r="AC1240" s="27" t="s">
        <v>298</v>
      </c>
      <c r="AD1240" s="27" t="s">
        <v>48</v>
      </c>
      <c r="AE1240" s="27" t="s">
        <v>1</v>
      </c>
      <c r="AF1240" s="27" t="s">
        <v>1</v>
      </c>
      <c r="AG1240" s="27" t="s">
        <v>526</v>
      </c>
      <c r="AH1240" s="27" t="str">
        <f t="shared" si="1"/>
        <v>Out</v>
      </c>
      <c r="AI1240" s="27" t="s">
        <v>121</v>
      </c>
      <c r="AJ1240" s="17"/>
      <c r="AK1240" s="17"/>
      <c r="AL1240" s="17"/>
      <c r="AM1240" s="17"/>
      <c r="AN1240" s="17"/>
    </row>
    <row r="1241" ht="15.0" hidden="1" customHeight="1">
      <c r="A1241" s="171">
        <v>45781.0</v>
      </c>
      <c r="B1241" s="3" t="s">
        <v>437</v>
      </c>
      <c r="C1241" s="141">
        <v>-58.61</v>
      </c>
      <c r="D1241" s="3" t="s">
        <v>76</v>
      </c>
      <c r="E1241" s="3" t="s">
        <v>229</v>
      </c>
      <c r="F1241" s="3" t="s">
        <v>438</v>
      </c>
      <c r="I1241" s="62">
        <v>4782.0</v>
      </c>
      <c r="J1241" s="3" t="s">
        <v>42</v>
      </c>
      <c r="K1241" s="3" t="s">
        <v>89</v>
      </c>
      <c r="L1241" s="144"/>
      <c r="M1241" s="144"/>
      <c r="N1241" s="144"/>
      <c r="O1241" s="172"/>
      <c r="P1241" s="172" t="s">
        <v>696</v>
      </c>
      <c r="Q1241" s="3" t="s">
        <v>44</v>
      </c>
      <c r="R1241" s="144"/>
      <c r="S1241" s="144"/>
      <c r="T1241" s="3" t="s">
        <v>93</v>
      </c>
      <c r="U1241" s="27"/>
      <c r="V1241" s="27"/>
      <c r="W1241" s="27"/>
      <c r="X1241" s="27">
        <f t="shared" si="10"/>
        <v>2025</v>
      </c>
      <c r="Y1241" s="27">
        <v>2025.0</v>
      </c>
      <c r="Z1241" s="140">
        <f t="shared" si="11"/>
        <v>5</v>
      </c>
      <c r="AA1241" s="5">
        <v>5.0</v>
      </c>
      <c r="AB1241" s="27">
        <v>2.0</v>
      </c>
      <c r="AC1241" s="27" t="s">
        <v>298</v>
      </c>
      <c r="AD1241" s="27" t="s">
        <v>48</v>
      </c>
      <c r="AE1241" s="27" t="s">
        <v>1</v>
      </c>
      <c r="AF1241" s="27" t="s">
        <v>1</v>
      </c>
      <c r="AG1241" s="27" t="s">
        <v>526</v>
      </c>
      <c r="AH1241" s="27" t="str">
        <f t="shared" si="1"/>
        <v>Out</v>
      </c>
      <c r="AI1241" s="27" t="s">
        <v>121</v>
      </c>
      <c r="AJ1241" s="17"/>
      <c r="AK1241" s="17"/>
      <c r="AL1241" s="17"/>
      <c r="AM1241" s="17"/>
      <c r="AN1241" s="17"/>
    </row>
    <row r="1242" ht="15.0" hidden="1" customHeight="1">
      <c r="A1242" s="171">
        <v>45779.0</v>
      </c>
      <c r="B1242" s="3" t="s">
        <v>756</v>
      </c>
      <c r="C1242" s="141">
        <v>1547.28</v>
      </c>
      <c r="D1242" s="3" t="s">
        <v>76</v>
      </c>
      <c r="E1242" s="3" t="s">
        <v>229</v>
      </c>
      <c r="G1242" s="142"/>
      <c r="H1242" s="144"/>
      <c r="I1242" s="142"/>
      <c r="J1242" s="142"/>
      <c r="K1242" s="142"/>
      <c r="L1242" s="144"/>
      <c r="M1242" s="144"/>
      <c r="N1242" s="144"/>
      <c r="O1242" s="172"/>
      <c r="P1242" s="172" t="s">
        <v>696</v>
      </c>
      <c r="Q1242" s="142"/>
      <c r="R1242" s="144"/>
      <c r="S1242" s="144"/>
      <c r="T1242" s="142"/>
      <c r="U1242" s="27"/>
      <c r="V1242" s="27"/>
      <c r="W1242" s="27"/>
      <c r="X1242" s="27">
        <f t="shared" si="10"/>
        <v>2025</v>
      </c>
      <c r="Y1242" s="27">
        <v>2025.0</v>
      </c>
      <c r="Z1242" s="140">
        <f t="shared" si="11"/>
        <v>5</v>
      </c>
      <c r="AA1242" s="5">
        <v>5.0</v>
      </c>
      <c r="AB1242" s="27">
        <v>2.0</v>
      </c>
      <c r="AC1242" s="27" t="s">
        <v>298</v>
      </c>
      <c r="AD1242" s="27" t="s">
        <v>48</v>
      </c>
      <c r="AE1242" s="27" t="s">
        <v>114</v>
      </c>
      <c r="AF1242" s="27" t="s">
        <v>114</v>
      </c>
      <c r="AG1242" s="27" t="s">
        <v>312</v>
      </c>
      <c r="AH1242" s="27" t="str">
        <f t="shared" si="1"/>
        <v>In</v>
      </c>
      <c r="AI1242" s="27" t="s">
        <v>113</v>
      </c>
      <c r="AJ1242" s="17"/>
      <c r="AK1242" s="17"/>
      <c r="AL1242" s="17"/>
      <c r="AM1242" s="17"/>
      <c r="AN1242" s="17"/>
    </row>
    <row r="1243" ht="15.0" hidden="1" customHeight="1">
      <c r="A1243" s="171">
        <v>45779.0</v>
      </c>
      <c r="B1243" s="3" t="s">
        <v>912</v>
      </c>
      <c r="C1243" s="141">
        <v>-2.08</v>
      </c>
      <c r="D1243" s="3" t="s">
        <v>76</v>
      </c>
      <c r="E1243" s="3" t="s">
        <v>229</v>
      </c>
      <c r="F1243" s="3" t="s">
        <v>992</v>
      </c>
      <c r="I1243" s="62">
        <v>4782.0</v>
      </c>
      <c r="J1243" s="3" t="s">
        <v>42</v>
      </c>
      <c r="K1243" s="3" t="s">
        <v>89</v>
      </c>
      <c r="L1243" s="144"/>
      <c r="M1243" s="144"/>
      <c r="N1243" s="144"/>
      <c r="O1243" s="172"/>
      <c r="P1243" s="172" t="s">
        <v>696</v>
      </c>
      <c r="Q1243" s="3" t="s">
        <v>91</v>
      </c>
      <c r="R1243" s="144"/>
      <c r="S1243" s="144"/>
      <c r="T1243" s="3" t="s">
        <v>93</v>
      </c>
      <c r="U1243" s="27"/>
      <c r="V1243" s="27"/>
      <c r="W1243" s="27"/>
      <c r="X1243" s="27">
        <f t="shared" si="10"/>
        <v>2025</v>
      </c>
      <c r="Y1243" s="27">
        <v>2025.0</v>
      </c>
      <c r="Z1243" s="140">
        <f t="shared" si="11"/>
        <v>5</v>
      </c>
      <c r="AA1243" s="5">
        <v>5.0</v>
      </c>
      <c r="AB1243" s="27">
        <v>2.0</v>
      </c>
      <c r="AC1243" s="27" t="s">
        <v>298</v>
      </c>
      <c r="AD1243" s="27" t="s">
        <v>48</v>
      </c>
      <c r="AE1243" s="27" t="s">
        <v>1</v>
      </c>
      <c r="AF1243" s="27" t="s">
        <v>1</v>
      </c>
      <c r="AG1243" s="27" t="s">
        <v>526</v>
      </c>
      <c r="AH1243" s="27" t="str">
        <f t="shared" si="1"/>
        <v>Out</v>
      </c>
      <c r="AI1243" s="27" t="s">
        <v>121</v>
      </c>
      <c r="AJ1243" s="17"/>
      <c r="AK1243" s="17"/>
      <c r="AL1243" s="17"/>
      <c r="AM1243" s="17"/>
      <c r="AN1243" s="17"/>
    </row>
    <row r="1244" ht="15.0" hidden="1" customHeight="1">
      <c r="A1244" s="171">
        <v>45779.0</v>
      </c>
      <c r="B1244" s="3" t="s">
        <v>149</v>
      </c>
      <c r="C1244" s="141">
        <v>-2.31</v>
      </c>
      <c r="D1244" s="3" t="s">
        <v>76</v>
      </c>
      <c r="E1244" s="3" t="s">
        <v>229</v>
      </c>
      <c r="G1244" s="144"/>
      <c r="H1244" s="144"/>
      <c r="I1244" s="144"/>
      <c r="J1244" s="144"/>
      <c r="K1244" s="3" t="s">
        <v>148</v>
      </c>
      <c r="O1244" s="172"/>
      <c r="P1244" s="172" t="s">
        <v>696</v>
      </c>
      <c r="Q1244" s="144"/>
      <c r="R1244" s="144"/>
      <c r="S1244" s="144"/>
      <c r="T1244" s="144"/>
      <c r="U1244" s="27"/>
      <c r="V1244" s="27"/>
      <c r="W1244" s="27"/>
      <c r="X1244" s="27">
        <f t="shared" si="10"/>
        <v>2025</v>
      </c>
      <c r="Y1244" s="27">
        <v>2025.0</v>
      </c>
      <c r="Z1244" s="140">
        <f t="shared" si="11"/>
        <v>5</v>
      </c>
      <c r="AA1244" s="5">
        <v>5.0</v>
      </c>
      <c r="AB1244" s="27">
        <v>2.0</v>
      </c>
      <c r="AC1244" s="27" t="s">
        <v>298</v>
      </c>
      <c r="AD1244" s="27" t="s">
        <v>48</v>
      </c>
      <c r="AE1244" s="27" t="s">
        <v>1</v>
      </c>
      <c r="AF1244" s="27" t="s">
        <v>1</v>
      </c>
      <c r="AG1244" s="27" t="s">
        <v>526</v>
      </c>
      <c r="AH1244" s="27" t="str">
        <f t="shared" si="1"/>
        <v>Out</v>
      </c>
      <c r="AI1244" s="27" t="s">
        <v>121</v>
      </c>
      <c r="AJ1244" s="17"/>
      <c r="AK1244" s="17"/>
      <c r="AL1244" s="17"/>
      <c r="AM1244" s="17"/>
      <c r="AN1244" s="17"/>
    </row>
    <row r="1245" ht="15.0" hidden="1" customHeight="1">
      <c r="A1245" s="171">
        <v>45779.0</v>
      </c>
      <c r="B1245" s="3" t="s">
        <v>825</v>
      </c>
      <c r="C1245" s="141">
        <v>-76.97</v>
      </c>
      <c r="D1245" s="3" t="s">
        <v>76</v>
      </c>
      <c r="E1245" s="3" t="s">
        <v>229</v>
      </c>
      <c r="F1245" s="3" t="s">
        <v>1098</v>
      </c>
      <c r="H1245" s="144"/>
      <c r="I1245" s="62">
        <v>4782.0</v>
      </c>
      <c r="J1245" s="3" t="s">
        <v>42</v>
      </c>
      <c r="K1245" s="3" t="s">
        <v>89</v>
      </c>
      <c r="L1245" s="144"/>
      <c r="M1245" s="144"/>
      <c r="N1245" s="144"/>
      <c r="O1245" s="172"/>
      <c r="P1245" s="172" t="s">
        <v>696</v>
      </c>
      <c r="Q1245" s="3" t="s">
        <v>44</v>
      </c>
      <c r="R1245" s="144"/>
      <c r="S1245" s="144"/>
      <c r="T1245" s="3" t="s">
        <v>93</v>
      </c>
      <c r="U1245" s="27"/>
      <c r="V1245" s="27"/>
      <c r="W1245" s="27"/>
      <c r="X1245" s="27">
        <f t="shared" si="10"/>
        <v>2025</v>
      </c>
      <c r="Y1245" s="27">
        <v>2025.0</v>
      </c>
      <c r="Z1245" s="140">
        <f t="shared" si="11"/>
        <v>5</v>
      </c>
      <c r="AA1245" s="5">
        <v>5.0</v>
      </c>
      <c r="AB1245" s="27">
        <v>2.0</v>
      </c>
      <c r="AC1245" s="27" t="s">
        <v>298</v>
      </c>
      <c r="AD1245" s="27" t="s">
        <v>48</v>
      </c>
      <c r="AE1245" s="27" t="s">
        <v>115</v>
      </c>
      <c r="AF1245" s="27" t="s">
        <v>115</v>
      </c>
      <c r="AG1245" s="27" t="s">
        <v>309</v>
      </c>
      <c r="AH1245" s="27" t="str">
        <f t="shared" si="1"/>
        <v>Out</v>
      </c>
      <c r="AI1245" s="27" t="s">
        <v>121</v>
      </c>
      <c r="AJ1245" s="17"/>
      <c r="AK1245" s="17"/>
      <c r="AL1245" s="17"/>
      <c r="AM1245" s="17"/>
      <c r="AN1245" s="17"/>
    </row>
    <row r="1246" ht="15.0" hidden="1" customHeight="1">
      <c r="A1246" s="171">
        <v>45779.0</v>
      </c>
      <c r="B1246" s="3" t="s">
        <v>95</v>
      </c>
      <c r="C1246" s="141">
        <v>-9.04</v>
      </c>
      <c r="D1246" s="3" t="s">
        <v>76</v>
      </c>
      <c r="E1246" s="3" t="s">
        <v>229</v>
      </c>
      <c r="F1246" s="3" t="s">
        <v>1099</v>
      </c>
      <c r="H1246" s="144"/>
      <c r="I1246" s="62">
        <v>4782.0</v>
      </c>
      <c r="J1246" s="3" t="s">
        <v>42</v>
      </c>
      <c r="K1246" s="3" t="s">
        <v>97</v>
      </c>
      <c r="L1246" s="144"/>
      <c r="M1246" s="144"/>
      <c r="N1246" s="144"/>
      <c r="O1246" s="172"/>
      <c r="P1246" s="172" t="s">
        <v>696</v>
      </c>
      <c r="Q1246" s="3" t="s">
        <v>91</v>
      </c>
      <c r="R1246" s="144"/>
      <c r="S1246" s="144"/>
      <c r="T1246" s="3" t="s">
        <v>93</v>
      </c>
      <c r="U1246" s="27"/>
      <c r="V1246" s="27"/>
      <c r="W1246" s="27"/>
      <c r="X1246" s="27">
        <f t="shared" si="10"/>
        <v>2025</v>
      </c>
      <c r="Y1246" s="27">
        <v>2025.0</v>
      </c>
      <c r="Z1246" s="140">
        <f t="shared" si="11"/>
        <v>5</v>
      </c>
      <c r="AA1246" s="5">
        <v>5.0</v>
      </c>
      <c r="AB1246" s="27">
        <v>2.0</v>
      </c>
      <c r="AC1246" s="27" t="s">
        <v>298</v>
      </c>
      <c r="AD1246" s="27" t="s">
        <v>48</v>
      </c>
      <c r="AE1246" s="27" t="s">
        <v>115</v>
      </c>
      <c r="AF1246" s="27" t="s">
        <v>115</v>
      </c>
      <c r="AG1246" s="27" t="s">
        <v>315</v>
      </c>
      <c r="AH1246" s="27" t="str">
        <f t="shared" si="1"/>
        <v>Out</v>
      </c>
      <c r="AI1246" s="27" t="s">
        <v>121</v>
      </c>
      <c r="AJ1246" s="17"/>
      <c r="AK1246" s="17"/>
      <c r="AL1246" s="17"/>
      <c r="AM1246" s="17"/>
      <c r="AN1246" s="17"/>
    </row>
    <row r="1247" ht="15.0" hidden="1" customHeight="1">
      <c r="A1247" s="171">
        <v>45778.0</v>
      </c>
      <c r="B1247" s="3" t="s">
        <v>149</v>
      </c>
      <c r="C1247" s="141">
        <v>-2.82</v>
      </c>
      <c r="D1247" s="3" t="s">
        <v>76</v>
      </c>
      <c r="E1247" s="3" t="s">
        <v>229</v>
      </c>
      <c r="G1247" s="142"/>
      <c r="H1247" s="144"/>
      <c r="I1247" s="142"/>
      <c r="J1247" s="142"/>
      <c r="K1247" s="3" t="s">
        <v>148</v>
      </c>
      <c r="O1247" s="172"/>
      <c r="P1247" s="172" t="s">
        <v>696</v>
      </c>
      <c r="Q1247" s="142"/>
      <c r="R1247" s="144"/>
      <c r="S1247" s="144"/>
      <c r="T1247" s="142"/>
      <c r="U1247" s="27"/>
      <c r="V1247" s="27"/>
      <c r="W1247" s="27"/>
      <c r="X1247" s="27">
        <f t="shared" si="10"/>
        <v>2025</v>
      </c>
      <c r="Y1247" s="27">
        <v>2025.0</v>
      </c>
      <c r="Z1247" s="140">
        <f t="shared" si="11"/>
        <v>5</v>
      </c>
      <c r="AA1247" s="5">
        <v>5.0</v>
      </c>
      <c r="AB1247" s="27">
        <v>2.0</v>
      </c>
      <c r="AC1247" s="27" t="s">
        <v>298</v>
      </c>
      <c r="AD1247" s="27" t="s">
        <v>48</v>
      </c>
      <c r="AE1247" s="27" t="s">
        <v>1</v>
      </c>
      <c r="AF1247" s="27" t="s">
        <v>1</v>
      </c>
      <c r="AG1247" s="27" t="s">
        <v>526</v>
      </c>
      <c r="AH1247" s="27" t="str">
        <f t="shared" si="1"/>
        <v>Out</v>
      </c>
      <c r="AI1247" s="27" t="s">
        <v>121</v>
      </c>
      <c r="AJ1247" s="17"/>
      <c r="AK1247" s="17"/>
      <c r="AL1247" s="17"/>
      <c r="AM1247" s="17"/>
      <c r="AN1247" s="17"/>
    </row>
    <row r="1248" ht="15.0" hidden="1" customHeight="1">
      <c r="A1248" s="171">
        <v>45778.0</v>
      </c>
      <c r="B1248" s="3" t="s">
        <v>259</v>
      </c>
      <c r="C1248" s="141">
        <v>-94.11</v>
      </c>
      <c r="D1248" s="3" t="s">
        <v>76</v>
      </c>
      <c r="E1248" s="3" t="s">
        <v>229</v>
      </c>
      <c r="F1248" s="3" t="s">
        <v>1057</v>
      </c>
      <c r="H1248" s="142"/>
      <c r="I1248" s="62">
        <v>4782.0</v>
      </c>
      <c r="J1248" s="3" t="s">
        <v>42</v>
      </c>
      <c r="K1248" s="3" t="s">
        <v>89</v>
      </c>
      <c r="L1248" s="144"/>
      <c r="M1248" s="144"/>
      <c r="N1248" s="144"/>
      <c r="O1248" s="172"/>
      <c r="P1248" s="172" t="s">
        <v>696</v>
      </c>
      <c r="Q1248" s="3" t="s">
        <v>44</v>
      </c>
      <c r="R1248" s="144"/>
      <c r="S1248" s="144"/>
      <c r="T1248" s="3" t="s">
        <v>93</v>
      </c>
      <c r="U1248" s="27"/>
      <c r="V1248" s="27"/>
      <c r="W1248" s="27"/>
      <c r="X1248" s="27">
        <f t="shared" si="10"/>
        <v>2025</v>
      </c>
      <c r="Y1248" s="27">
        <v>2025.0</v>
      </c>
      <c r="Z1248" s="140">
        <f t="shared" si="11"/>
        <v>5</v>
      </c>
      <c r="AA1248" s="5">
        <v>5.0</v>
      </c>
      <c r="AB1248" s="27">
        <v>2.0</v>
      </c>
      <c r="AC1248" s="27" t="s">
        <v>298</v>
      </c>
      <c r="AD1248" s="27" t="s">
        <v>48</v>
      </c>
      <c r="AE1248" s="27" t="s">
        <v>115</v>
      </c>
      <c r="AF1248" s="27" t="s">
        <v>115</v>
      </c>
      <c r="AG1248" s="27" t="s">
        <v>492</v>
      </c>
      <c r="AH1248" s="27" t="str">
        <f t="shared" si="1"/>
        <v>Out</v>
      </c>
      <c r="AI1248" s="27" t="s">
        <v>121</v>
      </c>
      <c r="AJ1248" s="17"/>
      <c r="AK1248" s="17"/>
      <c r="AL1248" s="17"/>
      <c r="AM1248" s="17"/>
      <c r="AN1248" s="17"/>
    </row>
    <row r="1249" ht="15.0" hidden="1" customHeight="1">
      <c r="A1249" s="132">
        <v>45777.0</v>
      </c>
      <c r="B1249" s="3" t="s">
        <v>149</v>
      </c>
      <c r="C1249" s="141">
        <v>-15.39</v>
      </c>
      <c r="D1249" s="3" t="s">
        <v>76</v>
      </c>
      <c r="E1249" s="3" t="s">
        <v>229</v>
      </c>
      <c r="G1249" s="142"/>
      <c r="H1249" s="144"/>
      <c r="I1249" s="142"/>
      <c r="J1249" s="142"/>
      <c r="K1249" s="3" t="s">
        <v>148</v>
      </c>
      <c r="O1249" s="143"/>
      <c r="P1249" s="143">
        <v>45777.621712962966</v>
      </c>
      <c r="R1249" s="144"/>
      <c r="S1249" s="144"/>
      <c r="T1249" s="142"/>
      <c r="U1249" s="27"/>
      <c r="V1249" s="27"/>
      <c r="W1249" s="27"/>
      <c r="X1249" s="27">
        <f t="shared" si="10"/>
        <v>2025</v>
      </c>
      <c r="Y1249" s="27">
        <v>2025.0</v>
      </c>
      <c r="Z1249" s="140">
        <f t="shared" si="11"/>
        <v>4</v>
      </c>
      <c r="AA1249" s="5">
        <v>4.0</v>
      </c>
      <c r="AB1249" s="27">
        <v>2.0</v>
      </c>
      <c r="AC1249" s="27" t="s">
        <v>298</v>
      </c>
      <c r="AD1249" s="27" t="s">
        <v>48</v>
      </c>
      <c r="AE1249" s="27" t="s">
        <v>1</v>
      </c>
      <c r="AF1249" s="27" t="s">
        <v>1</v>
      </c>
      <c r="AG1249" s="27" t="s">
        <v>526</v>
      </c>
      <c r="AH1249" s="27" t="str">
        <f t="shared" si="1"/>
        <v>Out</v>
      </c>
      <c r="AI1249" s="27" t="s">
        <v>121</v>
      </c>
      <c r="AJ1249" s="17"/>
      <c r="AK1249" s="17"/>
      <c r="AL1249" s="17"/>
      <c r="AM1249" s="17"/>
      <c r="AN1249" s="17"/>
    </row>
    <row r="1250" ht="15.0" hidden="1" customHeight="1">
      <c r="A1250" s="132">
        <v>45777.0</v>
      </c>
      <c r="B1250" s="3" t="s">
        <v>825</v>
      </c>
      <c r="C1250" s="141">
        <v>-512.86</v>
      </c>
      <c r="D1250" s="3" t="s">
        <v>76</v>
      </c>
      <c r="E1250" s="3" t="s">
        <v>229</v>
      </c>
      <c r="F1250" s="3" t="s">
        <v>1100</v>
      </c>
      <c r="H1250" s="144"/>
      <c r="I1250" s="62">
        <v>4782.0</v>
      </c>
      <c r="J1250" s="3" t="s">
        <v>42</v>
      </c>
      <c r="K1250" s="3" t="s">
        <v>89</v>
      </c>
      <c r="L1250" s="144"/>
      <c r="M1250" s="144"/>
      <c r="N1250" s="144"/>
      <c r="O1250" s="143"/>
      <c r="P1250" s="143">
        <v>45777.621712962966</v>
      </c>
      <c r="Q1250" s="3" t="s">
        <v>44</v>
      </c>
      <c r="R1250" s="144"/>
      <c r="S1250" s="144"/>
      <c r="T1250" s="3" t="s">
        <v>93</v>
      </c>
      <c r="U1250" s="27"/>
      <c r="V1250" s="27"/>
      <c r="W1250" s="27"/>
      <c r="X1250" s="27">
        <f t="shared" si="10"/>
        <v>2025</v>
      </c>
      <c r="Y1250" s="27">
        <v>2025.0</v>
      </c>
      <c r="Z1250" s="140">
        <f t="shared" si="11"/>
        <v>4</v>
      </c>
      <c r="AA1250" s="5">
        <v>4.0</v>
      </c>
      <c r="AB1250" s="27">
        <v>2.0</v>
      </c>
      <c r="AC1250" s="27" t="s">
        <v>298</v>
      </c>
      <c r="AD1250" s="27" t="s">
        <v>48</v>
      </c>
      <c r="AE1250" s="27" t="s">
        <v>115</v>
      </c>
      <c r="AF1250" s="27" t="s">
        <v>115</v>
      </c>
      <c r="AG1250" s="27" t="s">
        <v>309</v>
      </c>
      <c r="AH1250" s="27" t="str">
        <f t="shared" si="1"/>
        <v>Out</v>
      </c>
      <c r="AI1250" s="27" t="s">
        <v>121</v>
      </c>
      <c r="AJ1250" s="17"/>
      <c r="AK1250" s="17"/>
      <c r="AL1250" s="17"/>
      <c r="AM1250" s="17"/>
      <c r="AN1250" s="17"/>
    </row>
    <row r="1251" ht="15.0" hidden="1" customHeight="1">
      <c r="A1251" s="132">
        <v>45776.0</v>
      </c>
      <c r="B1251" s="3" t="s">
        <v>725</v>
      </c>
      <c r="C1251" s="141">
        <v>-770.0</v>
      </c>
      <c r="D1251" s="3" t="s">
        <v>76</v>
      </c>
      <c r="E1251" s="3" t="s">
        <v>229</v>
      </c>
      <c r="F1251" s="3" t="s">
        <v>103</v>
      </c>
      <c r="G1251" s="3" t="s">
        <v>1101</v>
      </c>
      <c r="H1251" s="3" t="s">
        <v>1102</v>
      </c>
      <c r="J1251" s="142"/>
      <c r="K1251" s="3" t="s">
        <v>659</v>
      </c>
      <c r="M1251" s="144"/>
      <c r="N1251" s="144"/>
      <c r="O1251" s="143"/>
      <c r="P1251" s="143">
        <v>45776.802465277775</v>
      </c>
      <c r="R1251" s="144"/>
      <c r="S1251" s="144"/>
      <c r="T1251" s="142"/>
      <c r="U1251" s="27"/>
      <c r="V1251" s="27"/>
      <c r="W1251" s="27"/>
      <c r="X1251" s="27">
        <f t="shared" si="10"/>
        <v>2025</v>
      </c>
      <c r="Y1251" s="27">
        <v>2025.0</v>
      </c>
      <c r="Z1251" s="140">
        <f t="shared" si="11"/>
        <v>4</v>
      </c>
      <c r="AA1251" s="5">
        <v>4.0</v>
      </c>
      <c r="AB1251" s="27">
        <v>2.0</v>
      </c>
      <c r="AC1251" s="27" t="s">
        <v>298</v>
      </c>
      <c r="AD1251" s="27" t="s">
        <v>48</v>
      </c>
      <c r="AE1251" s="27" t="s">
        <v>124</v>
      </c>
      <c r="AF1251" s="27" t="s">
        <v>124</v>
      </c>
      <c r="AG1251" s="27" t="s">
        <v>527</v>
      </c>
      <c r="AH1251" s="27" t="str">
        <f t="shared" si="1"/>
        <v>Out</v>
      </c>
      <c r="AI1251" s="27" t="s">
        <v>121</v>
      </c>
      <c r="AJ1251" s="17"/>
      <c r="AK1251" s="17"/>
      <c r="AL1251" s="17"/>
      <c r="AM1251" s="17"/>
      <c r="AN1251" s="17"/>
    </row>
    <row r="1252" ht="15.0" hidden="1" customHeight="1">
      <c r="A1252" s="132">
        <v>45776.0</v>
      </c>
      <c r="B1252" s="18" t="s">
        <v>102</v>
      </c>
      <c r="C1252" s="141">
        <v>1000.0</v>
      </c>
      <c r="D1252" s="3" t="s">
        <v>76</v>
      </c>
      <c r="E1252" s="3" t="s">
        <v>229</v>
      </c>
      <c r="F1252" s="3" t="s">
        <v>1103</v>
      </c>
      <c r="G1252" s="3" t="s">
        <v>785</v>
      </c>
      <c r="J1252" s="142"/>
      <c r="K1252" s="142"/>
      <c r="L1252" s="144"/>
      <c r="M1252" s="144"/>
      <c r="N1252" s="144"/>
      <c r="O1252" s="143"/>
      <c r="P1252" s="143">
        <v>45776.67203703704</v>
      </c>
      <c r="R1252" s="144"/>
      <c r="S1252" s="144"/>
      <c r="T1252" s="142"/>
      <c r="U1252" s="27"/>
      <c r="V1252" s="27"/>
      <c r="W1252" s="27"/>
      <c r="X1252" s="27">
        <f t="shared" si="10"/>
        <v>2025</v>
      </c>
      <c r="Y1252" s="27">
        <v>2025.0</v>
      </c>
      <c r="Z1252" s="140">
        <f t="shared" si="11"/>
        <v>4</v>
      </c>
      <c r="AA1252" s="5">
        <v>4.0</v>
      </c>
      <c r="AB1252" s="27">
        <v>2.0</v>
      </c>
      <c r="AC1252" s="27" t="s">
        <v>301</v>
      </c>
      <c r="AD1252" s="112" t="s">
        <v>744</v>
      </c>
      <c r="AE1252" s="27" t="s">
        <v>302</v>
      </c>
      <c r="AF1252" s="27" t="s">
        <v>302</v>
      </c>
      <c r="AG1252" s="27" t="s">
        <v>745</v>
      </c>
      <c r="AH1252" s="27" t="str">
        <f t="shared" si="1"/>
        <v>In</v>
      </c>
      <c r="AI1252" s="27" t="s">
        <v>113</v>
      </c>
      <c r="AJ1252" s="17"/>
      <c r="AK1252" s="17"/>
      <c r="AL1252" s="17"/>
      <c r="AM1252" s="17"/>
      <c r="AN1252" s="17"/>
    </row>
    <row r="1253" ht="15.0" hidden="1" customHeight="1">
      <c r="A1253" s="132">
        <v>45776.0</v>
      </c>
      <c r="B1253" s="18" t="s">
        <v>106</v>
      </c>
      <c r="C1253" s="141">
        <v>500.0</v>
      </c>
      <c r="D1253" s="3" t="s">
        <v>76</v>
      </c>
      <c r="E1253" s="3" t="s">
        <v>229</v>
      </c>
      <c r="F1253" s="3" t="s">
        <v>1104</v>
      </c>
      <c r="J1253" s="142"/>
      <c r="K1253" s="142"/>
      <c r="L1253" s="144"/>
      <c r="M1253" s="144"/>
      <c r="N1253" s="144"/>
      <c r="O1253" s="143"/>
      <c r="P1253" s="143">
        <v>45776.57623842593</v>
      </c>
      <c r="R1253" s="144"/>
      <c r="S1253" s="144"/>
      <c r="T1253" s="142"/>
      <c r="U1253" s="27"/>
      <c r="V1253" s="27"/>
      <c r="W1253" s="27"/>
      <c r="X1253" s="27">
        <f t="shared" si="10"/>
        <v>2025</v>
      </c>
      <c r="Y1253" s="27">
        <v>2025.0</v>
      </c>
      <c r="Z1253" s="140">
        <f t="shared" si="11"/>
        <v>4</v>
      </c>
      <c r="AA1253" s="5">
        <v>4.0</v>
      </c>
      <c r="AB1253" s="27">
        <v>2.0</v>
      </c>
      <c r="AC1253" s="27" t="s">
        <v>301</v>
      </c>
      <c r="AD1253" s="112" t="s">
        <v>744</v>
      </c>
      <c r="AE1253" s="27" t="s">
        <v>302</v>
      </c>
      <c r="AF1253" s="27" t="s">
        <v>302</v>
      </c>
      <c r="AG1253" s="27" t="s">
        <v>745</v>
      </c>
      <c r="AH1253" s="27" t="str">
        <f t="shared" si="1"/>
        <v>In</v>
      </c>
      <c r="AI1253" s="27" t="s">
        <v>113</v>
      </c>
      <c r="AJ1253" s="17"/>
      <c r="AK1253" s="17"/>
      <c r="AL1253" s="17"/>
      <c r="AM1253" s="17"/>
      <c r="AN1253" s="17"/>
    </row>
    <row r="1254" ht="15.0" hidden="1" customHeight="1">
      <c r="A1254" s="132">
        <v>45776.0</v>
      </c>
      <c r="B1254" s="3" t="s">
        <v>918</v>
      </c>
      <c r="C1254" s="141">
        <v>-10.0</v>
      </c>
      <c r="D1254" s="3" t="s">
        <v>76</v>
      </c>
      <c r="E1254" s="3" t="s">
        <v>229</v>
      </c>
      <c r="F1254" s="3" t="s">
        <v>852</v>
      </c>
      <c r="G1254" s="144"/>
      <c r="H1254" s="144"/>
      <c r="I1254" s="62">
        <v>4782.0</v>
      </c>
      <c r="J1254" s="3" t="s">
        <v>42</v>
      </c>
      <c r="K1254" s="3" t="s">
        <v>89</v>
      </c>
      <c r="L1254" s="142"/>
      <c r="M1254" s="142"/>
      <c r="N1254" s="142"/>
      <c r="O1254" s="143"/>
      <c r="P1254" s="143">
        <v>45776.508414351854</v>
      </c>
      <c r="Q1254" s="3" t="s">
        <v>91</v>
      </c>
      <c r="R1254" s="144"/>
      <c r="S1254" s="144"/>
      <c r="T1254" s="3" t="s">
        <v>93</v>
      </c>
      <c r="U1254" s="27"/>
      <c r="V1254" s="27"/>
      <c r="W1254" s="27"/>
      <c r="X1254" s="27">
        <f t="shared" si="10"/>
        <v>2025</v>
      </c>
      <c r="Y1254" s="27">
        <v>2025.0</v>
      </c>
      <c r="Z1254" s="140">
        <f t="shared" si="11"/>
        <v>4</v>
      </c>
      <c r="AA1254" s="5">
        <v>4.0</v>
      </c>
      <c r="AB1254" s="27">
        <v>2.0</v>
      </c>
      <c r="AC1254" s="27" t="s">
        <v>298</v>
      </c>
      <c r="AD1254" s="27" t="s">
        <v>48</v>
      </c>
      <c r="AE1254" s="27" t="s">
        <v>1</v>
      </c>
      <c r="AF1254" s="27" t="s">
        <v>1</v>
      </c>
      <c r="AG1254" s="27" t="s">
        <v>445</v>
      </c>
      <c r="AH1254" s="27" t="str">
        <f t="shared" si="1"/>
        <v>Out</v>
      </c>
      <c r="AI1254" s="27" t="s">
        <v>121</v>
      </c>
      <c r="AJ1254" s="17"/>
      <c r="AK1254" s="17"/>
      <c r="AL1254" s="17"/>
      <c r="AM1254" s="17"/>
      <c r="AN1254" s="17"/>
    </row>
    <row r="1255" ht="15.0" hidden="1" customHeight="1">
      <c r="A1255" s="132">
        <v>45775.0</v>
      </c>
      <c r="B1255" s="3" t="s">
        <v>259</v>
      </c>
      <c r="C1255" s="141">
        <v>-93.67</v>
      </c>
      <c r="D1255" s="3" t="s">
        <v>151</v>
      </c>
      <c r="E1255" s="3" t="s">
        <v>229</v>
      </c>
      <c r="F1255" s="3" t="s">
        <v>1057</v>
      </c>
      <c r="H1255" s="144"/>
      <c r="I1255" s="62">
        <v>4782.0</v>
      </c>
      <c r="J1255" s="3" t="s">
        <v>42</v>
      </c>
      <c r="K1255" s="3" t="s">
        <v>89</v>
      </c>
      <c r="L1255" s="142"/>
      <c r="M1255" s="142"/>
      <c r="N1255" s="142"/>
      <c r="O1255" s="143"/>
      <c r="P1255" s="143">
        <v>45775.70009259259</v>
      </c>
      <c r="Q1255" s="3" t="s">
        <v>44</v>
      </c>
      <c r="R1255" s="144"/>
      <c r="S1255" s="144"/>
      <c r="T1255" s="3" t="s">
        <v>93</v>
      </c>
      <c r="U1255" s="27"/>
      <c r="V1255" s="27"/>
      <c r="W1255" s="27"/>
      <c r="X1255" s="27">
        <f t="shared" si="10"/>
        <v>2025</v>
      </c>
      <c r="Y1255" s="27">
        <v>2025.0</v>
      </c>
      <c r="Z1255" s="140">
        <f t="shared" si="11"/>
        <v>4</v>
      </c>
      <c r="AA1255" s="5">
        <v>4.0</v>
      </c>
      <c r="AB1255" s="27">
        <v>2.0</v>
      </c>
      <c r="AC1255" s="27"/>
      <c r="AD1255" s="27" t="s">
        <v>151</v>
      </c>
      <c r="AE1255" s="27" t="s">
        <v>151</v>
      </c>
      <c r="AF1255" s="27" t="s">
        <v>151</v>
      </c>
      <c r="AG1255" s="27"/>
      <c r="AH1255" s="27" t="str">
        <f t="shared" si="1"/>
        <v>Out</v>
      </c>
      <c r="AI1255" s="27" t="s">
        <v>121</v>
      </c>
      <c r="AJ1255" s="17"/>
      <c r="AK1255" s="17"/>
      <c r="AL1255" s="17"/>
      <c r="AM1255" s="17"/>
      <c r="AN1255" s="17"/>
    </row>
    <row r="1256" ht="15.0" hidden="1" customHeight="1">
      <c r="A1256" s="132">
        <v>45775.0</v>
      </c>
      <c r="B1256" s="3" t="s">
        <v>149</v>
      </c>
      <c r="C1256" s="141">
        <v>-2.81</v>
      </c>
      <c r="D1256" s="3" t="s">
        <v>151</v>
      </c>
      <c r="E1256" s="3" t="s">
        <v>229</v>
      </c>
      <c r="G1256" s="142"/>
      <c r="H1256" s="142"/>
      <c r="I1256" s="142"/>
      <c r="J1256" s="142"/>
      <c r="K1256" s="3" t="s">
        <v>148</v>
      </c>
      <c r="O1256" s="143"/>
      <c r="P1256" s="143">
        <v>45775.70009259259</v>
      </c>
      <c r="R1256" s="144"/>
      <c r="S1256" s="144"/>
      <c r="T1256" s="142"/>
      <c r="U1256" s="27"/>
      <c r="V1256" s="27"/>
      <c r="W1256" s="27"/>
      <c r="X1256" s="27">
        <f t="shared" si="10"/>
        <v>2025</v>
      </c>
      <c r="Y1256" s="27">
        <v>2025.0</v>
      </c>
      <c r="Z1256" s="140">
        <f t="shared" si="11"/>
        <v>4</v>
      </c>
      <c r="AA1256" s="5">
        <v>4.0</v>
      </c>
      <c r="AB1256" s="27">
        <v>2.0</v>
      </c>
      <c r="AC1256" s="27"/>
      <c r="AD1256" s="27" t="s">
        <v>151</v>
      </c>
      <c r="AE1256" s="27" t="s">
        <v>151</v>
      </c>
      <c r="AF1256" s="27" t="s">
        <v>151</v>
      </c>
      <c r="AG1256" s="27"/>
      <c r="AH1256" s="27" t="str">
        <f t="shared" si="1"/>
        <v>Out</v>
      </c>
      <c r="AI1256" s="27" t="s">
        <v>121</v>
      </c>
      <c r="AJ1256" s="17"/>
      <c r="AK1256" s="17"/>
      <c r="AL1256" s="17"/>
      <c r="AM1256" s="17"/>
      <c r="AN1256" s="17"/>
    </row>
    <row r="1257" ht="15.0" hidden="1" customHeight="1">
      <c r="A1257" s="132">
        <v>45775.0</v>
      </c>
      <c r="B1257" s="3" t="s">
        <v>825</v>
      </c>
      <c r="C1257" s="141">
        <v>-512.1</v>
      </c>
      <c r="D1257" s="3" t="s">
        <v>151</v>
      </c>
      <c r="E1257" s="3" t="s">
        <v>229</v>
      </c>
      <c r="F1257" s="3" t="s">
        <v>1100</v>
      </c>
      <c r="H1257" s="144"/>
      <c r="I1257" s="62">
        <v>4782.0</v>
      </c>
      <c r="J1257" s="3" t="s">
        <v>42</v>
      </c>
      <c r="K1257" s="3" t="s">
        <v>89</v>
      </c>
      <c r="L1257" s="144"/>
      <c r="M1257" s="144"/>
      <c r="N1257" s="144"/>
      <c r="O1257" s="143"/>
      <c r="P1257" s="143">
        <v>45775.59851851852</v>
      </c>
      <c r="Q1257" s="3" t="s">
        <v>44</v>
      </c>
      <c r="R1257" s="144"/>
      <c r="S1257" s="144"/>
      <c r="T1257" s="3" t="s">
        <v>93</v>
      </c>
      <c r="U1257" s="27"/>
      <c r="V1257" s="27"/>
      <c r="W1257" s="27"/>
      <c r="X1257" s="27">
        <f t="shared" si="10"/>
        <v>2025</v>
      </c>
      <c r="Y1257" s="27">
        <v>2025.0</v>
      </c>
      <c r="Z1257" s="140">
        <f t="shared" si="11"/>
        <v>4</v>
      </c>
      <c r="AA1257" s="5">
        <v>4.0</v>
      </c>
      <c r="AB1257" s="27">
        <v>2.0</v>
      </c>
      <c r="AC1257" s="27"/>
      <c r="AD1257" s="27" t="s">
        <v>151</v>
      </c>
      <c r="AE1257" s="27" t="s">
        <v>151</v>
      </c>
      <c r="AF1257" s="27" t="s">
        <v>151</v>
      </c>
      <c r="AG1257" s="27"/>
      <c r="AH1257" s="27" t="str">
        <f t="shared" si="1"/>
        <v>Out</v>
      </c>
      <c r="AI1257" s="27" t="s">
        <v>121</v>
      </c>
      <c r="AJ1257" s="17"/>
      <c r="AK1257" s="17"/>
      <c r="AL1257" s="17"/>
      <c r="AM1257" s="17"/>
      <c r="AN1257" s="17"/>
    </row>
    <row r="1258" ht="15.0" hidden="1" customHeight="1">
      <c r="A1258" s="132">
        <v>45775.0</v>
      </c>
      <c r="B1258" s="3" t="s">
        <v>149</v>
      </c>
      <c r="C1258" s="141">
        <v>-15.36</v>
      </c>
      <c r="D1258" s="3" t="s">
        <v>151</v>
      </c>
      <c r="E1258" s="3" t="s">
        <v>229</v>
      </c>
      <c r="G1258" s="142"/>
      <c r="H1258" s="142"/>
      <c r="I1258" s="142"/>
      <c r="J1258" s="142"/>
      <c r="K1258" s="3" t="s">
        <v>148</v>
      </c>
      <c r="O1258" s="143"/>
      <c r="P1258" s="143">
        <v>45775.59851851852</v>
      </c>
      <c r="R1258" s="144"/>
      <c r="S1258" s="144"/>
      <c r="T1258" s="142"/>
      <c r="U1258" s="27"/>
      <c r="V1258" s="27"/>
      <c r="W1258" s="27"/>
      <c r="X1258" s="27">
        <f t="shared" si="10"/>
        <v>2025</v>
      </c>
      <c r="Y1258" s="27">
        <v>2025.0</v>
      </c>
      <c r="Z1258" s="140">
        <f t="shared" si="11"/>
        <v>4</v>
      </c>
      <c r="AA1258" s="5">
        <v>4.0</v>
      </c>
      <c r="AB1258" s="27">
        <v>2.0</v>
      </c>
      <c r="AC1258" s="27"/>
      <c r="AD1258" s="27" t="s">
        <v>151</v>
      </c>
      <c r="AE1258" s="27" t="s">
        <v>151</v>
      </c>
      <c r="AF1258" s="27" t="s">
        <v>151</v>
      </c>
      <c r="AG1258" s="27"/>
      <c r="AH1258" s="27" t="str">
        <f t="shared" si="1"/>
        <v>Out</v>
      </c>
      <c r="AI1258" s="27" t="s">
        <v>121</v>
      </c>
      <c r="AJ1258" s="17"/>
      <c r="AK1258" s="17"/>
      <c r="AL1258" s="17"/>
      <c r="AM1258" s="17"/>
      <c r="AN1258" s="17"/>
    </row>
    <row r="1259" ht="15.0" hidden="1" customHeight="1">
      <c r="A1259" s="132">
        <v>45773.0</v>
      </c>
      <c r="B1259" s="3" t="s">
        <v>918</v>
      </c>
      <c r="C1259" s="141">
        <v>-10.0</v>
      </c>
      <c r="D1259" s="3" t="s">
        <v>76</v>
      </c>
      <c r="E1259" s="3" t="s">
        <v>229</v>
      </c>
      <c r="F1259" s="3" t="s">
        <v>852</v>
      </c>
      <c r="G1259" s="142"/>
      <c r="H1259" s="144"/>
      <c r="I1259" s="62">
        <v>4782.0</v>
      </c>
      <c r="J1259" s="3" t="s">
        <v>42</v>
      </c>
      <c r="K1259" s="3" t="s">
        <v>89</v>
      </c>
      <c r="L1259" s="144"/>
      <c r="M1259" s="144"/>
      <c r="N1259" s="144"/>
      <c r="O1259" s="143"/>
      <c r="P1259" s="143">
        <v>45773.07861111111</v>
      </c>
      <c r="Q1259" s="3" t="s">
        <v>91</v>
      </c>
      <c r="R1259" s="144"/>
      <c r="S1259" s="144"/>
      <c r="T1259" s="3" t="s">
        <v>93</v>
      </c>
      <c r="U1259" s="27"/>
      <c r="V1259" s="27"/>
      <c r="W1259" s="27"/>
      <c r="X1259" s="27">
        <f t="shared" si="10"/>
        <v>2025</v>
      </c>
      <c r="Y1259" s="27">
        <v>2025.0</v>
      </c>
      <c r="Z1259" s="140">
        <f t="shared" si="11"/>
        <v>4</v>
      </c>
      <c r="AA1259" s="5">
        <v>4.0</v>
      </c>
      <c r="AB1259" s="27">
        <v>2.0</v>
      </c>
      <c r="AC1259" s="27" t="s">
        <v>298</v>
      </c>
      <c r="AD1259" s="27" t="s">
        <v>48</v>
      </c>
      <c r="AE1259" s="27" t="s">
        <v>1</v>
      </c>
      <c r="AF1259" s="27" t="s">
        <v>1</v>
      </c>
      <c r="AG1259" s="27" t="s">
        <v>445</v>
      </c>
      <c r="AH1259" s="27" t="str">
        <f t="shared" si="1"/>
        <v>Out</v>
      </c>
      <c r="AI1259" s="27" t="s">
        <v>121</v>
      </c>
      <c r="AJ1259" s="17"/>
      <c r="AK1259" s="17"/>
      <c r="AL1259" s="17"/>
      <c r="AM1259" s="17"/>
      <c r="AN1259" s="17"/>
    </row>
    <row r="1260" ht="15.0" hidden="1" customHeight="1">
      <c r="A1260" s="132">
        <v>45772.0</v>
      </c>
      <c r="B1260" s="3" t="s">
        <v>203</v>
      </c>
      <c r="C1260" s="141">
        <v>-40.0</v>
      </c>
      <c r="D1260" s="3" t="s">
        <v>76</v>
      </c>
      <c r="E1260" s="3" t="s">
        <v>229</v>
      </c>
      <c r="F1260" s="3" t="s">
        <v>204</v>
      </c>
      <c r="H1260" s="144"/>
      <c r="I1260" s="62">
        <v>4782.0</v>
      </c>
      <c r="J1260" s="3" t="s">
        <v>42</v>
      </c>
      <c r="K1260" s="3" t="s">
        <v>89</v>
      </c>
      <c r="L1260" s="144"/>
      <c r="M1260" s="144"/>
      <c r="N1260" s="144"/>
      <c r="O1260" s="143"/>
      <c r="P1260" s="143">
        <v>45772.17303240741</v>
      </c>
      <c r="Q1260" s="3" t="s">
        <v>91</v>
      </c>
      <c r="R1260" s="144"/>
      <c r="S1260" s="144"/>
      <c r="T1260" s="3" t="s">
        <v>93</v>
      </c>
      <c r="U1260" s="27"/>
      <c r="V1260" s="27"/>
      <c r="W1260" s="27"/>
      <c r="X1260" s="27">
        <f t="shared" si="10"/>
        <v>2025</v>
      </c>
      <c r="Y1260" s="27">
        <v>2025.0</v>
      </c>
      <c r="Z1260" s="140">
        <f t="shared" si="11"/>
        <v>4</v>
      </c>
      <c r="AA1260" s="5">
        <v>4.0</v>
      </c>
      <c r="AB1260" s="27">
        <v>2.0</v>
      </c>
      <c r="AC1260" s="27" t="s">
        <v>298</v>
      </c>
      <c r="AD1260" s="27" t="s">
        <v>48</v>
      </c>
      <c r="AE1260" s="27" t="s">
        <v>1</v>
      </c>
      <c r="AF1260" s="27" t="s">
        <v>1</v>
      </c>
      <c r="AG1260" s="27" t="s">
        <v>526</v>
      </c>
      <c r="AH1260" s="27" t="str">
        <f t="shared" si="1"/>
        <v>Out</v>
      </c>
      <c r="AI1260" s="27" t="s">
        <v>121</v>
      </c>
      <c r="AJ1260" s="17"/>
      <c r="AK1260" s="17"/>
      <c r="AL1260" s="17"/>
      <c r="AM1260" s="17"/>
      <c r="AN1260" s="17"/>
    </row>
    <row r="1261" ht="15.0" hidden="1" customHeight="1">
      <c r="A1261" s="132">
        <v>45770.0</v>
      </c>
      <c r="B1261" s="3" t="s">
        <v>918</v>
      </c>
      <c r="C1261" s="141">
        <v>-10.0</v>
      </c>
      <c r="D1261" s="3" t="s">
        <v>76</v>
      </c>
      <c r="E1261" s="3" t="s">
        <v>229</v>
      </c>
      <c r="F1261" s="3" t="s">
        <v>852</v>
      </c>
      <c r="G1261" s="142"/>
      <c r="H1261" s="144"/>
      <c r="I1261" s="62">
        <v>4782.0</v>
      </c>
      <c r="J1261" s="3" t="s">
        <v>42</v>
      </c>
      <c r="K1261" s="3" t="s">
        <v>89</v>
      </c>
      <c r="L1261" s="144"/>
      <c r="M1261" s="144"/>
      <c r="N1261" s="144"/>
      <c r="O1261" s="143"/>
      <c r="P1261" s="143">
        <v>45770.06611111111</v>
      </c>
      <c r="Q1261" s="3" t="s">
        <v>91</v>
      </c>
      <c r="R1261" s="144"/>
      <c r="S1261" s="144"/>
      <c r="T1261" s="3" t="s">
        <v>93</v>
      </c>
      <c r="U1261" s="27"/>
      <c r="V1261" s="27"/>
      <c r="W1261" s="27"/>
      <c r="X1261" s="27">
        <f t="shared" si="10"/>
        <v>2025</v>
      </c>
      <c r="Y1261" s="27">
        <v>2025.0</v>
      </c>
      <c r="Z1261" s="140">
        <f t="shared" si="11"/>
        <v>4</v>
      </c>
      <c r="AA1261" s="5">
        <v>4.0</v>
      </c>
      <c r="AB1261" s="27">
        <v>2.0</v>
      </c>
      <c r="AC1261" s="27" t="s">
        <v>298</v>
      </c>
      <c r="AD1261" s="27" t="s">
        <v>48</v>
      </c>
      <c r="AE1261" s="27" t="s">
        <v>1</v>
      </c>
      <c r="AF1261" s="27" t="s">
        <v>1</v>
      </c>
      <c r="AG1261" s="27" t="s">
        <v>445</v>
      </c>
      <c r="AH1261" s="27" t="str">
        <f t="shared" si="1"/>
        <v>Out</v>
      </c>
      <c r="AI1261" s="27" t="s">
        <v>121</v>
      </c>
      <c r="AJ1261" s="17"/>
      <c r="AK1261" s="17"/>
      <c r="AL1261" s="17"/>
      <c r="AM1261" s="17"/>
      <c r="AN1261" s="17"/>
    </row>
    <row r="1262" ht="15.0" hidden="1" customHeight="1">
      <c r="A1262" s="132">
        <v>45768.0</v>
      </c>
      <c r="B1262" s="3" t="s">
        <v>149</v>
      </c>
      <c r="C1262" s="141">
        <v>-2.41</v>
      </c>
      <c r="D1262" s="3" t="s">
        <v>76</v>
      </c>
      <c r="E1262" s="3" t="s">
        <v>229</v>
      </c>
      <c r="G1262" s="144"/>
      <c r="H1262" s="144"/>
      <c r="I1262" s="144"/>
      <c r="J1262" s="144"/>
      <c r="K1262" s="3" t="s">
        <v>148</v>
      </c>
      <c r="O1262" s="143"/>
      <c r="P1262" s="143">
        <v>45768.36121527778</v>
      </c>
      <c r="R1262" s="144"/>
      <c r="S1262" s="144"/>
      <c r="T1262" s="144"/>
      <c r="U1262" s="27"/>
      <c r="V1262" s="27"/>
      <c r="W1262" s="27"/>
      <c r="X1262" s="27">
        <f t="shared" si="10"/>
        <v>2025</v>
      </c>
      <c r="Y1262" s="27">
        <v>2025.0</v>
      </c>
      <c r="Z1262" s="140">
        <f t="shared" si="11"/>
        <v>4</v>
      </c>
      <c r="AA1262" s="5">
        <v>4.0</v>
      </c>
      <c r="AB1262" s="27">
        <v>2.0</v>
      </c>
      <c r="AC1262" s="27" t="s">
        <v>298</v>
      </c>
      <c r="AD1262" s="27" t="s">
        <v>48</v>
      </c>
      <c r="AE1262" s="27" t="s">
        <v>1</v>
      </c>
      <c r="AF1262" s="27" t="s">
        <v>1</v>
      </c>
      <c r="AG1262" s="27" t="s">
        <v>526</v>
      </c>
      <c r="AH1262" s="27" t="str">
        <f t="shared" si="1"/>
        <v>Out</v>
      </c>
      <c r="AI1262" s="27" t="s">
        <v>121</v>
      </c>
      <c r="AJ1262" s="17"/>
      <c r="AK1262" s="17"/>
      <c r="AL1262" s="17"/>
      <c r="AM1262" s="17"/>
      <c r="AN1262" s="17"/>
    </row>
    <row r="1263" ht="15.0" hidden="1" customHeight="1">
      <c r="A1263" s="132">
        <v>45768.0</v>
      </c>
      <c r="B1263" s="3" t="s">
        <v>259</v>
      </c>
      <c r="C1263" s="141">
        <v>-80.36</v>
      </c>
      <c r="D1263" s="3" t="s">
        <v>76</v>
      </c>
      <c r="E1263" s="3" t="s">
        <v>229</v>
      </c>
      <c r="F1263" s="3" t="s">
        <v>1105</v>
      </c>
      <c r="H1263" s="144"/>
      <c r="I1263" s="62">
        <v>4782.0</v>
      </c>
      <c r="J1263" s="3" t="s">
        <v>42</v>
      </c>
      <c r="K1263" s="3" t="s">
        <v>89</v>
      </c>
      <c r="L1263" s="144"/>
      <c r="M1263" s="144"/>
      <c r="N1263" s="144"/>
      <c r="O1263" s="143"/>
      <c r="P1263" s="143">
        <v>45768.36121527778</v>
      </c>
      <c r="Q1263" s="3" t="s">
        <v>44</v>
      </c>
      <c r="R1263" s="144"/>
      <c r="S1263" s="144"/>
      <c r="T1263" s="3" t="s">
        <v>93</v>
      </c>
      <c r="U1263" s="27"/>
      <c r="V1263" s="27"/>
      <c r="W1263" s="27"/>
      <c r="X1263" s="27">
        <f t="shared" si="10"/>
        <v>2025</v>
      </c>
      <c r="Y1263" s="27">
        <v>2025.0</v>
      </c>
      <c r="Z1263" s="140">
        <f t="shared" si="11"/>
        <v>4</v>
      </c>
      <c r="AA1263" s="5">
        <v>4.0</v>
      </c>
      <c r="AB1263" s="27">
        <v>2.0</v>
      </c>
      <c r="AC1263" s="27" t="s">
        <v>298</v>
      </c>
      <c r="AD1263" s="27" t="s">
        <v>48</v>
      </c>
      <c r="AE1263" s="27" t="s">
        <v>115</v>
      </c>
      <c r="AF1263" s="27" t="s">
        <v>115</v>
      </c>
      <c r="AG1263" s="27" t="s">
        <v>492</v>
      </c>
      <c r="AH1263" s="27" t="str">
        <f t="shared" si="1"/>
        <v>Out</v>
      </c>
      <c r="AI1263" s="27" t="s">
        <v>121</v>
      </c>
      <c r="AJ1263" s="17"/>
      <c r="AK1263" s="17"/>
      <c r="AL1263" s="17"/>
      <c r="AM1263" s="17"/>
      <c r="AN1263" s="17"/>
    </row>
    <row r="1264" ht="15.0" hidden="1" customHeight="1">
      <c r="A1264" s="132">
        <v>45768.0</v>
      </c>
      <c r="B1264" s="3" t="s">
        <v>918</v>
      </c>
      <c r="C1264" s="141">
        <v>-10.0</v>
      </c>
      <c r="D1264" s="3" t="s">
        <v>76</v>
      </c>
      <c r="E1264" s="3" t="s">
        <v>229</v>
      </c>
      <c r="F1264" s="3" t="s">
        <v>852</v>
      </c>
      <c r="G1264" s="142"/>
      <c r="H1264" s="144"/>
      <c r="I1264" s="62">
        <v>4782.0</v>
      </c>
      <c r="J1264" s="3" t="s">
        <v>42</v>
      </c>
      <c r="K1264" s="3" t="s">
        <v>89</v>
      </c>
      <c r="L1264" s="144"/>
      <c r="M1264" s="144"/>
      <c r="N1264" s="144"/>
      <c r="O1264" s="143"/>
      <c r="P1264" s="143">
        <v>45768.13202546296</v>
      </c>
      <c r="Q1264" s="3" t="s">
        <v>91</v>
      </c>
      <c r="R1264" s="144"/>
      <c r="S1264" s="144"/>
      <c r="T1264" s="3" t="s">
        <v>93</v>
      </c>
      <c r="U1264" s="27"/>
      <c r="V1264" s="27"/>
      <c r="W1264" s="27"/>
      <c r="X1264" s="27">
        <f t="shared" si="10"/>
        <v>2025</v>
      </c>
      <c r="Y1264" s="27">
        <v>2025.0</v>
      </c>
      <c r="Z1264" s="140">
        <f t="shared" si="11"/>
        <v>4</v>
      </c>
      <c r="AA1264" s="5">
        <v>4.0</v>
      </c>
      <c r="AB1264" s="27">
        <v>2.0</v>
      </c>
      <c r="AC1264" s="27" t="s">
        <v>298</v>
      </c>
      <c r="AD1264" s="27" t="s">
        <v>48</v>
      </c>
      <c r="AE1264" s="27" t="s">
        <v>1</v>
      </c>
      <c r="AF1264" s="27" t="s">
        <v>1</v>
      </c>
      <c r="AG1264" s="27" t="s">
        <v>445</v>
      </c>
      <c r="AH1264" s="27" t="str">
        <f t="shared" si="1"/>
        <v>Out</v>
      </c>
      <c r="AI1264" s="27" t="s">
        <v>121</v>
      </c>
      <c r="AJ1264" s="17"/>
      <c r="AK1264" s="17"/>
      <c r="AL1264" s="17"/>
      <c r="AM1264" s="17"/>
      <c r="AN1264" s="17"/>
    </row>
    <row r="1265" ht="15.0" hidden="1" customHeight="1">
      <c r="A1265" s="132">
        <v>45768.0</v>
      </c>
      <c r="B1265" s="3" t="s">
        <v>95</v>
      </c>
      <c r="C1265" s="141">
        <v>-25.0</v>
      </c>
      <c r="D1265" s="3" t="s">
        <v>76</v>
      </c>
      <c r="E1265" s="3" t="s">
        <v>229</v>
      </c>
      <c r="F1265" s="3" t="s">
        <v>1106</v>
      </c>
      <c r="H1265" s="144"/>
      <c r="I1265" s="62">
        <v>4782.0</v>
      </c>
      <c r="J1265" s="3" t="s">
        <v>42</v>
      </c>
      <c r="K1265" s="3" t="s">
        <v>97</v>
      </c>
      <c r="L1265" s="144"/>
      <c r="M1265" s="144"/>
      <c r="N1265" s="144"/>
      <c r="O1265" s="143"/>
      <c r="P1265" s="143">
        <v>45768.05212962963</v>
      </c>
      <c r="Q1265" s="3" t="s">
        <v>91</v>
      </c>
      <c r="R1265" s="144"/>
      <c r="S1265" s="144"/>
      <c r="T1265" s="3" t="s">
        <v>93</v>
      </c>
      <c r="U1265" s="27"/>
      <c r="V1265" s="27"/>
      <c r="W1265" s="27"/>
      <c r="X1265" s="27">
        <f t="shared" si="10"/>
        <v>2025</v>
      </c>
      <c r="Y1265" s="27">
        <v>2025.0</v>
      </c>
      <c r="Z1265" s="140">
        <f t="shared" si="11"/>
        <v>4</v>
      </c>
      <c r="AA1265" s="5">
        <v>4.0</v>
      </c>
      <c r="AB1265" s="27">
        <v>2.0</v>
      </c>
      <c r="AC1265" s="27" t="s">
        <v>298</v>
      </c>
      <c r="AD1265" s="27" t="s">
        <v>48</v>
      </c>
      <c r="AE1265" s="27" t="s">
        <v>115</v>
      </c>
      <c r="AF1265" s="27" t="s">
        <v>115</v>
      </c>
      <c r="AG1265" s="27" t="s">
        <v>315</v>
      </c>
      <c r="AH1265" s="27" t="str">
        <f t="shared" si="1"/>
        <v>Out</v>
      </c>
      <c r="AI1265" s="27" t="s">
        <v>121</v>
      </c>
      <c r="AJ1265" s="17"/>
      <c r="AK1265" s="17"/>
      <c r="AL1265" s="17"/>
      <c r="AM1265" s="17"/>
      <c r="AN1265" s="17"/>
    </row>
    <row r="1266" ht="15.0" hidden="1" customHeight="1">
      <c r="A1266" s="132">
        <v>45766.0</v>
      </c>
      <c r="B1266" s="176" t="s">
        <v>897</v>
      </c>
      <c r="C1266" s="141">
        <v>-158.0</v>
      </c>
      <c r="D1266" s="3" t="s">
        <v>76</v>
      </c>
      <c r="E1266" s="3" t="s">
        <v>229</v>
      </c>
      <c r="F1266" s="176" t="s">
        <v>1107</v>
      </c>
      <c r="H1266" s="144"/>
      <c r="I1266" s="62">
        <v>4782.0</v>
      </c>
      <c r="J1266" s="3" t="s">
        <v>42</v>
      </c>
      <c r="K1266" s="3" t="s">
        <v>89</v>
      </c>
      <c r="L1266" s="144"/>
      <c r="M1266" s="144"/>
      <c r="N1266" s="144"/>
      <c r="O1266" s="143"/>
      <c r="P1266" s="143">
        <v>45766.427824074075</v>
      </c>
      <c r="Q1266" s="3" t="s">
        <v>91</v>
      </c>
      <c r="R1266" s="144"/>
      <c r="S1266" s="144"/>
      <c r="T1266" s="3" t="s">
        <v>93</v>
      </c>
      <c r="U1266" s="27"/>
      <c r="V1266" s="27"/>
      <c r="W1266" s="27"/>
      <c r="X1266" s="27">
        <f t="shared" si="10"/>
        <v>2025</v>
      </c>
      <c r="Y1266" s="27">
        <v>2025.0</v>
      </c>
      <c r="Z1266" s="140">
        <f t="shared" si="11"/>
        <v>4</v>
      </c>
      <c r="AA1266" s="5">
        <v>4.0</v>
      </c>
      <c r="AB1266" s="27">
        <v>2.0</v>
      </c>
      <c r="AC1266" s="27" t="s">
        <v>298</v>
      </c>
      <c r="AD1266" s="27" t="s">
        <v>48</v>
      </c>
      <c r="AE1266" s="27" t="s">
        <v>115</v>
      </c>
      <c r="AF1266" s="27" t="s">
        <v>115</v>
      </c>
      <c r="AG1266" s="27" t="s">
        <v>493</v>
      </c>
      <c r="AH1266" s="27" t="str">
        <f t="shared" si="1"/>
        <v>Out</v>
      </c>
      <c r="AI1266" s="27" t="s">
        <v>121</v>
      </c>
      <c r="AJ1266" s="17"/>
      <c r="AK1266" s="17"/>
      <c r="AL1266" s="17"/>
      <c r="AM1266" s="17"/>
      <c r="AN1266" s="17"/>
    </row>
    <row r="1267" ht="15.0" hidden="1" customHeight="1">
      <c r="A1267" s="132">
        <v>45765.0</v>
      </c>
      <c r="B1267" s="3" t="s">
        <v>825</v>
      </c>
      <c r="C1267" s="141">
        <v>-506.24</v>
      </c>
      <c r="D1267" s="3" t="s">
        <v>76</v>
      </c>
      <c r="E1267" s="3" t="s">
        <v>229</v>
      </c>
      <c r="F1267" s="3" t="s">
        <v>1108</v>
      </c>
      <c r="H1267" s="144"/>
      <c r="I1267" s="62">
        <v>4782.0</v>
      </c>
      <c r="J1267" s="3" t="s">
        <v>42</v>
      </c>
      <c r="K1267" s="3" t="s">
        <v>89</v>
      </c>
      <c r="L1267" s="144"/>
      <c r="M1267" s="144"/>
      <c r="N1267" s="144"/>
      <c r="O1267" s="143"/>
      <c r="P1267" s="143">
        <v>45765.18616898148</v>
      </c>
      <c r="Q1267" s="3" t="s">
        <v>44</v>
      </c>
      <c r="R1267" s="144"/>
      <c r="S1267" s="144"/>
      <c r="T1267" s="3" t="s">
        <v>93</v>
      </c>
      <c r="U1267" s="27"/>
      <c r="V1267" s="27"/>
      <c r="W1267" s="27"/>
      <c r="X1267" s="27">
        <f t="shared" si="10"/>
        <v>2025</v>
      </c>
      <c r="Y1267" s="27">
        <v>2025.0</v>
      </c>
      <c r="Z1267" s="140">
        <f t="shared" si="11"/>
        <v>4</v>
      </c>
      <c r="AA1267" s="5">
        <v>4.0</v>
      </c>
      <c r="AB1267" s="27">
        <v>2.0</v>
      </c>
      <c r="AC1267" s="27" t="s">
        <v>298</v>
      </c>
      <c r="AD1267" s="27" t="s">
        <v>48</v>
      </c>
      <c r="AE1267" s="27" t="s">
        <v>115</v>
      </c>
      <c r="AF1267" s="27" t="s">
        <v>115</v>
      </c>
      <c r="AG1267" s="27" t="s">
        <v>309</v>
      </c>
      <c r="AH1267" s="27" t="str">
        <f t="shared" si="1"/>
        <v>Out</v>
      </c>
      <c r="AI1267" s="27" t="s">
        <v>121</v>
      </c>
      <c r="AJ1267" s="17"/>
      <c r="AK1267" s="17"/>
      <c r="AL1267" s="17"/>
      <c r="AM1267" s="17"/>
      <c r="AN1267" s="17"/>
    </row>
    <row r="1268" ht="15.0" hidden="1" customHeight="1">
      <c r="A1268" s="132">
        <v>45765.0</v>
      </c>
      <c r="B1268" s="3" t="s">
        <v>149</v>
      </c>
      <c r="C1268" s="141">
        <v>-15.19</v>
      </c>
      <c r="D1268" s="3" t="s">
        <v>76</v>
      </c>
      <c r="E1268" s="3" t="s">
        <v>229</v>
      </c>
      <c r="G1268" s="179"/>
      <c r="H1268" s="144"/>
      <c r="I1268" s="144"/>
      <c r="J1268" s="144"/>
      <c r="K1268" s="3" t="s">
        <v>148</v>
      </c>
      <c r="O1268" s="143"/>
      <c r="P1268" s="143">
        <v>45765.18616898148</v>
      </c>
      <c r="R1268" s="144"/>
      <c r="S1268" s="144"/>
      <c r="T1268" s="144"/>
      <c r="U1268" s="27"/>
      <c r="V1268" s="27"/>
      <c r="W1268" s="27"/>
      <c r="X1268" s="27">
        <f t="shared" si="10"/>
        <v>2025</v>
      </c>
      <c r="Y1268" s="27">
        <v>2025.0</v>
      </c>
      <c r="Z1268" s="140">
        <f t="shared" si="11"/>
        <v>4</v>
      </c>
      <c r="AA1268" s="5">
        <v>4.0</v>
      </c>
      <c r="AB1268" s="27">
        <v>2.0</v>
      </c>
      <c r="AC1268" s="27" t="s">
        <v>298</v>
      </c>
      <c r="AD1268" s="27" t="s">
        <v>48</v>
      </c>
      <c r="AE1268" s="27" t="s">
        <v>1</v>
      </c>
      <c r="AF1268" s="27" t="s">
        <v>1</v>
      </c>
      <c r="AG1268" s="27" t="s">
        <v>526</v>
      </c>
      <c r="AH1268" s="27" t="str">
        <f t="shared" si="1"/>
        <v>Out</v>
      </c>
      <c r="AI1268" s="27" t="s">
        <v>121</v>
      </c>
      <c r="AJ1268" s="17"/>
      <c r="AK1268" s="17"/>
      <c r="AL1268" s="17"/>
      <c r="AM1268" s="17"/>
      <c r="AN1268" s="17"/>
    </row>
    <row r="1269" ht="15.0" hidden="1" customHeight="1">
      <c r="A1269" s="132">
        <v>45765.0</v>
      </c>
      <c r="B1269" s="3" t="s">
        <v>259</v>
      </c>
      <c r="C1269" s="141">
        <v>-79.85</v>
      </c>
      <c r="D1269" s="3" t="s">
        <v>76</v>
      </c>
      <c r="E1269" s="3" t="s">
        <v>229</v>
      </c>
      <c r="F1269" s="3" t="s">
        <v>1109</v>
      </c>
      <c r="H1269" s="142"/>
      <c r="I1269" s="62">
        <v>4782.0</v>
      </c>
      <c r="J1269" s="3" t="s">
        <v>42</v>
      </c>
      <c r="K1269" s="3" t="s">
        <v>89</v>
      </c>
      <c r="L1269" s="144"/>
      <c r="M1269" s="144"/>
      <c r="N1269" s="144"/>
      <c r="O1269" s="143"/>
      <c r="P1269" s="143">
        <v>45765.08896990741</v>
      </c>
      <c r="Q1269" s="3" t="s">
        <v>44</v>
      </c>
      <c r="R1269" s="144"/>
      <c r="S1269" s="144"/>
      <c r="T1269" s="3" t="s">
        <v>93</v>
      </c>
      <c r="U1269" s="27"/>
      <c r="V1269" s="27"/>
      <c r="W1269" s="27"/>
      <c r="X1269" s="27">
        <f t="shared" si="10"/>
        <v>2025</v>
      </c>
      <c r="Y1269" s="27">
        <v>2025.0</v>
      </c>
      <c r="Z1269" s="140">
        <f t="shared" si="11"/>
        <v>4</v>
      </c>
      <c r="AA1269" s="5">
        <v>4.0</v>
      </c>
      <c r="AB1269" s="27">
        <v>2.0</v>
      </c>
      <c r="AC1269" s="27" t="s">
        <v>298</v>
      </c>
      <c r="AD1269" s="27" t="s">
        <v>48</v>
      </c>
      <c r="AE1269" s="27" t="s">
        <v>115</v>
      </c>
      <c r="AF1269" s="27" t="s">
        <v>115</v>
      </c>
      <c r="AG1269" s="27" t="s">
        <v>492</v>
      </c>
      <c r="AH1269" s="27" t="str">
        <f t="shared" si="1"/>
        <v>Out</v>
      </c>
      <c r="AI1269" s="27" t="s">
        <v>121</v>
      </c>
      <c r="AJ1269" s="17"/>
      <c r="AK1269" s="17"/>
      <c r="AL1269" s="17"/>
      <c r="AM1269" s="17"/>
      <c r="AN1269" s="17"/>
    </row>
    <row r="1270" ht="15.0" hidden="1" customHeight="1">
      <c r="A1270" s="132">
        <v>45765.0</v>
      </c>
      <c r="B1270" s="3" t="s">
        <v>149</v>
      </c>
      <c r="C1270" s="141">
        <v>-2.4</v>
      </c>
      <c r="D1270" s="3" t="s">
        <v>76</v>
      </c>
      <c r="E1270" s="3" t="s">
        <v>229</v>
      </c>
      <c r="G1270" s="142"/>
      <c r="H1270" s="144"/>
      <c r="I1270" s="142"/>
      <c r="J1270" s="142"/>
      <c r="K1270" s="3" t="s">
        <v>148</v>
      </c>
      <c r="O1270" s="143"/>
      <c r="P1270" s="143">
        <v>45765.08896990741</v>
      </c>
      <c r="R1270" s="144"/>
      <c r="S1270" s="144"/>
      <c r="T1270" s="142"/>
      <c r="U1270" s="27"/>
      <c r="V1270" s="27"/>
      <c r="W1270" s="27"/>
      <c r="X1270" s="27">
        <f t="shared" si="10"/>
        <v>2025</v>
      </c>
      <c r="Y1270" s="27">
        <v>2025.0</v>
      </c>
      <c r="Z1270" s="140">
        <f t="shared" si="11"/>
        <v>4</v>
      </c>
      <c r="AA1270" s="5">
        <v>4.0</v>
      </c>
      <c r="AB1270" s="27">
        <v>2.0</v>
      </c>
      <c r="AC1270" s="27" t="s">
        <v>298</v>
      </c>
      <c r="AD1270" s="27" t="s">
        <v>48</v>
      </c>
      <c r="AE1270" s="27" t="s">
        <v>1</v>
      </c>
      <c r="AF1270" s="27" t="s">
        <v>1</v>
      </c>
      <c r="AG1270" s="27" t="s">
        <v>526</v>
      </c>
      <c r="AH1270" s="27" t="str">
        <f t="shared" si="1"/>
        <v>Out</v>
      </c>
      <c r="AI1270" s="27" t="s">
        <v>121</v>
      </c>
      <c r="AJ1270" s="17"/>
      <c r="AK1270" s="17"/>
      <c r="AL1270" s="17"/>
      <c r="AM1270" s="17"/>
      <c r="AN1270" s="17"/>
    </row>
    <row r="1271" ht="15.0" hidden="1" customHeight="1">
      <c r="A1271" s="132">
        <v>45762.0</v>
      </c>
      <c r="B1271" s="3" t="s">
        <v>886</v>
      </c>
      <c r="C1271" s="141">
        <v>960.0</v>
      </c>
      <c r="D1271" s="3" t="s">
        <v>76</v>
      </c>
      <c r="E1271" s="3" t="s">
        <v>229</v>
      </c>
      <c r="G1271" s="144"/>
      <c r="H1271" s="144"/>
      <c r="I1271" s="142"/>
      <c r="J1271" s="142"/>
      <c r="K1271" s="142"/>
      <c r="L1271" s="144"/>
      <c r="M1271" s="144"/>
      <c r="N1271" s="144"/>
      <c r="O1271" s="143"/>
      <c r="P1271" s="143">
        <v>45762.912627314814</v>
      </c>
      <c r="R1271" s="144"/>
      <c r="S1271" s="144"/>
      <c r="T1271" s="142"/>
      <c r="U1271" s="27"/>
      <c r="V1271" s="27"/>
      <c r="W1271" s="27"/>
      <c r="X1271" s="27">
        <f t="shared" si="10"/>
        <v>2025</v>
      </c>
      <c r="Y1271" s="27">
        <v>2025.0</v>
      </c>
      <c r="Z1271" s="140">
        <f t="shared" si="11"/>
        <v>4</v>
      </c>
      <c r="AA1271" s="5">
        <v>4.0</v>
      </c>
      <c r="AB1271" s="27">
        <v>2.0</v>
      </c>
      <c r="AC1271" s="27" t="s">
        <v>298</v>
      </c>
      <c r="AD1271" s="27" t="s">
        <v>48</v>
      </c>
      <c r="AE1271" s="27" t="s">
        <v>114</v>
      </c>
      <c r="AF1271" s="27" t="s">
        <v>114</v>
      </c>
      <c r="AG1271" s="27" t="s">
        <v>312</v>
      </c>
      <c r="AH1271" s="27" t="str">
        <f t="shared" si="1"/>
        <v>In</v>
      </c>
      <c r="AI1271" s="27" t="s">
        <v>113</v>
      </c>
      <c r="AJ1271" s="17"/>
      <c r="AK1271" s="17"/>
      <c r="AL1271" s="17"/>
      <c r="AM1271" s="17"/>
      <c r="AN1271" s="17"/>
    </row>
    <row r="1272" ht="15.0" hidden="1" customHeight="1">
      <c r="A1272" s="171">
        <v>45759.0</v>
      </c>
      <c r="B1272" s="3" t="s">
        <v>418</v>
      </c>
      <c r="C1272" s="141">
        <v>-50.0</v>
      </c>
      <c r="D1272" s="3" t="s">
        <v>76</v>
      </c>
      <c r="E1272" s="3" t="s">
        <v>229</v>
      </c>
      <c r="F1272" s="3" t="s">
        <v>419</v>
      </c>
      <c r="G1272" s="142"/>
      <c r="H1272" s="142"/>
      <c r="I1272" s="62">
        <v>4782.0</v>
      </c>
      <c r="J1272" s="3" t="s">
        <v>42</v>
      </c>
      <c r="K1272" s="3" t="s">
        <v>89</v>
      </c>
      <c r="L1272" s="144"/>
      <c r="M1272" s="144"/>
      <c r="N1272" s="144"/>
      <c r="O1272" s="172"/>
      <c r="P1272" s="172" t="s">
        <v>696</v>
      </c>
      <c r="Q1272" s="3" t="s">
        <v>91</v>
      </c>
      <c r="R1272" s="144"/>
      <c r="S1272" s="144"/>
      <c r="T1272" s="3" t="s">
        <v>93</v>
      </c>
      <c r="U1272" s="27"/>
      <c r="V1272" s="27"/>
      <c r="W1272" s="27"/>
      <c r="X1272" s="27">
        <f t="shared" si="10"/>
        <v>2025</v>
      </c>
      <c r="Y1272" s="27">
        <v>2025.0</v>
      </c>
      <c r="Z1272" s="140">
        <f t="shared" si="11"/>
        <v>4</v>
      </c>
      <c r="AA1272" s="5">
        <v>4.0</v>
      </c>
      <c r="AB1272" s="27">
        <v>2.0</v>
      </c>
      <c r="AC1272" s="27" t="s">
        <v>298</v>
      </c>
      <c r="AD1272" s="27" t="s">
        <v>48</v>
      </c>
      <c r="AE1272" s="27" t="s">
        <v>1</v>
      </c>
      <c r="AF1272" s="27" t="s">
        <v>1</v>
      </c>
      <c r="AG1272" s="27" t="s">
        <v>445</v>
      </c>
      <c r="AH1272" s="27" t="str">
        <f t="shared" si="1"/>
        <v>Out</v>
      </c>
      <c r="AI1272" s="27" t="s">
        <v>121</v>
      </c>
      <c r="AJ1272" s="17"/>
      <c r="AK1272" s="17"/>
      <c r="AL1272" s="17"/>
      <c r="AM1272" s="17"/>
      <c r="AN1272" s="17"/>
    </row>
    <row r="1273" ht="15.0" hidden="1" customHeight="1">
      <c r="A1273" s="171">
        <v>45757.0</v>
      </c>
      <c r="B1273" s="3" t="s">
        <v>149</v>
      </c>
      <c r="C1273" s="141">
        <v>-2.57</v>
      </c>
      <c r="D1273" s="3" t="s">
        <v>151</v>
      </c>
      <c r="E1273" s="3" t="s">
        <v>229</v>
      </c>
      <c r="G1273" s="142"/>
      <c r="H1273" s="142"/>
      <c r="I1273" s="144"/>
      <c r="J1273" s="144"/>
      <c r="K1273" s="3" t="s">
        <v>148</v>
      </c>
      <c r="O1273" s="172"/>
      <c r="P1273" s="172" t="s">
        <v>696</v>
      </c>
      <c r="Q1273" s="173"/>
      <c r="R1273" s="144"/>
      <c r="S1273" s="144"/>
      <c r="T1273" s="144"/>
      <c r="U1273" s="27"/>
      <c r="V1273" s="27"/>
      <c r="W1273" s="27"/>
      <c r="X1273" s="27">
        <f t="shared" si="10"/>
        <v>2025</v>
      </c>
      <c r="Y1273" s="27">
        <v>2025.0</v>
      </c>
      <c r="Z1273" s="140">
        <f t="shared" si="11"/>
        <v>4</v>
      </c>
      <c r="AA1273" s="5">
        <v>4.0</v>
      </c>
      <c r="AB1273" s="27">
        <v>2.0</v>
      </c>
      <c r="AC1273" s="27"/>
      <c r="AD1273" s="27" t="s">
        <v>151</v>
      </c>
      <c r="AE1273" s="27" t="s">
        <v>151</v>
      </c>
      <c r="AF1273" s="27" t="s">
        <v>151</v>
      </c>
      <c r="AG1273" s="27"/>
      <c r="AH1273" s="27" t="str">
        <f t="shared" si="1"/>
        <v>Out</v>
      </c>
      <c r="AI1273" s="27" t="s">
        <v>121</v>
      </c>
      <c r="AJ1273" s="17"/>
      <c r="AK1273" s="17"/>
      <c r="AL1273" s="17"/>
      <c r="AM1273" s="17"/>
      <c r="AN1273" s="17"/>
    </row>
    <row r="1274" ht="15.0" hidden="1" customHeight="1">
      <c r="A1274" s="171">
        <v>45757.0</v>
      </c>
      <c r="B1274" s="176" t="s">
        <v>773</v>
      </c>
      <c r="C1274" s="141">
        <v>-85.64</v>
      </c>
      <c r="D1274" s="3" t="s">
        <v>151</v>
      </c>
      <c r="E1274" s="3" t="s">
        <v>229</v>
      </c>
      <c r="F1274" s="176" t="s">
        <v>773</v>
      </c>
      <c r="H1274" s="142"/>
      <c r="I1274" s="62">
        <v>4782.0</v>
      </c>
      <c r="J1274" s="3" t="s">
        <v>42</v>
      </c>
      <c r="K1274" s="3" t="s">
        <v>97</v>
      </c>
      <c r="L1274" s="144"/>
      <c r="M1274" s="144"/>
      <c r="N1274" s="144"/>
      <c r="O1274" s="172"/>
      <c r="P1274" s="172" t="s">
        <v>696</v>
      </c>
      <c r="Q1274" s="3" t="s">
        <v>44</v>
      </c>
      <c r="R1274" s="144"/>
      <c r="S1274" s="144"/>
      <c r="T1274" s="3" t="s">
        <v>93</v>
      </c>
      <c r="U1274" s="27"/>
      <c r="V1274" s="27"/>
      <c r="W1274" s="27"/>
      <c r="X1274" s="27">
        <f t="shared" si="10"/>
        <v>2025</v>
      </c>
      <c r="Y1274" s="27">
        <v>2025.0</v>
      </c>
      <c r="Z1274" s="140">
        <f t="shared" si="11"/>
        <v>4</v>
      </c>
      <c r="AA1274" s="5">
        <v>4.0</v>
      </c>
      <c r="AB1274" s="27">
        <v>2.0</v>
      </c>
      <c r="AC1274" s="27"/>
      <c r="AD1274" s="27" t="s">
        <v>151</v>
      </c>
      <c r="AE1274" s="27" t="s">
        <v>151</v>
      </c>
      <c r="AF1274" s="27" t="s">
        <v>151</v>
      </c>
      <c r="AG1274" s="27"/>
      <c r="AH1274" s="27" t="str">
        <f t="shared" si="1"/>
        <v>Out</v>
      </c>
      <c r="AI1274" s="27" t="s">
        <v>121</v>
      </c>
      <c r="AJ1274" s="17"/>
      <c r="AK1274" s="17"/>
      <c r="AL1274" s="17"/>
      <c r="AM1274" s="17"/>
      <c r="AN1274" s="17"/>
    </row>
    <row r="1275" ht="15.0" hidden="1" customHeight="1">
      <c r="A1275" s="171">
        <v>45756.0</v>
      </c>
      <c r="B1275" s="3" t="s">
        <v>922</v>
      </c>
      <c r="C1275" s="141">
        <v>-29.0</v>
      </c>
      <c r="D1275" s="3" t="s">
        <v>76</v>
      </c>
      <c r="E1275" s="3" t="s">
        <v>229</v>
      </c>
      <c r="F1275" s="176" t="s">
        <v>1062</v>
      </c>
      <c r="H1275" s="144"/>
      <c r="I1275" s="62">
        <v>4782.0</v>
      </c>
      <c r="J1275" s="3" t="s">
        <v>42</v>
      </c>
      <c r="K1275" s="3" t="s">
        <v>89</v>
      </c>
      <c r="L1275" s="144"/>
      <c r="M1275" s="144"/>
      <c r="N1275" s="144"/>
      <c r="O1275" s="172"/>
      <c r="P1275" s="172" t="s">
        <v>696</v>
      </c>
      <c r="Q1275" s="3" t="s">
        <v>91</v>
      </c>
      <c r="R1275" s="144"/>
      <c r="S1275" s="144"/>
      <c r="T1275" s="3" t="s">
        <v>93</v>
      </c>
      <c r="U1275" s="27"/>
      <c r="V1275" s="27"/>
      <c r="W1275" s="27"/>
      <c r="X1275" s="27">
        <f t="shared" si="10"/>
        <v>2025</v>
      </c>
      <c r="Y1275" s="27">
        <v>2025.0</v>
      </c>
      <c r="Z1275" s="140">
        <f t="shared" si="11"/>
        <v>4</v>
      </c>
      <c r="AA1275" s="5">
        <v>4.0</v>
      </c>
      <c r="AB1275" s="27">
        <v>2.0</v>
      </c>
      <c r="AC1275" s="27" t="s">
        <v>298</v>
      </c>
      <c r="AD1275" s="27" t="s">
        <v>48</v>
      </c>
      <c r="AE1275" s="27" t="s">
        <v>1</v>
      </c>
      <c r="AF1275" s="27" t="s">
        <v>1</v>
      </c>
      <c r="AG1275" s="27" t="s">
        <v>526</v>
      </c>
      <c r="AH1275" s="27" t="str">
        <f t="shared" si="1"/>
        <v>Out</v>
      </c>
      <c r="AI1275" s="27" t="s">
        <v>121</v>
      </c>
      <c r="AJ1275" s="17"/>
      <c r="AK1275" s="17"/>
      <c r="AL1275" s="17"/>
      <c r="AM1275" s="17"/>
      <c r="AN1275" s="17"/>
    </row>
    <row r="1276" ht="15.0" hidden="1" customHeight="1">
      <c r="A1276" s="171">
        <v>45756.0</v>
      </c>
      <c r="B1276" s="3" t="s">
        <v>418</v>
      </c>
      <c r="C1276" s="141">
        <v>-50.0</v>
      </c>
      <c r="D1276" s="3" t="s">
        <v>76</v>
      </c>
      <c r="E1276" s="3" t="s">
        <v>229</v>
      </c>
      <c r="F1276" s="3" t="s">
        <v>419</v>
      </c>
      <c r="G1276" s="142"/>
      <c r="H1276" s="142"/>
      <c r="I1276" s="62">
        <v>4782.0</v>
      </c>
      <c r="J1276" s="3" t="s">
        <v>42</v>
      </c>
      <c r="K1276" s="3" t="s">
        <v>89</v>
      </c>
      <c r="L1276" s="144"/>
      <c r="M1276" s="144"/>
      <c r="N1276" s="144"/>
      <c r="O1276" s="172"/>
      <c r="P1276" s="172" t="s">
        <v>696</v>
      </c>
      <c r="Q1276" s="3" t="s">
        <v>91</v>
      </c>
      <c r="R1276" s="144"/>
      <c r="S1276" s="144"/>
      <c r="T1276" s="3" t="s">
        <v>93</v>
      </c>
      <c r="U1276" s="27"/>
      <c r="V1276" s="27"/>
      <c r="W1276" s="27"/>
      <c r="X1276" s="27">
        <f t="shared" si="10"/>
        <v>2025</v>
      </c>
      <c r="Y1276" s="27">
        <v>2025.0</v>
      </c>
      <c r="Z1276" s="140">
        <f t="shared" si="11"/>
        <v>4</v>
      </c>
      <c r="AA1276" s="5">
        <v>4.0</v>
      </c>
      <c r="AB1276" s="27">
        <v>2.0</v>
      </c>
      <c r="AC1276" s="27" t="s">
        <v>298</v>
      </c>
      <c r="AD1276" s="27" t="s">
        <v>48</v>
      </c>
      <c r="AE1276" s="27" t="s">
        <v>1</v>
      </c>
      <c r="AF1276" s="27" t="s">
        <v>1</v>
      </c>
      <c r="AG1276" s="27" t="s">
        <v>445</v>
      </c>
      <c r="AH1276" s="27" t="str">
        <f t="shared" si="1"/>
        <v>Out</v>
      </c>
      <c r="AI1276" s="27" t="s">
        <v>121</v>
      </c>
      <c r="AJ1276" s="17"/>
      <c r="AK1276" s="17"/>
      <c r="AL1276" s="17"/>
      <c r="AM1276" s="17"/>
      <c r="AN1276" s="17"/>
    </row>
    <row r="1277" ht="15.0" hidden="1" customHeight="1">
      <c r="A1277" s="171">
        <v>45755.0</v>
      </c>
      <c r="B1277" s="3" t="s">
        <v>918</v>
      </c>
      <c r="C1277" s="141">
        <v>-50.0</v>
      </c>
      <c r="D1277" s="3" t="s">
        <v>76</v>
      </c>
      <c r="E1277" s="3" t="s">
        <v>229</v>
      </c>
      <c r="F1277" s="3" t="s">
        <v>852</v>
      </c>
      <c r="G1277" s="142"/>
      <c r="H1277" s="144"/>
      <c r="I1277" s="62">
        <v>4782.0</v>
      </c>
      <c r="J1277" s="3" t="s">
        <v>42</v>
      </c>
      <c r="K1277" s="3" t="s">
        <v>89</v>
      </c>
      <c r="L1277" s="144"/>
      <c r="M1277" s="144"/>
      <c r="N1277" s="144"/>
      <c r="O1277" s="172"/>
      <c r="P1277" s="172" t="s">
        <v>696</v>
      </c>
      <c r="Q1277" s="3" t="s">
        <v>91</v>
      </c>
      <c r="R1277" s="144"/>
      <c r="S1277" s="144"/>
      <c r="T1277" s="3" t="s">
        <v>93</v>
      </c>
      <c r="U1277" s="27"/>
      <c r="V1277" s="27"/>
      <c r="W1277" s="27"/>
      <c r="X1277" s="27">
        <f t="shared" si="10"/>
        <v>2025</v>
      </c>
      <c r="Y1277" s="27">
        <v>2025.0</v>
      </c>
      <c r="Z1277" s="140">
        <f t="shared" si="11"/>
        <v>4</v>
      </c>
      <c r="AA1277" s="5">
        <v>4.0</v>
      </c>
      <c r="AB1277" s="27">
        <v>2.0</v>
      </c>
      <c r="AC1277" s="27" t="s">
        <v>298</v>
      </c>
      <c r="AD1277" s="27" t="s">
        <v>48</v>
      </c>
      <c r="AE1277" s="27" t="s">
        <v>1</v>
      </c>
      <c r="AF1277" s="27" t="s">
        <v>1</v>
      </c>
      <c r="AG1277" s="27" t="s">
        <v>445</v>
      </c>
      <c r="AH1277" s="27" t="str">
        <f t="shared" si="1"/>
        <v>Out</v>
      </c>
      <c r="AI1277" s="27" t="s">
        <v>121</v>
      </c>
      <c r="AJ1277" s="17"/>
      <c r="AK1277" s="17"/>
      <c r="AL1277" s="17"/>
      <c r="AM1277" s="17"/>
      <c r="AN1277" s="17"/>
    </row>
    <row r="1278" ht="15.0" hidden="1" customHeight="1">
      <c r="A1278" s="171">
        <v>45755.0</v>
      </c>
      <c r="B1278" s="3" t="s">
        <v>917</v>
      </c>
      <c r="C1278" s="141">
        <v>-111.0</v>
      </c>
      <c r="D1278" s="3" t="s">
        <v>76</v>
      </c>
      <c r="E1278" s="3" t="s">
        <v>229</v>
      </c>
      <c r="F1278" s="3" t="s">
        <v>1022</v>
      </c>
      <c r="H1278" s="144"/>
      <c r="I1278" s="62">
        <v>4782.0</v>
      </c>
      <c r="J1278" s="3" t="s">
        <v>42</v>
      </c>
      <c r="K1278" s="3" t="s">
        <v>89</v>
      </c>
      <c r="L1278" s="144"/>
      <c r="M1278" s="144"/>
      <c r="N1278" s="144"/>
      <c r="O1278" s="172"/>
      <c r="P1278" s="172" t="s">
        <v>696</v>
      </c>
      <c r="Q1278" s="3" t="s">
        <v>91</v>
      </c>
      <c r="R1278" s="144"/>
      <c r="S1278" s="144"/>
      <c r="T1278" s="3" t="s">
        <v>93</v>
      </c>
      <c r="U1278" s="27"/>
      <c r="V1278" s="27"/>
      <c r="W1278" s="27"/>
      <c r="X1278" s="27">
        <f t="shared" si="10"/>
        <v>2025</v>
      </c>
      <c r="Y1278" s="27">
        <v>2025.0</v>
      </c>
      <c r="Z1278" s="140">
        <f t="shared" si="11"/>
        <v>4</v>
      </c>
      <c r="AA1278" s="5">
        <v>4.0</v>
      </c>
      <c r="AB1278" s="27">
        <v>2.0</v>
      </c>
      <c r="AC1278" s="27" t="s">
        <v>298</v>
      </c>
      <c r="AD1278" s="27" t="s">
        <v>48</v>
      </c>
      <c r="AE1278" s="27" t="s">
        <v>1</v>
      </c>
      <c r="AF1278" s="27" t="s">
        <v>1</v>
      </c>
      <c r="AG1278" s="27" t="s">
        <v>526</v>
      </c>
      <c r="AH1278" s="27" t="str">
        <f t="shared" si="1"/>
        <v>Out</v>
      </c>
      <c r="AI1278" s="27" t="s">
        <v>121</v>
      </c>
      <c r="AJ1278" s="17"/>
      <c r="AK1278" s="17"/>
      <c r="AL1278" s="17"/>
      <c r="AM1278" s="17"/>
      <c r="AN1278" s="17"/>
    </row>
    <row r="1279" ht="15.0" hidden="1" customHeight="1">
      <c r="A1279" s="171">
        <v>45754.0</v>
      </c>
      <c r="B1279" s="3" t="s">
        <v>437</v>
      </c>
      <c r="C1279" s="141">
        <v>50.28</v>
      </c>
      <c r="D1279" s="3" t="s">
        <v>76</v>
      </c>
      <c r="E1279" s="3" t="s">
        <v>229</v>
      </c>
      <c r="F1279" s="3" t="s">
        <v>438</v>
      </c>
      <c r="I1279" s="62">
        <v>4782.0</v>
      </c>
      <c r="J1279" s="3" t="s">
        <v>42</v>
      </c>
      <c r="K1279" s="3" t="s">
        <v>89</v>
      </c>
      <c r="L1279" s="144"/>
      <c r="M1279" s="144"/>
      <c r="N1279" s="144"/>
      <c r="O1279" s="172"/>
      <c r="P1279" s="172" t="s">
        <v>696</v>
      </c>
      <c r="Q1279" s="3" t="s">
        <v>44</v>
      </c>
      <c r="R1279" s="144"/>
      <c r="S1279" s="144"/>
      <c r="T1279" s="3" t="s">
        <v>93</v>
      </c>
      <c r="U1279" s="27"/>
      <c r="V1279" s="27"/>
      <c r="W1279" s="27"/>
      <c r="X1279" s="27">
        <f t="shared" si="10"/>
        <v>2025</v>
      </c>
      <c r="Y1279" s="27">
        <v>2025.0</v>
      </c>
      <c r="Z1279" s="140">
        <f t="shared" si="11"/>
        <v>4</v>
      </c>
      <c r="AA1279" s="5">
        <v>4.0</v>
      </c>
      <c r="AB1279" s="27">
        <v>2.0</v>
      </c>
      <c r="AC1279" s="27" t="s">
        <v>298</v>
      </c>
      <c r="AD1279" s="27" t="s">
        <v>48</v>
      </c>
      <c r="AE1279" s="27" t="s">
        <v>1</v>
      </c>
      <c r="AF1279" s="27" t="s">
        <v>1</v>
      </c>
      <c r="AG1279" s="27" t="s">
        <v>526</v>
      </c>
      <c r="AH1279" s="27" t="str">
        <f t="shared" si="1"/>
        <v>In</v>
      </c>
      <c r="AI1279" s="74" t="s">
        <v>121</v>
      </c>
      <c r="AJ1279" s="17"/>
      <c r="AK1279" s="17"/>
      <c r="AL1279" s="17"/>
      <c r="AM1279" s="17"/>
      <c r="AN1279" s="17"/>
    </row>
    <row r="1280" ht="15.0" hidden="1" customHeight="1">
      <c r="A1280" s="171">
        <v>45752.0</v>
      </c>
      <c r="B1280" s="3" t="s">
        <v>437</v>
      </c>
      <c r="C1280" s="141">
        <v>-49.25</v>
      </c>
      <c r="D1280" s="3" t="s">
        <v>76</v>
      </c>
      <c r="E1280" s="3" t="s">
        <v>229</v>
      </c>
      <c r="F1280" s="3" t="s">
        <v>438</v>
      </c>
      <c r="I1280" s="62">
        <v>4782.0</v>
      </c>
      <c r="J1280" s="3" t="s">
        <v>42</v>
      </c>
      <c r="K1280" s="3" t="s">
        <v>89</v>
      </c>
      <c r="L1280" s="144"/>
      <c r="M1280" s="144"/>
      <c r="N1280" s="144"/>
      <c r="O1280" s="172"/>
      <c r="P1280" s="172" t="s">
        <v>696</v>
      </c>
      <c r="Q1280" s="3" t="s">
        <v>44</v>
      </c>
      <c r="R1280" s="144"/>
      <c r="S1280" s="144"/>
      <c r="T1280" s="3" t="s">
        <v>93</v>
      </c>
      <c r="U1280" s="27"/>
      <c r="V1280" s="27"/>
      <c r="W1280" s="27"/>
      <c r="X1280" s="27">
        <f t="shared" si="10"/>
        <v>2025</v>
      </c>
      <c r="Y1280" s="27">
        <v>2025.0</v>
      </c>
      <c r="Z1280" s="140">
        <f t="shared" si="11"/>
        <v>4</v>
      </c>
      <c r="AA1280" s="5">
        <v>4.0</v>
      </c>
      <c r="AB1280" s="27">
        <v>2.0</v>
      </c>
      <c r="AC1280" s="27" t="s">
        <v>298</v>
      </c>
      <c r="AD1280" s="27" t="s">
        <v>48</v>
      </c>
      <c r="AE1280" s="27" t="s">
        <v>1</v>
      </c>
      <c r="AF1280" s="27" t="s">
        <v>1</v>
      </c>
      <c r="AG1280" s="27" t="s">
        <v>526</v>
      </c>
      <c r="AH1280" s="27" t="str">
        <f t="shared" si="1"/>
        <v>Out</v>
      </c>
      <c r="AI1280" s="27" t="s">
        <v>121</v>
      </c>
      <c r="AJ1280" s="17"/>
      <c r="AK1280" s="17"/>
      <c r="AL1280" s="17"/>
      <c r="AM1280" s="17"/>
      <c r="AN1280" s="17"/>
    </row>
    <row r="1281" ht="15.0" hidden="1" customHeight="1">
      <c r="A1281" s="171">
        <v>45752.0</v>
      </c>
      <c r="B1281" s="3" t="s">
        <v>149</v>
      </c>
      <c r="C1281" s="141">
        <v>-1.48</v>
      </c>
      <c r="D1281" s="3" t="s">
        <v>76</v>
      </c>
      <c r="E1281" s="3" t="s">
        <v>229</v>
      </c>
      <c r="G1281" s="142"/>
      <c r="H1281" s="144"/>
      <c r="I1281" s="142"/>
      <c r="J1281" s="142"/>
      <c r="K1281" s="3" t="s">
        <v>148</v>
      </c>
      <c r="O1281" s="172"/>
      <c r="P1281" s="172" t="s">
        <v>696</v>
      </c>
      <c r="Q1281" s="142"/>
      <c r="R1281" s="144"/>
      <c r="S1281" s="144"/>
      <c r="T1281" s="142"/>
      <c r="U1281" s="27"/>
      <c r="V1281" s="27"/>
      <c r="W1281" s="27"/>
      <c r="X1281" s="27">
        <f t="shared" si="10"/>
        <v>2025</v>
      </c>
      <c r="Y1281" s="27">
        <v>2025.0</v>
      </c>
      <c r="Z1281" s="140">
        <f t="shared" si="11"/>
        <v>4</v>
      </c>
      <c r="AA1281" s="5">
        <v>4.0</v>
      </c>
      <c r="AB1281" s="27">
        <v>2.0</v>
      </c>
      <c r="AC1281" s="27" t="s">
        <v>298</v>
      </c>
      <c r="AD1281" s="27" t="s">
        <v>48</v>
      </c>
      <c r="AE1281" s="27" t="s">
        <v>1</v>
      </c>
      <c r="AF1281" s="27" t="s">
        <v>1</v>
      </c>
      <c r="AG1281" s="27" t="s">
        <v>526</v>
      </c>
      <c r="AH1281" s="27" t="str">
        <f t="shared" si="1"/>
        <v>Out</v>
      </c>
      <c r="AI1281" s="27" t="s">
        <v>121</v>
      </c>
      <c r="AJ1281" s="17"/>
      <c r="AK1281" s="17"/>
      <c r="AL1281" s="17"/>
      <c r="AM1281" s="17"/>
      <c r="AN1281" s="17"/>
    </row>
    <row r="1282" ht="15.0" hidden="1" customHeight="1">
      <c r="A1282" s="171">
        <v>45752.0</v>
      </c>
      <c r="B1282" s="3" t="s">
        <v>918</v>
      </c>
      <c r="C1282" s="141">
        <v>-50.0</v>
      </c>
      <c r="D1282" s="3" t="s">
        <v>76</v>
      </c>
      <c r="E1282" s="3" t="s">
        <v>229</v>
      </c>
      <c r="F1282" s="3" t="s">
        <v>852</v>
      </c>
      <c r="G1282" s="144"/>
      <c r="H1282" s="144"/>
      <c r="I1282" s="62">
        <v>4782.0</v>
      </c>
      <c r="J1282" s="3" t="s">
        <v>42</v>
      </c>
      <c r="K1282" s="3" t="s">
        <v>89</v>
      </c>
      <c r="L1282" s="144"/>
      <c r="M1282" s="144"/>
      <c r="N1282" s="144"/>
      <c r="O1282" s="172"/>
      <c r="P1282" s="172" t="s">
        <v>696</v>
      </c>
      <c r="Q1282" s="3" t="s">
        <v>91</v>
      </c>
      <c r="R1282" s="144"/>
      <c r="S1282" s="144"/>
      <c r="T1282" s="3" t="s">
        <v>93</v>
      </c>
      <c r="U1282" s="27"/>
      <c r="V1282" s="27"/>
      <c r="W1282" s="27"/>
      <c r="X1282" s="27">
        <f t="shared" si="10"/>
        <v>2025</v>
      </c>
      <c r="Y1282" s="27">
        <v>2025.0</v>
      </c>
      <c r="Z1282" s="140">
        <f t="shared" si="11"/>
        <v>4</v>
      </c>
      <c r="AA1282" s="5">
        <v>4.0</v>
      </c>
      <c r="AB1282" s="27">
        <v>2.0</v>
      </c>
      <c r="AC1282" s="27" t="s">
        <v>298</v>
      </c>
      <c r="AD1282" s="27" t="s">
        <v>48</v>
      </c>
      <c r="AE1282" s="27" t="s">
        <v>1</v>
      </c>
      <c r="AF1282" s="27" t="s">
        <v>1</v>
      </c>
      <c r="AG1282" s="27" t="s">
        <v>445</v>
      </c>
      <c r="AH1282" s="27" t="str">
        <f t="shared" si="1"/>
        <v>Out</v>
      </c>
      <c r="AI1282" s="27" t="s">
        <v>121</v>
      </c>
      <c r="AJ1282" s="17"/>
      <c r="AK1282" s="17"/>
      <c r="AL1282" s="17"/>
      <c r="AM1282" s="17"/>
      <c r="AN1282" s="17"/>
    </row>
    <row r="1283" ht="15.0" hidden="1" customHeight="1">
      <c r="A1283" s="171">
        <v>45751.0</v>
      </c>
      <c r="B1283" s="3" t="s">
        <v>918</v>
      </c>
      <c r="C1283" s="141">
        <v>-10.0</v>
      </c>
      <c r="D1283" s="3" t="s">
        <v>76</v>
      </c>
      <c r="E1283" s="3" t="s">
        <v>229</v>
      </c>
      <c r="F1283" s="3" t="s">
        <v>852</v>
      </c>
      <c r="G1283" s="142"/>
      <c r="H1283" s="144"/>
      <c r="I1283" s="62">
        <v>4782.0</v>
      </c>
      <c r="J1283" s="3" t="s">
        <v>42</v>
      </c>
      <c r="K1283" s="3" t="s">
        <v>89</v>
      </c>
      <c r="L1283" s="144"/>
      <c r="M1283" s="144"/>
      <c r="N1283" s="144"/>
      <c r="O1283" s="172"/>
      <c r="P1283" s="172" t="s">
        <v>696</v>
      </c>
      <c r="Q1283" s="3" t="s">
        <v>91</v>
      </c>
      <c r="R1283" s="144"/>
      <c r="S1283" s="144"/>
      <c r="T1283" s="3" t="s">
        <v>93</v>
      </c>
      <c r="U1283" s="27"/>
      <c r="V1283" s="27"/>
      <c r="W1283" s="27"/>
      <c r="X1283" s="27">
        <f t="shared" si="10"/>
        <v>2025</v>
      </c>
      <c r="Y1283" s="27">
        <v>2025.0</v>
      </c>
      <c r="Z1283" s="140">
        <f t="shared" si="11"/>
        <v>4</v>
      </c>
      <c r="AA1283" s="5">
        <v>4.0</v>
      </c>
      <c r="AB1283" s="27">
        <v>2.0</v>
      </c>
      <c r="AC1283" s="27" t="s">
        <v>298</v>
      </c>
      <c r="AD1283" s="27" t="s">
        <v>48</v>
      </c>
      <c r="AE1283" s="27" t="s">
        <v>1</v>
      </c>
      <c r="AF1283" s="27" t="s">
        <v>1</v>
      </c>
      <c r="AG1283" s="27" t="s">
        <v>445</v>
      </c>
      <c r="AH1283" s="27" t="str">
        <f t="shared" si="1"/>
        <v>Out</v>
      </c>
      <c r="AI1283" s="27" t="s">
        <v>121</v>
      </c>
      <c r="AJ1283" s="17"/>
      <c r="AK1283" s="17"/>
      <c r="AL1283" s="17"/>
      <c r="AM1283" s="17"/>
      <c r="AN1283" s="17"/>
    </row>
    <row r="1284" ht="15.0" hidden="1" customHeight="1">
      <c r="A1284" s="171">
        <v>45750.0</v>
      </c>
      <c r="B1284" s="3" t="s">
        <v>825</v>
      </c>
      <c r="C1284" s="141">
        <v>-323.48</v>
      </c>
      <c r="D1284" s="3" t="s">
        <v>76</v>
      </c>
      <c r="E1284" s="3" t="s">
        <v>229</v>
      </c>
      <c r="F1284" s="3" t="s">
        <v>1110</v>
      </c>
      <c r="H1284" s="144"/>
      <c r="I1284" s="62">
        <v>4782.0</v>
      </c>
      <c r="J1284" s="3" t="s">
        <v>42</v>
      </c>
      <c r="K1284" s="3" t="s">
        <v>89</v>
      </c>
      <c r="L1284" s="144"/>
      <c r="M1284" s="144"/>
      <c r="N1284" s="144"/>
      <c r="O1284" s="172"/>
      <c r="P1284" s="172" t="s">
        <v>696</v>
      </c>
      <c r="Q1284" s="3" t="s">
        <v>44</v>
      </c>
      <c r="R1284" s="144"/>
      <c r="S1284" s="144"/>
      <c r="T1284" s="3" t="s">
        <v>93</v>
      </c>
      <c r="U1284" s="27"/>
      <c r="V1284" s="27"/>
      <c r="W1284" s="27"/>
      <c r="X1284" s="27">
        <f t="shared" si="10"/>
        <v>2025</v>
      </c>
      <c r="Y1284" s="27">
        <v>2025.0</v>
      </c>
      <c r="Z1284" s="140">
        <f t="shared" si="11"/>
        <v>4</v>
      </c>
      <c r="AA1284" s="5">
        <v>4.0</v>
      </c>
      <c r="AB1284" s="27">
        <v>2.0</v>
      </c>
      <c r="AC1284" s="27" t="s">
        <v>298</v>
      </c>
      <c r="AD1284" s="27" t="s">
        <v>48</v>
      </c>
      <c r="AE1284" s="27" t="s">
        <v>115</v>
      </c>
      <c r="AF1284" s="27" t="s">
        <v>115</v>
      </c>
      <c r="AG1284" s="27" t="s">
        <v>309</v>
      </c>
      <c r="AH1284" s="27" t="str">
        <f t="shared" si="1"/>
        <v>Out</v>
      </c>
      <c r="AI1284" s="27" t="s">
        <v>121</v>
      </c>
      <c r="AJ1284" s="17"/>
      <c r="AK1284" s="17"/>
      <c r="AL1284" s="17"/>
      <c r="AM1284" s="17"/>
      <c r="AN1284" s="17"/>
    </row>
    <row r="1285" ht="15.0" hidden="1" customHeight="1">
      <c r="A1285" s="171">
        <v>45750.0</v>
      </c>
      <c r="B1285" s="3" t="s">
        <v>149</v>
      </c>
      <c r="C1285" s="141">
        <v>-9.7</v>
      </c>
      <c r="D1285" s="3" t="s">
        <v>76</v>
      </c>
      <c r="E1285" s="3" t="s">
        <v>229</v>
      </c>
      <c r="G1285" s="144"/>
      <c r="H1285" s="144"/>
      <c r="I1285" s="142"/>
      <c r="J1285" s="142"/>
      <c r="K1285" s="3" t="s">
        <v>148</v>
      </c>
      <c r="O1285" s="172"/>
      <c r="P1285" s="172" t="s">
        <v>696</v>
      </c>
      <c r="Q1285" s="142"/>
      <c r="R1285" s="144"/>
      <c r="S1285" s="144"/>
      <c r="T1285" s="142"/>
      <c r="U1285" s="27"/>
      <c r="V1285" s="27"/>
      <c r="W1285" s="27"/>
      <c r="X1285" s="27">
        <f t="shared" si="10"/>
        <v>2025</v>
      </c>
      <c r="Y1285" s="27">
        <v>2025.0</v>
      </c>
      <c r="Z1285" s="140">
        <f t="shared" si="11"/>
        <v>4</v>
      </c>
      <c r="AA1285" s="5">
        <v>4.0</v>
      </c>
      <c r="AB1285" s="27">
        <v>2.0</v>
      </c>
      <c r="AC1285" s="27" t="s">
        <v>298</v>
      </c>
      <c r="AD1285" s="27" t="s">
        <v>48</v>
      </c>
      <c r="AE1285" s="27" t="s">
        <v>1</v>
      </c>
      <c r="AF1285" s="27" t="s">
        <v>1</v>
      </c>
      <c r="AG1285" s="27" t="s">
        <v>526</v>
      </c>
      <c r="AH1285" s="27" t="str">
        <f t="shared" si="1"/>
        <v>Out</v>
      </c>
      <c r="AI1285" s="27" t="s">
        <v>121</v>
      </c>
      <c r="AJ1285" s="17"/>
      <c r="AK1285" s="17"/>
      <c r="AL1285" s="17"/>
      <c r="AM1285" s="17"/>
      <c r="AN1285" s="17"/>
    </row>
    <row r="1286" ht="15.0" hidden="1" customHeight="1">
      <c r="A1286" s="171">
        <v>45750.0</v>
      </c>
      <c r="B1286" s="3" t="s">
        <v>437</v>
      </c>
      <c r="C1286" s="141">
        <v>-49.22</v>
      </c>
      <c r="D1286" s="3" t="s">
        <v>76</v>
      </c>
      <c r="E1286" s="3" t="s">
        <v>229</v>
      </c>
      <c r="F1286" s="3" t="s">
        <v>438</v>
      </c>
      <c r="I1286" s="62">
        <v>4782.0</v>
      </c>
      <c r="J1286" s="3" t="s">
        <v>42</v>
      </c>
      <c r="K1286" s="3" t="s">
        <v>89</v>
      </c>
      <c r="L1286" s="144"/>
      <c r="M1286" s="144"/>
      <c r="N1286" s="144"/>
      <c r="O1286" s="172"/>
      <c r="P1286" s="172" t="s">
        <v>696</v>
      </c>
      <c r="Q1286" s="3" t="s">
        <v>44</v>
      </c>
      <c r="R1286" s="144"/>
      <c r="S1286" s="144"/>
      <c r="T1286" s="3" t="s">
        <v>93</v>
      </c>
      <c r="U1286" s="27"/>
      <c r="V1286" s="27"/>
      <c r="W1286" s="27"/>
      <c r="X1286" s="27">
        <f t="shared" si="10"/>
        <v>2025</v>
      </c>
      <c r="Y1286" s="27">
        <v>2025.0</v>
      </c>
      <c r="Z1286" s="140">
        <f t="shared" si="11"/>
        <v>4</v>
      </c>
      <c r="AA1286" s="5">
        <v>4.0</v>
      </c>
      <c r="AB1286" s="27">
        <v>2.0</v>
      </c>
      <c r="AC1286" s="27" t="s">
        <v>298</v>
      </c>
      <c r="AD1286" s="27" t="s">
        <v>48</v>
      </c>
      <c r="AE1286" s="27" t="s">
        <v>1</v>
      </c>
      <c r="AF1286" s="27" t="s">
        <v>1</v>
      </c>
      <c r="AG1286" s="27" t="s">
        <v>526</v>
      </c>
      <c r="AH1286" s="27" t="str">
        <f t="shared" si="1"/>
        <v>Out</v>
      </c>
      <c r="AI1286" s="27" t="s">
        <v>121</v>
      </c>
      <c r="AJ1286" s="17"/>
      <c r="AK1286" s="17"/>
      <c r="AL1286" s="17"/>
      <c r="AM1286" s="17"/>
      <c r="AN1286" s="17"/>
    </row>
    <row r="1287" ht="15.0" hidden="1" customHeight="1">
      <c r="A1287" s="171">
        <v>45750.0</v>
      </c>
      <c r="B1287" s="3" t="s">
        <v>149</v>
      </c>
      <c r="C1287" s="141">
        <v>-1.48</v>
      </c>
      <c r="D1287" s="3" t="s">
        <v>76</v>
      </c>
      <c r="E1287" s="3" t="s">
        <v>229</v>
      </c>
      <c r="G1287" s="144"/>
      <c r="H1287" s="144"/>
      <c r="I1287" s="142"/>
      <c r="J1287" s="142"/>
      <c r="K1287" s="3" t="s">
        <v>148</v>
      </c>
      <c r="O1287" s="172"/>
      <c r="P1287" s="172" t="s">
        <v>696</v>
      </c>
      <c r="Q1287" s="142"/>
      <c r="R1287" s="144"/>
      <c r="S1287" s="144"/>
      <c r="T1287" s="142"/>
      <c r="U1287" s="27"/>
      <c r="V1287" s="27"/>
      <c r="W1287" s="27"/>
      <c r="X1287" s="27">
        <f t="shared" si="10"/>
        <v>2025</v>
      </c>
      <c r="Y1287" s="27">
        <v>2025.0</v>
      </c>
      <c r="Z1287" s="140">
        <f t="shared" si="11"/>
        <v>4</v>
      </c>
      <c r="AA1287" s="5">
        <v>4.0</v>
      </c>
      <c r="AB1287" s="27">
        <v>2.0</v>
      </c>
      <c r="AC1287" s="27" t="s">
        <v>298</v>
      </c>
      <c r="AD1287" s="27" t="s">
        <v>48</v>
      </c>
      <c r="AE1287" s="27" t="s">
        <v>1</v>
      </c>
      <c r="AF1287" s="27" t="s">
        <v>1</v>
      </c>
      <c r="AG1287" s="27" t="s">
        <v>526</v>
      </c>
      <c r="AH1287" s="27" t="str">
        <f t="shared" si="1"/>
        <v>Out</v>
      </c>
      <c r="AI1287" s="27" t="s">
        <v>121</v>
      </c>
      <c r="AJ1287" s="17"/>
      <c r="AK1287" s="17"/>
      <c r="AL1287" s="17"/>
      <c r="AM1287" s="17"/>
      <c r="AN1287" s="17"/>
    </row>
    <row r="1288" ht="15.0" hidden="1" customHeight="1">
      <c r="A1288" s="171">
        <v>45749.0</v>
      </c>
      <c r="B1288" s="18" t="s">
        <v>106</v>
      </c>
      <c r="C1288" s="141">
        <v>500.0</v>
      </c>
      <c r="D1288" s="3" t="s">
        <v>76</v>
      </c>
      <c r="E1288" s="3" t="s">
        <v>229</v>
      </c>
      <c r="F1288" s="3" t="s">
        <v>1111</v>
      </c>
      <c r="J1288" s="142"/>
      <c r="K1288" s="142"/>
      <c r="L1288" s="144"/>
      <c r="M1288" s="144"/>
      <c r="N1288" s="144"/>
      <c r="O1288" s="172"/>
      <c r="P1288" s="172" t="s">
        <v>696</v>
      </c>
      <c r="Q1288" s="142"/>
      <c r="R1288" s="144"/>
      <c r="S1288" s="144"/>
      <c r="T1288" s="142"/>
      <c r="U1288" s="27"/>
      <c r="V1288" s="27"/>
      <c r="W1288" s="27"/>
      <c r="X1288" s="27">
        <f t="shared" si="10"/>
        <v>2025</v>
      </c>
      <c r="Y1288" s="27">
        <v>2025.0</v>
      </c>
      <c r="Z1288" s="140">
        <f t="shared" si="11"/>
        <v>4</v>
      </c>
      <c r="AA1288" s="5">
        <v>4.0</v>
      </c>
      <c r="AB1288" s="27">
        <v>2.0</v>
      </c>
      <c r="AC1288" s="27" t="s">
        <v>301</v>
      </c>
      <c r="AD1288" s="112" t="s">
        <v>744</v>
      </c>
      <c r="AE1288" s="27" t="s">
        <v>302</v>
      </c>
      <c r="AF1288" s="27" t="s">
        <v>302</v>
      </c>
      <c r="AG1288" s="27" t="s">
        <v>745</v>
      </c>
      <c r="AH1288" s="27" t="str">
        <f t="shared" si="1"/>
        <v>In</v>
      </c>
      <c r="AI1288" s="27" t="s">
        <v>113</v>
      </c>
      <c r="AJ1288" s="17"/>
      <c r="AK1288" s="17"/>
      <c r="AL1288" s="17"/>
      <c r="AM1288" s="17"/>
      <c r="AN1288" s="17"/>
    </row>
    <row r="1289" ht="15.0" hidden="1" customHeight="1">
      <c r="A1289" s="171">
        <v>45749.0</v>
      </c>
      <c r="B1289" s="3" t="s">
        <v>918</v>
      </c>
      <c r="C1289" s="141">
        <v>-10.0</v>
      </c>
      <c r="D1289" s="3" t="s">
        <v>76</v>
      </c>
      <c r="E1289" s="3" t="s">
        <v>229</v>
      </c>
      <c r="F1289" s="3" t="s">
        <v>852</v>
      </c>
      <c r="G1289" s="144"/>
      <c r="H1289" s="144"/>
      <c r="I1289" s="62">
        <v>4782.0</v>
      </c>
      <c r="J1289" s="3" t="s">
        <v>42</v>
      </c>
      <c r="K1289" s="3" t="s">
        <v>89</v>
      </c>
      <c r="L1289" s="144"/>
      <c r="M1289" s="144"/>
      <c r="N1289" s="144"/>
      <c r="O1289" s="172"/>
      <c r="P1289" s="172" t="s">
        <v>696</v>
      </c>
      <c r="Q1289" s="3" t="s">
        <v>91</v>
      </c>
      <c r="R1289" s="144"/>
      <c r="S1289" s="144"/>
      <c r="T1289" s="3" t="s">
        <v>93</v>
      </c>
      <c r="U1289" s="27"/>
      <c r="V1289" s="27"/>
      <c r="W1289" s="27"/>
      <c r="X1289" s="27">
        <f t="shared" si="10"/>
        <v>2025</v>
      </c>
      <c r="Y1289" s="27">
        <v>2025.0</v>
      </c>
      <c r="Z1289" s="140">
        <f t="shared" si="11"/>
        <v>4</v>
      </c>
      <c r="AA1289" s="5">
        <v>4.0</v>
      </c>
      <c r="AB1289" s="27">
        <v>2.0</v>
      </c>
      <c r="AC1289" s="27" t="s">
        <v>298</v>
      </c>
      <c r="AD1289" s="27" t="s">
        <v>48</v>
      </c>
      <c r="AE1289" s="27" t="s">
        <v>1</v>
      </c>
      <c r="AF1289" s="27" t="s">
        <v>1</v>
      </c>
      <c r="AG1289" s="27" t="s">
        <v>445</v>
      </c>
      <c r="AH1289" s="27" t="str">
        <f t="shared" si="1"/>
        <v>Out</v>
      </c>
      <c r="AI1289" s="27" t="s">
        <v>121</v>
      </c>
      <c r="AJ1289" s="17"/>
      <c r="AK1289" s="17"/>
      <c r="AL1289" s="17"/>
      <c r="AM1289" s="17"/>
      <c r="AN1289" s="17"/>
    </row>
    <row r="1290" ht="15.0" hidden="1" customHeight="1">
      <c r="A1290" s="171">
        <v>45749.0</v>
      </c>
      <c r="B1290" s="3" t="s">
        <v>912</v>
      </c>
      <c r="C1290" s="141">
        <v>-2.4</v>
      </c>
      <c r="D1290" s="3" t="s">
        <v>76</v>
      </c>
      <c r="E1290" s="3" t="s">
        <v>229</v>
      </c>
      <c r="F1290" s="3" t="s">
        <v>992</v>
      </c>
      <c r="I1290" s="62">
        <v>4782.0</v>
      </c>
      <c r="J1290" s="3" t="s">
        <v>42</v>
      </c>
      <c r="K1290" s="3" t="s">
        <v>89</v>
      </c>
      <c r="L1290" s="144"/>
      <c r="M1290" s="144"/>
      <c r="N1290" s="144"/>
      <c r="O1290" s="172"/>
      <c r="P1290" s="172" t="s">
        <v>696</v>
      </c>
      <c r="Q1290" s="3" t="s">
        <v>91</v>
      </c>
      <c r="R1290" s="144"/>
      <c r="S1290" s="144"/>
      <c r="T1290" s="3" t="s">
        <v>93</v>
      </c>
      <c r="U1290" s="27"/>
      <c r="V1290" s="27"/>
      <c r="W1290" s="27"/>
      <c r="X1290" s="27">
        <f t="shared" si="10"/>
        <v>2025</v>
      </c>
      <c r="Y1290" s="27">
        <v>2025.0</v>
      </c>
      <c r="Z1290" s="140">
        <f t="shared" si="11"/>
        <v>4</v>
      </c>
      <c r="AA1290" s="5">
        <v>4.0</v>
      </c>
      <c r="AB1290" s="27">
        <v>2.0</v>
      </c>
      <c r="AC1290" s="27" t="s">
        <v>298</v>
      </c>
      <c r="AD1290" s="27" t="s">
        <v>48</v>
      </c>
      <c r="AE1290" s="27" t="s">
        <v>1</v>
      </c>
      <c r="AF1290" s="27" t="s">
        <v>1</v>
      </c>
      <c r="AG1290" s="27" t="s">
        <v>526</v>
      </c>
      <c r="AH1290" s="27" t="str">
        <f t="shared" si="1"/>
        <v>Out</v>
      </c>
      <c r="AI1290" s="27" t="s">
        <v>121</v>
      </c>
      <c r="AJ1290" s="17"/>
      <c r="AK1290" s="17"/>
      <c r="AL1290" s="17"/>
      <c r="AM1290" s="17"/>
      <c r="AN1290" s="17"/>
    </row>
    <row r="1291" ht="15.0" hidden="1" customHeight="1">
      <c r="A1291" s="171">
        <v>45748.0</v>
      </c>
      <c r="B1291" s="3" t="s">
        <v>95</v>
      </c>
      <c r="C1291" s="141">
        <v>-8.82</v>
      </c>
      <c r="D1291" s="3" t="s">
        <v>76</v>
      </c>
      <c r="E1291" s="3" t="s">
        <v>229</v>
      </c>
      <c r="F1291" s="3" t="s">
        <v>1112</v>
      </c>
      <c r="H1291" s="144"/>
      <c r="I1291" s="62">
        <v>4782.0</v>
      </c>
      <c r="J1291" s="3" t="s">
        <v>42</v>
      </c>
      <c r="K1291" s="3" t="s">
        <v>97</v>
      </c>
      <c r="L1291" s="144"/>
      <c r="M1291" s="144"/>
      <c r="N1291" s="144"/>
      <c r="O1291" s="172"/>
      <c r="P1291" s="172" t="s">
        <v>696</v>
      </c>
      <c r="Q1291" s="3" t="s">
        <v>91</v>
      </c>
      <c r="R1291" s="144"/>
      <c r="S1291" s="144"/>
      <c r="T1291" s="3" t="s">
        <v>93</v>
      </c>
      <c r="U1291" s="27"/>
      <c r="V1291" s="27"/>
      <c r="W1291" s="27"/>
      <c r="X1291" s="27">
        <f t="shared" si="10"/>
        <v>2025</v>
      </c>
      <c r="Y1291" s="27">
        <v>2025.0</v>
      </c>
      <c r="Z1291" s="140">
        <f t="shared" si="11"/>
        <v>4</v>
      </c>
      <c r="AA1291" s="5">
        <v>4.0</v>
      </c>
      <c r="AB1291" s="27">
        <v>2.0</v>
      </c>
      <c r="AC1291" s="27" t="s">
        <v>298</v>
      </c>
      <c r="AD1291" s="27" t="s">
        <v>48</v>
      </c>
      <c r="AE1291" s="27" t="s">
        <v>115</v>
      </c>
      <c r="AF1291" s="27" t="s">
        <v>115</v>
      </c>
      <c r="AG1291" s="27" t="s">
        <v>315</v>
      </c>
      <c r="AH1291" s="27" t="str">
        <f t="shared" si="1"/>
        <v>Out</v>
      </c>
      <c r="AI1291" s="27" t="s">
        <v>121</v>
      </c>
      <c r="AJ1291" s="17"/>
      <c r="AK1291" s="17"/>
      <c r="AL1291" s="17"/>
      <c r="AM1291" s="17"/>
      <c r="AN1291" s="17"/>
    </row>
    <row r="1292" ht="15.0" hidden="1" customHeight="1">
      <c r="A1292" s="171">
        <v>45748.0</v>
      </c>
      <c r="B1292" s="3" t="s">
        <v>149</v>
      </c>
      <c r="C1292" s="141">
        <v>-9.68</v>
      </c>
      <c r="D1292" s="3" t="s">
        <v>151</v>
      </c>
      <c r="E1292" s="3" t="s">
        <v>229</v>
      </c>
      <c r="G1292" s="142"/>
      <c r="H1292" s="144"/>
      <c r="I1292" s="142"/>
      <c r="J1292" s="142"/>
      <c r="K1292" s="3" t="s">
        <v>148</v>
      </c>
      <c r="O1292" s="172"/>
      <c r="P1292" s="172" t="s">
        <v>696</v>
      </c>
      <c r="Q1292" s="142"/>
      <c r="R1292" s="144"/>
      <c r="S1292" s="144"/>
      <c r="T1292" s="142"/>
      <c r="U1292" s="27"/>
      <c r="V1292" s="27"/>
      <c r="W1292" s="27"/>
      <c r="X1292" s="27">
        <f t="shared" si="10"/>
        <v>2025</v>
      </c>
      <c r="Y1292" s="27">
        <v>2025.0</v>
      </c>
      <c r="Z1292" s="140">
        <f t="shared" si="11"/>
        <v>4</v>
      </c>
      <c r="AA1292" s="5">
        <v>4.0</v>
      </c>
      <c r="AB1292" s="27">
        <v>2.0</v>
      </c>
      <c r="AC1292" s="27"/>
      <c r="AD1292" s="27" t="s">
        <v>151</v>
      </c>
      <c r="AE1292" s="27" t="s">
        <v>151</v>
      </c>
      <c r="AF1292" s="27" t="s">
        <v>151</v>
      </c>
      <c r="AG1292" s="27"/>
      <c r="AH1292" s="27" t="str">
        <f t="shared" si="1"/>
        <v>Out</v>
      </c>
      <c r="AI1292" s="27" t="s">
        <v>121</v>
      </c>
      <c r="AJ1292" s="17"/>
      <c r="AK1292" s="17"/>
      <c r="AL1292" s="17"/>
      <c r="AM1292" s="17"/>
      <c r="AN1292" s="17"/>
    </row>
    <row r="1293" ht="15.0" hidden="1" customHeight="1">
      <c r="A1293" s="171">
        <v>45748.0</v>
      </c>
      <c r="B1293" s="3" t="s">
        <v>825</v>
      </c>
      <c r="C1293" s="141">
        <v>-322.62</v>
      </c>
      <c r="D1293" s="3" t="s">
        <v>151</v>
      </c>
      <c r="E1293" s="3" t="s">
        <v>229</v>
      </c>
      <c r="F1293" s="3" t="s">
        <v>1110</v>
      </c>
      <c r="H1293" s="144"/>
      <c r="I1293" s="62">
        <v>4782.0</v>
      </c>
      <c r="J1293" s="3" t="s">
        <v>42</v>
      </c>
      <c r="K1293" s="3" t="s">
        <v>89</v>
      </c>
      <c r="L1293" s="144"/>
      <c r="M1293" s="144"/>
      <c r="N1293" s="144"/>
      <c r="O1293" s="172"/>
      <c r="P1293" s="172" t="s">
        <v>696</v>
      </c>
      <c r="Q1293" s="3" t="s">
        <v>44</v>
      </c>
      <c r="R1293" s="144"/>
      <c r="S1293" s="144"/>
      <c r="T1293" s="3" t="s">
        <v>93</v>
      </c>
      <c r="U1293" s="27"/>
      <c r="V1293" s="27"/>
      <c r="W1293" s="27"/>
      <c r="X1293" s="27">
        <f t="shared" si="10"/>
        <v>2025</v>
      </c>
      <c r="Y1293" s="27">
        <v>2025.0</v>
      </c>
      <c r="Z1293" s="140">
        <f t="shared" si="11"/>
        <v>4</v>
      </c>
      <c r="AA1293" s="5">
        <v>4.0</v>
      </c>
      <c r="AB1293" s="27">
        <v>2.0</v>
      </c>
      <c r="AC1293" s="27"/>
      <c r="AD1293" s="27" t="s">
        <v>151</v>
      </c>
      <c r="AE1293" s="27" t="s">
        <v>151</v>
      </c>
      <c r="AF1293" s="27" t="s">
        <v>151</v>
      </c>
      <c r="AG1293" s="27"/>
      <c r="AH1293" s="27" t="str">
        <f t="shared" si="1"/>
        <v>Out</v>
      </c>
      <c r="AI1293" s="27" t="s">
        <v>121</v>
      </c>
      <c r="AJ1293" s="17"/>
      <c r="AK1293" s="17"/>
      <c r="AL1293" s="17"/>
      <c r="AM1293" s="17"/>
      <c r="AN1293" s="17"/>
    </row>
    <row r="1294" ht="15.0" hidden="1" customHeight="1">
      <c r="A1294" s="171">
        <v>45748.0</v>
      </c>
      <c r="B1294" s="176" t="s">
        <v>773</v>
      </c>
      <c r="C1294" s="141">
        <v>-85.69</v>
      </c>
      <c r="D1294" s="3" t="s">
        <v>76</v>
      </c>
      <c r="E1294" s="3" t="s">
        <v>229</v>
      </c>
      <c r="F1294" s="176" t="s">
        <v>773</v>
      </c>
      <c r="H1294" s="144"/>
      <c r="I1294" s="62">
        <v>4782.0</v>
      </c>
      <c r="J1294" s="3" t="s">
        <v>42</v>
      </c>
      <c r="K1294" s="3" t="s">
        <v>97</v>
      </c>
      <c r="L1294" s="144"/>
      <c r="M1294" s="144"/>
      <c r="N1294" s="144"/>
      <c r="O1294" s="172"/>
      <c r="P1294" s="172" t="s">
        <v>696</v>
      </c>
      <c r="Q1294" s="3" t="s">
        <v>44</v>
      </c>
      <c r="R1294" s="144"/>
      <c r="S1294" s="144"/>
      <c r="T1294" s="3" t="s">
        <v>93</v>
      </c>
      <c r="U1294" s="27"/>
      <c r="V1294" s="27"/>
      <c r="W1294" s="27"/>
      <c r="X1294" s="27">
        <f t="shared" si="10"/>
        <v>2025</v>
      </c>
      <c r="Y1294" s="27">
        <v>2025.0</v>
      </c>
      <c r="Z1294" s="140">
        <f t="shared" si="11"/>
        <v>4</v>
      </c>
      <c r="AA1294" s="5">
        <v>4.0</v>
      </c>
      <c r="AB1294" s="27">
        <v>2.0</v>
      </c>
      <c r="AC1294" s="27" t="s">
        <v>298</v>
      </c>
      <c r="AD1294" s="27" t="s">
        <v>48</v>
      </c>
      <c r="AE1294" s="27" t="s">
        <v>115</v>
      </c>
      <c r="AF1294" s="27" t="s">
        <v>115</v>
      </c>
      <c r="AG1294" s="27" t="s">
        <v>309</v>
      </c>
      <c r="AH1294" s="27" t="str">
        <f t="shared" si="1"/>
        <v>Out</v>
      </c>
      <c r="AI1294" s="27" t="s">
        <v>121</v>
      </c>
      <c r="AJ1294" s="17"/>
      <c r="AK1294" s="17"/>
      <c r="AL1294" s="17"/>
      <c r="AM1294" s="17"/>
      <c r="AN1294" s="17"/>
    </row>
    <row r="1295" ht="15.0" hidden="1" customHeight="1">
      <c r="A1295" s="171">
        <v>45748.0</v>
      </c>
      <c r="B1295" s="3" t="s">
        <v>149</v>
      </c>
      <c r="C1295" s="141">
        <v>-2.57</v>
      </c>
      <c r="D1295" s="3" t="s">
        <v>76</v>
      </c>
      <c r="E1295" s="3" t="s">
        <v>229</v>
      </c>
      <c r="G1295" s="142"/>
      <c r="H1295" s="144"/>
      <c r="I1295" s="142"/>
      <c r="J1295" s="142"/>
      <c r="K1295" s="3" t="s">
        <v>148</v>
      </c>
      <c r="O1295" s="172"/>
      <c r="P1295" s="172" t="s">
        <v>696</v>
      </c>
      <c r="Q1295" s="142"/>
      <c r="R1295" s="144"/>
      <c r="S1295" s="144"/>
      <c r="T1295" s="142"/>
      <c r="U1295" s="27"/>
      <c r="V1295" s="27"/>
      <c r="W1295" s="27"/>
      <c r="X1295" s="27">
        <f t="shared" si="10"/>
        <v>2025</v>
      </c>
      <c r="Y1295" s="27">
        <v>2025.0</v>
      </c>
      <c r="Z1295" s="140">
        <f t="shared" si="11"/>
        <v>4</v>
      </c>
      <c r="AA1295" s="5">
        <v>4.0</v>
      </c>
      <c r="AB1295" s="27">
        <v>2.0</v>
      </c>
      <c r="AC1295" s="27" t="s">
        <v>298</v>
      </c>
      <c r="AD1295" s="27" t="s">
        <v>48</v>
      </c>
      <c r="AE1295" s="27" t="s">
        <v>1</v>
      </c>
      <c r="AF1295" s="27" t="s">
        <v>1</v>
      </c>
      <c r="AG1295" s="27" t="s">
        <v>526</v>
      </c>
      <c r="AH1295" s="27" t="str">
        <f t="shared" si="1"/>
        <v>Out</v>
      </c>
      <c r="AI1295" s="27" t="s">
        <v>121</v>
      </c>
      <c r="AJ1295" s="17"/>
      <c r="AK1295" s="17"/>
      <c r="AL1295" s="17"/>
      <c r="AM1295" s="17"/>
      <c r="AN1295" s="17"/>
    </row>
    <row r="1296" ht="15.0" hidden="1" customHeight="1">
      <c r="A1296" s="171">
        <v>45748.0</v>
      </c>
      <c r="B1296" s="3" t="s">
        <v>918</v>
      </c>
      <c r="C1296" s="141">
        <v>-10.0</v>
      </c>
      <c r="D1296" s="3" t="s">
        <v>76</v>
      </c>
      <c r="E1296" s="3" t="s">
        <v>229</v>
      </c>
      <c r="F1296" s="3" t="s">
        <v>852</v>
      </c>
      <c r="G1296" s="142"/>
      <c r="H1296" s="144"/>
      <c r="I1296" s="62">
        <v>4782.0</v>
      </c>
      <c r="J1296" s="3" t="s">
        <v>42</v>
      </c>
      <c r="K1296" s="3" t="s">
        <v>89</v>
      </c>
      <c r="L1296" s="144"/>
      <c r="M1296" s="144"/>
      <c r="N1296" s="144"/>
      <c r="O1296" s="172"/>
      <c r="P1296" s="172" t="s">
        <v>696</v>
      </c>
      <c r="Q1296" s="3" t="s">
        <v>91</v>
      </c>
      <c r="R1296" s="144"/>
      <c r="S1296" s="144"/>
      <c r="T1296" s="3" t="s">
        <v>93</v>
      </c>
      <c r="U1296" s="27"/>
      <c r="V1296" s="27"/>
      <c r="W1296" s="27"/>
      <c r="X1296" s="27">
        <f t="shared" si="10"/>
        <v>2025</v>
      </c>
      <c r="Y1296" s="27">
        <v>2025.0</v>
      </c>
      <c r="Z1296" s="140">
        <f t="shared" si="11"/>
        <v>4</v>
      </c>
      <c r="AA1296" s="5">
        <v>4.0</v>
      </c>
      <c r="AB1296" s="27">
        <v>2.0</v>
      </c>
      <c r="AC1296" s="27" t="s">
        <v>298</v>
      </c>
      <c r="AD1296" s="27" t="s">
        <v>48</v>
      </c>
      <c r="AE1296" s="27" t="s">
        <v>1</v>
      </c>
      <c r="AF1296" s="27" t="s">
        <v>1</v>
      </c>
      <c r="AG1296" s="27" t="s">
        <v>445</v>
      </c>
      <c r="AH1296" s="27" t="str">
        <f t="shared" si="1"/>
        <v>Out</v>
      </c>
      <c r="AI1296" s="27" t="s">
        <v>121</v>
      </c>
      <c r="AJ1296" s="17"/>
      <c r="AK1296" s="17"/>
      <c r="AL1296" s="17"/>
      <c r="AM1296" s="17"/>
      <c r="AN1296" s="17"/>
    </row>
    <row r="1297" ht="15.0" hidden="1" customHeight="1">
      <c r="A1297" s="132">
        <v>45746.0</v>
      </c>
      <c r="B1297" s="3" t="s">
        <v>418</v>
      </c>
      <c r="C1297" s="141">
        <v>-50.0</v>
      </c>
      <c r="D1297" s="3" t="s">
        <v>76</v>
      </c>
      <c r="E1297" s="3" t="s">
        <v>229</v>
      </c>
      <c r="F1297" s="3" t="s">
        <v>419</v>
      </c>
      <c r="G1297" s="144"/>
      <c r="H1297" s="144"/>
      <c r="I1297" s="62">
        <v>4782.0</v>
      </c>
      <c r="J1297" s="3" t="s">
        <v>42</v>
      </c>
      <c r="K1297" s="3" t="s">
        <v>89</v>
      </c>
      <c r="L1297" s="144"/>
      <c r="M1297" s="144"/>
      <c r="N1297" s="144"/>
      <c r="O1297" s="143"/>
      <c r="P1297" s="143">
        <v>45746.05980324074</v>
      </c>
      <c r="Q1297" s="3" t="s">
        <v>91</v>
      </c>
      <c r="R1297" s="144"/>
      <c r="S1297" s="144"/>
      <c r="T1297" s="3" t="s">
        <v>93</v>
      </c>
      <c r="U1297" s="27"/>
      <c r="V1297" s="27"/>
      <c r="W1297" s="27"/>
      <c r="X1297" s="27">
        <f t="shared" si="10"/>
        <v>2025</v>
      </c>
      <c r="Y1297" s="27">
        <v>2025.0</v>
      </c>
      <c r="Z1297" s="140">
        <f t="shared" si="11"/>
        <v>3</v>
      </c>
      <c r="AA1297" s="5">
        <v>3.0</v>
      </c>
      <c r="AB1297" s="27">
        <v>1.0</v>
      </c>
      <c r="AC1297" s="27" t="s">
        <v>298</v>
      </c>
      <c r="AD1297" s="27" t="s">
        <v>48</v>
      </c>
      <c r="AE1297" s="27" t="s">
        <v>1</v>
      </c>
      <c r="AF1297" s="27" t="s">
        <v>1</v>
      </c>
      <c r="AG1297" s="27" t="s">
        <v>445</v>
      </c>
      <c r="AH1297" s="27" t="str">
        <f t="shared" si="1"/>
        <v>Out</v>
      </c>
      <c r="AI1297" s="27" t="s">
        <v>121</v>
      </c>
      <c r="AJ1297" s="17"/>
      <c r="AK1297" s="17"/>
      <c r="AL1297" s="17"/>
      <c r="AM1297" s="17"/>
      <c r="AN1297" s="17"/>
    </row>
    <row r="1298" ht="15.0" hidden="1" customHeight="1">
      <c r="A1298" s="132">
        <v>45745.0</v>
      </c>
      <c r="B1298" s="176" t="s">
        <v>897</v>
      </c>
      <c r="C1298" s="141">
        <v>-54.47</v>
      </c>
      <c r="D1298" s="3" t="s">
        <v>76</v>
      </c>
      <c r="E1298" s="3" t="s">
        <v>229</v>
      </c>
      <c r="F1298" s="176" t="s">
        <v>1107</v>
      </c>
      <c r="H1298" s="144"/>
      <c r="I1298" s="62">
        <v>4782.0</v>
      </c>
      <c r="J1298" s="3" t="s">
        <v>42</v>
      </c>
      <c r="K1298" s="3" t="s">
        <v>89</v>
      </c>
      <c r="L1298" s="144"/>
      <c r="M1298" s="144"/>
      <c r="N1298" s="144"/>
      <c r="O1298" s="143"/>
      <c r="P1298" s="143">
        <v>45745.05981481481</v>
      </c>
      <c r="Q1298" s="3" t="s">
        <v>91</v>
      </c>
      <c r="R1298" s="144"/>
      <c r="S1298" s="144"/>
      <c r="T1298" s="3" t="s">
        <v>93</v>
      </c>
      <c r="U1298" s="27"/>
      <c r="V1298" s="27"/>
      <c r="W1298" s="27"/>
      <c r="X1298" s="27">
        <f t="shared" si="10"/>
        <v>2025</v>
      </c>
      <c r="Y1298" s="27">
        <v>2025.0</v>
      </c>
      <c r="Z1298" s="140">
        <f t="shared" si="11"/>
        <v>3</v>
      </c>
      <c r="AA1298" s="5">
        <v>3.0</v>
      </c>
      <c r="AB1298" s="27">
        <v>1.0</v>
      </c>
      <c r="AC1298" s="27" t="s">
        <v>298</v>
      </c>
      <c r="AD1298" s="27" t="s">
        <v>48</v>
      </c>
      <c r="AE1298" s="27" t="s">
        <v>115</v>
      </c>
      <c r="AF1298" s="27" t="s">
        <v>115</v>
      </c>
      <c r="AG1298" s="27" t="s">
        <v>493</v>
      </c>
      <c r="AH1298" s="27" t="str">
        <f t="shared" si="1"/>
        <v>Out</v>
      </c>
      <c r="AI1298" s="27" t="s">
        <v>121</v>
      </c>
      <c r="AJ1298" s="17"/>
      <c r="AK1298" s="17"/>
      <c r="AL1298" s="17"/>
      <c r="AM1298" s="17"/>
      <c r="AN1298" s="17"/>
    </row>
    <row r="1299" ht="15.0" hidden="1" customHeight="1">
      <c r="A1299" s="132">
        <v>45745.0</v>
      </c>
      <c r="B1299" s="3" t="s">
        <v>918</v>
      </c>
      <c r="C1299" s="141">
        <v>-10.0</v>
      </c>
      <c r="D1299" s="3" t="s">
        <v>76</v>
      </c>
      <c r="E1299" s="3" t="s">
        <v>229</v>
      </c>
      <c r="F1299" s="3" t="s">
        <v>852</v>
      </c>
      <c r="G1299" s="144"/>
      <c r="H1299" s="144"/>
      <c r="I1299" s="62">
        <v>4782.0</v>
      </c>
      <c r="J1299" s="3" t="s">
        <v>42</v>
      </c>
      <c r="K1299" s="3" t="s">
        <v>89</v>
      </c>
      <c r="L1299" s="144"/>
      <c r="M1299" s="144"/>
      <c r="N1299" s="144"/>
      <c r="O1299" s="143"/>
      <c r="P1299" s="143">
        <v>45745.05912037037</v>
      </c>
      <c r="Q1299" s="3" t="s">
        <v>91</v>
      </c>
      <c r="R1299" s="144"/>
      <c r="S1299" s="144"/>
      <c r="T1299" s="3" t="s">
        <v>93</v>
      </c>
      <c r="U1299" s="27"/>
      <c r="V1299" s="27"/>
      <c r="W1299" s="27"/>
      <c r="X1299" s="27">
        <f t="shared" si="10"/>
        <v>2025</v>
      </c>
      <c r="Y1299" s="27">
        <v>2025.0</v>
      </c>
      <c r="Z1299" s="140">
        <f t="shared" si="11"/>
        <v>3</v>
      </c>
      <c r="AA1299" s="5">
        <v>3.0</v>
      </c>
      <c r="AB1299" s="27">
        <v>1.0</v>
      </c>
      <c r="AC1299" s="27" t="s">
        <v>298</v>
      </c>
      <c r="AD1299" s="27" t="s">
        <v>48</v>
      </c>
      <c r="AE1299" s="27" t="s">
        <v>1</v>
      </c>
      <c r="AF1299" s="27" t="s">
        <v>1</v>
      </c>
      <c r="AG1299" s="27" t="s">
        <v>445</v>
      </c>
      <c r="AH1299" s="27" t="str">
        <f t="shared" si="1"/>
        <v>Out</v>
      </c>
      <c r="AI1299" s="27" t="s">
        <v>121</v>
      </c>
      <c r="AJ1299" s="17"/>
      <c r="AK1299" s="17"/>
      <c r="AL1299" s="17"/>
      <c r="AM1299" s="17"/>
      <c r="AN1299" s="17"/>
    </row>
    <row r="1300" ht="15.0" hidden="1" customHeight="1">
      <c r="A1300" s="132">
        <v>45744.0</v>
      </c>
      <c r="B1300" s="3" t="s">
        <v>918</v>
      </c>
      <c r="C1300" s="141">
        <v>-10.0</v>
      </c>
      <c r="D1300" s="3" t="s">
        <v>76</v>
      </c>
      <c r="E1300" s="3" t="s">
        <v>229</v>
      </c>
      <c r="F1300" s="3" t="s">
        <v>852</v>
      </c>
      <c r="G1300" s="144"/>
      <c r="H1300" s="144"/>
      <c r="I1300" s="62">
        <v>4782.0</v>
      </c>
      <c r="J1300" s="3" t="s">
        <v>42</v>
      </c>
      <c r="K1300" s="3" t="s">
        <v>89</v>
      </c>
      <c r="L1300" s="144"/>
      <c r="M1300" s="144"/>
      <c r="N1300" s="144"/>
      <c r="O1300" s="143"/>
      <c r="P1300" s="143">
        <v>45744.35357638889</v>
      </c>
      <c r="Q1300" s="3" t="s">
        <v>91</v>
      </c>
      <c r="R1300" s="144"/>
      <c r="S1300" s="144"/>
      <c r="T1300" s="3" t="s">
        <v>93</v>
      </c>
      <c r="U1300" s="27"/>
      <c r="V1300" s="27"/>
      <c r="W1300" s="27"/>
      <c r="X1300" s="27">
        <f t="shared" si="10"/>
        <v>2025</v>
      </c>
      <c r="Y1300" s="27">
        <v>2025.0</v>
      </c>
      <c r="Z1300" s="140">
        <f t="shared" si="11"/>
        <v>3</v>
      </c>
      <c r="AA1300" s="5">
        <v>3.0</v>
      </c>
      <c r="AB1300" s="27">
        <v>1.0</v>
      </c>
      <c r="AC1300" s="27" t="s">
        <v>298</v>
      </c>
      <c r="AD1300" s="27" t="s">
        <v>48</v>
      </c>
      <c r="AE1300" s="27" t="s">
        <v>1</v>
      </c>
      <c r="AF1300" s="27" t="s">
        <v>1</v>
      </c>
      <c r="AG1300" s="27" t="s">
        <v>445</v>
      </c>
      <c r="AH1300" s="27" t="str">
        <f t="shared" si="1"/>
        <v>Out</v>
      </c>
      <c r="AI1300" s="27" t="s">
        <v>121</v>
      </c>
      <c r="AJ1300" s="17"/>
      <c r="AK1300" s="17"/>
      <c r="AL1300" s="17"/>
      <c r="AM1300" s="17"/>
      <c r="AN1300" s="17"/>
    </row>
    <row r="1301" ht="15.0" hidden="1" customHeight="1">
      <c r="A1301" s="132">
        <v>45744.0</v>
      </c>
      <c r="B1301" s="3" t="s">
        <v>918</v>
      </c>
      <c r="C1301" s="141">
        <v>-10.0</v>
      </c>
      <c r="D1301" s="3" t="s">
        <v>76</v>
      </c>
      <c r="E1301" s="3" t="s">
        <v>229</v>
      </c>
      <c r="F1301" s="3" t="s">
        <v>852</v>
      </c>
      <c r="G1301" s="142"/>
      <c r="H1301" s="144"/>
      <c r="I1301" s="62">
        <v>4782.0</v>
      </c>
      <c r="J1301" s="3" t="s">
        <v>42</v>
      </c>
      <c r="K1301" s="3" t="s">
        <v>89</v>
      </c>
      <c r="L1301" s="144"/>
      <c r="M1301" s="144"/>
      <c r="N1301" s="144"/>
      <c r="O1301" s="143"/>
      <c r="P1301" s="143">
        <v>45744.14800925926</v>
      </c>
      <c r="Q1301" s="3" t="s">
        <v>91</v>
      </c>
      <c r="R1301" s="144"/>
      <c r="S1301" s="144"/>
      <c r="T1301" s="3" t="s">
        <v>93</v>
      </c>
      <c r="U1301" s="27"/>
      <c r="V1301" s="27"/>
      <c r="W1301" s="27"/>
      <c r="X1301" s="27">
        <f t="shared" si="10"/>
        <v>2025</v>
      </c>
      <c r="Y1301" s="27">
        <v>2025.0</v>
      </c>
      <c r="Z1301" s="140">
        <f t="shared" si="11"/>
        <v>3</v>
      </c>
      <c r="AA1301" s="5">
        <v>3.0</v>
      </c>
      <c r="AB1301" s="27">
        <v>1.0</v>
      </c>
      <c r="AC1301" s="27" t="s">
        <v>298</v>
      </c>
      <c r="AD1301" s="27" t="s">
        <v>48</v>
      </c>
      <c r="AE1301" s="27" t="s">
        <v>1</v>
      </c>
      <c r="AF1301" s="27" t="s">
        <v>1</v>
      </c>
      <c r="AG1301" s="27" t="s">
        <v>445</v>
      </c>
      <c r="AH1301" s="27" t="str">
        <f t="shared" si="1"/>
        <v>Out</v>
      </c>
      <c r="AI1301" s="27" t="s">
        <v>121</v>
      </c>
      <c r="AJ1301" s="17"/>
      <c r="AK1301" s="17"/>
      <c r="AL1301" s="17"/>
      <c r="AM1301" s="17"/>
      <c r="AN1301" s="17"/>
    </row>
    <row r="1302" ht="15.0" hidden="1" customHeight="1">
      <c r="A1302" s="132">
        <v>45744.0</v>
      </c>
      <c r="B1302" s="3" t="s">
        <v>918</v>
      </c>
      <c r="C1302" s="141">
        <v>-10.0</v>
      </c>
      <c r="D1302" s="3" t="s">
        <v>76</v>
      </c>
      <c r="E1302" s="3" t="s">
        <v>229</v>
      </c>
      <c r="F1302" s="3" t="s">
        <v>852</v>
      </c>
      <c r="G1302" s="144"/>
      <c r="H1302" s="144"/>
      <c r="I1302" s="62">
        <v>4782.0</v>
      </c>
      <c r="J1302" s="3" t="s">
        <v>42</v>
      </c>
      <c r="K1302" s="3" t="s">
        <v>89</v>
      </c>
      <c r="L1302" s="142"/>
      <c r="M1302" s="142"/>
      <c r="N1302" s="142"/>
      <c r="O1302" s="143"/>
      <c r="P1302" s="143">
        <v>45744.06532407407</v>
      </c>
      <c r="Q1302" s="3" t="s">
        <v>91</v>
      </c>
      <c r="R1302" s="144"/>
      <c r="S1302" s="144"/>
      <c r="T1302" s="3" t="s">
        <v>93</v>
      </c>
      <c r="U1302" s="27"/>
      <c r="V1302" s="27"/>
      <c r="W1302" s="27"/>
      <c r="X1302" s="27">
        <f t="shared" si="10"/>
        <v>2025</v>
      </c>
      <c r="Y1302" s="27">
        <v>2025.0</v>
      </c>
      <c r="Z1302" s="140">
        <f t="shared" si="11"/>
        <v>3</v>
      </c>
      <c r="AA1302" s="5">
        <v>3.0</v>
      </c>
      <c r="AB1302" s="27">
        <v>1.0</v>
      </c>
      <c r="AC1302" s="27" t="s">
        <v>298</v>
      </c>
      <c r="AD1302" s="27" t="s">
        <v>48</v>
      </c>
      <c r="AE1302" s="27" t="s">
        <v>1</v>
      </c>
      <c r="AF1302" s="27" t="s">
        <v>1</v>
      </c>
      <c r="AG1302" s="27" t="s">
        <v>445</v>
      </c>
      <c r="AH1302" s="27" t="str">
        <f t="shared" si="1"/>
        <v>Out</v>
      </c>
      <c r="AI1302" s="27" t="s">
        <v>121</v>
      </c>
      <c r="AJ1302" s="17"/>
      <c r="AK1302" s="17"/>
      <c r="AL1302" s="17"/>
      <c r="AM1302" s="17"/>
      <c r="AN1302" s="17"/>
    </row>
    <row r="1303" ht="15.0" hidden="1" customHeight="1">
      <c r="A1303" s="132">
        <v>45741.0</v>
      </c>
      <c r="B1303" s="3" t="s">
        <v>203</v>
      </c>
      <c r="C1303" s="141">
        <v>-20.0</v>
      </c>
      <c r="D1303" s="3" t="s">
        <v>76</v>
      </c>
      <c r="E1303" s="3" t="s">
        <v>229</v>
      </c>
      <c r="F1303" s="3" t="s">
        <v>204</v>
      </c>
      <c r="H1303" s="144"/>
      <c r="I1303" s="62">
        <v>4782.0</v>
      </c>
      <c r="J1303" s="3" t="s">
        <v>42</v>
      </c>
      <c r="K1303" s="3" t="s">
        <v>89</v>
      </c>
      <c r="L1303" s="144"/>
      <c r="M1303" s="144"/>
      <c r="N1303" s="144"/>
      <c r="O1303" s="143"/>
      <c r="P1303" s="143">
        <v>45741.365324074075</v>
      </c>
      <c r="Q1303" s="3" t="s">
        <v>91</v>
      </c>
      <c r="R1303" s="144"/>
      <c r="S1303" s="144"/>
      <c r="T1303" s="3" t="s">
        <v>93</v>
      </c>
      <c r="U1303" s="27"/>
      <c r="V1303" s="27"/>
      <c r="W1303" s="27"/>
      <c r="X1303" s="27">
        <f t="shared" si="10"/>
        <v>2025</v>
      </c>
      <c r="Y1303" s="27">
        <v>2025.0</v>
      </c>
      <c r="Z1303" s="140">
        <f t="shared" si="11"/>
        <v>3</v>
      </c>
      <c r="AA1303" s="5">
        <v>3.0</v>
      </c>
      <c r="AB1303" s="27">
        <v>1.0</v>
      </c>
      <c r="AC1303" s="27" t="s">
        <v>298</v>
      </c>
      <c r="AD1303" s="27" t="s">
        <v>48</v>
      </c>
      <c r="AE1303" s="27" t="s">
        <v>1</v>
      </c>
      <c r="AF1303" s="27" t="s">
        <v>1</v>
      </c>
      <c r="AG1303" s="27" t="s">
        <v>526</v>
      </c>
      <c r="AH1303" s="27" t="str">
        <f t="shared" si="1"/>
        <v>Out</v>
      </c>
      <c r="AI1303" s="27" t="s">
        <v>121</v>
      </c>
      <c r="AJ1303" s="17"/>
      <c r="AK1303" s="17"/>
      <c r="AL1303" s="17"/>
      <c r="AM1303" s="17"/>
      <c r="AN1303" s="17"/>
    </row>
    <row r="1304" ht="15.0" hidden="1" customHeight="1">
      <c r="A1304" s="132">
        <v>45740.0</v>
      </c>
      <c r="B1304" s="18" t="s">
        <v>102</v>
      </c>
      <c r="C1304" s="141">
        <v>500.0</v>
      </c>
      <c r="D1304" s="3" t="s">
        <v>76</v>
      </c>
      <c r="E1304" s="3" t="s">
        <v>229</v>
      </c>
      <c r="F1304" s="3" t="s">
        <v>1103</v>
      </c>
      <c r="G1304" s="3" t="s">
        <v>785</v>
      </c>
      <c r="J1304" s="144"/>
      <c r="K1304" s="142"/>
      <c r="L1304" s="142"/>
      <c r="M1304" s="142"/>
      <c r="N1304" s="142"/>
      <c r="O1304" s="143"/>
      <c r="P1304" s="143">
        <v>45740.82760416667</v>
      </c>
      <c r="R1304" s="144"/>
      <c r="S1304" s="144"/>
      <c r="T1304" s="144"/>
      <c r="U1304" s="27"/>
      <c r="V1304" s="27"/>
      <c r="W1304" s="27"/>
      <c r="X1304" s="27">
        <f t="shared" si="10"/>
        <v>2025</v>
      </c>
      <c r="Y1304" s="27">
        <v>2025.0</v>
      </c>
      <c r="Z1304" s="140">
        <f t="shared" si="11"/>
        <v>3</v>
      </c>
      <c r="AA1304" s="5">
        <v>3.0</v>
      </c>
      <c r="AB1304" s="27">
        <v>1.0</v>
      </c>
      <c r="AC1304" s="27" t="s">
        <v>301</v>
      </c>
      <c r="AD1304" s="112" t="s">
        <v>744</v>
      </c>
      <c r="AE1304" s="27" t="s">
        <v>302</v>
      </c>
      <c r="AF1304" s="27" t="s">
        <v>302</v>
      </c>
      <c r="AG1304" s="27" t="s">
        <v>745</v>
      </c>
      <c r="AH1304" s="27" t="str">
        <f t="shared" si="1"/>
        <v>In</v>
      </c>
      <c r="AI1304" s="27" t="s">
        <v>113</v>
      </c>
      <c r="AJ1304" s="17"/>
      <c r="AK1304" s="17"/>
      <c r="AL1304" s="17"/>
      <c r="AM1304" s="17"/>
      <c r="AN1304" s="17"/>
    </row>
    <row r="1305" ht="15.0" hidden="1" customHeight="1">
      <c r="A1305" s="132">
        <v>45740.0</v>
      </c>
      <c r="B1305" s="3" t="s">
        <v>918</v>
      </c>
      <c r="C1305" s="141">
        <v>-10.0</v>
      </c>
      <c r="D1305" s="3" t="s">
        <v>76</v>
      </c>
      <c r="E1305" s="3" t="s">
        <v>229</v>
      </c>
      <c r="F1305" s="3" t="s">
        <v>852</v>
      </c>
      <c r="G1305" s="142"/>
      <c r="H1305" s="144"/>
      <c r="I1305" s="62">
        <v>4782.0</v>
      </c>
      <c r="J1305" s="3" t="s">
        <v>42</v>
      </c>
      <c r="K1305" s="3" t="s">
        <v>89</v>
      </c>
      <c r="L1305" s="144"/>
      <c r="M1305" s="144"/>
      <c r="N1305" s="144"/>
      <c r="O1305" s="143"/>
      <c r="P1305" s="143">
        <v>45740.455613425926</v>
      </c>
      <c r="Q1305" s="3" t="s">
        <v>91</v>
      </c>
      <c r="R1305" s="144"/>
      <c r="S1305" s="144"/>
      <c r="T1305" s="3" t="s">
        <v>93</v>
      </c>
      <c r="U1305" s="27"/>
      <c r="V1305" s="27"/>
      <c r="W1305" s="27"/>
      <c r="X1305" s="27">
        <f t="shared" si="10"/>
        <v>2025</v>
      </c>
      <c r="Y1305" s="27">
        <v>2025.0</v>
      </c>
      <c r="Z1305" s="140">
        <f t="shared" si="11"/>
        <v>3</v>
      </c>
      <c r="AA1305" s="5">
        <v>3.0</v>
      </c>
      <c r="AB1305" s="27">
        <v>1.0</v>
      </c>
      <c r="AC1305" s="27" t="s">
        <v>298</v>
      </c>
      <c r="AD1305" s="27" t="s">
        <v>48</v>
      </c>
      <c r="AE1305" s="27" t="s">
        <v>1</v>
      </c>
      <c r="AF1305" s="27" t="s">
        <v>1</v>
      </c>
      <c r="AG1305" s="27" t="s">
        <v>445</v>
      </c>
      <c r="AH1305" s="27" t="str">
        <f t="shared" si="1"/>
        <v>Out</v>
      </c>
      <c r="AI1305" s="27" t="s">
        <v>121</v>
      </c>
      <c r="AJ1305" s="17"/>
      <c r="AK1305" s="17"/>
      <c r="AL1305" s="17"/>
      <c r="AM1305" s="17"/>
      <c r="AN1305" s="17"/>
    </row>
    <row r="1306" ht="15.0" hidden="1" customHeight="1">
      <c r="A1306" s="132">
        <v>45737.0</v>
      </c>
      <c r="B1306" s="3" t="s">
        <v>259</v>
      </c>
      <c r="C1306" s="141">
        <v>-78.98</v>
      </c>
      <c r="D1306" s="3" t="s">
        <v>76</v>
      </c>
      <c r="E1306" s="3" t="s">
        <v>229</v>
      </c>
      <c r="F1306" s="3" t="s">
        <v>1113</v>
      </c>
      <c r="H1306" s="144"/>
      <c r="I1306" s="62">
        <v>4782.0</v>
      </c>
      <c r="J1306" s="3" t="s">
        <v>42</v>
      </c>
      <c r="K1306" s="3" t="s">
        <v>89</v>
      </c>
      <c r="L1306" s="144"/>
      <c r="M1306" s="144"/>
      <c r="N1306" s="144"/>
      <c r="O1306" s="143"/>
      <c r="P1306" s="143">
        <v>45737.44869212963</v>
      </c>
      <c r="Q1306" s="3" t="s">
        <v>44</v>
      </c>
      <c r="R1306" s="144"/>
      <c r="S1306" s="144"/>
      <c r="T1306" s="3" t="s">
        <v>93</v>
      </c>
      <c r="U1306" s="27"/>
      <c r="V1306" s="27"/>
      <c r="W1306" s="27"/>
      <c r="X1306" s="27">
        <f t="shared" si="10"/>
        <v>2025</v>
      </c>
      <c r="Y1306" s="27">
        <v>2025.0</v>
      </c>
      <c r="Z1306" s="140">
        <f t="shared" si="11"/>
        <v>3</v>
      </c>
      <c r="AA1306" s="5">
        <v>3.0</v>
      </c>
      <c r="AB1306" s="27">
        <v>1.0</v>
      </c>
      <c r="AC1306" s="27" t="s">
        <v>298</v>
      </c>
      <c r="AD1306" s="27" t="s">
        <v>48</v>
      </c>
      <c r="AE1306" s="27" t="s">
        <v>115</v>
      </c>
      <c r="AF1306" s="27" t="s">
        <v>115</v>
      </c>
      <c r="AG1306" s="27" t="s">
        <v>492</v>
      </c>
      <c r="AH1306" s="27" t="str">
        <f t="shared" si="1"/>
        <v>Out</v>
      </c>
      <c r="AI1306" s="27" t="s">
        <v>121</v>
      </c>
      <c r="AJ1306" s="17"/>
      <c r="AK1306" s="17"/>
      <c r="AL1306" s="17"/>
      <c r="AM1306" s="17"/>
      <c r="AN1306" s="17"/>
    </row>
    <row r="1307" ht="15.0" hidden="1" customHeight="1">
      <c r="A1307" s="132">
        <v>45737.0</v>
      </c>
      <c r="B1307" s="3" t="s">
        <v>149</v>
      </c>
      <c r="C1307" s="141">
        <v>-2.37</v>
      </c>
      <c r="D1307" s="3" t="s">
        <v>76</v>
      </c>
      <c r="E1307" s="3" t="s">
        <v>229</v>
      </c>
      <c r="G1307" s="144"/>
      <c r="H1307" s="144"/>
      <c r="I1307" s="142"/>
      <c r="J1307" s="142"/>
      <c r="K1307" s="3" t="s">
        <v>148</v>
      </c>
      <c r="O1307" s="143"/>
      <c r="P1307" s="143">
        <v>45737.44868055556</v>
      </c>
      <c r="R1307" s="144"/>
      <c r="S1307" s="144"/>
      <c r="T1307" s="142"/>
      <c r="U1307" s="27"/>
      <c r="V1307" s="27"/>
      <c r="W1307" s="27"/>
      <c r="X1307" s="27">
        <f t="shared" si="10"/>
        <v>2025</v>
      </c>
      <c r="Y1307" s="27">
        <v>2025.0</v>
      </c>
      <c r="Z1307" s="140">
        <f t="shared" si="11"/>
        <v>3</v>
      </c>
      <c r="AA1307" s="5">
        <v>3.0</v>
      </c>
      <c r="AB1307" s="27">
        <v>1.0</v>
      </c>
      <c r="AC1307" s="27" t="s">
        <v>298</v>
      </c>
      <c r="AD1307" s="27" t="s">
        <v>48</v>
      </c>
      <c r="AE1307" s="27" t="s">
        <v>1</v>
      </c>
      <c r="AF1307" s="27" t="s">
        <v>1</v>
      </c>
      <c r="AG1307" s="27" t="s">
        <v>526</v>
      </c>
      <c r="AH1307" s="27" t="str">
        <f t="shared" si="1"/>
        <v>Out</v>
      </c>
      <c r="AI1307" s="27" t="s">
        <v>121</v>
      </c>
      <c r="AJ1307" s="17"/>
      <c r="AK1307" s="17"/>
      <c r="AL1307" s="17"/>
      <c r="AM1307" s="17"/>
      <c r="AN1307" s="17"/>
    </row>
    <row r="1308" ht="15.0" hidden="1" customHeight="1">
      <c r="A1308" s="132">
        <v>45736.0</v>
      </c>
      <c r="B1308" s="3" t="s">
        <v>918</v>
      </c>
      <c r="C1308" s="141">
        <v>-10.0</v>
      </c>
      <c r="D1308" s="3" t="s">
        <v>76</v>
      </c>
      <c r="E1308" s="3" t="s">
        <v>229</v>
      </c>
      <c r="F1308" s="3" t="s">
        <v>852</v>
      </c>
      <c r="G1308" s="142"/>
      <c r="H1308" s="144"/>
      <c r="I1308" s="62">
        <v>4782.0</v>
      </c>
      <c r="J1308" s="3" t="s">
        <v>42</v>
      </c>
      <c r="K1308" s="3" t="s">
        <v>89</v>
      </c>
      <c r="L1308" s="144"/>
      <c r="M1308" s="144"/>
      <c r="N1308" s="144"/>
      <c r="O1308" s="143"/>
      <c r="P1308" s="143">
        <v>45736.15292824074</v>
      </c>
      <c r="Q1308" s="3" t="s">
        <v>91</v>
      </c>
      <c r="R1308" s="144"/>
      <c r="S1308" s="144"/>
      <c r="T1308" s="3" t="s">
        <v>93</v>
      </c>
      <c r="U1308" s="27"/>
      <c r="V1308" s="27"/>
      <c r="W1308" s="27"/>
      <c r="X1308" s="27">
        <f t="shared" si="10"/>
        <v>2025</v>
      </c>
      <c r="Y1308" s="27">
        <v>2025.0</v>
      </c>
      <c r="Z1308" s="140">
        <f t="shared" si="11"/>
        <v>3</v>
      </c>
      <c r="AA1308" s="5">
        <v>3.0</v>
      </c>
      <c r="AB1308" s="27">
        <v>1.0</v>
      </c>
      <c r="AC1308" s="27" t="s">
        <v>298</v>
      </c>
      <c r="AD1308" s="27" t="s">
        <v>48</v>
      </c>
      <c r="AE1308" s="27" t="s">
        <v>1</v>
      </c>
      <c r="AF1308" s="27" t="s">
        <v>1</v>
      </c>
      <c r="AG1308" s="27" t="s">
        <v>445</v>
      </c>
      <c r="AH1308" s="27" t="str">
        <f t="shared" si="1"/>
        <v>Out</v>
      </c>
      <c r="AI1308" s="27" t="s">
        <v>121</v>
      </c>
      <c r="AJ1308" s="17"/>
      <c r="AK1308" s="17"/>
      <c r="AL1308" s="17"/>
      <c r="AM1308" s="17"/>
      <c r="AN1308" s="17"/>
    </row>
    <row r="1309" ht="15.0" hidden="1" customHeight="1">
      <c r="A1309" s="132">
        <v>45735.0</v>
      </c>
      <c r="B1309" s="176" t="s">
        <v>897</v>
      </c>
      <c r="C1309" s="141">
        <v>-158.0</v>
      </c>
      <c r="D1309" s="3" t="s">
        <v>76</v>
      </c>
      <c r="E1309" s="3" t="s">
        <v>229</v>
      </c>
      <c r="F1309" s="176" t="s">
        <v>1107</v>
      </c>
      <c r="H1309" s="144"/>
      <c r="I1309" s="62">
        <v>4782.0</v>
      </c>
      <c r="J1309" s="3" t="s">
        <v>42</v>
      </c>
      <c r="K1309" s="3" t="s">
        <v>89</v>
      </c>
      <c r="L1309" s="144"/>
      <c r="M1309" s="144"/>
      <c r="N1309" s="144"/>
      <c r="O1309" s="143"/>
      <c r="P1309" s="143">
        <v>45735.437581018516</v>
      </c>
      <c r="Q1309" s="3" t="s">
        <v>91</v>
      </c>
      <c r="R1309" s="144"/>
      <c r="S1309" s="144"/>
      <c r="T1309" s="3" t="s">
        <v>93</v>
      </c>
      <c r="U1309" s="27"/>
      <c r="V1309" s="27"/>
      <c r="W1309" s="27"/>
      <c r="X1309" s="27">
        <f t="shared" si="10"/>
        <v>2025</v>
      </c>
      <c r="Y1309" s="27">
        <v>2025.0</v>
      </c>
      <c r="Z1309" s="140">
        <f t="shared" si="11"/>
        <v>3</v>
      </c>
      <c r="AA1309" s="5">
        <v>3.0</v>
      </c>
      <c r="AB1309" s="27">
        <v>1.0</v>
      </c>
      <c r="AC1309" s="27" t="s">
        <v>298</v>
      </c>
      <c r="AD1309" s="27" t="s">
        <v>48</v>
      </c>
      <c r="AE1309" s="27" t="s">
        <v>115</v>
      </c>
      <c r="AF1309" s="27" t="s">
        <v>115</v>
      </c>
      <c r="AG1309" s="27" t="s">
        <v>493</v>
      </c>
      <c r="AH1309" s="27" t="str">
        <f t="shared" si="1"/>
        <v>Out</v>
      </c>
      <c r="AI1309" s="27" t="s">
        <v>121</v>
      </c>
      <c r="AJ1309" s="17"/>
      <c r="AK1309" s="17"/>
      <c r="AL1309" s="17"/>
      <c r="AM1309" s="17"/>
      <c r="AN1309" s="17"/>
    </row>
    <row r="1310" ht="15.0" hidden="1" customHeight="1">
      <c r="A1310" s="132">
        <v>45735.0</v>
      </c>
      <c r="B1310" s="3" t="s">
        <v>918</v>
      </c>
      <c r="C1310" s="141">
        <v>-10.0</v>
      </c>
      <c r="D1310" s="3" t="s">
        <v>76</v>
      </c>
      <c r="E1310" s="3" t="s">
        <v>229</v>
      </c>
      <c r="F1310" s="3" t="s">
        <v>852</v>
      </c>
      <c r="G1310" s="142"/>
      <c r="H1310" s="144"/>
      <c r="I1310" s="62">
        <v>4782.0</v>
      </c>
      <c r="J1310" s="3" t="s">
        <v>42</v>
      </c>
      <c r="K1310" s="3" t="s">
        <v>89</v>
      </c>
      <c r="L1310" s="144"/>
      <c r="M1310" s="144"/>
      <c r="N1310" s="144"/>
      <c r="O1310" s="143"/>
      <c r="P1310" s="143">
        <v>45735.14381944444</v>
      </c>
      <c r="Q1310" s="3" t="s">
        <v>91</v>
      </c>
      <c r="R1310" s="144"/>
      <c r="S1310" s="144"/>
      <c r="T1310" s="3" t="s">
        <v>93</v>
      </c>
      <c r="U1310" s="27"/>
      <c r="V1310" s="27"/>
      <c r="W1310" s="27"/>
      <c r="X1310" s="27">
        <f t="shared" si="10"/>
        <v>2025</v>
      </c>
      <c r="Y1310" s="27">
        <v>2025.0</v>
      </c>
      <c r="Z1310" s="140">
        <f t="shared" si="11"/>
        <v>3</v>
      </c>
      <c r="AA1310" s="5">
        <v>3.0</v>
      </c>
      <c r="AB1310" s="27">
        <v>1.0</v>
      </c>
      <c r="AC1310" s="27" t="s">
        <v>298</v>
      </c>
      <c r="AD1310" s="27" t="s">
        <v>48</v>
      </c>
      <c r="AE1310" s="27" t="s">
        <v>1</v>
      </c>
      <c r="AF1310" s="27" t="s">
        <v>1</v>
      </c>
      <c r="AG1310" s="27" t="s">
        <v>445</v>
      </c>
      <c r="AH1310" s="27" t="str">
        <f t="shared" si="1"/>
        <v>Out</v>
      </c>
      <c r="AI1310" s="27" t="s">
        <v>121</v>
      </c>
      <c r="AJ1310" s="17"/>
      <c r="AK1310" s="17"/>
      <c r="AL1310" s="17"/>
      <c r="AM1310" s="17"/>
      <c r="AN1310" s="17"/>
    </row>
    <row r="1311" ht="15.0" hidden="1" customHeight="1">
      <c r="A1311" s="132">
        <v>45734.0</v>
      </c>
      <c r="B1311" s="3" t="s">
        <v>920</v>
      </c>
      <c r="C1311" s="141">
        <v>-419.6</v>
      </c>
      <c r="D1311" s="3" t="s">
        <v>76</v>
      </c>
      <c r="E1311" s="3" t="s">
        <v>229</v>
      </c>
      <c r="F1311" s="3" t="s">
        <v>1114</v>
      </c>
      <c r="H1311" s="3" t="s">
        <v>1115</v>
      </c>
      <c r="I1311" s="62">
        <v>2555.0</v>
      </c>
      <c r="J1311" s="3" t="s">
        <v>42</v>
      </c>
      <c r="K1311" s="3" t="s">
        <v>694</v>
      </c>
      <c r="L1311" s="144"/>
      <c r="M1311" s="144"/>
      <c r="N1311" s="144"/>
      <c r="O1311" s="143"/>
      <c r="P1311" s="143">
        <v>45734.12436342592</v>
      </c>
      <c r="Q1311" s="3" t="s">
        <v>44</v>
      </c>
      <c r="R1311" s="144"/>
      <c r="S1311" s="144"/>
      <c r="T1311" s="3" t="s">
        <v>93</v>
      </c>
      <c r="U1311" s="27"/>
      <c r="V1311" s="27"/>
      <c r="W1311" s="27"/>
      <c r="X1311" s="27">
        <f t="shared" si="10"/>
        <v>2025</v>
      </c>
      <c r="Y1311" s="27">
        <v>2025.0</v>
      </c>
      <c r="Z1311" s="140">
        <f t="shared" si="11"/>
        <v>3</v>
      </c>
      <c r="AA1311" s="5">
        <v>3.0</v>
      </c>
      <c r="AB1311" s="27">
        <v>1.0</v>
      </c>
      <c r="AC1311" s="27" t="s">
        <v>298</v>
      </c>
      <c r="AD1311" s="27" t="s">
        <v>48</v>
      </c>
      <c r="AE1311" s="27" t="s">
        <v>131</v>
      </c>
      <c r="AF1311" s="27" t="s">
        <v>5</v>
      </c>
      <c r="AG1311" s="27" t="s">
        <v>533</v>
      </c>
      <c r="AH1311" s="27" t="str">
        <f t="shared" si="1"/>
        <v>Out</v>
      </c>
      <c r="AI1311" s="27" t="s">
        <v>121</v>
      </c>
      <c r="AJ1311" s="17"/>
      <c r="AK1311" s="17"/>
      <c r="AL1311" s="17"/>
      <c r="AM1311" s="17"/>
      <c r="AN1311" s="17"/>
    </row>
    <row r="1312" ht="15.0" hidden="1" customHeight="1">
      <c r="A1312" s="132">
        <v>45734.0</v>
      </c>
      <c r="B1312" s="3" t="s">
        <v>149</v>
      </c>
      <c r="C1312" s="141">
        <v>-12.59</v>
      </c>
      <c r="D1312" s="3" t="s">
        <v>76</v>
      </c>
      <c r="E1312" s="3" t="s">
        <v>229</v>
      </c>
      <c r="G1312" s="142"/>
      <c r="H1312" s="144"/>
      <c r="I1312" s="142"/>
      <c r="J1312" s="142"/>
      <c r="K1312" s="3" t="s">
        <v>148</v>
      </c>
      <c r="O1312" s="143"/>
      <c r="P1312" s="143">
        <v>45734.12436342592</v>
      </c>
      <c r="R1312" s="144"/>
      <c r="S1312" s="144"/>
      <c r="T1312" s="142"/>
      <c r="U1312" s="27"/>
      <c r="V1312" s="27"/>
      <c r="W1312" s="27"/>
      <c r="X1312" s="27">
        <f t="shared" si="10"/>
        <v>2025</v>
      </c>
      <c r="Y1312" s="27">
        <v>2025.0</v>
      </c>
      <c r="Z1312" s="140">
        <f t="shared" si="11"/>
        <v>3</v>
      </c>
      <c r="AA1312" s="5">
        <v>3.0</v>
      </c>
      <c r="AB1312" s="27">
        <v>1.0</v>
      </c>
      <c r="AC1312" s="27" t="s">
        <v>298</v>
      </c>
      <c r="AD1312" s="27" t="s">
        <v>48</v>
      </c>
      <c r="AE1312" s="27" t="s">
        <v>1</v>
      </c>
      <c r="AF1312" s="27" t="s">
        <v>1</v>
      </c>
      <c r="AG1312" s="27" t="s">
        <v>526</v>
      </c>
      <c r="AH1312" s="27" t="str">
        <f t="shared" si="1"/>
        <v>Out</v>
      </c>
      <c r="AI1312" s="27" t="s">
        <v>121</v>
      </c>
      <c r="AJ1312" s="17"/>
      <c r="AK1312" s="17"/>
      <c r="AL1312" s="17"/>
      <c r="AM1312" s="17"/>
      <c r="AN1312" s="17"/>
    </row>
    <row r="1313" ht="15.0" hidden="1" customHeight="1">
      <c r="A1313" s="132">
        <v>45734.0</v>
      </c>
      <c r="B1313" s="3" t="s">
        <v>259</v>
      </c>
      <c r="C1313" s="141">
        <v>-79.56</v>
      </c>
      <c r="D1313" s="3" t="s">
        <v>76</v>
      </c>
      <c r="E1313" s="3" t="s">
        <v>229</v>
      </c>
      <c r="F1313" s="3" t="s">
        <v>1116</v>
      </c>
      <c r="H1313" s="144"/>
      <c r="I1313" s="62">
        <v>4782.0</v>
      </c>
      <c r="J1313" s="3" t="s">
        <v>42</v>
      </c>
      <c r="K1313" s="3" t="s">
        <v>89</v>
      </c>
      <c r="L1313" s="144"/>
      <c r="M1313" s="144"/>
      <c r="N1313" s="144"/>
      <c r="O1313" s="143"/>
      <c r="P1313" s="143">
        <v>45734.11958333333</v>
      </c>
      <c r="Q1313" s="3" t="s">
        <v>44</v>
      </c>
      <c r="R1313" s="144"/>
      <c r="S1313" s="144"/>
      <c r="T1313" s="3" t="s">
        <v>93</v>
      </c>
      <c r="U1313" s="27"/>
      <c r="V1313" s="27"/>
      <c r="W1313" s="27"/>
      <c r="X1313" s="27">
        <f t="shared" si="10"/>
        <v>2025</v>
      </c>
      <c r="Y1313" s="27">
        <v>2025.0</v>
      </c>
      <c r="Z1313" s="140">
        <f t="shared" si="11"/>
        <v>3</v>
      </c>
      <c r="AA1313" s="5">
        <v>3.0</v>
      </c>
      <c r="AB1313" s="27">
        <v>1.0</v>
      </c>
      <c r="AC1313" s="27" t="s">
        <v>298</v>
      </c>
      <c r="AD1313" s="27" t="s">
        <v>48</v>
      </c>
      <c r="AE1313" s="27" t="s">
        <v>115</v>
      </c>
      <c r="AF1313" s="27" t="s">
        <v>115</v>
      </c>
      <c r="AG1313" s="27" t="s">
        <v>492</v>
      </c>
      <c r="AH1313" s="27" t="str">
        <f t="shared" si="1"/>
        <v>Out</v>
      </c>
      <c r="AI1313" s="27" t="s">
        <v>121</v>
      </c>
      <c r="AJ1313" s="17"/>
      <c r="AK1313" s="17"/>
      <c r="AL1313" s="17"/>
      <c r="AM1313" s="17"/>
      <c r="AN1313" s="17"/>
    </row>
    <row r="1314" ht="15.0" hidden="1" customHeight="1">
      <c r="A1314" s="132">
        <v>45734.0</v>
      </c>
      <c r="B1314" s="3" t="s">
        <v>149</v>
      </c>
      <c r="C1314" s="141">
        <v>-2.39</v>
      </c>
      <c r="D1314" s="3" t="s">
        <v>76</v>
      </c>
      <c r="E1314" s="3" t="s">
        <v>229</v>
      </c>
      <c r="G1314" s="144"/>
      <c r="H1314" s="144"/>
      <c r="I1314" s="142"/>
      <c r="J1314" s="142"/>
      <c r="K1314" s="3" t="s">
        <v>148</v>
      </c>
      <c r="O1314" s="143"/>
      <c r="P1314" s="143">
        <v>45734.11958333333</v>
      </c>
      <c r="R1314" s="144"/>
      <c r="S1314" s="144"/>
      <c r="T1314" s="142"/>
      <c r="U1314" s="27"/>
      <c r="V1314" s="27"/>
      <c r="W1314" s="27"/>
      <c r="X1314" s="27">
        <f t="shared" si="10"/>
        <v>2025</v>
      </c>
      <c r="Y1314" s="27">
        <v>2025.0</v>
      </c>
      <c r="Z1314" s="140">
        <f t="shared" si="11"/>
        <v>3</v>
      </c>
      <c r="AA1314" s="5">
        <v>3.0</v>
      </c>
      <c r="AB1314" s="27">
        <v>1.0</v>
      </c>
      <c r="AC1314" s="27" t="s">
        <v>298</v>
      </c>
      <c r="AD1314" s="27" t="s">
        <v>48</v>
      </c>
      <c r="AE1314" s="27" t="s">
        <v>1</v>
      </c>
      <c r="AF1314" s="27" t="s">
        <v>1</v>
      </c>
      <c r="AG1314" s="27" t="s">
        <v>526</v>
      </c>
      <c r="AH1314" s="27" t="str">
        <f t="shared" si="1"/>
        <v>Out</v>
      </c>
      <c r="AI1314" s="27" t="s">
        <v>121</v>
      </c>
      <c r="AJ1314" s="17"/>
      <c r="AK1314" s="17"/>
      <c r="AL1314" s="17"/>
      <c r="AM1314" s="17"/>
      <c r="AN1314" s="17"/>
    </row>
    <row r="1315" ht="15.0" hidden="1" customHeight="1">
      <c r="A1315" s="132">
        <v>45734.0</v>
      </c>
      <c r="B1315" s="3" t="s">
        <v>918</v>
      </c>
      <c r="C1315" s="141">
        <v>-10.0</v>
      </c>
      <c r="D1315" s="3" t="s">
        <v>76</v>
      </c>
      <c r="E1315" s="3" t="s">
        <v>229</v>
      </c>
      <c r="F1315" s="3" t="s">
        <v>852</v>
      </c>
      <c r="G1315" s="142"/>
      <c r="H1315" s="144"/>
      <c r="I1315" s="62">
        <v>4782.0</v>
      </c>
      <c r="J1315" s="3" t="s">
        <v>42</v>
      </c>
      <c r="K1315" s="3" t="s">
        <v>89</v>
      </c>
      <c r="L1315" s="144"/>
      <c r="M1315" s="144"/>
      <c r="N1315" s="144"/>
      <c r="O1315" s="143"/>
      <c r="P1315" s="143">
        <v>45734.10940972222</v>
      </c>
      <c r="Q1315" s="3" t="s">
        <v>91</v>
      </c>
      <c r="R1315" s="144"/>
      <c r="S1315" s="144"/>
      <c r="T1315" s="3" t="s">
        <v>93</v>
      </c>
      <c r="U1315" s="27"/>
      <c r="V1315" s="27"/>
      <c r="W1315" s="27"/>
      <c r="X1315" s="27">
        <f t="shared" si="10"/>
        <v>2025</v>
      </c>
      <c r="Y1315" s="27">
        <v>2025.0</v>
      </c>
      <c r="Z1315" s="140">
        <f t="shared" si="11"/>
        <v>3</v>
      </c>
      <c r="AA1315" s="5">
        <v>3.0</v>
      </c>
      <c r="AB1315" s="27">
        <v>1.0</v>
      </c>
      <c r="AC1315" s="27" t="s">
        <v>298</v>
      </c>
      <c r="AD1315" s="27" t="s">
        <v>48</v>
      </c>
      <c r="AE1315" s="27" t="s">
        <v>1</v>
      </c>
      <c r="AF1315" s="27" t="s">
        <v>1</v>
      </c>
      <c r="AG1315" s="27" t="s">
        <v>445</v>
      </c>
      <c r="AH1315" s="27" t="str">
        <f t="shared" si="1"/>
        <v>Out</v>
      </c>
      <c r="AI1315" s="27" t="s">
        <v>121</v>
      </c>
      <c r="AJ1315" s="17"/>
      <c r="AK1315" s="17"/>
      <c r="AL1315" s="17"/>
      <c r="AM1315" s="17"/>
      <c r="AN1315" s="17"/>
    </row>
    <row r="1316" ht="15.0" hidden="1" customHeight="1">
      <c r="A1316" s="132">
        <v>45733.0</v>
      </c>
      <c r="B1316" s="176" t="s">
        <v>773</v>
      </c>
      <c r="C1316" s="141">
        <v>-87.78</v>
      </c>
      <c r="D1316" s="3" t="s">
        <v>76</v>
      </c>
      <c r="E1316" s="3" t="s">
        <v>229</v>
      </c>
      <c r="F1316" s="176" t="s">
        <v>773</v>
      </c>
      <c r="H1316" s="144"/>
      <c r="I1316" s="62">
        <v>4782.0</v>
      </c>
      <c r="J1316" s="3" t="s">
        <v>42</v>
      </c>
      <c r="K1316" s="3" t="s">
        <v>97</v>
      </c>
      <c r="L1316" s="144"/>
      <c r="M1316" s="144"/>
      <c r="N1316" s="144"/>
      <c r="O1316" s="143"/>
      <c r="P1316" s="143">
        <v>45733.53138888889</v>
      </c>
      <c r="Q1316" s="3" t="s">
        <v>44</v>
      </c>
      <c r="R1316" s="144"/>
      <c r="S1316" s="144"/>
      <c r="T1316" s="3" t="s">
        <v>93</v>
      </c>
      <c r="U1316" s="27"/>
      <c r="V1316" s="27"/>
      <c r="W1316" s="27"/>
      <c r="X1316" s="27">
        <f t="shared" si="10"/>
        <v>2025</v>
      </c>
      <c r="Y1316" s="27">
        <v>2025.0</v>
      </c>
      <c r="Z1316" s="140">
        <f t="shared" si="11"/>
        <v>3</v>
      </c>
      <c r="AA1316" s="5">
        <v>3.0</v>
      </c>
      <c r="AB1316" s="27">
        <v>1.0</v>
      </c>
      <c r="AC1316" s="27" t="s">
        <v>298</v>
      </c>
      <c r="AD1316" s="27" t="s">
        <v>48</v>
      </c>
      <c r="AE1316" s="27" t="s">
        <v>115</v>
      </c>
      <c r="AF1316" s="27" t="s">
        <v>115</v>
      </c>
      <c r="AG1316" s="27" t="s">
        <v>309</v>
      </c>
      <c r="AH1316" s="27" t="str">
        <f t="shared" si="1"/>
        <v>Out</v>
      </c>
      <c r="AI1316" s="27" t="s">
        <v>121</v>
      </c>
      <c r="AJ1316" s="17"/>
      <c r="AK1316" s="17"/>
      <c r="AL1316" s="17"/>
      <c r="AM1316" s="17"/>
      <c r="AN1316" s="17"/>
    </row>
    <row r="1317" ht="15.0" hidden="1" customHeight="1">
      <c r="A1317" s="132">
        <v>45733.0</v>
      </c>
      <c r="B1317" s="3" t="s">
        <v>149</v>
      </c>
      <c r="C1317" s="141">
        <v>-2.63</v>
      </c>
      <c r="D1317" s="3" t="s">
        <v>76</v>
      </c>
      <c r="E1317" s="3" t="s">
        <v>229</v>
      </c>
      <c r="G1317" s="144"/>
      <c r="H1317" s="144"/>
      <c r="I1317" s="142"/>
      <c r="J1317" s="142"/>
      <c r="K1317" s="3" t="s">
        <v>148</v>
      </c>
      <c r="O1317" s="143"/>
      <c r="P1317" s="143">
        <v>45733.531377314815</v>
      </c>
      <c r="R1317" s="144"/>
      <c r="S1317" s="144"/>
      <c r="T1317" s="142"/>
      <c r="U1317" s="27"/>
      <c r="V1317" s="27"/>
      <c r="W1317" s="27"/>
      <c r="X1317" s="27">
        <f t="shared" si="10"/>
        <v>2025</v>
      </c>
      <c r="Y1317" s="27">
        <v>2025.0</v>
      </c>
      <c r="Z1317" s="140">
        <f t="shared" si="11"/>
        <v>3</v>
      </c>
      <c r="AA1317" s="5">
        <v>3.0</v>
      </c>
      <c r="AB1317" s="27">
        <v>1.0</v>
      </c>
      <c r="AC1317" s="27" t="s">
        <v>298</v>
      </c>
      <c r="AD1317" s="27" t="s">
        <v>48</v>
      </c>
      <c r="AE1317" s="27" t="s">
        <v>1</v>
      </c>
      <c r="AF1317" s="27" t="s">
        <v>1</v>
      </c>
      <c r="AG1317" s="27" t="s">
        <v>526</v>
      </c>
      <c r="AH1317" s="27" t="str">
        <f t="shared" si="1"/>
        <v>Out</v>
      </c>
      <c r="AI1317" s="27" t="s">
        <v>121</v>
      </c>
      <c r="AJ1317" s="17"/>
      <c r="AK1317" s="17"/>
      <c r="AL1317" s="17"/>
      <c r="AM1317" s="17"/>
      <c r="AN1317" s="17"/>
    </row>
    <row r="1318" ht="15.0" hidden="1" customHeight="1">
      <c r="A1318" s="132">
        <v>45732.0</v>
      </c>
      <c r="B1318" s="3" t="s">
        <v>918</v>
      </c>
      <c r="C1318" s="141">
        <v>-10.0</v>
      </c>
      <c r="D1318" s="3" t="s">
        <v>76</v>
      </c>
      <c r="E1318" s="3" t="s">
        <v>229</v>
      </c>
      <c r="F1318" s="3" t="s">
        <v>852</v>
      </c>
      <c r="G1318" s="144"/>
      <c r="H1318" s="144"/>
      <c r="I1318" s="62">
        <v>4782.0</v>
      </c>
      <c r="J1318" s="3" t="s">
        <v>42</v>
      </c>
      <c r="K1318" s="3" t="s">
        <v>89</v>
      </c>
      <c r="L1318" s="144"/>
      <c r="M1318" s="144"/>
      <c r="N1318" s="144"/>
      <c r="O1318" s="143"/>
      <c r="P1318" s="143">
        <v>45732.084085648145</v>
      </c>
      <c r="Q1318" s="3" t="s">
        <v>91</v>
      </c>
      <c r="R1318" s="144"/>
      <c r="S1318" s="144"/>
      <c r="T1318" s="3" t="s">
        <v>93</v>
      </c>
      <c r="U1318" s="27"/>
      <c r="V1318" s="27"/>
      <c r="W1318" s="27"/>
      <c r="X1318" s="27">
        <f t="shared" si="10"/>
        <v>2025</v>
      </c>
      <c r="Y1318" s="27">
        <v>2025.0</v>
      </c>
      <c r="Z1318" s="140">
        <f t="shared" si="11"/>
        <v>3</v>
      </c>
      <c r="AA1318" s="5">
        <v>3.0</v>
      </c>
      <c r="AB1318" s="27">
        <v>1.0</v>
      </c>
      <c r="AC1318" s="27" t="s">
        <v>298</v>
      </c>
      <c r="AD1318" s="27" t="s">
        <v>48</v>
      </c>
      <c r="AE1318" s="27" t="s">
        <v>1</v>
      </c>
      <c r="AF1318" s="27" t="s">
        <v>1</v>
      </c>
      <c r="AG1318" s="27" t="s">
        <v>445</v>
      </c>
      <c r="AH1318" s="27" t="str">
        <f t="shared" si="1"/>
        <v>Out</v>
      </c>
      <c r="AI1318" s="27" t="s">
        <v>121</v>
      </c>
      <c r="AJ1318" s="17"/>
      <c r="AK1318" s="17"/>
      <c r="AL1318" s="17"/>
      <c r="AM1318" s="17"/>
      <c r="AN1318" s="17"/>
    </row>
    <row r="1319" ht="15.0" hidden="1" customHeight="1">
      <c r="A1319" s="132">
        <v>45729.0</v>
      </c>
      <c r="B1319" s="3" t="s">
        <v>907</v>
      </c>
      <c r="C1319" s="141">
        <v>-60.0</v>
      </c>
      <c r="D1319" s="3" t="s">
        <v>76</v>
      </c>
      <c r="E1319" s="3" t="s">
        <v>229</v>
      </c>
      <c r="F1319" s="3" t="s">
        <v>1117</v>
      </c>
      <c r="I1319" s="62">
        <v>4782.0</v>
      </c>
      <c r="J1319" s="3" t="s">
        <v>42</v>
      </c>
      <c r="K1319" s="3" t="s">
        <v>89</v>
      </c>
      <c r="L1319" s="144"/>
      <c r="M1319" s="144"/>
      <c r="N1319" s="144"/>
      <c r="O1319" s="143"/>
      <c r="P1319" s="143">
        <v>45729.44934027778</v>
      </c>
      <c r="Q1319" s="3" t="s">
        <v>91</v>
      </c>
      <c r="R1319" s="144"/>
      <c r="S1319" s="144"/>
      <c r="T1319" s="3" t="s">
        <v>93</v>
      </c>
      <c r="U1319" s="27"/>
      <c r="V1319" s="27"/>
      <c r="W1319" s="27"/>
      <c r="X1319" s="27">
        <f t="shared" si="10"/>
        <v>2025</v>
      </c>
      <c r="Y1319" s="27">
        <v>2025.0</v>
      </c>
      <c r="Z1319" s="140">
        <f t="shared" si="11"/>
        <v>3</v>
      </c>
      <c r="AA1319" s="5">
        <v>3.0</v>
      </c>
      <c r="AB1319" s="27">
        <v>1.0</v>
      </c>
      <c r="AC1319" s="27" t="s">
        <v>298</v>
      </c>
      <c r="AD1319" s="27" t="s">
        <v>48</v>
      </c>
      <c r="AE1319" s="27" t="s">
        <v>1</v>
      </c>
      <c r="AF1319" s="27" t="s">
        <v>1</v>
      </c>
      <c r="AG1319" s="27" t="s">
        <v>526</v>
      </c>
      <c r="AH1319" s="27" t="str">
        <f t="shared" si="1"/>
        <v>Out</v>
      </c>
      <c r="AI1319" s="27" t="s">
        <v>121</v>
      </c>
      <c r="AJ1319" s="17"/>
      <c r="AK1319" s="17"/>
      <c r="AL1319" s="17"/>
      <c r="AM1319" s="17"/>
      <c r="AN1319" s="17"/>
    </row>
    <row r="1320" ht="15.0" hidden="1" customHeight="1">
      <c r="A1320" s="132">
        <v>45729.0</v>
      </c>
      <c r="B1320" s="3" t="s">
        <v>95</v>
      </c>
      <c r="C1320" s="141">
        <v>-1.36</v>
      </c>
      <c r="D1320" s="3" t="s">
        <v>76</v>
      </c>
      <c r="E1320" s="3" t="s">
        <v>229</v>
      </c>
      <c r="F1320" s="3" t="s">
        <v>1118</v>
      </c>
      <c r="H1320" s="144"/>
      <c r="I1320" s="62">
        <v>4782.0</v>
      </c>
      <c r="J1320" s="3" t="s">
        <v>42</v>
      </c>
      <c r="K1320" s="3" t="s">
        <v>97</v>
      </c>
      <c r="L1320" s="144"/>
      <c r="M1320" s="144"/>
      <c r="N1320" s="144"/>
      <c r="O1320" s="143"/>
      <c r="P1320" s="143">
        <v>45729.05430555555</v>
      </c>
      <c r="Q1320" s="3" t="s">
        <v>91</v>
      </c>
      <c r="R1320" s="144"/>
      <c r="S1320" s="144"/>
      <c r="T1320" s="3" t="s">
        <v>93</v>
      </c>
      <c r="U1320" s="27"/>
      <c r="V1320" s="27"/>
      <c r="W1320" s="27"/>
      <c r="X1320" s="27">
        <f t="shared" si="10"/>
        <v>2025</v>
      </c>
      <c r="Y1320" s="27">
        <v>2025.0</v>
      </c>
      <c r="Z1320" s="140">
        <f t="shared" si="11"/>
        <v>3</v>
      </c>
      <c r="AA1320" s="5">
        <v>3.0</v>
      </c>
      <c r="AB1320" s="27">
        <v>1.0</v>
      </c>
      <c r="AC1320" s="27" t="s">
        <v>298</v>
      </c>
      <c r="AD1320" s="27" t="s">
        <v>48</v>
      </c>
      <c r="AE1320" s="27" t="s">
        <v>115</v>
      </c>
      <c r="AF1320" s="27" t="s">
        <v>115</v>
      </c>
      <c r="AG1320" s="27" t="s">
        <v>315</v>
      </c>
      <c r="AH1320" s="27" t="str">
        <f t="shared" si="1"/>
        <v>Out</v>
      </c>
      <c r="AI1320" s="27" t="s">
        <v>121</v>
      </c>
      <c r="AJ1320" s="17"/>
      <c r="AK1320" s="17"/>
      <c r="AL1320" s="17"/>
      <c r="AM1320" s="17"/>
      <c r="AN1320" s="17"/>
    </row>
    <row r="1321" ht="15.0" hidden="1" customHeight="1">
      <c r="A1321" s="132">
        <v>45729.0</v>
      </c>
      <c r="B1321" s="3" t="s">
        <v>418</v>
      </c>
      <c r="C1321" s="141">
        <v>-50.0</v>
      </c>
      <c r="D1321" s="3" t="s">
        <v>76</v>
      </c>
      <c r="E1321" s="3" t="s">
        <v>229</v>
      </c>
      <c r="F1321" s="3" t="s">
        <v>419</v>
      </c>
      <c r="G1321" s="144"/>
      <c r="H1321" s="144"/>
      <c r="I1321" s="62">
        <v>4782.0</v>
      </c>
      <c r="J1321" s="3" t="s">
        <v>42</v>
      </c>
      <c r="K1321" s="3" t="s">
        <v>89</v>
      </c>
      <c r="L1321" s="144"/>
      <c r="M1321" s="144"/>
      <c r="N1321" s="144"/>
      <c r="O1321" s="143"/>
      <c r="P1321" s="143">
        <v>45729.054293981484</v>
      </c>
      <c r="Q1321" s="3" t="s">
        <v>91</v>
      </c>
      <c r="R1321" s="144"/>
      <c r="S1321" s="144"/>
      <c r="T1321" s="3" t="s">
        <v>93</v>
      </c>
      <c r="U1321" s="27"/>
      <c r="V1321" s="27"/>
      <c r="W1321" s="27"/>
      <c r="X1321" s="27">
        <f t="shared" si="10"/>
        <v>2025</v>
      </c>
      <c r="Y1321" s="27">
        <v>2025.0</v>
      </c>
      <c r="Z1321" s="140">
        <f t="shared" si="11"/>
        <v>3</v>
      </c>
      <c r="AA1321" s="5">
        <v>3.0</v>
      </c>
      <c r="AB1321" s="27">
        <v>1.0</v>
      </c>
      <c r="AC1321" s="27" t="s">
        <v>298</v>
      </c>
      <c r="AD1321" s="27" t="s">
        <v>48</v>
      </c>
      <c r="AE1321" s="27" t="s">
        <v>1</v>
      </c>
      <c r="AF1321" s="27" t="s">
        <v>1</v>
      </c>
      <c r="AG1321" s="27" t="s">
        <v>445</v>
      </c>
      <c r="AH1321" s="27" t="str">
        <f t="shared" si="1"/>
        <v>Out</v>
      </c>
      <c r="AI1321" s="27" t="s">
        <v>121</v>
      </c>
      <c r="AJ1321" s="17"/>
      <c r="AK1321" s="17"/>
      <c r="AL1321" s="17"/>
      <c r="AM1321" s="17"/>
      <c r="AN1321" s="17"/>
    </row>
    <row r="1322" ht="15.0" hidden="1" customHeight="1">
      <c r="A1322" s="171">
        <v>45728.0</v>
      </c>
      <c r="B1322" s="3" t="s">
        <v>918</v>
      </c>
      <c r="C1322" s="141">
        <v>-10.0</v>
      </c>
      <c r="D1322" s="3" t="s">
        <v>76</v>
      </c>
      <c r="E1322" s="3" t="s">
        <v>229</v>
      </c>
      <c r="F1322" s="3" t="s">
        <v>852</v>
      </c>
      <c r="G1322" s="144"/>
      <c r="H1322" s="144"/>
      <c r="I1322" s="62">
        <v>4782.0</v>
      </c>
      <c r="J1322" s="3" t="s">
        <v>42</v>
      </c>
      <c r="K1322" s="3" t="s">
        <v>89</v>
      </c>
      <c r="L1322" s="144"/>
      <c r="M1322" s="144"/>
      <c r="N1322" s="144"/>
      <c r="O1322" s="172"/>
      <c r="P1322" s="172" t="s">
        <v>696</v>
      </c>
      <c r="Q1322" s="3" t="s">
        <v>91</v>
      </c>
      <c r="R1322" s="144"/>
      <c r="S1322" s="144"/>
      <c r="T1322" s="3" t="s">
        <v>93</v>
      </c>
      <c r="U1322" s="27"/>
      <c r="V1322" s="27"/>
      <c r="W1322" s="27"/>
      <c r="X1322" s="27">
        <f t="shared" si="10"/>
        <v>2025</v>
      </c>
      <c r="Y1322" s="27">
        <v>2025.0</v>
      </c>
      <c r="Z1322" s="140">
        <f t="shared" si="11"/>
        <v>3</v>
      </c>
      <c r="AA1322" s="5">
        <v>3.0</v>
      </c>
      <c r="AB1322" s="27">
        <v>1.0</v>
      </c>
      <c r="AC1322" s="27" t="s">
        <v>298</v>
      </c>
      <c r="AD1322" s="27" t="s">
        <v>48</v>
      </c>
      <c r="AE1322" s="27" t="s">
        <v>1</v>
      </c>
      <c r="AF1322" s="27" t="s">
        <v>1</v>
      </c>
      <c r="AG1322" s="27" t="s">
        <v>445</v>
      </c>
      <c r="AH1322" s="27" t="str">
        <f t="shared" si="1"/>
        <v>Out</v>
      </c>
      <c r="AI1322" s="27" t="s">
        <v>121</v>
      </c>
      <c r="AJ1322" s="17"/>
      <c r="AK1322" s="17"/>
      <c r="AL1322" s="17"/>
      <c r="AM1322" s="17"/>
      <c r="AN1322" s="17"/>
    </row>
    <row r="1323" ht="15.0" hidden="1" customHeight="1">
      <c r="A1323" s="171">
        <v>45726.0</v>
      </c>
      <c r="B1323" s="18" t="s">
        <v>106</v>
      </c>
      <c r="C1323" s="141">
        <v>1000.0</v>
      </c>
      <c r="D1323" s="3" t="s">
        <v>76</v>
      </c>
      <c r="E1323" s="3" t="s">
        <v>229</v>
      </c>
      <c r="F1323" s="3" t="s">
        <v>1119</v>
      </c>
      <c r="J1323" s="144"/>
      <c r="K1323" s="144"/>
      <c r="L1323" s="144"/>
      <c r="M1323" s="144"/>
      <c r="N1323" s="144"/>
      <c r="O1323" s="172"/>
      <c r="P1323" s="172" t="s">
        <v>696</v>
      </c>
      <c r="Q1323" s="144"/>
      <c r="R1323" s="144"/>
      <c r="S1323" s="144"/>
      <c r="T1323" s="144"/>
      <c r="U1323" s="27"/>
      <c r="V1323" s="27"/>
      <c r="W1323" s="27"/>
      <c r="X1323" s="27">
        <f t="shared" si="10"/>
        <v>2025</v>
      </c>
      <c r="Y1323" s="27">
        <v>2025.0</v>
      </c>
      <c r="Z1323" s="140">
        <f t="shared" si="11"/>
        <v>3</v>
      </c>
      <c r="AA1323" s="5">
        <v>3.0</v>
      </c>
      <c r="AB1323" s="27">
        <v>1.0</v>
      </c>
      <c r="AC1323" s="27" t="s">
        <v>301</v>
      </c>
      <c r="AD1323" s="112" t="s">
        <v>744</v>
      </c>
      <c r="AE1323" s="27" t="s">
        <v>302</v>
      </c>
      <c r="AF1323" s="27" t="s">
        <v>302</v>
      </c>
      <c r="AG1323" s="27" t="s">
        <v>745</v>
      </c>
      <c r="AH1323" s="27" t="str">
        <f t="shared" si="1"/>
        <v>In</v>
      </c>
      <c r="AI1323" s="27" t="s">
        <v>113</v>
      </c>
      <c r="AJ1323" s="17"/>
      <c r="AK1323" s="17"/>
      <c r="AL1323" s="17"/>
      <c r="AM1323" s="17"/>
      <c r="AN1323" s="17"/>
    </row>
    <row r="1324" ht="15.0" hidden="1" customHeight="1">
      <c r="A1324" s="171">
        <v>45725.0</v>
      </c>
      <c r="B1324" s="3" t="s">
        <v>922</v>
      </c>
      <c r="C1324" s="141">
        <v>-29.0</v>
      </c>
      <c r="D1324" s="3" t="s">
        <v>76</v>
      </c>
      <c r="E1324" s="3" t="s">
        <v>229</v>
      </c>
      <c r="F1324" s="176" t="s">
        <v>1062</v>
      </c>
      <c r="H1324" s="144"/>
      <c r="I1324" s="62">
        <v>4782.0</v>
      </c>
      <c r="J1324" s="3" t="s">
        <v>42</v>
      </c>
      <c r="K1324" s="3" t="s">
        <v>89</v>
      </c>
      <c r="L1324" s="144"/>
      <c r="M1324" s="144"/>
      <c r="N1324" s="144"/>
      <c r="O1324" s="172"/>
      <c r="P1324" s="172" t="s">
        <v>696</v>
      </c>
      <c r="Q1324" s="3" t="s">
        <v>91</v>
      </c>
      <c r="R1324" s="144"/>
      <c r="S1324" s="144"/>
      <c r="T1324" s="3" t="s">
        <v>93</v>
      </c>
      <c r="U1324" s="27"/>
      <c r="V1324" s="27"/>
      <c r="W1324" s="27"/>
      <c r="X1324" s="27">
        <f t="shared" si="10"/>
        <v>2025</v>
      </c>
      <c r="Y1324" s="27">
        <v>2025.0</v>
      </c>
      <c r="Z1324" s="140">
        <f t="shared" si="11"/>
        <v>3</v>
      </c>
      <c r="AA1324" s="5">
        <v>3.0</v>
      </c>
      <c r="AB1324" s="27">
        <v>1.0</v>
      </c>
      <c r="AC1324" s="27" t="s">
        <v>298</v>
      </c>
      <c r="AD1324" s="27" t="s">
        <v>48</v>
      </c>
      <c r="AE1324" s="27" t="s">
        <v>1</v>
      </c>
      <c r="AF1324" s="27" t="s">
        <v>1</v>
      </c>
      <c r="AG1324" s="27" t="s">
        <v>526</v>
      </c>
      <c r="AH1324" s="27" t="str">
        <f t="shared" si="1"/>
        <v>Out</v>
      </c>
      <c r="AI1324" s="27" t="s">
        <v>121</v>
      </c>
      <c r="AJ1324" s="17"/>
      <c r="AK1324" s="17"/>
      <c r="AL1324" s="17"/>
      <c r="AM1324" s="17"/>
      <c r="AN1324" s="17"/>
    </row>
    <row r="1325" ht="15.0" hidden="1" customHeight="1">
      <c r="A1325" s="171">
        <v>45724.0</v>
      </c>
      <c r="B1325" s="3" t="s">
        <v>918</v>
      </c>
      <c r="C1325" s="141">
        <v>-10.0</v>
      </c>
      <c r="D1325" s="3" t="s">
        <v>76</v>
      </c>
      <c r="E1325" s="3" t="s">
        <v>229</v>
      </c>
      <c r="F1325" s="3" t="s">
        <v>852</v>
      </c>
      <c r="G1325" s="144"/>
      <c r="H1325" s="144"/>
      <c r="I1325" s="62">
        <v>4782.0</v>
      </c>
      <c r="J1325" s="3" t="s">
        <v>42</v>
      </c>
      <c r="K1325" s="3" t="s">
        <v>89</v>
      </c>
      <c r="L1325" s="144"/>
      <c r="M1325" s="144"/>
      <c r="N1325" s="144"/>
      <c r="O1325" s="172"/>
      <c r="P1325" s="172" t="s">
        <v>696</v>
      </c>
      <c r="Q1325" s="3" t="s">
        <v>91</v>
      </c>
      <c r="R1325" s="144"/>
      <c r="S1325" s="144"/>
      <c r="T1325" s="3" t="s">
        <v>93</v>
      </c>
      <c r="U1325" s="27"/>
      <c r="V1325" s="27"/>
      <c r="W1325" s="27"/>
      <c r="X1325" s="27">
        <f t="shared" si="10"/>
        <v>2025</v>
      </c>
      <c r="Y1325" s="27">
        <v>2025.0</v>
      </c>
      <c r="Z1325" s="140">
        <f t="shared" si="11"/>
        <v>3</v>
      </c>
      <c r="AA1325" s="5">
        <v>3.0</v>
      </c>
      <c r="AB1325" s="27">
        <v>1.0</v>
      </c>
      <c r="AC1325" s="27" t="s">
        <v>298</v>
      </c>
      <c r="AD1325" s="27" t="s">
        <v>48</v>
      </c>
      <c r="AE1325" s="27" t="s">
        <v>1</v>
      </c>
      <c r="AF1325" s="27" t="s">
        <v>1</v>
      </c>
      <c r="AG1325" s="27" t="s">
        <v>445</v>
      </c>
      <c r="AH1325" s="27" t="str">
        <f t="shared" si="1"/>
        <v>Out</v>
      </c>
      <c r="AI1325" s="27" t="s">
        <v>121</v>
      </c>
      <c r="AJ1325" s="17"/>
      <c r="AK1325" s="17"/>
      <c r="AL1325" s="17"/>
      <c r="AM1325" s="17"/>
      <c r="AN1325" s="17"/>
    </row>
    <row r="1326" ht="15.0" hidden="1" customHeight="1">
      <c r="A1326" s="171">
        <v>45722.0</v>
      </c>
      <c r="B1326" s="3" t="s">
        <v>909</v>
      </c>
      <c r="C1326" s="141">
        <v>-49.0</v>
      </c>
      <c r="D1326" s="3" t="s">
        <v>76</v>
      </c>
      <c r="E1326" s="3" t="s">
        <v>229</v>
      </c>
      <c r="F1326" s="3" t="s">
        <v>1120</v>
      </c>
      <c r="G1326" s="142"/>
      <c r="H1326" s="144"/>
      <c r="I1326" s="62">
        <v>4782.0</v>
      </c>
      <c r="J1326" s="3" t="s">
        <v>42</v>
      </c>
      <c r="K1326" s="3" t="s">
        <v>148</v>
      </c>
      <c r="O1326" s="172"/>
      <c r="P1326" s="172" t="s">
        <v>696</v>
      </c>
      <c r="Q1326" s="3" t="s">
        <v>91</v>
      </c>
      <c r="R1326" s="144"/>
      <c r="S1326" s="144"/>
      <c r="T1326" s="3" t="s">
        <v>93</v>
      </c>
      <c r="U1326" s="27"/>
      <c r="V1326" s="27"/>
      <c r="W1326" s="27"/>
      <c r="X1326" s="27">
        <f t="shared" si="10"/>
        <v>2025</v>
      </c>
      <c r="Y1326" s="27">
        <v>2025.0</v>
      </c>
      <c r="Z1326" s="140">
        <f t="shared" si="11"/>
        <v>3</v>
      </c>
      <c r="AA1326" s="5">
        <v>3.0</v>
      </c>
      <c r="AB1326" s="27">
        <v>1.0</v>
      </c>
      <c r="AC1326" s="27" t="s">
        <v>298</v>
      </c>
      <c r="AD1326" s="27" t="s">
        <v>48</v>
      </c>
      <c r="AE1326" s="27" t="s">
        <v>1</v>
      </c>
      <c r="AF1326" s="27" t="s">
        <v>1</v>
      </c>
      <c r="AG1326" s="27" t="s">
        <v>526</v>
      </c>
      <c r="AH1326" s="27" t="str">
        <f t="shared" si="1"/>
        <v>Out</v>
      </c>
      <c r="AI1326" s="27" t="s">
        <v>121</v>
      </c>
      <c r="AJ1326" s="17"/>
      <c r="AK1326" s="17"/>
      <c r="AL1326" s="17"/>
      <c r="AM1326" s="17"/>
      <c r="AN1326" s="17"/>
    </row>
    <row r="1327" ht="15.0" hidden="1" customHeight="1">
      <c r="A1327" s="171">
        <v>45721.0</v>
      </c>
      <c r="B1327" s="3" t="s">
        <v>418</v>
      </c>
      <c r="C1327" s="141">
        <v>-20.0</v>
      </c>
      <c r="D1327" s="3" t="s">
        <v>76</v>
      </c>
      <c r="E1327" s="3" t="s">
        <v>229</v>
      </c>
      <c r="F1327" s="3" t="s">
        <v>419</v>
      </c>
      <c r="G1327" s="142"/>
      <c r="H1327" s="144"/>
      <c r="I1327" s="62">
        <v>4782.0</v>
      </c>
      <c r="J1327" s="3" t="s">
        <v>42</v>
      </c>
      <c r="K1327" s="3" t="s">
        <v>89</v>
      </c>
      <c r="L1327" s="144"/>
      <c r="M1327" s="144"/>
      <c r="N1327" s="144"/>
      <c r="O1327" s="172"/>
      <c r="P1327" s="172" t="s">
        <v>696</v>
      </c>
      <c r="Q1327" s="3" t="s">
        <v>91</v>
      </c>
      <c r="R1327" s="144"/>
      <c r="S1327" s="144"/>
      <c r="T1327" s="3" t="s">
        <v>93</v>
      </c>
      <c r="U1327" s="27"/>
      <c r="V1327" s="27"/>
      <c r="W1327" s="27"/>
      <c r="X1327" s="27">
        <f t="shared" si="10"/>
        <v>2025</v>
      </c>
      <c r="Y1327" s="27">
        <v>2025.0</v>
      </c>
      <c r="Z1327" s="140">
        <f t="shared" si="11"/>
        <v>3</v>
      </c>
      <c r="AA1327" s="5">
        <v>3.0</v>
      </c>
      <c r="AB1327" s="27">
        <v>1.0</v>
      </c>
      <c r="AC1327" s="27" t="s">
        <v>298</v>
      </c>
      <c r="AD1327" s="27" t="s">
        <v>48</v>
      </c>
      <c r="AE1327" s="27" t="s">
        <v>1</v>
      </c>
      <c r="AF1327" s="27" t="s">
        <v>1</v>
      </c>
      <c r="AG1327" s="27" t="s">
        <v>445</v>
      </c>
      <c r="AH1327" s="27" t="str">
        <f t="shared" si="1"/>
        <v>Out</v>
      </c>
      <c r="AI1327" s="27" t="s">
        <v>121</v>
      </c>
      <c r="AJ1327" s="17"/>
      <c r="AK1327" s="17"/>
      <c r="AL1327" s="17"/>
      <c r="AM1327" s="17"/>
      <c r="AN1327" s="17"/>
    </row>
    <row r="1328" ht="15.0" hidden="1" customHeight="1">
      <c r="A1328" s="171">
        <v>45718.0</v>
      </c>
      <c r="B1328" s="3" t="s">
        <v>912</v>
      </c>
      <c r="C1328" s="141">
        <v>-2.1</v>
      </c>
      <c r="D1328" s="3" t="s">
        <v>76</v>
      </c>
      <c r="E1328" s="3" t="s">
        <v>229</v>
      </c>
      <c r="F1328" s="3" t="s">
        <v>992</v>
      </c>
      <c r="I1328" s="62">
        <v>4782.0</v>
      </c>
      <c r="J1328" s="3" t="s">
        <v>42</v>
      </c>
      <c r="K1328" s="3" t="s">
        <v>89</v>
      </c>
      <c r="L1328" s="144"/>
      <c r="M1328" s="144"/>
      <c r="N1328" s="144"/>
      <c r="O1328" s="172"/>
      <c r="P1328" s="172" t="s">
        <v>696</v>
      </c>
      <c r="Q1328" s="3" t="s">
        <v>91</v>
      </c>
      <c r="R1328" s="144"/>
      <c r="S1328" s="144"/>
      <c r="T1328" s="3" t="s">
        <v>93</v>
      </c>
      <c r="U1328" s="27"/>
      <c r="V1328" s="27"/>
      <c r="W1328" s="27"/>
      <c r="X1328" s="27">
        <f t="shared" si="10"/>
        <v>2025</v>
      </c>
      <c r="Y1328" s="27">
        <v>2025.0</v>
      </c>
      <c r="Z1328" s="140">
        <f t="shared" si="11"/>
        <v>3</v>
      </c>
      <c r="AA1328" s="5">
        <v>3.0</v>
      </c>
      <c r="AB1328" s="27">
        <v>1.0</v>
      </c>
      <c r="AC1328" s="27" t="s">
        <v>298</v>
      </c>
      <c r="AD1328" s="27" t="s">
        <v>48</v>
      </c>
      <c r="AE1328" s="27" t="s">
        <v>1</v>
      </c>
      <c r="AF1328" s="27" t="s">
        <v>1</v>
      </c>
      <c r="AG1328" s="27" t="s">
        <v>526</v>
      </c>
      <c r="AH1328" s="27" t="str">
        <f t="shared" si="1"/>
        <v>Out</v>
      </c>
      <c r="AI1328" s="27" t="s">
        <v>121</v>
      </c>
      <c r="AJ1328" s="17"/>
      <c r="AK1328" s="17"/>
      <c r="AL1328" s="17"/>
      <c r="AM1328" s="17"/>
      <c r="AN1328" s="17"/>
    </row>
    <row r="1329" ht="15.0" hidden="1" customHeight="1">
      <c r="A1329" s="171">
        <v>45718.0</v>
      </c>
      <c r="B1329" s="3" t="s">
        <v>896</v>
      </c>
      <c r="C1329" s="141">
        <v>-42.48</v>
      </c>
      <c r="D1329" s="3" t="s">
        <v>76</v>
      </c>
      <c r="E1329" s="3" t="s">
        <v>229</v>
      </c>
      <c r="F1329" s="3" t="s">
        <v>1121</v>
      </c>
      <c r="I1329" s="62">
        <v>4782.0</v>
      </c>
      <c r="J1329" s="3" t="s">
        <v>42</v>
      </c>
      <c r="K1329" s="3" t="s">
        <v>89</v>
      </c>
      <c r="L1329" s="142"/>
      <c r="M1329" s="144"/>
      <c r="N1329" s="144"/>
      <c r="O1329" s="172"/>
      <c r="P1329" s="172" t="s">
        <v>696</v>
      </c>
      <c r="Q1329" s="3" t="s">
        <v>44</v>
      </c>
      <c r="R1329" s="144"/>
      <c r="S1329" s="144"/>
      <c r="T1329" s="3" t="s">
        <v>93</v>
      </c>
      <c r="U1329" s="27"/>
      <c r="V1329" s="27"/>
      <c r="W1329" s="27"/>
      <c r="X1329" s="27">
        <f t="shared" si="10"/>
        <v>2025</v>
      </c>
      <c r="Y1329" s="27">
        <v>2025.0</v>
      </c>
      <c r="Z1329" s="140">
        <f t="shared" si="11"/>
        <v>3</v>
      </c>
      <c r="AA1329" s="5">
        <v>3.0</v>
      </c>
      <c r="AB1329" s="27">
        <v>1.0</v>
      </c>
      <c r="AC1329" s="27" t="s">
        <v>298</v>
      </c>
      <c r="AD1329" s="27" t="s">
        <v>48</v>
      </c>
      <c r="AE1329" s="27" t="s">
        <v>1</v>
      </c>
      <c r="AF1329" s="27" t="s">
        <v>1</v>
      </c>
      <c r="AG1329" s="27" t="s">
        <v>526</v>
      </c>
      <c r="AH1329" s="27" t="str">
        <f t="shared" si="1"/>
        <v>Out</v>
      </c>
      <c r="AI1329" s="27" t="s">
        <v>121</v>
      </c>
      <c r="AJ1329" s="17"/>
      <c r="AK1329" s="17"/>
      <c r="AL1329" s="17"/>
      <c r="AM1329" s="17"/>
      <c r="AN1329" s="17"/>
    </row>
    <row r="1330" ht="15.0" hidden="1" customHeight="1">
      <c r="A1330" s="171">
        <v>45718.0</v>
      </c>
      <c r="B1330" s="3" t="s">
        <v>149</v>
      </c>
      <c r="C1330" s="141">
        <v>-1.27</v>
      </c>
      <c r="D1330" s="3" t="s">
        <v>76</v>
      </c>
      <c r="E1330" s="3" t="s">
        <v>229</v>
      </c>
      <c r="G1330" s="144"/>
      <c r="H1330" s="144"/>
      <c r="I1330" s="144"/>
      <c r="J1330" s="144"/>
      <c r="K1330" s="3" t="s">
        <v>148</v>
      </c>
      <c r="O1330" s="172"/>
      <c r="P1330" s="172" t="s">
        <v>696</v>
      </c>
      <c r="Q1330" s="144"/>
      <c r="R1330" s="144"/>
      <c r="S1330" s="144"/>
      <c r="T1330" s="144"/>
      <c r="U1330" s="27"/>
      <c r="V1330" s="27"/>
      <c r="W1330" s="27"/>
      <c r="X1330" s="27">
        <f t="shared" si="10"/>
        <v>2025</v>
      </c>
      <c r="Y1330" s="27">
        <v>2025.0</v>
      </c>
      <c r="Z1330" s="140">
        <f t="shared" si="11"/>
        <v>3</v>
      </c>
      <c r="AA1330" s="5">
        <v>3.0</v>
      </c>
      <c r="AB1330" s="27">
        <v>1.0</v>
      </c>
      <c r="AC1330" s="27" t="s">
        <v>298</v>
      </c>
      <c r="AD1330" s="27" t="s">
        <v>48</v>
      </c>
      <c r="AE1330" s="27" t="s">
        <v>1</v>
      </c>
      <c r="AF1330" s="27" t="s">
        <v>1</v>
      </c>
      <c r="AG1330" s="27" t="s">
        <v>526</v>
      </c>
      <c r="AH1330" s="27" t="str">
        <f t="shared" si="1"/>
        <v>Out</v>
      </c>
      <c r="AI1330" s="27" t="s">
        <v>121</v>
      </c>
      <c r="AJ1330" s="17"/>
      <c r="AK1330" s="17"/>
      <c r="AL1330" s="17"/>
      <c r="AM1330" s="17"/>
      <c r="AN1330" s="17"/>
    </row>
    <row r="1331" ht="15.0" hidden="1" customHeight="1">
      <c r="A1331" s="132">
        <v>45711.0</v>
      </c>
      <c r="B1331" s="3" t="s">
        <v>913</v>
      </c>
      <c r="C1331" s="141">
        <v>-40.0</v>
      </c>
      <c r="D1331" s="3" t="s">
        <v>76</v>
      </c>
      <c r="E1331" s="3" t="s">
        <v>229</v>
      </c>
      <c r="F1331" s="3" t="s">
        <v>1122</v>
      </c>
      <c r="G1331" s="142"/>
      <c r="H1331" s="142"/>
      <c r="I1331" s="62">
        <v>4782.0</v>
      </c>
      <c r="J1331" s="3" t="s">
        <v>42</v>
      </c>
      <c r="K1331" s="3" t="s">
        <v>89</v>
      </c>
      <c r="L1331" s="144"/>
      <c r="M1331" s="144"/>
      <c r="N1331" s="144"/>
      <c r="O1331" s="143"/>
      <c r="P1331" s="143">
        <v>45711.10561342593</v>
      </c>
      <c r="Q1331" s="3" t="s">
        <v>91</v>
      </c>
      <c r="R1331" s="144"/>
      <c r="S1331" s="144"/>
      <c r="T1331" s="3" t="s">
        <v>93</v>
      </c>
      <c r="U1331" s="27"/>
      <c r="V1331" s="27"/>
      <c r="W1331" s="27"/>
      <c r="X1331" s="27">
        <f t="shared" si="10"/>
        <v>2025</v>
      </c>
      <c r="Y1331" s="27">
        <v>2025.0</v>
      </c>
      <c r="Z1331" s="140">
        <f t="shared" si="11"/>
        <v>2</v>
      </c>
      <c r="AA1331" s="5">
        <v>2.0</v>
      </c>
      <c r="AB1331" s="27">
        <v>1.0</v>
      </c>
      <c r="AC1331" s="27" t="s">
        <v>298</v>
      </c>
      <c r="AD1331" s="27" t="s">
        <v>48</v>
      </c>
      <c r="AE1331" s="27" t="s">
        <v>115</v>
      </c>
      <c r="AF1331" s="27" t="s">
        <v>115</v>
      </c>
      <c r="AG1331" s="27" t="s">
        <v>493</v>
      </c>
      <c r="AH1331" s="27" t="str">
        <f t="shared" si="1"/>
        <v>Out</v>
      </c>
      <c r="AI1331" s="27" t="s">
        <v>121</v>
      </c>
      <c r="AJ1331" s="17"/>
      <c r="AK1331" s="17"/>
      <c r="AL1331" s="17"/>
      <c r="AM1331" s="17"/>
      <c r="AN1331" s="17"/>
    </row>
    <row r="1332" ht="15.0" hidden="1" customHeight="1">
      <c r="A1332" s="132">
        <v>45709.0</v>
      </c>
      <c r="B1332" s="3" t="s">
        <v>259</v>
      </c>
      <c r="C1332" s="141">
        <v>-77.64</v>
      </c>
      <c r="D1332" s="3" t="s">
        <v>76</v>
      </c>
      <c r="E1332" s="3" t="s">
        <v>229</v>
      </c>
      <c r="F1332" s="3" t="s">
        <v>1123</v>
      </c>
      <c r="H1332" s="144"/>
      <c r="I1332" s="62">
        <v>4782.0</v>
      </c>
      <c r="J1332" s="3" t="s">
        <v>42</v>
      </c>
      <c r="K1332" s="3" t="s">
        <v>89</v>
      </c>
      <c r="L1332" s="144"/>
      <c r="M1332" s="144"/>
      <c r="N1332" s="144"/>
      <c r="O1332" s="143"/>
      <c r="P1332" s="143">
        <v>45709.39591435185</v>
      </c>
      <c r="Q1332" s="3" t="s">
        <v>44</v>
      </c>
      <c r="R1332" s="144"/>
      <c r="S1332" s="144"/>
      <c r="T1332" s="3" t="s">
        <v>93</v>
      </c>
      <c r="U1332" s="27"/>
      <c r="V1332" s="27"/>
      <c r="W1332" s="27"/>
      <c r="X1332" s="27">
        <f t="shared" si="10"/>
        <v>2025</v>
      </c>
      <c r="Y1332" s="27">
        <v>2025.0</v>
      </c>
      <c r="Z1332" s="140">
        <f t="shared" si="11"/>
        <v>2</v>
      </c>
      <c r="AA1332" s="5">
        <v>2.0</v>
      </c>
      <c r="AB1332" s="27">
        <v>1.0</v>
      </c>
      <c r="AC1332" s="27" t="s">
        <v>298</v>
      </c>
      <c r="AD1332" s="27" t="s">
        <v>48</v>
      </c>
      <c r="AE1332" s="27" t="s">
        <v>115</v>
      </c>
      <c r="AF1332" s="27" t="s">
        <v>115</v>
      </c>
      <c r="AG1332" s="27" t="s">
        <v>492</v>
      </c>
      <c r="AH1332" s="27" t="str">
        <f t="shared" si="1"/>
        <v>Out</v>
      </c>
      <c r="AI1332" s="27" t="s">
        <v>121</v>
      </c>
      <c r="AJ1332" s="17"/>
      <c r="AK1332" s="17"/>
      <c r="AL1332" s="17"/>
      <c r="AM1332" s="17"/>
      <c r="AN1332" s="17"/>
    </row>
    <row r="1333" ht="15.0" hidden="1" customHeight="1">
      <c r="A1333" s="132">
        <v>45709.0</v>
      </c>
      <c r="B1333" s="3" t="s">
        <v>149</v>
      </c>
      <c r="C1333" s="141">
        <v>-2.33</v>
      </c>
      <c r="D1333" s="3" t="s">
        <v>76</v>
      </c>
      <c r="E1333" s="3" t="s">
        <v>229</v>
      </c>
      <c r="G1333" s="142"/>
      <c r="H1333" s="142"/>
      <c r="I1333" s="142"/>
      <c r="J1333" s="142"/>
      <c r="K1333" s="3" t="s">
        <v>148</v>
      </c>
      <c r="O1333" s="143"/>
      <c r="P1333" s="143">
        <v>45709.395902777775</v>
      </c>
      <c r="R1333" s="144"/>
      <c r="S1333" s="144"/>
      <c r="T1333" s="142"/>
      <c r="U1333" s="27"/>
      <c r="V1333" s="27"/>
      <c r="W1333" s="27"/>
      <c r="X1333" s="27">
        <f t="shared" si="10"/>
        <v>2025</v>
      </c>
      <c r="Y1333" s="27">
        <v>2025.0</v>
      </c>
      <c r="Z1333" s="140">
        <f t="shared" si="11"/>
        <v>2</v>
      </c>
      <c r="AA1333" s="5">
        <v>2.0</v>
      </c>
      <c r="AB1333" s="27">
        <v>1.0</v>
      </c>
      <c r="AC1333" s="27" t="s">
        <v>298</v>
      </c>
      <c r="AD1333" s="27" t="s">
        <v>48</v>
      </c>
      <c r="AE1333" s="27" t="s">
        <v>1</v>
      </c>
      <c r="AF1333" s="27" t="s">
        <v>1</v>
      </c>
      <c r="AG1333" s="27" t="s">
        <v>526</v>
      </c>
      <c r="AH1333" s="27" t="str">
        <f t="shared" si="1"/>
        <v>Out</v>
      </c>
      <c r="AI1333" s="27" t="s">
        <v>121</v>
      </c>
      <c r="AJ1333" s="17"/>
      <c r="AK1333" s="17"/>
      <c r="AL1333" s="17"/>
      <c r="AM1333" s="17"/>
      <c r="AN1333" s="17"/>
    </row>
    <row r="1334" ht="15.0" hidden="1" customHeight="1">
      <c r="A1334" s="132">
        <v>45706.0</v>
      </c>
      <c r="B1334" s="3" t="s">
        <v>921</v>
      </c>
      <c r="C1334" s="141">
        <v>-8.75</v>
      </c>
      <c r="D1334" s="3" t="s">
        <v>76</v>
      </c>
      <c r="E1334" s="3" t="s">
        <v>229</v>
      </c>
      <c r="F1334" s="3" t="s">
        <v>1124</v>
      </c>
      <c r="G1334" s="142"/>
      <c r="H1334" s="144"/>
      <c r="I1334" s="62">
        <v>4782.0</v>
      </c>
      <c r="J1334" s="3" t="s">
        <v>42</v>
      </c>
      <c r="K1334" s="3" t="s">
        <v>89</v>
      </c>
      <c r="L1334" s="144"/>
      <c r="M1334" s="144"/>
      <c r="N1334" s="144"/>
      <c r="O1334" s="143"/>
      <c r="P1334" s="143">
        <v>45706.379965277774</v>
      </c>
      <c r="Q1334" s="3" t="s">
        <v>44</v>
      </c>
      <c r="R1334" s="144"/>
      <c r="S1334" s="144"/>
      <c r="T1334" s="3" t="s">
        <v>93</v>
      </c>
      <c r="U1334" s="27"/>
      <c r="V1334" s="27"/>
      <c r="W1334" s="27"/>
      <c r="X1334" s="27">
        <f t="shared" si="10"/>
        <v>2025</v>
      </c>
      <c r="Y1334" s="27">
        <v>2025.0</v>
      </c>
      <c r="Z1334" s="140">
        <f t="shared" si="11"/>
        <v>2</v>
      </c>
      <c r="AA1334" s="5">
        <v>2.0</v>
      </c>
      <c r="AB1334" s="27">
        <v>1.0</v>
      </c>
      <c r="AC1334" s="27" t="s">
        <v>298</v>
      </c>
      <c r="AD1334" s="27" t="s">
        <v>48</v>
      </c>
      <c r="AE1334" s="27" t="s">
        <v>115</v>
      </c>
      <c r="AF1334" s="27" t="s">
        <v>115</v>
      </c>
      <c r="AG1334" s="27" t="s">
        <v>493</v>
      </c>
      <c r="AH1334" s="27" t="str">
        <f t="shared" si="1"/>
        <v>Out</v>
      </c>
      <c r="AI1334" s="27" t="s">
        <v>121</v>
      </c>
      <c r="AJ1334" s="17"/>
      <c r="AK1334" s="17"/>
      <c r="AL1334" s="17"/>
      <c r="AM1334" s="17"/>
      <c r="AN1334" s="17"/>
    </row>
    <row r="1335" ht="15.0" hidden="1" customHeight="1">
      <c r="A1335" s="132">
        <v>45706.0</v>
      </c>
      <c r="B1335" s="3" t="s">
        <v>149</v>
      </c>
      <c r="C1335" s="141">
        <v>-0.26</v>
      </c>
      <c r="D1335" s="3" t="s">
        <v>76</v>
      </c>
      <c r="E1335" s="3" t="s">
        <v>229</v>
      </c>
      <c r="G1335" s="142"/>
      <c r="H1335" s="144"/>
      <c r="I1335" s="142"/>
      <c r="J1335" s="142"/>
      <c r="K1335" s="3" t="s">
        <v>148</v>
      </c>
      <c r="O1335" s="143"/>
      <c r="P1335" s="143">
        <v>45706.379965277774</v>
      </c>
      <c r="R1335" s="144"/>
      <c r="S1335" s="144"/>
      <c r="T1335" s="142"/>
      <c r="U1335" s="27"/>
      <c r="V1335" s="27"/>
      <c r="W1335" s="27"/>
      <c r="X1335" s="27">
        <f t="shared" si="10"/>
        <v>2025</v>
      </c>
      <c r="Y1335" s="27">
        <v>2025.0</v>
      </c>
      <c r="Z1335" s="140">
        <f t="shared" si="11"/>
        <v>2</v>
      </c>
      <c r="AA1335" s="5">
        <v>2.0</v>
      </c>
      <c r="AB1335" s="27">
        <v>1.0</v>
      </c>
      <c r="AC1335" s="27" t="s">
        <v>298</v>
      </c>
      <c r="AD1335" s="27" t="s">
        <v>48</v>
      </c>
      <c r="AE1335" s="27" t="s">
        <v>1</v>
      </c>
      <c r="AF1335" s="27" t="s">
        <v>1</v>
      </c>
      <c r="AG1335" s="27" t="s">
        <v>526</v>
      </c>
      <c r="AH1335" s="27" t="str">
        <f t="shared" si="1"/>
        <v>Out</v>
      </c>
      <c r="AI1335" s="27" t="s">
        <v>121</v>
      </c>
      <c r="AJ1335" s="17"/>
      <c r="AK1335" s="17"/>
      <c r="AL1335" s="17"/>
      <c r="AM1335" s="17"/>
      <c r="AN1335" s="17"/>
    </row>
    <row r="1336" ht="15.0" hidden="1" customHeight="1">
      <c r="A1336" s="132">
        <v>45706.0</v>
      </c>
      <c r="B1336" s="3" t="s">
        <v>259</v>
      </c>
      <c r="C1336" s="141">
        <v>-78.01</v>
      </c>
      <c r="D1336" s="3" t="s">
        <v>76</v>
      </c>
      <c r="E1336" s="3" t="s">
        <v>229</v>
      </c>
      <c r="F1336" s="3" t="s">
        <v>1125</v>
      </c>
      <c r="H1336" s="144"/>
      <c r="I1336" s="62">
        <v>4782.0</v>
      </c>
      <c r="J1336" s="3" t="s">
        <v>42</v>
      </c>
      <c r="K1336" s="3" t="s">
        <v>89</v>
      </c>
      <c r="L1336" s="144"/>
      <c r="M1336" s="144"/>
      <c r="N1336" s="144"/>
      <c r="O1336" s="143"/>
      <c r="P1336" s="143">
        <v>45706.18335648148</v>
      </c>
      <c r="Q1336" s="3" t="s">
        <v>44</v>
      </c>
      <c r="R1336" s="144"/>
      <c r="S1336" s="144"/>
      <c r="T1336" s="3" t="s">
        <v>93</v>
      </c>
      <c r="U1336" s="27"/>
      <c r="V1336" s="27"/>
      <c r="W1336" s="27"/>
      <c r="X1336" s="27">
        <f t="shared" si="10"/>
        <v>2025</v>
      </c>
      <c r="Y1336" s="27">
        <v>2025.0</v>
      </c>
      <c r="Z1336" s="140">
        <f t="shared" si="11"/>
        <v>2</v>
      </c>
      <c r="AA1336" s="5">
        <v>2.0</v>
      </c>
      <c r="AB1336" s="27">
        <v>1.0</v>
      </c>
      <c r="AC1336" s="27" t="s">
        <v>298</v>
      </c>
      <c r="AD1336" s="27" t="s">
        <v>48</v>
      </c>
      <c r="AE1336" s="27" t="s">
        <v>115</v>
      </c>
      <c r="AF1336" s="27" t="s">
        <v>115</v>
      </c>
      <c r="AG1336" s="27" t="s">
        <v>492</v>
      </c>
      <c r="AH1336" s="27" t="str">
        <f t="shared" si="1"/>
        <v>Out</v>
      </c>
      <c r="AI1336" s="27" t="s">
        <v>121</v>
      </c>
      <c r="AJ1336" s="17"/>
      <c r="AK1336" s="17"/>
      <c r="AL1336" s="17"/>
      <c r="AM1336" s="17"/>
      <c r="AN1336" s="17"/>
    </row>
    <row r="1337" ht="15.0" hidden="1" customHeight="1">
      <c r="A1337" s="132">
        <v>45706.0</v>
      </c>
      <c r="B1337" s="3" t="s">
        <v>149</v>
      </c>
      <c r="C1337" s="141">
        <v>-2.34</v>
      </c>
      <c r="D1337" s="3" t="s">
        <v>76</v>
      </c>
      <c r="E1337" s="3" t="s">
        <v>229</v>
      </c>
      <c r="G1337" s="144"/>
      <c r="H1337" s="144"/>
      <c r="I1337" s="144"/>
      <c r="J1337" s="144"/>
      <c r="K1337" s="3" t="s">
        <v>148</v>
      </c>
      <c r="O1337" s="143"/>
      <c r="P1337" s="143">
        <v>45706.18335648148</v>
      </c>
      <c r="R1337" s="144"/>
      <c r="S1337" s="144"/>
      <c r="T1337" s="144"/>
      <c r="U1337" s="27"/>
      <c r="V1337" s="27"/>
      <c r="W1337" s="27"/>
      <c r="X1337" s="27">
        <f t="shared" si="10"/>
        <v>2025</v>
      </c>
      <c r="Y1337" s="27">
        <v>2025.0</v>
      </c>
      <c r="Z1337" s="140">
        <f t="shared" si="11"/>
        <v>2</v>
      </c>
      <c r="AA1337" s="5">
        <v>2.0</v>
      </c>
      <c r="AB1337" s="27">
        <v>1.0</v>
      </c>
      <c r="AC1337" s="27" t="s">
        <v>298</v>
      </c>
      <c r="AD1337" s="27" t="s">
        <v>48</v>
      </c>
      <c r="AE1337" s="27" t="s">
        <v>1</v>
      </c>
      <c r="AF1337" s="27" t="s">
        <v>1</v>
      </c>
      <c r="AG1337" s="27" t="s">
        <v>526</v>
      </c>
      <c r="AH1337" s="27" t="str">
        <f t="shared" si="1"/>
        <v>Out</v>
      </c>
      <c r="AI1337" s="27" t="s">
        <v>121</v>
      </c>
      <c r="AJ1337" s="17"/>
      <c r="AK1337" s="17"/>
      <c r="AL1337" s="17"/>
      <c r="AM1337" s="17"/>
      <c r="AN1337" s="17"/>
    </row>
    <row r="1338" ht="15.0" hidden="1" customHeight="1">
      <c r="A1338" s="132">
        <v>45701.0</v>
      </c>
      <c r="B1338" s="3" t="s">
        <v>907</v>
      </c>
      <c r="C1338" s="141">
        <v>-60.0</v>
      </c>
      <c r="D1338" s="3" t="s">
        <v>76</v>
      </c>
      <c r="E1338" s="3" t="s">
        <v>229</v>
      </c>
      <c r="F1338" s="3" t="s">
        <v>1117</v>
      </c>
      <c r="I1338" s="62">
        <v>4782.0</v>
      </c>
      <c r="J1338" s="3" t="s">
        <v>42</v>
      </c>
      <c r="K1338" s="3" t="s">
        <v>89</v>
      </c>
      <c r="L1338" s="144"/>
      <c r="M1338" s="144"/>
      <c r="N1338" s="144"/>
      <c r="O1338" s="143"/>
      <c r="P1338" s="143">
        <v>45701.49238425926</v>
      </c>
      <c r="Q1338" s="3" t="s">
        <v>91</v>
      </c>
      <c r="R1338" s="144"/>
      <c r="S1338" s="144"/>
      <c r="T1338" s="3" t="s">
        <v>93</v>
      </c>
      <c r="U1338" s="27"/>
      <c r="V1338" s="27"/>
      <c r="W1338" s="27"/>
      <c r="X1338" s="27">
        <f t="shared" si="10"/>
        <v>2025</v>
      </c>
      <c r="Y1338" s="27">
        <v>2025.0</v>
      </c>
      <c r="Z1338" s="140">
        <f t="shared" si="11"/>
        <v>2</v>
      </c>
      <c r="AA1338" s="5">
        <v>2.0</v>
      </c>
      <c r="AB1338" s="27">
        <v>1.0</v>
      </c>
      <c r="AC1338" s="27" t="s">
        <v>298</v>
      </c>
      <c r="AD1338" s="27" t="s">
        <v>48</v>
      </c>
      <c r="AE1338" s="27" t="s">
        <v>1</v>
      </c>
      <c r="AF1338" s="27" t="s">
        <v>1</v>
      </c>
      <c r="AG1338" s="27" t="s">
        <v>526</v>
      </c>
      <c r="AH1338" s="27" t="str">
        <f t="shared" si="1"/>
        <v>Out</v>
      </c>
      <c r="AI1338" s="27" t="s">
        <v>121</v>
      </c>
      <c r="AJ1338" s="17"/>
      <c r="AK1338" s="17"/>
      <c r="AL1338" s="17"/>
      <c r="AM1338" s="17"/>
      <c r="AN1338" s="17"/>
    </row>
    <row r="1339" ht="15.0" hidden="1" customHeight="1">
      <c r="A1339" s="132">
        <v>45701.0</v>
      </c>
      <c r="B1339" s="176" t="s">
        <v>895</v>
      </c>
      <c r="C1339" s="141">
        <v>-28.0</v>
      </c>
      <c r="D1339" s="3" t="s">
        <v>76</v>
      </c>
      <c r="E1339" s="3" t="s">
        <v>229</v>
      </c>
      <c r="F1339" s="176" t="s">
        <v>1126</v>
      </c>
      <c r="G1339" s="142"/>
      <c r="H1339" s="144"/>
      <c r="I1339" s="62">
        <v>4782.0</v>
      </c>
      <c r="J1339" s="3" t="s">
        <v>42</v>
      </c>
      <c r="K1339" s="3" t="s">
        <v>89</v>
      </c>
      <c r="L1339" s="144"/>
      <c r="M1339" s="144"/>
      <c r="N1339" s="144"/>
      <c r="O1339" s="143"/>
      <c r="P1339" s="143">
        <v>45701.08896990741</v>
      </c>
      <c r="Q1339" s="3" t="s">
        <v>91</v>
      </c>
      <c r="R1339" s="144"/>
      <c r="S1339" s="144"/>
      <c r="T1339" s="3" t="s">
        <v>93</v>
      </c>
      <c r="U1339" s="27"/>
      <c r="V1339" s="27"/>
      <c r="W1339" s="27"/>
      <c r="X1339" s="27">
        <f t="shared" si="10"/>
        <v>2025</v>
      </c>
      <c r="Y1339" s="27">
        <v>2025.0</v>
      </c>
      <c r="Z1339" s="140">
        <f t="shared" si="11"/>
        <v>2</v>
      </c>
      <c r="AA1339" s="5">
        <v>2.0</v>
      </c>
      <c r="AB1339" s="27">
        <v>1.0</v>
      </c>
      <c r="AC1339" s="27" t="s">
        <v>298</v>
      </c>
      <c r="AD1339" s="27" t="s">
        <v>48</v>
      </c>
      <c r="AE1339" s="27" t="s">
        <v>1</v>
      </c>
      <c r="AF1339" s="27" t="s">
        <v>1</v>
      </c>
      <c r="AG1339" s="27" t="s">
        <v>526</v>
      </c>
      <c r="AH1339" s="27" t="str">
        <f t="shared" si="1"/>
        <v>Out</v>
      </c>
      <c r="AI1339" s="27" t="s">
        <v>121</v>
      </c>
      <c r="AJ1339" s="17"/>
      <c r="AK1339" s="17"/>
      <c r="AL1339" s="17"/>
      <c r="AM1339" s="17"/>
      <c r="AN1339" s="17"/>
    </row>
    <row r="1340" ht="15.0" hidden="1" customHeight="1">
      <c r="A1340" s="171">
        <v>45699.0</v>
      </c>
      <c r="B1340" s="3" t="s">
        <v>888</v>
      </c>
      <c r="C1340" s="141">
        <v>-5.0</v>
      </c>
      <c r="D1340" s="3" t="s">
        <v>76</v>
      </c>
      <c r="E1340" s="3" t="s">
        <v>229</v>
      </c>
      <c r="F1340" s="176" t="s">
        <v>1127</v>
      </c>
      <c r="G1340" s="144"/>
      <c r="H1340" s="144"/>
      <c r="I1340" s="62">
        <v>4782.0</v>
      </c>
      <c r="J1340" s="3" t="s">
        <v>42</v>
      </c>
      <c r="K1340" s="3" t="s">
        <v>89</v>
      </c>
      <c r="L1340" s="142"/>
      <c r="M1340" s="142"/>
      <c r="N1340" s="142"/>
      <c r="O1340" s="172"/>
      <c r="P1340" s="172" t="s">
        <v>696</v>
      </c>
      <c r="Q1340" s="3" t="s">
        <v>91</v>
      </c>
      <c r="R1340" s="144"/>
      <c r="S1340" s="144"/>
      <c r="T1340" s="3" t="s">
        <v>93</v>
      </c>
      <c r="U1340" s="27"/>
      <c r="V1340" s="27"/>
      <c r="W1340" s="27"/>
      <c r="X1340" s="27">
        <f t="shared" si="10"/>
        <v>2025</v>
      </c>
      <c r="Y1340" s="27">
        <v>2025.0</v>
      </c>
      <c r="Z1340" s="140">
        <f t="shared" si="11"/>
        <v>2</v>
      </c>
      <c r="AA1340" s="5">
        <v>2.0</v>
      </c>
      <c r="AB1340" s="27">
        <v>1.0</v>
      </c>
      <c r="AC1340" s="27" t="s">
        <v>298</v>
      </c>
      <c r="AD1340" s="27" t="s">
        <v>48</v>
      </c>
      <c r="AE1340" s="27" t="s">
        <v>1</v>
      </c>
      <c r="AF1340" s="27" t="s">
        <v>1</v>
      </c>
      <c r="AG1340" s="27" t="s">
        <v>526</v>
      </c>
      <c r="AH1340" s="27" t="str">
        <f t="shared" si="1"/>
        <v>Out</v>
      </c>
      <c r="AI1340" s="27" t="s">
        <v>121</v>
      </c>
      <c r="AJ1340" s="17"/>
      <c r="AK1340" s="17"/>
      <c r="AL1340" s="17"/>
      <c r="AM1340" s="17"/>
      <c r="AN1340" s="17"/>
    </row>
    <row r="1341" ht="15.0" hidden="1" customHeight="1">
      <c r="A1341" s="171">
        <v>45699.0</v>
      </c>
      <c r="B1341" s="3" t="s">
        <v>888</v>
      </c>
      <c r="C1341" s="141">
        <v>-29.0</v>
      </c>
      <c r="D1341" s="3" t="s">
        <v>76</v>
      </c>
      <c r="E1341" s="3" t="s">
        <v>229</v>
      </c>
      <c r="F1341" s="176" t="s">
        <v>1127</v>
      </c>
      <c r="G1341" s="142"/>
      <c r="H1341" s="144"/>
      <c r="I1341" s="62">
        <v>4782.0</v>
      </c>
      <c r="J1341" s="3" t="s">
        <v>42</v>
      </c>
      <c r="K1341" s="3" t="s">
        <v>89</v>
      </c>
      <c r="L1341" s="142"/>
      <c r="M1341" s="144"/>
      <c r="N1341" s="144"/>
      <c r="O1341" s="172"/>
      <c r="P1341" s="172" t="s">
        <v>696</v>
      </c>
      <c r="Q1341" s="3" t="s">
        <v>91</v>
      </c>
      <c r="R1341" s="144"/>
      <c r="S1341" s="144"/>
      <c r="T1341" s="3" t="s">
        <v>93</v>
      </c>
      <c r="U1341" s="27"/>
      <c r="V1341" s="27"/>
      <c r="W1341" s="27"/>
      <c r="X1341" s="27">
        <f t="shared" si="10"/>
        <v>2025</v>
      </c>
      <c r="Y1341" s="27">
        <v>2025.0</v>
      </c>
      <c r="Z1341" s="140">
        <f t="shared" si="11"/>
        <v>2</v>
      </c>
      <c r="AA1341" s="5">
        <v>2.0</v>
      </c>
      <c r="AB1341" s="27">
        <v>1.0</v>
      </c>
      <c r="AC1341" s="27" t="s">
        <v>298</v>
      </c>
      <c r="AD1341" s="27" t="s">
        <v>48</v>
      </c>
      <c r="AE1341" s="27" t="s">
        <v>1</v>
      </c>
      <c r="AF1341" s="27" t="s">
        <v>1</v>
      </c>
      <c r="AG1341" s="27" t="s">
        <v>526</v>
      </c>
      <c r="AH1341" s="27" t="str">
        <f t="shared" si="1"/>
        <v>Out</v>
      </c>
      <c r="AI1341" s="27" t="s">
        <v>121</v>
      </c>
      <c r="AJ1341" s="17"/>
      <c r="AK1341" s="17"/>
      <c r="AL1341" s="17"/>
      <c r="AM1341" s="17"/>
      <c r="AN1341" s="17"/>
    </row>
    <row r="1342" ht="15.0" hidden="1" customHeight="1">
      <c r="A1342" s="171">
        <v>45690.0</v>
      </c>
      <c r="B1342" s="3" t="s">
        <v>912</v>
      </c>
      <c r="C1342" s="141">
        <v>-2.26</v>
      </c>
      <c r="D1342" s="3" t="s">
        <v>76</v>
      </c>
      <c r="E1342" s="3" t="s">
        <v>229</v>
      </c>
      <c r="F1342" s="3" t="s">
        <v>992</v>
      </c>
      <c r="I1342" s="62">
        <v>4782.0</v>
      </c>
      <c r="J1342" s="3" t="s">
        <v>42</v>
      </c>
      <c r="K1342" s="3" t="s">
        <v>89</v>
      </c>
      <c r="L1342" s="142"/>
      <c r="M1342" s="142"/>
      <c r="N1342" s="142"/>
      <c r="O1342" s="172"/>
      <c r="P1342" s="172" t="s">
        <v>696</v>
      </c>
      <c r="Q1342" s="3" t="s">
        <v>91</v>
      </c>
      <c r="R1342" s="144"/>
      <c r="S1342" s="144"/>
      <c r="T1342" s="3" t="s">
        <v>93</v>
      </c>
      <c r="U1342" s="27"/>
      <c r="V1342" s="27"/>
      <c r="W1342" s="27"/>
      <c r="X1342" s="27">
        <f t="shared" si="10"/>
        <v>2025</v>
      </c>
      <c r="Y1342" s="27">
        <v>2025.0</v>
      </c>
      <c r="Z1342" s="140">
        <f t="shared" si="11"/>
        <v>2</v>
      </c>
      <c r="AA1342" s="5">
        <v>2.0</v>
      </c>
      <c r="AB1342" s="27">
        <v>1.0</v>
      </c>
      <c r="AC1342" s="27" t="s">
        <v>298</v>
      </c>
      <c r="AD1342" s="27" t="s">
        <v>48</v>
      </c>
      <c r="AE1342" s="27" t="s">
        <v>1</v>
      </c>
      <c r="AF1342" s="27" t="s">
        <v>1</v>
      </c>
      <c r="AG1342" s="27" t="s">
        <v>526</v>
      </c>
      <c r="AH1342" s="27" t="str">
        <f t="shared" si="1"/>
        <v>Out</v>
      </c>
      <c r="AI1342" s="27" t="s">
        <v>121</v>
      </c>
      <c r="AJ1342" s="17"/>
      <c r="AK1342" s="17"/>
      <c r="AL1342" s="17"/>
      <c r="AM1342" s="17"/>
      <c r="AN1342" s="17"/>
    </row>
    <row r="1343" ht="15.0" hidden="1" customHeight="1">
      <c r="A1343" s="171">
        <v>45690.0</v>
      </c>
      <c r="B1343" s="3" t="s">
        <v>905</v>
      </c>
      <c r="C1343" s="141">
        <v>-17.68</v>
      </c>
      <c r="D1343" s="3" t="s">
        <v>76</v>
      </c>
      <c r="E1343" s="3" t="s">
        <v>229</v>
      </c>
      <c r="F1343" s="3" t="s">
        <v>1128</v>
      </c>
      <c r="H1343" s="144"/>
      <c r="I1343" s="62">
        <v>4782.0</v>
      </c>
      <c r="J1343" s="3" t="s">
        <v>42</v>
      </c>
      <c r="K1343" s="3" t="s">
        <v>89</v>
      </c>
      <c r="L1343" s="144"/>
      <c r="M1343" s="144"/>
      <c r="N1343" s="144"/>
      <c r="O1343" s="172"/>
      <c r="P1343" s="172" t="s">
        <v>696</v>
      </c>
      <c r="Q1343" s="3" t="s">
        <v>91</v>
      </c>
      <c r="R1343" s="144"/>
      <c r="S1343" s="144"/>
      <c r="T1343" s="3" t="s">
        <v>93</v>
      </c>
      <c r="U1343" s="27"/>
      <c r="V1343" s="27"/>
      <c r="W1343" s="27"/>
      <c r="X1343" s="27">
        <f t="shared" si="10"/>
        <v>2025</v>
      </c>
      <c r="Y1343" s="27">
        <v>2025.0</v>
      </c>
      <c r="Z1343" s="140">
        <f t="shared" si="11"/>
        <v>2</v>
      </c>
      <c r="AA1343" s="5">
        <v>2.0</v>
      </c>
      <c r="AB1343" s="27">
        <v>1.0</v>
      </c>
      <c r="AC1343" s="27" t="s">
        <v>298</v>
      </c>
      <c r="AD1343" s="27" t="s">
        <v>48</v>
      </c>
      <c r="AE1343" s="27" t="s">
        <v>115</v>
      </c>
      <c r="AF1343" s="27" t="s">
        <v>115</v>
      </c>
      <c r="AG1343" s="27" t="s">
        <v>493</v>
      </c>
      <c r="AH1343" s="27" t="str">
        <f t="shared" si="1"/>
        <v>Out</v>
      </c>
      <c r="AI1343" s="27" t="s">
        <v>121</v>
      </c>
      <c r="AJ1343" s="17"/>
      <c r="AK1343" s="17"/>
      <c r="AL1343" s="17"/>
      <c r="AM1343" s="17"/>
      <c r="AN1343" s="17"/>
    </row>
    <row r="1344" ht="15.0" hidden="1" customHeight="1">
      <c r="A1344" s="171">
        <v>45690.0</v>
      </c>
      <c r="B1344" s="3" t="s">
        <v>896</v>
      </c>
      <c r="C1344" s="141">
        <v>-40.68</v>
      </c>
      <c r="D1344" s="3" t="s">
        <v>76</v>
      </c>
      <c r="E1344" s="3" t="s">
        <v>229</v>
      </c>
      <c r="F1344" s="3" t="s">
        <v>1121</v>
      </c>
      <c r="I1344" s="62">
        <v>4782.0</v>
      </c>
      <c r="J1344" s="3" t="s">
        <v>42</v>
      </c>
      <c r="K1344" s="3" t="s">
        <v>89</v>
      </c>
      <c r="L1344" s="144"/>
      <c r="M1344" s="144"/>
      <c r="N1344" s="144"/>
      <c r="O1344" s="172"/>
      <c r="P1344" s="172" t="s">
        <v>696</v>
      </c>
      <c r="Q1344" s="3" t="s">
        <v>44</v>
      </c>
      <c r="R1344" s="144"/>
      <c r="S1344" s="144"/>
      <c r="T1344" s="3" t="s">
        <v>93</v>
      </c>
      <c r="U1344" s="27"/>
      <c r="V1344" s="27"/>
      <c r="W1344" s="27"/>
      <c r="X1344" s="27">
        <f t="shared" si="10"/>
        <v>2025</v>
      </c>
      <c r="Y1344" s="27">
        <v>2025.0</v>
      </c>
      <c r="Z1344" s="140">
        <f t="shared" si="11"/>
        <v>2</v>
      </c>
      <c r="AA1344" s="5">
        <v>2.0</v>
      </c>
      <c r="AB1344" s="27">
        <v>1.0</v>
      </c>
      <c r="AC1344" s="27" t="s">
        <v>298</v>
      </c>
      <c r="AD1344" s="27" t="s">
        <v>48</v>
      </c>
      <c r="AE1344" s="27" t="s">
        <v>1</v>
      </c>
      <c r="AF1344" s="27" t="s">
        <v>1</v>
      </c>
      <c r="AG1344" s="27" t="s">
        <v>526</v>
      </c>
      <c r="AH1344" s="27" t="str">
        <f t="shared" si="1"/>
        <v>Out</v>
      </c>
      <c r="AI1344" s="27" t="s">
        <v>121</v>
      </c>
      <c r="AJ1344" s="17"/>
      <c r="AK1344" s="17"/>
      <c r="AL1344" s="17"/>
      <c r="AM1344" s="17"/>
      <c r="AN1344" s="17"/>
    </row>
    <row r="1345" ht="15.0" hidden="1" customHeight="1">
      <c r="A1345" s="171">
        <v>45690.0</v>
      </c>
      <c r="B1345" s="3" t="s">
        <v>149</v>
      </c>
      <c r="C1345" s="141">
        <v>-1.22</v>
      </c>
      <c r="D1345" s="3" t="s">
        <v>76</v>
      </c>
      <c r="E1345" s="3" t="s">
        <v>229</v>
      </c>
      <c r="G1345" s="142"/>
      <c r="H1345" s="144"/>
      <c r="I1345" s="142"/>
      <c r="J1345" s="142"/>
      <c r="K1345" s="3" t="s">
        <v>148</v>
      </c>
      <c r="O1345" s="172"/>
      <c r="P1345" s="172" t="s">
        <v>696</v>
      </c>
      <c r="Q1345" s="142"/>
      <c r="R1345" s="144"/>
      <c r="S1345" s="144"/>
      <c r="T1345" s="142"/>
      <c r="U1345" s="27"/>
      <c r="V1345" s="27"/>
      <c r="W1345" s="27"/>
      <c r="X1345" s="27">
        <f t="shared" si="10"/>
        <v>2025</v>
      </c>
      <c r="Y1345" s="27">
        <v>2025.0</v>
      </c>
      <c r="Z1345" s="140">
        <f t="shared" si="11"/>
        <v>2</v>
      </c>
      <c r="AA1345" s="5">
        <v>2.0</v>
      </c>
      <c r="AB1345" s="27">
        <v>1.0</v>
      </c>
      <c r="AC1345" s="27" t="s">
        <v>298</v>
      </c>
      <c r="AD1345" s="27" t="s">
        <v>48</v>
      </c>
      <c r="AE1345" s="27" t="s">
        <v>1</v>
      </c>
      <c r="AF1345" s="27" t="s">
        <v>1</v>
      </c>
      <c r="AG1345" s="27" t="s">
        <v>526</v>
      </c>
      <c r="AH1345" s="27" t="str">
        <f t="shared" si="1"/>
        <v>Out</v>
      </c>
      <c r="AI1345" s="27" t="s">
        <v>121</v>
      </c>
      <c r="AJ1345" s="17"/>
      <c r="AK1345" s="17"/>
      <c r="AL1345" s="17"/>
      <c r="AM1345" s="17"/>
      <c r="AN1345" s="17"/>
    </row>
    <row r="1346" ht="15.0" hidden="1" customHeight="1">
      <c r="A1346" s="171">
        <v>45690.0</v>
      </c>
      <c r="B1346" s="3" t="s">
        <v>95</v>
      </c>
      <c r="C1346" s="141">
        <v>-2.87</v>
      </c>
      <c r="D1346" s="3" t="s">
        <v>76</v>
      </c>
      <c r="E1346" s="3" t="s">
        <v>229</v>
      </c>
      <c r="F1346" s="3" t="s">
        <v>1129</v>
      </c>
      <c r="H1346" s="144"/>
      <c r="I1346" s="62">
        <v>4782.0</v>
      </c>
      <c r="J1346" s="3" t="s">
        <v>42</v>
      </c>
      <c r="K1346" s="3" t="s">
        <v>97</v>
      </c>
      <c r="L1346" s="144"/>
      <c r="M1346" s="144"/>
      <c r="N1346" s="144"/>
      <c r="O1346" s="172"/>
      <c r="P1346" s="172" t="s">
        <v>696</v>
      </c>
      <c r="Q1346" s="3" t="s">
        <v>91</v>
      </c>
      <c r="R1346" s="144"/>
      <c r="S1346" s="144"/>
      <c r="T1346" s="3" t="s">
        <v>93</v>
      </c>
      <c r="U1346" s="27"/>
      <c r="V1346" s="27"/>
      <c r="W1346" s="27"/>
      <c r="X1346" s="27">
        <f t="shared" si="10"/>
        <v>2025</v>
      </c>
      <c r="Y1346" s="27">
        <v>2025.0</v>
      </c>
      <c r="Z1346" s="140">
        <f t="shared" si="11"/>
        <v>2</v>
      </c>
      <c r="AA1346" s="5">
        <v>2.0</v>
      </c>
      <c r="AB1346" s="27">
        <v>1.0</v>
      </c>
      <c r="AC1346" s="27" t="s">
        <v>298</v>
      </c>
      <c r="AD1346" s="27" t="s">
        <v>48</v>
      </c>
      <c r="AE1346" s="27" t="s">
        <v>115</v>
      </c>
      <c r="AF1346" s="27" t="s">
        <v>115</v>
      </c>
      <c r="AG1346" s="27" t="s">
        <v>315</v>
      </c>
      <c r="AH1346" s="27" t="str">
        <f t="shared" si="1"/>
        <v>Out</v>
      </c>
      <c r="AI1346" s="27" t="s">
        <v>121</v>
      </c>
      <c r="AJ1346" s="17"/>
      <c r="AK1346" s="17"/>
      <c r="AL1346" s="17"/>
      <c r="AM1346" s="17"/>
      <c r="AN1346" s="17"/>
    </row>
    <row r="1347" ht="15.0" hidden="1" customHeight="1">
      <c r="A1347" s="132">
        <v>45680.0</v>
      </c>
      <c r="B1347" s="3" t="s">
        <v>913</v>
      </c>
      <c r="C1347" s="141">
        <v>-40.0</v>
      </c>
      <c r="D1347" s="3" t="s">
        <v>76</v>
      </c>
      <c r="E1347" s="3" t="s">
        <v>229</v>
      </c>
      <c r="F1347" s="3" t="s">
        <v>1122</v>
      </c>
      <c r="G1347" s="142"/>
      <c r="H1347" s="142"/>
      <c r="I1347" s="62">
        <v>4782.0</v>
      </c>
      <c r="J1347" s="3" t="s">
        <v>42</v>
      </c>
      <c r="K1347" s="3" t="s">
        <v>89</v>
      </c>
      <c r="L1347" s="144"/>
      <c r="M1347" s="144"/>
      <c r="N1347" s="144"/>
      <c r="O1347" s="143"/>
      <c r="P1347" s="143">
        <v>45680.17376157407</v>
      </c>
      <c r="Q1347" s="3" t="s">
        <v>91</v>
      </c>
      <c r="R1347" s="144"/>
      <c r="S1347" s="144"/>
      <c r="T1347" s="3" t="s">
        <v>93</v>
      </c>
      <c r="U1347" s="27"/>
      <c r="V1347" s="27"/>
      <c r="W1347" s="27"/>
      <c r="X1347" s="27">
        <f t="shared" si="10"/>
        <v>2025</v>
      </c>
      <c r="Y1347" s="27">
        <v>2025.0</v>
      </c>
      <c r="Z1347" s="140">
        <f t="shared" si="11"/>
        <v>1</v>
      </c>
      <c r="AA1347" s="5">
        <v>1.0</v>
      </c>
      <c r="AB1347" s="27">
        <v>1.0</v>
      </c>
      <c r="AC1347" s="27" t="s">
        <v>298</v>
      </c>
      <c r="AD1347" s="27" t="s">
        <v>48</v>
      </c>
      <c r="AE1347" s="27" t="s">
        <v>115</v>
      </c>
      <c r="AF1347" s="27" t="s">
        <v>115</v>
      </c>
      <c r="AG1347" s="27" t="s">
        <v>493</v>
      </c>
      <c r="AH1347" s="27" t="str">
        <f t="shared" si="1"/>
        <v>Out</v>
      </c>
      <c r="AI1347" s="27" t="s">
        <v>121</v>
      </c>
      <c r="AJ1347" s="17"/>
      <c r="AK1347" s="17"/>
      <c r="AL1347" s="17"/>
      <c r="AM1347" s="17"/>
      <c r="AN1347" s="17"/>
    </row>
    <row r="1348" ht="15.0" hidden="1" customHeight="1">
      <c r="A1348" s="132">
        <v>45679.0</v>
      </c>
      <c r="B1348" s="3" t="s">
        <v>1130</v>
      </c>
      <c r="C1348" s="141">
        <v>-197.29</v>
      </c>
      <c r="D1348" s="3" t="s">
        <v>151</v>
      </c>
      <c r="E1348" s="3" t="s">
        <v>229</v>
      </c>
      <c r="F1348" s="3" t="s">
        <v>1130</v>
      </c>
      <c r="H1348" s="142"/>
      <c r="I1348" s="62">
        <v>8736.0</v>
      </c>
      <c r="J1348" s="3" t="s">
        <v>42</v>
      </c>
      <c r="L1348" s="144"/>
      <c r="M1348" s="144"/>
      <c r="N1348" s="144"/>
      <c r="O1348" s="143"/>
      <c r="P1348" s="143">
        <v>45679.111238425925</v>
      </c>
      <c r="Q1348" s="3" t="s">
        <v>44</v>
      </c>
      <c r="R1348" s="144"/>
      <c r="S1348" s="144"/>
      <c r="T1348" s="3" t="s">
        <v>93</v>
      </c>
      <c r="U1348" s="27"/>
      <c r="V1348" s="27"/>
      <c r="W1348" s="27"/>
      <c r="X1348" s="27">
        <f t="shared" si="10"/>
        <v>2025</v>
      </c>
      <c r="Y1348" s="27">
        <v>2025.0</v>
      </c>
      <c r="Z1348" s="140">
        <f t="shared" si="11"/>
        <v>1</v>
      </c>
      <c r="AA1348" s="5">
        <v>1.0</v>
      </c>
      <c r="AB1348" s="27">
        <v>1.0</v>
      </c>
      <c r="AC1348" s="27"/>
      <c r="AD1348" s="27" t="s">
        <v>151</v>
      </c>
      <c r="AE1348" s="27" t="s">
        <v>151</v>
      </c>
      <c r="AF1348" s="27" t="s">
        <v>151</v>
      </c>
      <c r="AG1348" s="27"/>
      <c r="AH1348" s="27" t="str">
        <f t="shared" si="1"/>
        <v>Out</v>
      </c>
      <c r="AI1348" s="27" t="s">
        <v>121</v>
      </c>
      <c r="AJ1348" s="17"/>
      <c r="AK1348" s="17"/>
      <c r="AL1348" s="17"/>
      <c r="AM1348" s="17"/>
      <c r="AN1348" s="17"/>
    </row>
    <row r="1349" ht="15.0" hidden="1" customHeight="1">
      <c r="A1349" s="132">
        <v>45679.0</v>
      </c>
      <c r="B1349" s="3" t="s">
        <v>918</v>
      </c>
      <c r="C1349" s="141">
        <v>-10.0</v>
      </c>
      <c r="D1349" s="3" t="s">
        <v>76</v>
      </c>
      <c r="E1349" s="3" t="s">
        <v>229</v>
      </c>
      <c r="F1349" s="3" t="s">
        <v>852</v>
      </c>
      <c r="G1349" s="142"/>
      <c r="H1349" s="144"/>
      <c r="I1349" s="62">
        <v>4782.0</v>
      </c>
      <c r="J1349" s="3" t="s">
        <v>42</v>
      </c>
      <c r="K1349" s="3" t="s">
        <v>89</v>
      </c>
      <c r="L1349" s="144"/>
      <c r="M1349" s="144"/>
      <c r="N1349" s="144"/>
      <c r="O1349" s="143"/>
      <c r="P1349" s="143">
        <v>45679.09385416667</v>
      </c>
      <c r="Q1349" s="3" t="s">
        <v>91</v>
      </c>
      <c r="R1349" s="144"/>
      <c r="S1349" s="144"/>
      <c r="T1349" s="3" t="s">
        <v>93</v>
      </c>
      <c r="U1349" s="27"/>
      <c r="V1349" s="27"/>
      <c r="W1349" s="27"/>
      <c r="X1349" s="27">
        <f t="shared" si="10"/>
        <v>2025</v>
      </c>
      <c r="Y1349" s="27">
        <v>2025.0</v>
      </c>
      <c r="Z1349" s="140">
        <f t="shared" si="11"/>
        <v>1</v>
      </c>
      <c r="AA1349" s="5">
        <v>1.0</v>
      </c>
      <c r="AB1349" s="27">
        <v>1.0</v>
      </c>
      <c r="AC1349" s="27" t="s">
        <v>298</v>
      </c>
      <c r="AD1349" s="27" t="s">
        <v>48</v>
      </c>
      <c r="AE1349" s="27" t="s">
        <v>1</v>
      </c>
      <c r="AF1349" s="27" t="s">
        <v>1</v>
      </c>
      <c r="AG1349" s="27" t="s">
        <v>445</v>
      </c>
      <c r="AH1349" s="27" t="str">
        <f t="shared" si="1"/>
        <v>Out</v>
      </c>
      <c r="AI1349" s="27" t="s">
        <v>121</v>
      </c>
      <c r="AJ1349" s="17"/>
      <c r="AK1349" s="17"/>
      <c r="AL1349" s="17"/>
      <c r="AM1349" s="17"/>
      <c r="AN1349" s="17"/>
    </row>
    <row r="1350" ht="15.0" hidden="1" customHeight="1">
      <c r="A1350" s="132">
        <v>45678.0</v>
      </c>
      <c r="B1350" s="3" t="s">
        <v>259</v>
      </c>
      <c r="C1350" s="141">
        <v>-77.27</v>
      </c>
      <c r="D1350" s="3" t="s">
        <v>76</v>
      </c>
      <c r="E1350" s="3" t="s">
        <v>229</v>
      </c>
      <c r="F1350" s="3" t="s">
        <v>1131</v>
      </c>
      <c r="H1350" s="144"/>
      <c r="I1350" s="62">
        <v>4782.0</v>
      </c>
      <c r="J1350" s="3" t="s">
        <v>42</v>
      </c>
      <c r="K1350" s="3" t="s">
        <v>89</v>
      </c>
      <c r="L1350" s="144"/>
      <c r="M1350" s="144"/>
      <c r="N1350" s="144"/>
      <c r="O1350" s="143"/>
      <c r="P1350" s="143">
        <v>45678.356400462966</v>
      </c>
      <c r="Q1350" s="3" t="s">
        <v>44</v>
      </c>
      <c r="R1350" s="144"/>
      <c r="S1350" s="144"/>
      <c r="T1350" s="3" t="s">
        <v>93</v>
      </c>
      <c r="U1350" s="27"/>
      <c r="V1350" s="27"/>
      <c r="W1350" s="27"/>
      <c r="X1350" s="27">
        <f t="shared" si="10"/>
        <v>2025</v>
      </c>
      <c r="Y1350" s="27">
        <v>2025.0</v>
      </c>
      <c r="Z1350" s="140">
        <f t="shared" si="11"/>
        <v>1</v>
      </c>
      <c r="AA1350" s="5">
        <v>1.0</v>
      </c>
      <c r="AB1350" s="27">
        <v>1.0</v>
      </c>
      <c r="AC1350" s="27" t="s">
        <v>298</v>
      </c>
      <c r="AD1350" s="27" t="s">
        <v>48</v>
      </c>
      <c r="AE1350" s="27" t="s">
        <v>115</v>
      </c>
      <c r="AF1350" s="27" t="s">
        <v>115</v>
      </c>
      <c r="AG1350" s="27" t="s">
        <v>492</v>
      </c>
      <c r="AH1350" s="27" t="str">
        <f t="shared" si="1"/>
        <v>Out</v>
      </c>
      <c r="AI1350" s="27" t="s">
        <v>121</v>
      </c>
      <c r="AJ1350" s="17"/>
      <c r="AK1350" s="17"/>
      <c r="AL1350" s="17"/>
      <c r="AM1350" s="17"/>
      <c r="AN1350" s="17"/>
    </row>
    <row r="1351" ht="15.0" hidden="1" customHeight="1">
      <c r="A1351" s="132">
        <v>45678.0</v>
      </c>
      <c r="B1351" s="3" t="s">
        <v>149</v>
      </c>
      <c r="C1351" s="141">
        <v>-2.32</v>
      </c>
      <c r="D1351" s="3" t="s">
        <v>76</v>
      </c>
      <c r="E1351" s="3" t="s">
        <v>229</v>
      </c>
      <c r="G1351" s="142"/>
      <c r="H1351" s="144"/>
      <c r="I1351" s="142"/>
      <c r="J1351" s="142"/>
      <c r="K1351" s="3" t="s">
        <v>148</v>
      </c>
      <c r="O1351" s="143"/>
      <c r="P1351" s="143">
        <v>45678.35638888889</v>
      </c>
      <c r="R1351" s="144"/>
      <c r="S1351" s="144"/>
      <c r="T1351" s="142"/>
      <c r="U1351" s="27"/>
      <c r="V1351" s="27"/>
      <c r="W1351" s="27"/>
      <c r="X1351" s="27">
        <f t="shared" si="10"/>
        <v>2025</v>
      </c>
      <c r="Y1351" s="27">
        <v>2025.0</v>
      </c>
      <c r="Z1351" s="140">
        <f t="shared" si="11"/>
        <v>1</v>
      </c>
      <c r="AA1351" s="5">
        <v>1.0</v>
      </c>
      <c r="AB1351" s="27">
        <v>1.0</v>
      </c>
      <c r="AC1351" s="27" t="s">
        <v>298</v>
      </c>
      <c r="AD1351" s="27" t="s">
        <v>48</v>
      </c>
      <c r="AE1351" s="27" t="s">
        <v>1</v>
      </c>
      <c r="AF1351" s="27" t="s">
        <v>1</v>
      </c>
      <c r="AG1351" s="27" t="s">
        <v>526</v>
      </c>
      <c r="AH1351" s="27" t="str">
        <f t="shared" si="1"/>
        <v>Out</v>
      </c>
      <c r="AI1351" s="27" t="s">
        <v>121</v>
      </c>
      <c r="AJ1351" s="17"/>
      <c r="AK1351" s="17"/>
      <c r="AL1351" s="17"/>
      <c r="AM1351" s="17"/>
      <c r="AN1351" s="17"/>
    </row>
    <row r="1352" ht="15.0" hidden="1" customHeight="1">
      <c r="A1352" s="132">
        <v>45678.0</v>
      </c>
      <c r="B1352" s="3" t="s">
        <v>918</v>
      </c>
      <c r="C1352" s="141">
        <v>-10.0</v>
      </c>
      <c r="D1352" s="3" t="s">
        <v>76</v>
      </c>
      <c r="E1352" s="3" t="s">
        <v>229</v>
      </c>
      <c r="F1352" s="3" t="s">
        <v>852</v>
      </c>
      <c r="G1352" s="142"/>
      <c r="H1352" s="144"/>
      <c r="I1352" s="62">
        <v>4782.0</v>
      </c>
      <c r="J1352" s="3" t="s">
        <v>42</v>
      </c>
      <c r="K1352" s="3" t="s">
        <v>89</v>
      </c>
      <c r="L1352" s="142"/>
      <c r="M1352" s="144"/>
      <c r="N1352" s="144"/>
      <c r="O1352" s="143"/>
      <c r="P1352" s="143">
        <v>45678.07577546296</v>
      </c>
      <c r="Q1352" s="3" t="s">
        <v>91</v>
      </c>
      <c r="R1352" s="144"/>
      <c r="S1352" s="144"/>
      <c r="T1352" s="3" t="s">
        <v>93</v>
      </c>
      <c r="U1352" s="27"/>
      <c r="V1352" s="27"/>
      <c r="W1352" s="27"/>
      <c r="X1352" s="27">
        <f t="shared" si="10"/>
        <v>2025</v>
      </c>
      <c r="Y1352" s="27">
        <v>2025.0</v>
      </c>
      <c r="Z1352" s="140">
        <f t="shared" si="11"/>
        <v>1</v>
      </c>
      <c r="AA1352" s="5">
        <v>1.0</v>
      </c>
      <c r="AB1352" s="27">
        <v>1.0</v>
      </c>
      <c r="AC1352" s="27" t="s">
        <v>298</v>
      </c>
      <c r="AD1352" s="27" t="s">
        <v>48</v>
      </c>
      <c r="AE1352" s="27" t="s">
        <v>1</v>
      </c>
      <c r="AF1352" s="27" t="s">
        <v>1</v>
      </c>
      <c r="AG1352" s="27" t="s">
        <v>445</v>
      </c>
      <c r="AH1352" s="27" t="str">
        <f t="shared" si="1"/>
        <v>Out</v>
      </c>
      <c r="AI1352" s="27" t="s">
        <v>121</v>
      </c>
      <c r="AJ1352" s="17"/>
      <c r="AK1352" s="17"/>
      <c r="AL1352" s="17"/>
      <c r="AM1352" s="17"/>
      <c r="AN1352" s="17"/>
    </row>
    <row r="1353" ht="15.0" hidden="1" customHeight="1">
      <c r="A1353" s="132">
        <v>45678.0</v>
      </c>
      <c r="B1353" s="3" t="s">
        <v>1132</v>
      </c>
      <c r="C1353" s="141">
        <v>-11.11</v>
      </c>
      <c r="D1353" s="3" t="s">
        <v>151</v>
      </c>
      <c r="E1353" s="3" t="s">
        <v>229</v>
      </c>
      <c r="F1353" s="3" t="s">
        <v>1132</v>
      </c>
      <c r="H1353" s="144"/>
      <c r="I1353" s="62">
        <v>8736.0</v>
      </c>
      <c r="J1353" s="3" t="s">
        <v>42</v>
      </c>
      <c r="L1353" s="142"/>
      <c r="M1353" s="142"/>
      <c r="N1353" s="142"/>
      <c r="O1353" s="143"/>
      <c r="P1353" s="143">
        <v>45678.07320601852</v>
      </c>
      <c r="Q1353" s="3" t="s">
        <v>91</v>
      </c>
      <c r="R1353" s="144"/>
      <c r="S1353" s="144"/>
      <c r="T1353" s="3" t="s">
        <v>93</v>
      </c>
      <c r="U1353" s="27"/>
      <c r="V1353" s="27"/>
      <c r="W1353" s="27"/>
      <c r="X1353" s="27">
        <f t="shared" si="10"/>
        <v>2025</v>
      </c>
      <c r="Y1353" s="27">
        <v>2025.0</v>
      </c>
      <c r="Z1353" s="140">
        <f t="shared" si="11"/>
        <v>1</v>
      </c>
      <c r="AA1353" s="5">
        <v>1.0</v>
      </c>
      <c r="AB1353" s="27">
        <v>1.0</v>
      </c>
      <c r="AC1353" s="27"/>
      <c r="AD1353" s="27" t="s">
        <v>151</v>
      </c>
      <c r="AE1353" s="27" t="s">
        <v>151</v>
      </c>
      <c r="AF1353" s="27" t="s">
        <v>151</v>
      </c>
      <c r="AG1353" s="27"/>
      <c r="AH1353" s="27" t="str">
        <f t="shared" si="1"/>
        <v>Out</v>
      </c>
      <c r="AI1353" s="27" t="s">
        <v>121</v>
      </c>
      <c r="AJ1353" s="17"/>
      <c r="AK1353" s="17"/>
      <c r="AL1353" s="17"/>
      <c r="AM1353" s="17"/>
      <c r="AN1353" s="17"/>
    </row>
    <row r="1354" ht="15.0" hidden="1" customHeight="1">
      <c r="A1354" s="132">
        <v>45678.0</v>
      </c>
      <c r="B1354" s="3" t="s">
        <v>1132</v>
      </c>
      <c r="C1354" s="141">
        <v>-10.76</v>
      </c>
      <c r="D1354" s="3" t="s">
        <v>151</v>
      </c>
      <c r="E1354" s="3" t="s">
        <v>229</v>
      </c>
      <c r="F1354" s="3" t="s">
        <v>1132</v>
      </c>
      <c r="H1354" s="144"/>
      <c r="I1354" s="62">
        <v>8736.0</v>
      </c>
      <c r="J1354" s="3" t="s">
        <v>42</v>
      </c>
      <c r="L1354" s="144"/>
      <c r="M1354" s="144"/>
      <c r="N1354" s="144"/>
      <c r="O1354" s="143"/>
      <c r="P1354" s="143">
        <v>45678.07282407407</v>
      </c>
      <c r="Q1354" s="3" t="s">
        <v>44</v>
      </c>
      <c r="R1354" s="144"/>
      <c r="S1354" s="144"/>
      <c r="T1354" s="3" t="s">
        <v>93</v>
      </c>
      <c r="U1354" s="27"/>
      <c r="V1354" s="27"/>
      <c r="W1354" s="27"/>
      <c r="X1354" s="27">
        <f t="shared" si="10"/>
        <v>2025</v>
      </c>
      <c r="Y1354" s="27">
        <v>2025.0</v>
      </c>
      <c r="Z1354" s="140">
        <f t="shared" si="11"/>
        <v>1</v>
      </c>
      <c r="AA1354" s="5">
        <v>1.0</v>
      </c>
      <c r="AB1354" s="27">
        <v>1.0</v>
      </c>
      <c r="AC1354" s="27"/>
      <c r="AD1354" s="27" t="s">
        <v>151</v>
      </c>
      <c r="AE1354" s="27" t="s">
        <v>151</v>
      </c>
      <c r="AF1354" s="27" t="s">
        <v>151</v>
      </c>
      <c r="AG1354" s="27"/>
      <c r="AH1354" s="27" t="str">
        <f t="shared" si="1"/>
        <v>Out</v>
      </c>
      <c r="AI1354" s="27" t="s">
        <v>121</v>
      </c>
      <c r="AJ1354" s="17"/>
      <c r="AK1354" s="17"/>
      <c r="AL1354" s="17"/>
      <c r="AM1354" s="17"/>
      <c r="AN1354" s="17"/>
    </row>
    <row r="1355" ht="15.0" hidden="1" customHeight="1">
      <c r="A1355" s="132">
        <v>45678.0</v>
      </c>
      <c r="B1355" s="3" t="s">
        <v>1133</v>
      </c>
      <c r="C1355" s="141">
        <v>-205.7</v>
      </c>
      <c r="D1355" s="3" t="s">
        <v>151</v>
      </c>
      <c r="E1355" s="3" t="s">
        <v>229</v>
      </c>
      <c r="F1355" s="3" t="s">
        <v>1133</v>
      </c>
      <c r="H1355" s="144"/>
      <c r="I1355" s="62">
        <v>8736.0</v>
      </c>
      <c r="J1355" s="3" t="s">
        <v>42</v>
      </c>
      <c r="L1355" s="142"/>
      <c r="M1355" s="144"/>
      <c r="N1355" s="144"/>
      <c r="O1355" s="143"/>
      <c r="P1355" s="143">
        <v>45678.06586805556</v>
      </c>
      <c r="Q1355" s="3" t="s">
        <v>44</v>
      </c>
      <c r="R1355" s="144"/>
      <c r="S1355" s="144"/>
      <c r="T1355" s="3" t="s">
        <v>93</v>
      </c>
      <c r="U1355" s="27"/>
      <c r="V1355" s="27"/>
      <c r="W1355" s="27"/>
      <c r="X1355" s="27">
        <f t="shared" si="10"/>
        <v>2025</v>
      </c>
      <c r="Y1355" s="27">
        <v>2025.0</v>
      </c>
      <c r="Z1355" s="140">
        <f t="shared" si="11"/>
        <v>1</v>
      </c>
      <c r="AA1355" s="5">
        <v>1.0</v>
      </c>
      <c r="AB1355" s="27">
        <v>1.0</v>
      </c>
      <c r="AC1355" s="27"/>
      <c r="AD1355" s="27" t="s">
        <v>151</v>
      </c>
      <c r="AE1355" s="27" t="s">
        <v>151</v>
      </c>
      <c r="AF1355" s="27" t="s">
        <v>151</v>
      </c>
      <c r="AG1355" s="27"/>
      <c r="AH1355" s="27" t="str">
        <f t="shared" si="1"/>
        <v>Out</v>
      </c>
      <c r="AI1355" s="27" t="s">
        <v>121</v>
      </c>
      <c r="AJ1355" s="17"/>
      <c r="AK1355" s="17"/>
      <c r="AL1355" s="17"/>
      <c r="AM1355" s="17"/>
      <c r="AN1355" s="17"/>
    </row>
    <row r="1356" ht="15.0" hidden="1" customHeight="1">
      <c r="A1356" s="132">
        <v>45678.0</v>
      </c>
      <c r="B1356" s="3" t="s">
        <v>1133</v>
      </c>
      <c r="C1356" s="141">
        <v>-205.7</v>
      </c>
      <c r="D1356" s="3" t="s">
        <v>151</v>
      </c>
      <c r="E1356" s="3" t="s">
        <v>229</v>
      </c>
      <c r="F1356" s="3" t="s">
        <v>1133</v>
      </c>
      <c r="H1356" s="144"/>
      <c r="I1356" s="62">
        <v>8736.0</v>
      </c>
      <c r="J1356" s="3" t="s">
        <v>42</v>
      </c>
      <c r="L1356" s="142"/>
      <c r="M1356" s="142"/>
      <c r="N1356" s="142"/>
      <c r="O1356" s="143"/>
      <c r="P1356" s="143">
        <v>45678.06353009259</v>
      </c>
      <c r="Q1356" s="3" t="s">
        <v>44</v>
      </c>
      <c r="R1356" s="144"/>
      <c r="S1356" s="144"/>
      <c r="T1356" s="3" t="s">
        <v>93</v>
      </c>
      <c r="U1356" s="27"/>
      <c r="V1356" s="27"/>
      <c r="W1356" s="27"/>
      <c r="X1356" s="27">
        <f t="shared" si="10"/>
        <v>2025</v>
      </c>
      <c r="Y1356" s="27">
        <v>2025.0</v>
      </c>
      <c r="Z1356" s="140">
        <f t="shared" si="11"/>
        <v>1</v>
      </c>
      <c r="AA1356" s="5">
        <v>1.0</v>
      </c>
      <c r="AB1356" s="27">
        <v>1.0</v>
      </c>
      <c r="AC1356" s="27"/>
      <c r="AD1356" s="27" t="s">
        <v>151</v>
      </c>
      <c r="AE1356" s="27" t="s">
        <v>151</v>
      </c>
      <c r="AF1356" s="27" t="s">
        <v>151</v>
      </c>
      <c r="AG1356" s="27"/>
      <c r="AH1356" s="27" t="str">
        <f t="shared" si="1"/>
        <v>Out</v>
      </c>
      <c r="AI1356" s="27" t="s">
        <v>121</v>
      </c>
      <c r="AJ1356" s="17"/>
      <c r="AK1356" s="17"/>
      <c r="AL1356" s="17"/>
      <c r="AM1356" s="17"/>
      <c r="AN1356" s="17"/>
    </row>
    <row r="1357" ht="15.0" hidden="1" customHeight="1">
      <c r="A1357" s="132">
        <v>45676.0</v>
      </c>
      <c r="B1357" s="3" t="s">
        <v>918</v>
      </c>
      <c r="C1357" s="141">
        <v>-10.0</v>
      </c>
      <c r="D1357" s="3" t="s">
        <v>76</v>
      </c>
      <c r="E1357" s="3" t="s">
        <v>229</v>
      </c>
      <c r="F1357" s="3" t="s">
        <v>852</v>
      </c>
      <c r="G1357" s="144"/>
      <c r="H1357" s="144"/>
      <c r="I1357" s="62">
        <v>4782.0</v>
      </c>
      <c r="J1357" s="3" t="s">
        <v>42</v>
      </c>
      <c r="K1357" s="3" t="s">
        <v>89</v>
      </c>
      <c r="L1357" s="144"/>
      <c r="M1357" s="144"/>
      <c r="N1357" s="144"/>
      <c r="O1357" s="143"/>
      <c r="P1357" s="143">
        <v>45676.33761574074</v>
      </c>
      <c r="Q1357" s="3" t="s">
        <v>91</v>
      </c>
      <c r="R1357" s="144"/>
      <c r="S1357" s="144"/>
      <c r="T1357" s="3" t="s">
        <v>93</v>
      </c>
      <c r="U1357" s="27"/>
      <c r="V1357" s="27"/>
      <c r="W1357" s="27"/>
      <c r="X1357" s="27">
        <f t="shared" si="10"/>
        <v>2025</v>
      </c>
      <c r="Y1357" s="27">
        <v>2025.0</v>
      </c>
      <c r="Z1357" s="140">
        <f t="shared" si="11"/>
        <v>1</v>
      </c>
      <c r="AA1357" s="5">
        <v>1.0</v>
      </c>
      <c r="AB1357" s="27">
        <v>1.0</v>
      </c>
      <c r="AC1357" s="27" t="s">
        <v>298</v>
      </c>
      <c r="AD1357" s="27" t="s">
        <v>48</v>
      </c>
      <c r="AE1357" s="27" t="s">
        <v>1</v>
      </c>
      <c r="AF1357" s="27" t="s">
        <v>1</v>
      </c>
      <c r="AG1357" s="27" t="s">
        <v>445</v>
      </c>
      <c r="AH1357" s="27" t="str">
        <f t="shared" si="1"/>
        <v>Out</v>
      </c>
      <c r="AI1357" s="27" t="s">
        <v>121</v>
      </c>
      <c r="AJ1357" s="17"/>
      <c r="AK1357" s="17"/>
      <c r="AL1357" s="17"/>
      <c r="AM1357" s="17"/>
      <c r="AN1357" s="17"/>
    </row>
    <row r="1358" ht="15.0" hidden="1" customHeight="1">
      <c r="A1358" s="132">
        <v>45676.0</v>
      </c>
      <c r="B1358" s="3" t="s">
        <v>902</v>
      </c>
      <c r="C1358" s="141">
        <v>5.9</v>
      </c>
      <c r="D1358" s="3" t="s">
        <v>76</v>
      </c>
      <c r="E1358" s="3" t="s">
        <v>229</v>
      </c>
      <c r="F1358" s="3" t="s">
        <v>902</v>
      </c>
      <c r="H1358" s="144"/>
      <c r="I1358" s="62">
        <v>4782.0</v>
      </c>
      <c r="J1358" s="3" t="s">
        <v>42</v>
      </c>
      <c r="K1358" s="3" t="s">
        <v>148</v>
      </c>
      <c r="O1358" s="143"/>
      <c r="P1358" s="143">
        <v>45676.11329861111</v>
      </c>
      <c r="Q1358" s="3" t="s">
        <v>91</v>
      </c>
      <c r="R1358" s="144"/>
      <c r="S1358" s="144"/>
      <c r="T1358" s="3" t="s">
        <v>93</v>
      </c>
      <c r="U1358" s="27"/>
      <c r="V1358" s="27"/>
      <c r="W1358" s="27"/>
      <c r="X1358" s="27">
        <f t="shared" si="10"/>
        <v>2025</v>
      </c>
      <c r="Y1358" s="27">
        <v>2025.0</v>
      </c>
      <c r="Z1358" s="140">
        <f t="shared" si="11"/>
        <v>1</v>
      </c>
      <c r="AA1358" s="5">
        <v>1.0</v>
      </c>
      <c r="AB1358" s="27">
        <v>1.0</v>
      </c>
      <c r="AC1358" s="27" t="s">
        <v>298</v>
      </c>
      <c r="AD1358" s="27" t="s">
        <v>48</v>
      </c>
      <c r="AE1358" s="27" t="s">
        <v>1</v>
      </c>
      <c r="AF1358" s="27" t="s">
        <v>1</v>
      </c>
      <c r="AG1358" s="27" t="s">
        <v>526</v>
      </c>
      <c r="AH1358" s="27" t="str">
        <f t="shared" si="1"/>
        <v>In</v>
      </c>
      <c r="AI1358" s="27" t="s">
        <v>121</v>
      </c>
      <c r="AJ1358" s="17"/>
      <c r="AK1358" s="17"/>
      <c r="AL1358" s="17"/>
      <c r="AM1358" s="17"/>
      <c r="AN1358" s="17"/>
    </row>
    <row r="1359" ht="15.0" hidden="1" customHeight="1">
      <c r="A1359" s="132">
        <v>45675.0</v>
      </c>
      <c r="B1359" s="3" t="s">
        <v>918</v>
      </c>
      <c r="C1359" s="141">
        <v>-10.0</v>
      </c>
      <c r="D1359" s="3" t="s">
        <v>76</v>
      </c>
      <c r="E1359" s="3" t="s">
        <v>229</v>
      </c>
      <c r="F1359" s="3" t="s">
        <v>852</v>
      </c>
      <c r="G1359" s="144"/>
      <c r="H1359" s="144"/>
      <c r="I1359" s="62">
        <v>4782.0</v>
      </c>
      <c r="J1359" s="3" t="s">
        <v>42</v>
      </c>
      <c r="K1359" s="3" t="s">
        <v>89</v>
      </c>
      <c r="L1359" s="142"/>
      <c r="M1359" s="142"/>
      <c r="N1359" s="142"/>
      <c r="O1359" s="143"/>
      <c r="P1359" s="143">
        <v>45675.10083333333</v>
      </c>
      <c r="Q1359" s="3" t="s">
        <v>91</v>
      </c>
      <c r="R1359" s="144"/>
      <c r="S1359" s="144"/>
      <c r="T1359" s="3" t="s">
        <v>93</v>
      </c>
      <c r="U1359" s="27"/>
      <c r="V1359" s="27"/>
      <c r="W1359" s="27"/>
      <c r="X1359" s="27">
        <f t="shared" si="10"/>
        <v>2025</v>
      </c>
      <c r="Y1359" s="27">
        <v>2025.0</v>
      </c>
      <c r="Z1359" s="140">
        <f t="shared" si="11"/>
        <v>1</v>
      </c>
      <c r="AA1359" s="5">
        <v>1.0</v>
      </c>
      <c r="AB1359" s="27">
        <v>1.0</v>
      </c>
      <c r="AC1359" s="27" t="s">
        <v>298</v>
      </c>
      <c r="AD1359" s="27" t="s">
        <v>48</v>
      </c>
      <c r="AE1359" s="27" t="s">
        <v>1</v>
      </c>
      <c r="AF1359" s="27" t="s">
        <v>1</v>
      </c>
      <c r="AG1359" s="27" t="s">
        <v>445</v>
      </c>
      <c r="AH1359" s="27" t="str">
        <f t="shared" si="1"/>
        <v>Out</v>
      </c>
      <c r="AI1359" s="27" t="s">
        <v>121</v>
      </c>
      <c r="AJ1359" s="17"/>
      <c r="AK1359" s="17"/>
      <c r="AL1359" s="17"/>
      <c r="AM1359" s="17"/>
      <c r="AN1359" s="17"/>
    </row>
    <row r="1360" ht="15.0" hidden="1" customHeight="1">
      <c r="A1360" s="132">
        <v>45675.0</v>
      </c>
      <c r="B1360" s="3" t="s">
        <v>418</v>
      </c>
      <c r="C1360" s="141">
        <v>-20.0</v>
      </c>
      <c r="D1360" s="3" t="s">
        <v>76</v>
      </c>
      <c r="E1360" s="3" t="s">
        <v>229</v>
      </c>
      <c r="F1360" s="3" t="s">
        <v>419</v>
      </c>
      <c r="G1360" s="144"/>
      <c r="H1360" s="144"/>
      <c r="I1360" s="62">
        <v>4782.0</v>
      </c>
      <c r="J1360" s="3" t="s">
        <v>42</v>
      </c>
      <c r="K1360" s="3" t="s">
        <v>89</v>
      </c>
      <c r="L1360" s="144"/>
      <c r="M1360" s="144"/>
      <c r="N1360" s="144"/>
      <c r="O1360" s="143"/>
      <c r="P1360" s="143">
        <v>45675.09935185185</v>
      </c>
      <c r="Q1360" s="3" t="s">
        <v>91</v>
      </c>
      <c r="R1360" s="144"/>
      <c r="S1360" s="144"/>
      <c r="T1360" s="3" t="s">
        <v>93</v>
      </c>
      <c r="U1360" s="27"/>
      <c r="V1360" s="27"/>
      <c r="W1360" s="27"/>
      <c r="X1360" s="27">
        <f t="shared" si="10"/>
        <v>2025</v>
      </c>
      <c r="Y1360" s="27">
        <v>2025.0</v>
      </c>
      <c r="Z1360" s="140">
        <f t="shared" si="11"/>
        <v>1</v>
      </c>
      <c r="AA1360" s="5">
        <v>1.0</v>
      </c>
      <c r="AB1360" s="27">
        <v>1.0</v>
      </c>
      <c r="AC1360" s="27" t="s">
        <v>298</v>
      </c>
      <c r="AD1360" s="27" t="s">
        <v>48</v>
      </c>
      <c r="AE1360" s="27" t="s">
        <v>1</v>
      </c>
      <c r="AF1360" s="27" t="s">
        <v>1</v>
      </c>
      <c r="AG1360" s="27" t="s">
        <v>445</v>
      </c>
      <c r="AH1360" s="27" t="str">
        <f t="shared" si="1"/>
        <v>Out</v>
      </c>
      <c r="AI1360" s="27" t="s">
        <v>121</v>
      </c>
      <c r="AJ1360" s="17"/>
      <c r="AK1360" s="17"/>
      <c r="AL1360" s="17"/>
      <c r="AM1360" s="17"/>
      <c r="AN1360" s="17"/>
    </row>
    <row r="1361" ht="15.0" hidden="1" customHeight="1">
      <c r="A1361" s="132">
        <v>45675.0</v>
      </c>
      <c r="B1361" s="3" t="s">
        <v>918</v>
      </c>
      <c r="C1361" s="141">
        <v>-10.0</v>
      </c>
      <c r="D1361" s="3" t="s">
        <v>76</v>
      </c>
      <c r="E1361" s="3" t="s">
        <v>229</v>
      </c>
      <c r="F1361" s="3" t="s">
        <v>852</v>
      </c>
      <c r="G1361" s="144"/>
      <c r="H1361" s="144"/>
      <c r="I1361" s="62">
        <v>4782.0</v>
      </c>
      <c r="J1361" s="3" t="s">
        <v>42</v>
      </c>
      <c r="K1361" s="3" t="s">
        <v>89</v>
      </c>
      <c r="L1361" s="144"/>
      <c r="M1361" s="144"/>
      <c r="N1361" s="144"/>
      <c r="O1361" s="143"/>
      <c r="P1361" s="143">
        <v>45675.08623842592</v>
      </c>
      <c r="Q1361" s="3" t="s">
        <v>91</v>
      </c>
      <c r="R1361" s="144"/>
      <c r="S1361" s="144"/>
      <c r="T1361" s="3" t="s">
        <v>93</v>
      </c>
      <c r="U1361" s="27"/>
      <c r="V1361" s="27"/>
      <c r="W1361" s="27"/>
      <c r="X1361" s="27">
        <f t="shared" si="10"/>
        <v>2025</v>
      </c>
      <c r="Y1361" s="27">
        <v>2025.0</v>
      </c>
      <c r="Z1361" s="140">
        <f t="shared" si="11"/>
        <v>1</v>
      </c>
      <c r="AA1361" s="5">
        <v>1.0</v>
      </c>
      <c r="AB1361" s="27">
        <v>1.0</v>
      </c>
      <c r="AC1361" s="27" t="s">
        <v>298</v>
      </c>
      <c r="AD1361" s="27" t="s">
        <v>48</v>
      </c>
      <c r="AE1361" s="27" t="s">
        <v>1</v>
      </c>
      <c r="AF1361" s="27" t="s">
        <v>1</v>
      </c>
      <c r="AG1361" s="27" t="s">
        <v>445</v>
      </c>
      <c r="AH1361" s="27" t="str">
        <f t="shared" si="1"/>
        <v>Out</v>
      </c>
      <c r="AI1361" s="27" t="s">
        <v>121</v>
      </c>
      <c r="AJ1361" s="17"/>
      <c r="AK1361" s="17"/>
      <c r="AL1361" s="17"/>
      <c r="AM1361" s="17"/>
      <c r="AN1361" s="17"/>
    </row>
    <row r="1362" ht="15.0" hidden="1" customHeight="1">
      <c r="A1362" s="132">
        <v>45673.0</v>
      </c>
      <c r="B1362" s="3" t="s">
        <v>901</v>
      </c>
      <c r="C1362" s="141">
        <v>-62.26</v>
      </c>
      <c r="D1362" s="3" t="s">
        <v>76</v>
      </c>
      <c r="E1362" s="3" t="s">
        <v>229</v>
      </c>
      <c r="F1362" s="3" t="s">
        <v>1134</v>
      </c>
      <c r="H1362" s="144"/>
      <c r="I1362" s="62">
        <v>4782.0</v>
      </c>
      <c r="J1362" s="3" t="s">
        <v>42</v>
      </c>
      <c r="K1362" s="3" t="s">
        <v>89</v>
      </c>
      <c r="L1362" s="144"/>
      <c r="M1362" s="144"/>
      <c r="N1362" s="144"/>
      <c r="O1362" s="143"/>
      <c r="P1362" s="143">
        <v>45673.39803240741</v>
      </c>
      <c r="Q1362" s="3" t="s">
        <v>1135</v>
      </c>
      <c r="R1362" s="144"/>
      <c r="S1362" s="144"/>
      <c r="T1362" s="3" t="s">
        <v>93</v>
      </c>
      <c r="U1362" s="27"/>
      <c r="V1362" s="27"/>
      <c r="W1362" s="27"/>
      <c r="X1362" s="27">
        <f t="shared" si="10"/>
        <v>2025</v>
      </c>
      <c r="Y1362" s="27">
        <v>2025.0</v>
      </c>
      <c r="Z1362" s="140">
        <f t="shared" si="11"/>
        <v>1</v>
      </c>
      <c r="AA1362" s="5">
        <v>1.0</v>
      </c>
      <c r="AB1362" s="27">
        <v>1.0</v>
      </c>
      <c r="AC1362" s="27" t="s">
        <v>298</v>
      </c>
      <c r="AD1362" s="27" t="s">
        <v>48</v>
      </c>
      <c r="AE1362" s="27" t="s">
        <v>115</v>
      </c>
      <c r="AF1362" s="27" t="s">
        <v>115</v>
      </c>
      <c r="AG1362" s="27" t="s">
        <v>493</v>
      </c>
      <c r="AH1362" s="27" t="str">
        <f t="shared" si="1"/>
        <v>Out</v>
      </c>
      <c r="AI1362" s="27" t="s">
        <v>121</v>
      </c>
      <c r="AJ1362" s="17"/>
      <c r="AK1362" s="17"/>
      <c r="AL1362" s="17"/>
      <c r="AM1362" s="17"/>
      <c r="AN1362" s="17"/>
    </row>
    <row r="1363" ht="15.0" hidden="1" customHeight="1">
      <c r="A1363" s="132">
        <v>45673.0</v>
      </c>
      <c r="B1363" s="3" t="s">
        <v>149</v>
      </c>
      <c r="C1363" s="141">
        <v>-1.87</v>
      </c>
      <c r="D1363" s="3" t="s">
        <v>76</v>
      </c>
      <c r="E1363" s="3" t="s">
        <v>229</v>
      </c>
      <c r="G1363" s="144"/>
      <c r="H1363" s="144"/>
      <c r="I1363" s="142"/>
      <c r="J1363" s="142"/>
      <c r="K1363" s="3" t="s">
        <v>148</v>
      </c>
      <c r="O1363" s="143"/>
      <c r="P1363" s="143">
        <v>45673.39803240741</v>
      </c>
      <c r="R1363" s="144"/>
      <c r="S1363" s="144"/>
      <c r="T1363" s="142"/>
      <c r="U1363" s="27"/>
      <c r="V1363" s="27"/>
      <c r="W1363" s="27"/>
      <c r="X1363" s="27">
        <f t="shared" si="10"/>
        <v>2025</v>
      </c>
      <c r="Y1363" s="27">
        <v>2025.0</v>
      </c>
      <c r="Z1363" s="140">
        <f t="shared" si="11"/>
        <v>1</v>
      </c>
      <c r="AA1363" s="5">
        <v>1.0</v>
      </c>
      <c r="AB1363" s="27">
        <v>1.0</v>
      </c>
      <c r="AC1363" s="27" t="s">
        <v>298</v>
      </c>
      <c r="AD1363" s="27" t="s">
        <v>48</v>
      </c>
      <c r="AE1363" s="27" t="s">
        <v>1</v>
      </c>
      <c r="AF1363" s="27" t="s">
        <v>1</v>
      </c>
      <c r="AG1363" s="27" t="s">
        <v>526</v>
      </c>
      <c r="AH1363" s="27" t="str">
        <f t="shared" si="1"/>
        <v>Out</v>
      </c>
      <c r="AI1363" s="27" t="s">
        <v>121</v>
      </c>
      <c r="AJ1363" s="17"/>
      <c r="AK1363" s="17"/>
      <c r="AL1363" s="17"/>
      <c r="AM1363" s="17"/>
      <c r="AN1363" s="17"/>
    </row>
    <row r="1364" ht="15.0" hidden="1" customHeight="1">
      <c r="A1364" s="132">
        <v>45673.0</v>
      </c>
      <c r="B1364" s="3" t="s">
        <v>901</v>
      </c>
      <c r="C1364" s="141">
        <v>-62.26</v>
      </c>
      <c r="D1364" s="3" t="s">
        <v>76</v>
      </c>
      <c r="E1364" s="3" t="s">
        <v>229</v>
      </c>
      <c r="F1364" s="3" t="s">
        <v>1134</v>
      </c>
      <c r="H1364" s="144"/>
      <c r="I1364" s="62">
        <v>4782.0</v>
      </c>
      <c r="J1364" s="3" t="s">
        <v>42</v>
      </c>
      <c r="K1364" s="3" t="s">
        <v>89</v>
      </c>
      <c r="L1364" s="144"/>
      <c r="M1364" s="144"/>
      <c r="N1364" s="144"/>
      <c r="O1364" s="143"/>
      <c r="P1364" s="143">
        <v>45673.367430555554</v>
      </c>
      <c r="Q1364" s="3" t="s">
        <v>1135</v>
      </c>
      <c r="R1364" s="144"/>
      <c r="S1364" s="144"/>
      <c r="T1364" s="3" t="s">
        <v>93</v>
      </c>
      <c r="U1364" s="27"/>
      <c r="V1364" s="27"/>
      <c r="W1364" s="27"/>
      <c r="X1364" s="27">
        <f t="shared" si="10"/>
        <v>2025</v>
      </c>
      <c r="Y1364" s="27">
        <v>2025.0</v>
      </c>
      <c r="Z1364" s="140">
        <f t="shared" si="11"/>
        <v>1</v>
      </c>
      <c r="AA1364" s="5">
        <v>1.0</v>
      </c>
      <c r="AB1364" s="27">
        <v>1.0</v>
      </c>
      <c r="AC1364" s="27" t="s">
        <v>298</v>
      </c>
      <c r="AD1364" s="27" t="s">
        <v>48</v>
      </c>
      <c r="AE1364" s="27" t="s">
        <v>115</v>
      </c>
      <c r="AF1364" s="27" t="s">
        <v>115</v>
      </c>
      <c r="AG1364" s="27" t="s">
        <v>493</v>
      </c>
      <c r="AH1364" s="27" t="str">
        <f t="shared" si="1"/>
        <v>Out</v>
      </c>
      <c r="AI1364" s="27" t="s">
        <v>121</v>
      </c>
      <c r="AJ1364" s="17"/>
      <c r="AK1364" s="17"/>
      <c r="AL1364" s="17"/>
      <c r="AM1364" s="17"/>
      <c r="AN1364" s="17"/>
    </row>
    <row r="1365" ht="15.0" hidden="1" customHeight="1">
      <c r="A1365" s="132">
        <v>45673.0</v>
      </c>
      <c r="B1365" s="3" t="s">
        <v>149</v>
      </c>
      <c r="C1365" s="141">
        <v>-1.87</v>
      </c>
      <c r="D1365" s="3" t="s">
        <v>76</v>
      </c>
      <c r="E1365" s="3" t="s">
        <v>229</v>
      </c>
      <c r="G1365" s="144"/>
      <c r="H1365" s="144"/>
      <c r="I1365" s="144"/>
      <c r="J1365" s="144"/>
      <c r="K1365" s="3" t="s">
        <v>148</v>
      </c>
      <c r="O1365" s="143"/>
      <c r="P1365" s="143">
        <v>45673.367430555554</v>
      </c>
      <c r="R1365" s="144"/>
      <c r="S1365" s="144"/>
      <c r="T1365" s="144"/>
      <c r="U1365" s="27"/>
      <c r="V1365" s="27"/>
      <c r="W1365" s="27"/>
      <c r="X1365" s="27">
        <f t="shared" si="10"/>
        <v>2025</v>
      </c>
      <c r="Y1365" s="27">
        <v>2025.0</v>
      </c>
      <c r="Z1365" s="140">
        <f t="shared" si="11"/>
        <v>1</v>
      </c>
      <c r="AA1365" s="5">
        <v>1.0</v>
      </c>
      <c r="AB1365" s="27">
        <v>1.0</v>
      </c>
      <c r="AC1365" s="27" t="s">
        <v>298</v>
      </c>
      <c r="AD1365" s="27" t="s">
        <v>48</v>
      </c>
      <c r="AE1365" s="27" t="s">
        <v>1</v>
      </c>
      <c r="AF1365" s="27" t="s">
        <v>1</v>
      </c>
      <c r="AG1365" s="27" t="s">
        <v>526</v>
      </c>
      <c r="AH1365" s="27" t="str">
        <f t="shared" si="1"/>
        <v>Out</v>
      </c>
      <c r="AI1365" s="27" t="s">
        <v>121</v>
      </c>
      <c r="AJ1365" s="17"/>
      <c r="AK1365" s="17"/>
      <c r="AL1365" s="17"/>
      <c r="AM1365" s="17"/>
      <c r="AN1365" s="17"/>
    </row>
    <row r="1366" ht="15.0" hidden="1" customHeight="1">
      <c r="A1366" s="132">
        <v>45673.0</v>
      </c>
      <c r="B1366" s="3" t="s">
        <v>918</v>
      </c>
      <c r="C1366" s="141">
        <v>-10.0</v>
      </c>
      <c r="D1366" s="3" t="s">
        <v>76</v>
      </c>
      <c r="E1366" s="3" t="s">
        <v>229</v>
      </c>
      <c r="F1366" s="3" t="s">
        <v>852</v>
      </c>
      <c r="G1366" s="142"/>
      <c r="H1366" s="144"/>
      <c r="I1366" s="62">
        <v>4782.0</v>
      </c>
      <c r="J1366" s="3" t="s">
        <v>42</v>
      </c>
      <c r="K1366" s="3" t="s">
        <v>89</v>
      </c>
      <c r="L1366" s="144"/>
      <c r="M1366" s="144"/>
      <c r="N1366" s="144"/>
      <c r="O1366" s="143"/>
      <c r="P1366" s="143">
        <v>45673.36740740741</v>
      </c>
      <c r="Q1366" s="3" t="s">
        <v>91</v>
      </c>
      <c r="R1366" s="144"/>
      <c r="S1366" s="144"/>
      <c r="T1366" s="3" t="s">
        <v>93</v>
      </c>
      <c r="U1366" s="27"/>
      <c r="V1366" s="27"/>
      <c r="W1366" s="27"/>
      <c r="X1366" s="27">
        <f t="shared" si="10"/>
        <v>2025</v>
      </c>
      <c r="Y1366" s="27">
        <v>2025.0</v>
      </c>
      <c r="Z1366" s="140">
        <f t="shared" si="11"/>
        <v>1</v>
      </c>
      <c r="AA1366" s="5">
        <v>1.0</v>
      </c>
      <c r="AB1366" s="27">
        <v>1.0</v>
      </c>
      <c r="AC1366" s="27" t="s">
        <v>298</v>
      </c>
      <c r="AD1366" s="27" t="s">
        <v>48</v>
      </c>
      <c r="AE1366" s="27" t="s">
        <v>1</v>
      </c>
      <c r="AF1366" s="27" t="s">
        <v>1</v>
      </c>
      <c r="AG1366" s="27" t="s">
        <v>445</v>
      </c>
      <c r="AH1366" s="27" t="str">
        <f t="shared" si="1"/>
        <v>Out</v>
      </c>
      <c r="AI1366" s="27" t="s">
        <v>121</v>
      </c>
      <c r="AJ1366" s="17"/>
      <c r="AK1366" s="17"/>
      <c r="AL1366" s="17"/>
      <c r="AM1366" s="17"/>
      <c r="AN1366" s="17"/>
    </row>
    <row r="1367" ht="15.0" hidden="1" customHeight="1">
      <c r="A1367" s="132">
        <v>45673.0</v>
      </c>
      <c r="B1367" s="176" t="s">
        <v>889</v>
      </c>
      <c r="C1367" s="141">
        <v>-59.0</v>
      </c>
      <c r="D1367" s="3" t="s">
        <v>76</v>
      </c>
      <c r="E1367" s="3" t="s">
        <v>229</v>
      </c>
      <c r="F1367" s="176" t="s">
        <v>1136</v>
      </c>
      <c r="G1367" s="142"/>
      <c r="H1367" s="144"/>
      <c r="I1367" s="62">
        <v>4782.0</v>
      </c>
      <c r="J1367" s="3" t="s">
        <v>42</v>
      </c>
      <c r="K1367" s="3" t="s">
        <v>89</v>
      </c>
      <c r="L1367" s="144"/>
      <c r="M1367" s="144"/>
      <c r="N1367" s="144"/>
      <c r="O1367" s="143"/>
      <c r="P1367" s="143">
        <v>45673.087534722225</v>
      </c>
      <c r="Q1367" s="3" t="s">
        <v>91</v>
      </c>
      <c r="R1367" s="144"/>
      <c r="S1367" s="144"/>
      <c r="T1367" s="3" t="s">
        <v>93</v>
      </c>
      <c r="U1367" s="27"/>
      <c r="V1367" s="27"/>
      <c r="W1367" s="27"/>
      <c r="X1367" s="27">
        <f t="shared" si="10"/>
        <v>2025</v>
      </c>
      <c r="Y1367" s="27">
        <v>2025.0</v>
      </c>
      <c r="Z1367" s="140">
        <f t="shared" si="11"/>
        <v>1</v>
      </c>
      <c r="AA1367" s="5">
        <v>1.0</v>
      </c>
      <c r="AB1367" s="27">
        <v>1.0</v>
      </c>
      <c r="AC1367" s="27" t="s">
        <v>298</v>
      </c>
      <c r="AD1367" s="27" t="s">
        <v>48</v>
      </c>
      <c r="AE1367" s="27" t="s">
        <v>115</v>
      </c>
      <c r="AF1367" s="27" t="s">
        <v>115</v>
      </c>
      <c r="AG1367" s="27" t="s">
        <v>493</v>
      </c>
      <c r="AH1367" s="27" t="str">
        <f t="shared" si="1"/>
        <v>Out</v>
      </c>
      <c r="AI1367" s="27" t="s">
        <v>121</v>
      </c>
      <c r="AJ1367" s="17"/>
      <c r="AK1367" s="17"/>
      <c r="AL1367" s="17"/>
      <c r="AM1367" s="17"/>
      <c r="AN1367" s="17"/>
    </row>
    <row r="1368" ht="15.0" hidden="1" customHeight="1">
      <c r="A1368" s="132">
        <v>45672.0</v>
      </c>
      <c r="B1368" s="3" t="s">
        <v>1137</v>
      </c>
      <c r="C1368" s="141">
        <v>-108.55</v>
      </c>
      <c r="D1368" s="3" t="s">
        <v>151</v>
      </c>
      <c r="E1368" s="3" t="s">
        <v>229</v>
      </c>
      <c r="F1368" s="3" t="s">
        <v>1137</v>
      </c>
      <c r="H1368" s="144"/>
      <c r="I1368" s="62">
        <v>8736.0</v>
      </c>
      <c r="J1368" s="3" t="s">
        <v>42</v>
      </c>
      <c r="L1368" s="144"/>
      <c r="M1368" s="144"/>
      <c r="N1368" s="144"/>
      <c r="O1368" s="143"/>
      <c r="P1368" s="143">
        <v>45672.096296296295</v>
      </c>
      <c r="Q1368" s="3" t="s">
        <v>91</v>
      </c>
      <c r="R1368" s="144"/>
      <c r="S1368" s="144"/>
      <c r="T1368" s="3" t="s">
        <v>93</v>
      </c>
      <c r="U1368" s="27"/>
      <c r="V1368" s="27"/>
      <c r="W1368" s="27"/>
      <c r="X1368" s="27">
        <f t="shared" si="10"/>
        <v>2025</v>
      </c>
      <c r="Y1368" s="27">
        <v>2025.0</v>
      </c>
      <c r="Z1368" s="140">
        <f t="shared" si="11"/>
        <v>1</v>
      </c>
      <c r="AA1368" s="5">
        <v>1.0</v>
      </c>
      <c r="AB1368" s="27">
        <v>1.0</v>
      </c>
      <c r="AC1368" s="27"/>
      <c r="AD1368" s="27" t="s">
        <v>151</v>
      </c>
      <c r="AE1368" s="27" t="s">
        <v>151</v>
      </c>
      <c r="AF1368" s="27" t="s">
        <v>151</v>
      </c>
      <c r="AG1368" s="27"/>
      <c r="AH1368" s="27" t="str">
        <f t="shared" si="1"/>
        <v>Out</v>
      </c>
      <c r="AI1368" s="27" t="s">
        <v>121</v>
      </c>
      <c r="AJ1368" s="17"/>
      <c r="AK1368" s="17"/>
      <c r="AL1368" s="17"/>
      <c r="AM1368" s="17"/>
      <c r="AN1368" s="17"/>
    </row>
    <row r="1369" ht="15.0" hidden="1" customHeight="1">
      <c r="A1369" s="132">
        <v>45672.0</v>
      </c>
      <c r="B1369" s="3" t="s">
        <v>905</v>
      </c>
      <c r="C1369" s="141">
        <v>0.0</v>
      </c>
      <c r="D1369" s="3" t="s">
        <v>151</v>
      </c>
      <c r="E1369" s="3" t="s">
        <v>229</v>
      </c>
      <c r="F1369" s="3" t="s">
        <v>1138</v>
      </c>
      <c r="I1369" s="62">
        <v>4782.0</v>
      </c>
      <c r="J1369" s="3" t="s">
        <v>42</v>
      </c>
      <c r="K1369" s="3" t="s">
        <v>89</v>
      </c>
      <c r="L1369" s="144"/>
      <c r="M1369" s="144"/>
      <c r="N1369" s="144"/>
      <c r="O1369" s="143"/>
      <c r="P1369" s="143">
        <v>45672.02556712963</v>
      </c>
      <c r="Q1369" s="3" t="s">
        <v>91</v>
      </c>
      <c r="R1369" s="144"/>
      <c r="S1369" s="144"/>
      <c r="T1369" s="3" t="s">
        <v>93</v>
      </c>
      <c r="U1369" s="27"/>
      <c r="V1369" s="27"/>
      <c r="W1369" s="27"/>
      <c r="X1369" s="27">
        <f t="shared" si="10"/>
        <v>2025</v>
      </c>
      <c r="Y1369" s="27">
        <v>2025.0</v>
      </c>
      <c r="Z1369" s="140">
        <f t="shared" si="11"/>
        <v>1</v>
      </c>
      <c r="AA1369" s="5">
        <v>1.0</v>
      </c>
      <c r="AB1369" s="27">
        <v>1.0</v>
      </c>
      <c r="AC1369" s="27"/>
      <c r="AD1369" s="27" t="s">
        <v>151</v>
      </c>
      <c r="AE1369" s="27" t="s">
        <v>151</v>
      </c>
      <c r="AF1369" s="27" t="s">
        <v>151</v>
      </c>
      <c r="AG1369" s="27"/>
      <c r="AH1369" s="27" t="str">
        <f t="shared" si="1"/>
        <v>Out</v>
      </c>
      <c r="AI1369" s="27" t="s">
        <v>121</v>
      </c>
      <c r="AJ1369" s="17"/>
      <c r="AK1369" s="17"/>
      <c r="AL1369" s="17"/>
      <c r="AM1369" s="17"/>
      <c r="AN1369" s="17"/>
    </row>
    <row r="1370" ht="15.0" hidden="1" customHeight="1">
      <c r="A1370" s="132">
        <v>45671.0</v>
      </c>
      <c r="B1370" s="18" t="s">
        <v>102</v>
      </c>
      <c r="C1370" s="141">
        <v>1000.0</v>
      </c>
      <c r="D1370" s="3" t="s">
        <v>76</v>
      </c>
      <c r="E1370" s="3" t="s">
        <v>229</v>
      </c>
      <c r="F1370" s="3" t="s">
        <v>1139</v>
      </c>
      <c r="G1370" s="3" t="s">
        <v>785</v>
      </c>
      <c r="J1370" s="142"/>
      <c r="K1370" s="142"/>
      <c r="L1370" s="144"/>
      <c r="M1370" s="144"/>
      <c r="N1370" s="144"/>
      <c r="O1370" s="143"/>
      <c r="P1370" s="143">
        <v>45671.6890162037</v>
      </c>
      <c r="R1370" s="144"/>
      <c r="S1370" s="144"/>
      <c r="T1370" s="142"/>
      <c r="U1370" s="27"/>
      <c r="V1370" s="27"/>
      <c r="W1370" s="27"/>
      <c r="X1370" s="27">
        <f t="shared" si="10"/>
        <v>2025</v>
      </c>
      <c r="Y1370" s="27">
        <v>2025.0</v>
      </c>
      <c r="Z1370" s="140">
        <f t="shared" si="11"/>
        <v>1</v>
      </c>
      <c r="AA1370" s="5">
        <v>1.0</v>
      </c>
      <c r="AB1370" s="27">
        <v>1.0</v>
      </c>
      <c r="AC1370" s="27" t="s">
        <v>301</v>
      </c>
      <c r="AD1370" s="112" t="s">
        <v>744</v>
      </c>
      <c r="AE1370" s="27" t="s">
        <v>302</v>
      </c>
      <c r="AF1370" s="27" t="s">
        <v>302</v>
      </c>
      <c r="AG1370" s="27" t="s">
        <v>745</v>
      </c>
      <c r="AH1370" s="27" t="str">
        <f t="shared" si="1"/>
        <v>In</v>
      </c>
      <c r="AI1370" s="27" t="s">
        <v>113</v>
      </c>
      <c r="AJ1370" s="17"/>
      <c r="AK1370" s="17"/>
      <c r="AL1370" s="17"/>
      <c r="AM1370" s="17"/>
      <c r="AN1370" s="17"/>
    </row>
    <row r="1371" ht="15.0" customHeight="1">
      <c r="A1371" s="180"/>
      <c r="B1371" s="3"/>
      <c r="C1371" s="141"/>
      <c r="D1371" s="3"/>
      <c r="E1371" s="3"/>
      <c r="F1371" s="3"/>
      <c r="H1371" s="144"/>
      <c r="I1371" s="62"/>
      <c r="J1371" s="3"/>
      <c r="K1371" s="3"/>
      <c r="L1371" s="144"/>
      <c r="M1371" s="144"/>
      <c r="N1371" s="144"/>
      <c r="O1371" s="172"/>
      <c r="P1371" s="172"/>
      <c r="Q1371" s="3"/>
      <c r="R1371" s="144"/>
      <c r="S1371" s="144"/>
      <c r="T1371" s="3"/>
      <c r="U1371" s="140"/>
      <c r="V1371" s="140"/>
      <c r="W1371" s="140"/>
      <c r="X1371" s="140"/>
      <c r="Y1371" s="140"/>
      <c r="Z1371" s="140"/>
      <c r="AA1371" s="140"/>
      <c r="AB1371" s="27"/>
      <c r="AC1371" s="27"/>
      <c r="AD1371" s="27"/>
      <c r="AE1371" s="27"/>
      <c r="AF1371" s="27"/>
      <c r="AG1371" s="27"/>
      <c r="AH1371" s="27"/>
      <c r="AI1371" s="27"/>
      <c r="AJ1371" s="17"/>
      <c r="AK1371" s="17"/>
      <c r="AL1371" s="17"/>
      <c r="AM1371" s="17"/>
      <c r="AN1371" s="17"/>
    </row>
    <row r="1372" ht="15.0" customHeight="1">
      <c r="A1372" s="180"/>
      <c r="B1372" s="3"/>
      <c r="C1372" s="141"/>
      <c r="D1372" s="3"/>
      <c r="E1372" s="3"/>
      <c r="F1372" s="3"/>
      <c r="H1372" s="144"/>
      <c r="I1372" s="62"/>
      <c r="J1372" s="3"/>
      <c r="K1372" s="3"/>
      <c r="L1372" s="144"/>
      <c r="M1372" s="144"/>
      <c r="N1372" s="144"/>
      <c r="O1372" s="172"/>
      <c r="P1372" s="172"/>
      <c r="Q1372" s="3"/>
      <c r="R1372" s="144"/>
      <c r="S1372" s="144"/>
      <c r="T1372" s="3"/>
      <c r="U1372" s="140"/>
      <c r="V1372" s="140"/>
      <c r="W1372" s="140"/>
      <c r="X1372" s="140"/>
      <c r="Y1372" s="140"/>
      <c r="Z1372" s="140"/>
      <c r="AA1372" s="140"/>
      <c r="AB1372" s="27"/>
      <c r="AC1372" s="27"/>
      <c r="AD1372" s="27"/>
      <c r="AE1372" s="27"/>
      <c r="AF1372" s="27"/>
      <c r="AG1372" s="27"/>
      <c r="AH1372" s="27"/>
      <c r="AI1372" s="27"/>
      <c r="AJ1372" s="17"/>
      <c r="AK1372" s="17"/>
      <c r="AL1372" s="17"/>
      <c r="AM1372" s="17"/>
      <c r="AN1372" s="17"/>
    </row>
    <row r="1373" ht="15.0" customHeight="1">
      <c r="A1373" s="180"/>
      <c r="B1373" s="3"/>
      <c r="C1373" s="141"/>
      <c r="D1373" s="3"/>
      <c r="E1373" s="3"/>
      <c r="F1373" s="3"/>
      <c r="H1373" s="144"/>
      <c r="I1373" s="62"/>
      <c r="J1373" s="3"/>
      <c r="K1373" s="3"/>
      <c r="L1373" s="144"/>
      <c r="M1373" s="144"/>
      <c r="N1373" s="144"/>
      <c r="O1373" s="172"/>
      <c r="P1373" s="172"/>
      <c r="Q1373" s="3"/>
      <c r="R1373" s="144"/>
      <c r="S1373" s="144"/>
      <c r="T1373" s="3"/>
      <c r="U1373" s="140"/>
      <c r="V1373" s="140"/>
      <c r="W1373" s="140"/>
      <c r="X1373" s="140"/>
      <c r="Y1373" s="140"/>
      <c r="Z1373" s="140"/>
      <c r="AA1373" s="140"/>
      <c r="AB1373" s="27"/>
      <c r="AC1373" s="27"/>
      <c r="AD1373" s="27"/>
      <c r="AE1373" s="27"/>
      <c r="AF1373" s="27"/>
      <c r="AG1373" s="27"/>
      <c r="AH1373" s="27"/>
      <c r="AI1373" s="27"/>
      <c r="AJ1373" s="17"/>
      <c r="AK1373" s="17"/>
      <c r="AL1373" s="17"/>
      <c r="AM1373" s="17"/>
      <c r="AN1373" s="17"/>
    </row>
    <row r="1374" ht="15.0" customHeight="1">
      <c r="A1374" s="180"/>
      <c r="B1374" s="3"/>
      <c r="C1374" s="141"/>
      <c r="D1374" s="3"/>
      <c r="E1374" s="3"/>
      <c r="F1374" s="3"/>
      <c r="H1374" s="144"/>
      <c r="I1374" s="62"/>
      <c r="J1374" s="3"/>
      <c r="K1374" s="3"/>
      <c r="L1374" s="144"/>
      <c r="M1374" s="144"/>
      <c r="N1374" s="144"/>
      <c r="O1374" s="172"/>
      <c r="P1374" s="172"/>
      <c r="Q1374" s="3"/>
      <c r="R1374" s="144"/>
      <c r="S1374" s="144"/>
      <c r="T1374" s="3"/>
      <c r="U1374" s="140"/>
      <c r="V1374" s="140"/>
      <c r="W1374" s="140"/>
      <c r="X1374" s="140"/>
      <c r="Y1374" s="140"/>
      <c r="Z1374" s="140"/>
      <c r="AA1374" s="140"/>
      <c r="AB1374" s="27"/>
      <c r="AC1374" s="27"/>
      <c r="AD1374" s="27"/>
      <c r="AE1374" s="27"/>
      <c r="AF1374" s="27"/>
      <c r="AG1374" s="27"/>
      <c r="AH1374" s="27"/>
      <c r="AI1374" s="27"/>
      <c r="AJ1374" s="17"/>
      <c r="AK1374" s="17"/>
      <c r="AL1374" s="17"/>
      <c r="AM1374" s="17"/>
      <c r="AN1374" s="17"/>
    </row>
    <row r="1375" ht="15.0" customHeight="1">
      <c r="A1375" s="180"/>
      <c r="B1375" s="3"/>
      <c r="C1375" s="141"/>
      <c r="D1375" s="3"/>
      <c r="E1375" s="3"/>
      <c r="F1375" s="3"/>
      <c r="H1375" s="144"/>
      <c r="I1375" s="62"/>
      <c r="J1375" s="3"/>
      <c r="K1375" s="3"/>
      <c r="L1375" s="144"/>
      <c r="M1375" s="144"/>
      <c r="N1375" s="144"/>
      <c r="O1375" s="172"/>
      <c r="P1375" s="172"/>
      <c r="Q1375" s="3"/>
      <c r="R1375" s="144"/>
      <c r="S1375" s="144"/>
      <c r="T1375" s="3"/>
      <c r="U1375" s="140"/>
      <c r="V1375" s="140"/>
      <c r="W1375" s="140"/>
      <c r="X1375" s="140"/>
      <c r="Y1375" s="140"/>
      <c r="Z1375" s="140"/>
      <c r="AA1375" s="140"/>
      <c r="AB1375" s="27"/>
      <c r="AC1375" s="27"/>
      <c r="AD1375" s="27"/>
      <c r="AE1375" s="27"/>
      <c r="AF1375" s="27"/>
      <c r="AG1375" s="27"/>
      <c r="AH1375" s="27"/>
      <c r="AI1375" s="27"/>
      <c r="AJ1375" s="17"/>
      <c r="AK1375" s="17"/>
      <c r="AL1375" s="17"/>
      <c r="AM1375" s="17"/>
      <c r="AN1375" s="17"/>
    </row>
    <row r="1376" ht="15.0" customHeight="1">
      <c r="A1376" s="180"/>
      <c r="B1376" s="3"/>
      <c r="C1376" s="141"/>
      <c r="D1376" s="3"/>
      <c r="E1376" s="3"/>
      <c r="F1376" s="3"/>
      <c r="H1376" s="144"/>
      <c r="I1376" s="62"/>
      <c r="J1376" s="3"/>
      <c r="K1376" s="3"/>
      <c r="L1376" s="144"/>
      <c r="M1376" s="144"/>
      <c r="N1376" s="144"/>
      <c r="O1376" s="172"/>
      <c r="P1376" s="172"/>
      <c r="Q1376" s="3"/>
      <c r="R1376" s="144"/>
      <c r="S1376" s="144"/>
      <c r="T1376" s="3"/>
      <c r="U1376" s="140"/>
      <c r="V1376" s="140"/>
      <c r="W1376" s="140"/>
      <c r="X1376" s="140"/>
      <c r="Y1376" s="140"/>
      <c r="Z1376" s="140"/>
      <c r="AA1376" s="140"/>
      <c r="AB1376" s="27"/>
      <c r="AC1376" s="27"/>
      <c r="AD1376" s="27"/>
      <c r="AE1376" s="27"/>
      <c r="AF1376" s="27"/>
      <c r="AG1376" s="27"/>
      <c r="AH1376" s="27"/>
      <c r="AI1376" s="27"/>
      <c r="AJ1376" s="17"/>
      <c r="AK1376" s="17"/>
      <c r="AL1376" s="17"/>
      <c r="AM1376" s="17"/>
      <c r="AN1376" s="17"/>
    </row>
    <row r="1377" ht="15.0" customHeight="1">
      <c r="A1377" s="180"/>
      <c r="B1377" s="3"/>
      <c r="C1377" s="141"/>
      <c r="D1377" s="3"/>
      <c r="E1377" s="3"/>
      <c r="F1377" s="3"/>
      <c r="H1377" s="144"/>
      <c r="I1377" s="62"/>
      <c r="J1377" s="3"/>
      <c r="K1377" s="3"/>
      <c r="L1377" s="144"/>
      <c r="M1377" s="144"/>
      <c r="N1377" s="144"/>
      <c r="O1377" s="172"/>
      <c r="P1377" s="172"/>
      <c r="Q1377" s="3"/>
      <c r="R1377" s="144"/>
      <c r="S1377" s="144"/>
      <c r="T1377" s="3"/>
      <c r="U1377" s="140"/>
      <c r="V1377" s="140"/>
      <c r="W1377" s="140"/>
      <c r="X1377" s="140"/>
      <c r="Y1377" s="140"/>
      <c r="Z1377" s="140"/>
      <c r="AA1377" s="140"/>
      <c r="AB1377" s="27"/>
      <c r="AC1377" s="27"/>
      <c r="AD1377" s="27"/>
      <c r="AE1377" s="27"/>
      <c r="AF1377" s="27"/>
      <c r="AG1377" s="27"/>
      <c r="AH1377" s="27"/>
      <c r="AI1377" s="27"/>
      <c r="AJ1377" s="17"/>
      <c r="AK1377" s="17"/>
      <c r="AL1377" s="17"/>
      <c r="AM1377" s="17"/>
      <c r="AN1377" s="17"/>
    </row>
    <row r="1378" ht="15.0" customHeight="1">
      <c r="A1378" s="180"/>
      <c r="B1378" s="3"/>
      <c r="C1378" s="141"/>
      <c r="D1378" s="3"/>
      <c r="E1378" s="3"/>
      <c r="F1378" s="3"/>
      <c r="H1378" s="144"/>
      <c r="I1378" s="62"/>
      <c r="J1378" s="3"/>
      <c r="K1378" s="3"/>
      <c r="L1378" s="144"/>
      <c r="M1378" s="144"/>
      <c r="N1378" s="144"/>
      <c r="O1378" s="172"/>
      <c r="P1378" s="172"/>
      <c r="Q1378" s="3"/>
      <c r="R1378" s="144"/>
      <c r="S1378" s="144"/>
      <c r="T1378" s="3"/>
      <c r="U1378" s="140"/>
      <c r="V1378" s="140"/>
      <c r="W1378" s="140"/>
      <c r="X1378" s="140"/>
      <c r="Y1378" s="140"/>
      <c r="Z1378" s="140"/>
      <c r="AA1378" s="140"/>
      <c r="AB1378" s="27"/>
      <c r="AC1378" s="27"/>
      <c r="AD1378" s="27"/>
      <c r="AE1378" s="27"/>
      <c r="AF1378" s="27"/>
      <c r="AG1378" s="27"/>
      <c r="AH1378" s="27"/>
      <c r="AI1378" s="27"/>
      <c r="AJ1378" s="17"/>
      <c r="AK1378" s="17"/>
      <c r="AL1378" s="17"/>
      <c r="AM1378" s="17"/>
      <c r="AN1378" s="17"/>
    </row>
    <row r="1379" ht="15.0" customHeight="1">
      <c r="A1379" s="180"/>
      <c r="B1379" s="3"/>
      <c r="C1379" s="141"/>
      <c r="D1379" s="3"/>
      <c r="E1379" s="3"/>
      <c r="F1379" s="3"/>
      <c r="H1379" s="144"/>
      <c r="I1379" s="62"/>
      <c r="J1379" s="3"/>
      <c r="K1379" s="3"/>
      <c r="L1379" s="144"/>
      <c r="M1379" s="144"/>
      <c r="N1379" s="144"/>
      <c r="O1379" s="172"/>
      <c r="P1379" s="172"/>
      <c r="Q1379" s="3"/>
      <c r="R1379" s="144"/>
      <c r="S1379" s="144"/>
      <c r="T1379" s="3"/>
      <c r="U1379" s="140"/>
      <c r="V1379" s="140"/>
      <c r="W1379" s="140"/>
      <c r="X1379" s="140"/>
      <c r="Y1379" s="140"/>
      <c r="Z1379" s="140"/>
      <c r="AA1379" s="140"/>
      <c r="AB1379" s="27"/>
      <c r="AC1379" s="27"/>
      <c r="AD1379" s="27"/>
      <c r="AE1379" s="27"/>
      <c r="AF1379" s="27"/>
      <c r="AG1379" s="27"/>
      <c r="AH1379" s="27"/>
      <c r="AI1379" s="27"/>
      <c r="AJ1379" s="17"/>
      <c r="AK1379" s="17"/>
      <c r="AL1379" s="17"/>
      <c r="AM1379" s="17"/>
      <c r="AN1379" s="17"/>
    </row>
    <row r="1380" ht="15.0" customHeight="1">
      <c r="A1380" s="180"/>
      <c r="B1380" s="3"/>
      <c r="C1380" s="141"/>
      <c r="D1380" s="3"/>
      <c r="E1380" s="3"/>
      <c r="F1380" s="3"/>
      <c r="H1380" s="144"/>
      <c r="I1380" s="62"/>
      <c r="J1380" s="3"/>
      <c r="K1380" s="3"/>
      <c r="L1380" s="144"/>
      <c r="M1380" s="144"/>
      <c r="N1380" s="144"/>
      <c r="O1380" s="172"/>
      <c r="P1380" s="172"/>
      <c r="Q1380" s="3"/>
      <c r="R1380" s="144"/>
      <c r="S1380" s="144"/>
      <c r="T1380" s="3"/>
      <c r="U1380" s="140"/>
      <c r="V1380" s="140"/>
      <c r="W1380" s="140"/>
      <c r="X1380" s="140"/>
      <c r="Y1380" s="140"/>
      <c r="Z1380" s="140"/>
      <c r="AA1380" s="140"/>
      <c r="AB1380" s="27"/>
      <c r="AC1380" s="27"/>
      <c r="AD1380" s="27"/>
      <c r="AE1380" s="27"/>
      <c r="AF1380" s="27"/>
      <c r="AG1380" s="27"/>
      <c r="AH1380" s="27"/>
      <c r="AI1380" s="27"/>
      <c r="AJ1380" s="17"/>
      <c r="AK1380" s="17"/>
      <c r="AL1380" s="17"/>
      <c r="AM1380" s="17"/>
      <c r="AN1380" s="17"/>
    </row>
    <row r="1381" ht="15.0" customHeight="1">
      <c r="A1381" s="180"/>
      <c r="B1381" s="3"/>
      <c r="C1381" s="141"/>
      <c r="D1381" s="3"/>
      <c r="E1381" s="3"/>
      <c r="F1381" s="3"/>
      <c r="H1381" s="144"/>
      <c r="I1381" s="62"/>
      <c r="J1381" s="3"/>
      <c r="K1381" s="3"/>
      <c r="L1381" s="144"/>
      <c r="M1381" s="144"/>
      <c r="N1381" s="144"/>
      <c r="O1381" s="172"/>
      <c r="P1381" s="172"/>
      <c r="Q1381" s="3"/>
      <c r="R1381" s="144"/>
      <c r="S1381" s="144"/>
      <c r="T1381" s="3"/>
      <c r="U1381" s="140"/>
      <c r="V1381" s="140"/>
      <c r="W1381" s="140"/>
      <c r="X1381" s="140"/>
      <c r="Y1381" s="140"/>
      <c r="Z1381" s="140"/>
      <c r="AA1381" s="140"/>
      <c r="AB1381" s="27"/>
      <c r="AC1381" s="27"/>
      <c r="AD1381" s="27"/>
      <c r="AE1381" s="27"/>
      <c r="AF1381" s="27"/>
      <c r="AG1381" s="27"/>
      <c r="AH1381" s="27"/>
      <c r="AI1381" s="27"/>
      <c r="AJ1381" s="17"/>
      <c r="AK1381" s="17"/>
      <c r="AL1381" s="17"/>
      <c r="AM1381" s="17"/>
      <c r="AN1381" s="17"/>
    </row>
    <row r="1382" ht="15.0" customHeight="1">
      <c r="A1382" s="180"/>
      <c r="B1382" s="3"/>
      <c r="C1382" s="141"/>
      <c r="D1382" s="3"/>
      <c r="E1382" s="3"/>
      <c r="F1382" s="3"/>
      <c r="H1382" s="144"/>
      <c r="I1382" s="62"/>
      <c r="J1382" s="3"/>
      <c r="K1382" s="3"/>
      <c r="L1382" s="144"/>
      <c r="M1382" s="144"/>
      <c r="N1382" s="144"/>
      <c r="O1382" s="172"/>
      <c r="P1382" s="172"/>
      <c r="Q1382" s="3"/>
      <c r="R1382" s="144"/>
      <c r="S1382" s="144"/>
      <c r="T1382" s="3"/>
      <c r="U1382" s="140"/>
      <c r="V1382" s="140"/>
      <c r="W1382" s="140"/>
      <c r="X1382" s="140"/>
      <c r="Y1382" s="140"/>
      <c r="Z1382" s="140"/>
      <c r="AA1382" s="140"/>
      <c r="AB1382" s="27"/>
      <c r="AC1382" s="27"/>
      <c r="AD1382" s="27"/>
      <c r="AE1382" s="27"/>
      <c r="AF1382" s="27"/>
      <c r="AG1382" s="27"/>
      <c r="AH1382" s="27"/>
      <c r="AI1382" s="27"/>
      <c r="AJ1382" s="17"/>
      <c r="AK1382" s="17"/>
      <c r="AL1382" s="17"/>
      <c r="AM1382" s="17"/>
      <c r="AN1382" s="17"/>
    </row>
    <row r="1383" ht="15.0" customHeight="1">
      <c r="A1383" s="180"/>
      <c r="B1383" s="3"/>
      <c r="C1383" s="141"/>
      <c r="D1383" s="3"/>
      <c r="E1383" s="3"/>
      <c r="F1383" s="3"/>
      <c r="I1383" s="62"/>
      <c r="J1383" s="3"/>
      <c r="K1383" s="3"/>
      <c r="L1383" s="144"/>
      <c r="M1383" s="144"/>
      <c r="N1383" s="144"/>
      <c r="O1383" s="172"/>
      <c r="P1383" s="172"/>
      <c r="Q1383" s="3"/>
      <c r="R1383" s="144"/>
      <c r="S1383" s="144"/>
      <c r="T1383" s="3"/>
      <c r="U1383" s="140"/>
      <c r="V1383" s="140"/>
      <c r="W1383" s="140"/>
      <c r="X1383" s="140"/>
      <c r="Y1383" s="140"/>
      <c r="Z1383" s="140"/>
      <c r="AA1383" s="140"/>
      <c r="AB1383" s="27"/>
      <c r="AC1383" s="27"/>
      <c r="AD1383" s="27"/>
      <c r="AE1383" s="27"/>
      <c r="AF1383" s="27"/>
      <c r="AG1383" s="27"/>
      <c r="AH1383" s="27"/>
      <c r="AI1383" s="27"/>
      <c r="AJ1383" s="17"/>
      <c r="AK1383" s="17"/>
      <c r="AL1383" s="17"/>
      <c r="AM1383" s="17"/>
      <c r="AN1383" s="17"/>
    </row>
    <row r="1384" ht="15.0" customHeight="1">
      <c r="A1384" s="180"/>
      <c r="B1384" s="3"/>
      <c r="C1384" s="141"/>
      <c r="D1384" s="3"/>
      <c r="E1384" s="3"/>
      <c r="F1384" s="3"/>
      <c r="H1384" s="144"/>
      <c r="I1384" s="62"/>
      <c r="J1384" s="3"/>
      <c r="K1384" s="3"/>
      <c r="L1384" s="144"/>
      <c r="M1384" s="144"/>
      <c r="N1384" s="144"/>
      <c r="O1384" s="172"/>
      <c r="P1384" s="172"/>
      <c r="Q1384" s="3"/>
      <c r="R1384" s="144"/>
      <c r="S1384" s="144"/>
      <c r="T1384" s="3"/>
      <c r="U1384" s="140"/>
      <c r="V1384" s="140"/>
      <c r="W1384" s="140"/>
      <c r="X1384" s="140"/>
      <c r="Y1384" s="140"/>
      <c r="Z1384" s="140"/>
      <c r="AA1384" s="140"/>
      <c r="AB1384" s="27"/>
      <c r="AC1384" s="27"/>
      <c r="AD1384" s="27"/>
      <c r="AE1384" s="27"/>
      <c r="AF1384" s="27"/>
      <c r="AG1384" s="27"/>
      <c r="AH1384" s="27"/>
      <c r="AI1384" s="27"/>
      <c r="AJ1384" s="17"/>
      <c r="AK1384" s="17"/>
      <c r="AL1384" s="17"/>
      <c r="AM1384" s="17"/>
      <c r="AN1384" s="17"/>
    </row>
    <row r="1385" ht="15.0" customHeight="1">
      <c r="A1385" s="180"/>
      <c r="B1385" s="3"/>
      <c r="C1385" s="141"/>
      <c r="D1385" s="3"/>
      <c r="E1385" s="3"/>
      <c r="G1385" s="144"/>
      <c r="H1385" s="144"/>
      <c r="I1385" s="144"/>
      <c r="J1385" s="144"/>
      <c r="K1385" s="144"/>
      <c r="L1385" s="144"/>
      <c r="M1385" s="144"/>
      <c r="N1385" s="144"/>
      <c r="O1385" s="172"/>
      <c r="P1385" s="172"/>
      <c r="Q1385" s="144"/>
      <c r="R1385" s="144"/>
      <c r="S1385" s="144"/>
      <c r="T1385" s="144"/>
      <c r="U1385" s="140"/>
      <c r="V1385" s="140"/>
      <c r="W1385" s="140"/>
      <c r="X1385" s="140"/>
      <c r="Y1385" s="140"/>
      <c r="Z1385" s="140"/>
      <c r="AA1385" s="140"/>
      <c r="AB1385" s="27"/>
      <c r="AC1385" s="27"/>
      <c r="AD1385" s="27"/>
      <c r="AE1385" s="27"/>
      <c r="AF1385" s="27"/>
      <c r="AG1385" s="27"/>
      <c r="AH1385" s="27"/>
      <c r="AI1385" s="27"/>
      <c r="AJ1385" s="17"/>
      <c r="AK1385" s="17"/>
      <c r="AL1385" s="17"/>
      <c r="AM1385" s="17"/>
      <c r="AN1385" s="17"/>
    </row>
    <row r="1386" ht="15.0" customHeight="1">
      <c r="A1386" s="180"/>
      <c r="B1386" s="3"/>
      <c r="C1386" s="141"/>
      <c r="D1386" s="3"/>
      <c r="E1386" s="3"/>
      <c r="F1386" s="3"/>
      <c r="I1386" s="62"/>
      <c r="J1386" s="3"/>
      <c r="K1386" s="3"/>
      <c r="L1386" s="144"/>
      <c r="M1386" s="144"/>
      <c r="N1386" s="144"/>
      <c r="O1386" s="172"/>
      <c r="P1386" s="172"/>
      <c r="Q1386" s="3"/>
      <c r="R1386" s="144"/>
      <c r="S1386" s="144"/>
      <c r="T1386" s="3"/>
      <c r="U1386" s="140"/>
      <c r="V1386" s="140"/>
      <c r="W1386" s="140"/>
      <c r="X1386" s="140"/>
      <c r="Y1386" s="140"/>
      <c r="Z1386" s="140"/>
      <c r="AA1386" s="140"/>
      <c r="AB1386" s="27"/>
      <c r="AC1386" s="27"/>
      <c r="AD1386" s="27"/>
      <c r="AE1386" s="27"/>
      <c r="AF1386" s="27"/>
      <c r="AG1386" s="27"/>
      <c r="AH1386" s="27"/>
      <c r="AI1386" s="27"/>
      <c r="AJ1386" s="17"/>
      <c r="AK1386" s="17"/>
      <c r="AL1386" s="17"/>
      <c r="AM1386" s="17"/>
      <c r="AN1386" s="17"/>
    </row>
    <row r="1387" ht="15.0" customHeight="1">
      <c r="A1387" s="180"/>
      <c r="B1387" s="3"/>
      <c r="C1387" s="141"/>
      <c r="D1387" s="3"/>
      <c r="E1387" s="3"/>
      <c r="G1387" s="144"/>
      <c r="H1387" s="144"/>
      <c r="I1387" s="144"/>
      <c r="J1387" s="144"/>
      <c r="K1387" s="3"/>
      <c r="O1387" s="172"/>
      <c r="P1387" s="172"/>
      <c r="Q1387" s="144"/>
      <c r="R1387" s="144"/>
      <c r="S1387" s="144"/>
      <c r="T1387" s="144"/>
      <c r="U1387" s="140"/>
      <c r="V1387" s="140"/>
      <c r="W1387" s="140"/>
      <c r="X1387" s="140"/>
      <c r="Y1387" s="140"/>
      <c r="Z1387" s="140"/>
      <c r="AA1387" s="140"/>
      <c r="AB1387" s="27"/>
      <c r="AC1387" s="27"/>
      <c r="AD1387" s="27"/>
      <c r="AE1387" s="27"/>
      <c r="AF1387" s="27"/>
      <c r="AG1387" s="27"/>
      <c r="AH1387" s="27"/>
      <c r="AI1387" s="27"/>
      <c r="AJ1387" s="17"/>
      <c r="AK1387" s="17"/>
      <c r="AL1387" s="17"/>
      <c r="AM1387" s="17"/>
      <c r="AN1387" s="17"/>
    </row>
    <row r="1388" ht="15.0" customHeight="1">
      <c r="A1388" s="180"/>
      <c r="B1388" s="3"/>
      <c r="C1388" s="141"/>
      <c r="D1388" s="3"/>
      <c r="E1388" s="3"/>
      <c r="F1388" s="3"/>
      <c r="H1388" s="144"/>
      <c r="I1388" s="62"/>
      <c r="J1388" s="3"/>
      <c r="K1388" s="3"/>
      <c r="L1388" s="144"/>
      <c r="M1388" s="144"/>
      <c r="N1388" s="144"/>
      <c r="O1388" s="172"/>
      <c r="P1388" s="172"/>
      <c r="Q1388" s="3"/>
      <c r="R1388" s="144"/>
      <c r="S1388" s="144"/>
      <c r="T1388" s="3"/>
      <c r="U1388" s="140"/>
      <c r="V1388" s="140"/>
      <c r="W1388" s="140"/>
      <c r="X1388" s="140"/>
      <c r="Y1388" s="140"/>
      <c r="Z1388" s="140"/>
      <c r="AA1388" s="140"/>
      <c r="AB1388" s="27"/>
      <c r="AC1388" s="27"/>
      <c r="AD1388" s="27"/>
      <c r="AE1388" s="27"/>
      <c r="AF1388" s="27"/>
      <c r="AG1388" s="27"/>
      <c r="AH1388" s="27"/>
      <c r="AI1388" s="27"/>
      <c r="AJ1388" s="17"/>
      <c r="AK1388" s="17"/>
      <c r="AL1388" s="17"/>
      <c r="AM1388" s="17"/>
      <c r="AN1388" s="17"/>
    </row>
    <row r="1389" ht="15.0" customHeight="1">
      <c r="A1389" s="180"/>
      <c r="B1389" s="3"/>
      <c r="C1389" s="141"/>
      <c r="D1389" s="3"/>
      <c r="E1389" s="3"/>
      <c r="G1389" s="144"/>
      <c r="H1389" s="144"/>
      <c r="I1389" s="144"/>
      <c r="J1389" s="144"/>
      <c r="K1389" s="3"/>
      <c r="O1389" s="172"/>
      <c r="P1389" s="172"/>
      <c r="Q1389" s="144"/>
      <c r="R1389" s="144"/>
      <c r="S1389" s="144"/>
      <c r="T1389" s="144"/>
      <c r="U1389" s="140"/>
      <c r="V1389" s="140"/>
      <c r="W1389" s="140"/>
      <c r="X1389" s="140"/>
      <c r="Y1389" s="140"/>
      <c r="Z1389" s="140"/>
      <c r="AA1389" s="140"/>
      <c r="AB1389" s="27"/>
      <c r="AC1389" s="27"/>
      <c r="AD1389" s="27"/>
      <c r="AE1389" s="27"/>
      <c r="AF1389" s="27"/>
      <c r="AG1389" s="27"/>
      <c r="AH1389" s="27"/>
      <c r="AI1389" s="27"/>
      <c r="AJ1389" s="17"/>
      <c r="AK1389" s="17"/>
      <c r="AL1389" s="17"/>
      <c r="AM1389" s="17"/>
      <c r="AN1389" s="17"/>
    </row>
    <row r="1390" ht="15.0" customHeight="1">
      <c r="A1390" s="180"/>
      <c r="B1390" s="3"/>
      <c r="C1390" s="141"/>
      <c r="D1390" s="3"/>
      <c r="E1390" s="3"/>
      <c r="F1390" s="3"/>
      <c r="H1390" s="144"/>
      <c r="I1390" s="62"/>
      <c r="J1390" s="3"/>
      <c r="K1390" s="3"/>
      <c r="L1390" s="144"/>
      <c r="M1390" s="144"/>
      <c r="N1390" s="144"/>
      <c r="O1390" s="172"/>
      <c r="P1390" s="172"/>
      <c r="Q1390" s="3"/>
      <c r="R1390" s="144"/>
      <c r="S1390" s="144"/>
      <c r="T1390" s="3"/>
      <c r="U1390" s="140"/>
      <c r="V1390" s="140"/>
      <c r="W1390" s="140"/>
      <c r="X1390" s="140"/>
      <c r="Y1390" s="140"/>
      <c r="Z1390" s="140"/>
      <c r="AA1390" s="140"/>
      <c r="AB1390" s="27"/>
      <c r="AC1390" s="27"/>
      <c r="AD1390" s="27"/>
      <c r="AE1390" s="27"/>
      <c r="AF1390" s="27"/>
      <c r="AG1390" s="27"/>
      <c r="AH1390" s="27"/>
      <c r="AI1390" s="27"/>
      <c r="AJ1390" s="17"/>
      <c r="AK1390" s="17"/>
      <c r="AL1390" s="17"/>
      <c r="AM1390" s="17"/>
      <c r="AN1390" s="17"/>
    </row>
    <row r="1391" ht="15.0" customHeight="1">
      <c r="A1391" s="180"/>
      <c r="B1391" s="3"/>
      <c r="C1391" s="141"/>
      <c r="D1391" s="3"/>
      <c r="E1391" s="3"/>
      <c r="F1391" s="3"/>
      <c r="I1391" s="62"/>
      <c r="J1391" s="3"/>
      <c r="K1391" s="3"/>
      <c r="L1391" s="144"/>
      <c r="M1391" s="144"/>
      <c r="N1391" s="144"/>
      <c r="O1391" s="172"/>
      <c r="P1391" s="172"/>
      <c r="Q1391" s="3"/>
      <c r="R1391" s="144"/>
      <c r="S1391" s="144"/>
      <c r="T1391" s="3"/>
      <c r="U1391" s="140"/>
      <c r="V1391" s="140"/>
      <c r="W1391" s="140"/>
      <c r="X1391" s="140"/>
      <c r="Y1391" s="140"/>
      <c r="Z1391" s="140"/>
      <c r="AA1391" s="140"/>
      <c r="AB1391" s="27"/>
      <c r="AC1391" s="27"/>
      <c r="AD1391" s="27"/>
      <c r="AE1391" s="27"/>
      <c r="AF1391" s="27"/>
      <c r="AG1391" s="27"/>
      <c r="AH1391" s="27"/>
      <c r="AI1391" s="27"/>
      <c r="AJ1391" s="17"/>
      <c r="AK1391" s="17"/>
      <c r="AL1391" s="17"/>
      <c r="AM1391" s="17"/>
      <c r="AN1391" s="17"/>
    </row>
    <row r="1392" ht="15.0" customHeight="1">
      <c r="A1392" s="180"/>
      <c r="B1392" s="3"/>
      <c r="C1392" s="141"/>
      <c r="D1392" s="3"/>
      <c r="E1392" s="3"/>
      <c r="F1392" s="3"/>
      <c r="G1392" s="144"/>
      <c r="H1392" s="144"/>
      <c r="I1392" s="62"/>
      <c r="J1392" s="3"/>
      <c r="K1392" s="3"/>
      <c r="L1392" s="144"/>
      <c r="M1392" s="144"/>
      <c r="N1392" s="144"/>
      <c r="O1392" s="172"/>
      <c r="P1392" s="172"/>
      <c r="Q1392" s="3"/>
      <c r="R1392" s="144"/>
      <c r="S1392" s="144"/>
      <c r="T1392" s="3"/>
      <c r="U1392" s="140"/>
      <c r="V1392" s="140"/>
      <c r="W1392" s="140"/>
      <c r="X1392" s="140"/>
      <c r="Y1392" s="140"/>
      <c r="Z1392" s="140"/>
      <c r="AA1392" s="140"/>
      <c r="AB1392" s="27"/>
      <c r="AC1392" s="27"/>
      <c r="AD1392" s="27"/>
      <c r="AE1392" s="27"/>
      <c r="AF1392" s="27"/>
      <c r="AG1392" s="27"/>
      <c r="AH1392" s="27"/>
      <c r="AI1392" s="27"/>
      <c r="AJ1392" s="17"/>
      <c r="AK1392" s="17"/>
      <c r="AL1392" s="17"/>
      <c r="AM1392" s="17"/>
      <c r="AN1392" s="17"/>
    </row>
    <row r="1393" ht="15.0" customHeight="1">
      <c r="A1393" s="180"/>
      <c r="B1393" s="3"/>
      <c r="C1393" s="141"/>
      <c r="D1393" s="3"/>
      <c r="E1393" s="3"/>
      <c r="F1393" s="3"/>
      <c r="H1393" s="144"/>
      <c r="I1393" s="62"/>
      <c r="J1393" s="3"/>
      <c r="K1393" s="3"/>
      <c r="L1393" s="144"/>
      <c r="M1393" s="144"/>
      <c r="N1393" s="144"/>
      <c r="O1393" s="143"/>
      <c r="P1393" s="143"/>
      <c r="Q1393" s="3"/>
      <c r="R1393" s="144"/>
      <c r="S1393" s="144"/>
      <c r="T1393" s="3"/>
      <c r="U1393" s="140"/>
      <c r="V1393" s="140"/>
      <c r="W1393" s="140"/>
      <c r="X1393" s="140"/>
      <c r="Y1393" s="140"/>
      <c r="Z1393" s="140"/>
      <c r="AA1393" s="140"/>
      <c r="AB1393" s="27"/>
      <c r="AC1393" s="27"/>
      <c r="AD1393" s="27"/>
      <c r="AE1393" s="27"/>
      <c r="AF1393" s="27"/>
      <c r="AG1393" s="27"/>
      <c r="AH1393" s="27"/>
      <c r="AI1393" s="27"/>
      <c r="AJ1393" s="17"/>
      <c r="AK1393" s="17"/>
      <c r="AL1393" s="17"/>
      <c r="AM1393" s="17"/>
      <c r="AN1393" s="17"/>
    </row>
    <row r="1394" ht="15.0" customHeight="1">
      <c r="A1394" s="180"/>
      <c r="B1394" s="3"/>
      <c r="C1394" s="141"/>
      <c r="D1394" s="3"/>
      <c r="E1394" s="3"/>
      <c r="G1394" s="144"/>
      <c r="H1394" s="144"/>
      <c r="I1394" s="144"/>
      <c r="J1394" s="144"/>
      <c r="K1394" s="3"/>
      <c r="O1394" s="143"/>
      <c r="P1394" s="143"/>
      <c r="R1394" s="144"/>
      <c r="S1394" s="144"/>
      <c r="T1394" s="144"/>
      <c r="U1394" s="140"/>
      <c r="V1394" s="140"/>
      <c r="W1394" s="140"/>
      <c r="X1394" s="140"/>
      <c r="Y1394" s="140"/>
      <c r="Z1394" s="140"/>
      <c r="AA1394" s="140"/>
      <c r="AB1394" s="27"/>
      <c r="AC1394" s="27"/>
      <c r="AD1394" s="27"/>
      <c r="AE1394" s="27"/>
      <c r="AF1394" s="27"/>
      <c r="AG1394" s="27"/>
      <c r="AH1394" s="27"/>
      <c r="AI1394" s="27"/>
      <c r="AJ1394" s="17"/>
      <c r="AK1394" s="17"/>
      <c r="AL1394" s="17"/>
      <c r="AM1394" s="17"/>
      <c r="AN1394" s="17"/>
    </row>
    <row r="1395" ht="15.0" customHeight="1">
      <c r="A1395" s="180"/>
      <c r="B1395" s="3"/>
      <c r="C1395" s="141"/>
      <c r="D1395" s="3"/>
      <c r="E1395" s="3"/>
      <c r="F1395" s="3"/>
      <c r="H1395" s="144"/>
      <c r="I1395" s="62"/>
      <c r="J1395" s="3"/>
      <c r="K1395" s="3"/>
      <c r="L1395" s="144"/>
      <c r="M1395" s="144"/>
      <c r="N1395" s="144"/>
      <c r="O1395" s="143"/>
      <c r="P1395" s="143"/>
      <c r="Q1395" s="3"/>
      <c r="R1395" s="144"/>
      <c r="S1395" s="144"/>
      <c r="T1395" s="3"/>
      <c r="U1395" s="140"/>
      <c r="V1395" s="140"/>
      <c r="W1395" s="140"/>
      <c r="X1395" s="140"/>
      <c r="Y1395" s="140"/>
      <c r="Z1395" s="140"/>
      <c r="AA1395" s="140"/>
      <c r="AB1395" s="27"/>
      <c r="AC1395" s="27"/>
      <c r="AD1395" s="27"/>
      <c r="AE1395" s="27"/>
      <c r="AF1395" s="27"/>
      <c r="AG1395" s="27"/>
      <c r="AH1395" s="27"/>
      <c r="AI1395" s="27"/>
      <c r="AJ1395" s="17"/>
      <c r="AK1395" s="17"/>
      <c r="AL1395" s="17"/>
      <c r="AM1395" s="17"/>
      <c r="AN1395" s="17"/>
    </row>
    <row r="1396" ht="15.0" customHeight="1">
      <c r="A1396" s="180"/>
      <c r="B1396" s="3"/>
      <c r="C1396" s="141"/>
      <c r="D1396" s="3"/>
      <c r="E1396" s="3"/>
      <c r="F1396" s="3"/>
      <c r="G1396" s="144"/>
      <c r="H1396" s="144"/>
      <c r="I1396" s="62"/>
      <c r="J1396" s="3"/>
      <c r="K1396" s="3"/>
      <c r="L1396" s="144"/>
      <c r="M1396" s="144"/>
      <c r="N1396" s="144"/>
      <c r="O1396" s="143"/>
      <c r="P1396" s="143"/>
      <c r="Q1396" s="3"/>
      <c r="R1396" s="144"/>
      <c r="S1396" s="144"/>
      <c r="T1396" s="3"/>
      <c r="U1396" s="140"/>
      <c r="V1396" s="140"/>
      <c r="W1396" s="140"/>
      <c r="X1396" s="140"/>
      <c r="Y1396" s="140"/>
      <c r="Z1396" s="140"/>
      <c r="AA1396" s="140"/>
      <c r="AB1396" s="27"/>
      <c r="AC1396" s="27"/>
      <c r="AD1396" s="27"/>
      <c r="AE1396" s="27"/>
      <c r="AF1396" s="27"/>
      <c r="AG1396" s="27"/>
      <c r="AH1396" s="27"/>
      <c r="AI1396" s="27"/>
      <c r="AJ1396" s="17"/>
      <c r="AK1396" s="17"/>
      <c r="AL1396" s="17"/>
      <c r="AM1396" s="17"/>
      <c r="AN1396" s="17"/>
    </row>
    <row r="1397" ht="15.0" customHeight="1">
      <c r="A1397" s="180"/>
      <c r="B1397" s="3"/>
      <c r="C1397" s="141"/>
      <c r="D1397" s="3"/>
      <c r="E1397" s="3"/>
      <c r="F1397" s="3"/>
      <c r="G1397" s="3"/>
      <c r="I1397" s="144"/>
      <c r="J1397" s="144"/>
      <c r="K1397" s="144"/>
      <c r="L1397" s="144"/>
      <c r="M1397" s="144"/>
      <c r="N1397" s="144"/>
      <c r="O1397" s="143"/>
      <c r="P1397" s="143"/>
      <c r="R1397" s="144"/>
      <c r="S1397" s="144"/>
      <c r="T1397" s="144"/>
      <c r="U1397" s="140"/>
      <c r="V1397" s="140"/>
      <c r="W1397" s="140"/>
      <c r="X1397" s="140"/>
      <c r="Y1397" s="140"/>
      <c r="Z1397" s="140"/>
      <c r="AA1397" s="140"/>
      <c r="AB1397" s="27"/>
      <c r="AC1397" s="27"/>
      <c r="AD1397" s="27"/>
      <c r="AE1397" s="27"/>
      <c r="AF1397" s="27"/>
      <c r="AG1397" s="27"/>
      <c r="AH1397" s="27"/>
      <c r="AI1397" s="27"/>
      <c r="AJ1397" s="17"/>
      <c r="AK1397" s="17"/>
      <c r="AL1397" s="17"/>
      <c r="AM1397" s="17"/>
      <c r="AN1397" s="17"/>
    </row>
    <row r="1398" ht="15.0" customHeight="1">
      <c r="A1398" s="180"/>
      <c r="B1398" s="3"/>
      <c r="C1398" s="141"/>
      <c r="D1398" s="3"/>
      <c r="E1398" s="3"/>
      <c r="F1398" s="3"/>
      <c r="I1398" s="144"/>
      <c r="J1398" s="144"/>
      <c r="K1398" s="144"/>
      <c r="L1398" s="144"/>
      <c r="M1398" s="144"/>
      <c r="N1398" s="144"/>
      <c r="O1398" s="143"/>
      <c r="P1398" s="143"/>
      <c r="R1398" s="144"/>
      <c r="S1398" s="144"/>
      <c r="T1398" s="144"/>
      <c r="U1398" s="140"/>
      <c r="V1398" s="140"/>
      <c r="W1398" s="140"/>
      <c r="X1398" s="140"/>
      <c r="Y1398" s="140"/>
      <c r="Z1398" s="140"/>
      <c r="AA1398" s="140"/>
      <c r="AB1398" s="27"/>
      <c r="AC1398" s="27"/>
      <c r="AD1398" s="27"/>
      <c r="AE1398" s="27"/>
      <c r="AF1398" s="27"/>
      <c r="AG1398" s="27"/>
      <c r="AH1398" s="27"/>
      <c r="AI1398" s="27"/>
      <c r="AJ1398" s="17"/>
      <c r="AK1398" s="17"/>
      <c r="AL1398" s="17"/>
      <c r="AM1398" s="17"/>
      <c r="AN1398" s="17"/>
    </row>
    <row r="1399" ht="15.0" customHeight="1">
      <c r="A1399" s="180"/>
      <c r="B1399" s="3"/>
      <c r="C1399" s="141"/>
      <c r="D1399" s="3"/>
      <c r="E1399" s="3"/>
      <c r="G1399" s="144"/>
      <c r="H1399" s="144"/>
      <c r="I1399" s="144"/>
      <c r="J1399" s="144"/>
      <c r="K1399" s="3"/>
      <c r="O1399" s="143"/>
      <c r="P1399" s="143"/>
      <c r="R1399" s="144"/>
      <c r="S1399" s="144"/>
      <c r="T1399" s="144"/>
      <c r="U1399" s="140"/>
      <c r="V1399" s="140"/>
      <c r="W1399" s="140"/>
      <c r="X1399" s="140"/>
      <c r="Y1399" s="140"/>
      <c r="Z1399" s="140"/>
      <c r="AA1399" s="140"/>
      <c r="AB1399" s="27"/>
      <c r="AC1399" s="27"/>
      <c r="AD1399" s="27"/>
      <c r="AE1399" s="27"/>
      <c r="AF1399" s="27"/>
      <c r="AG1399" s="27"/>
      <c r="AH1399" s="27"/>
      <c r="AI1399" s="27"/>
      <c r="AJ1399" s="17"/>
      <c r="AK1399" s="17"/>
      <c r="AL1399" s="17"/>
      <c r="AM1399" s="17"/>
      <c r="AN1399" s="17"/>
    </row>
    <row r="1400" ht="15.0" customHeight="1">
      <c r="A1400" s="180"/>
      <c r="B1400" s="3"/>
      <c r="C1400" s="141"/>
      <c r="D1400" s="3"/>
      <c r="E1400" s="3"/>
      <c r="F1400" s="3"/>
      <c r="H1400" s="144"/>
      <c r="I1400" s="62"/>
      <c r="J1400" s="3"/>
      <c r="K1400" s="3"/>
      <c r="L1400" s="144"/>
      <c r="M1400" s="144"/>
      <c r="N1400" s="144"/>
      <c r="O1400" s="143"/>
      <c r="P1400" s="143"/>
      <c r="Q1400" s="3"/>
      <c r="R1400" s="144"/>
      <c r="S1400" s="144"/>
      <c r="T1400" s="3"/>
      <c r="U1400" s="140"/>
      <c r="V1400" s="140"/>
      <c r="W1400" s="140"/>
      <c r="X1400" s="140"/>
      <c r="Y1400" s="140"/>
      <c r="Z1400" s="140"/>
      <c r="AA1400" s="140"/>
      <c r="AB1400" s="27"/>
      <c r="AC1400" s="27"/>
      <c r="AD1400" s="27"/>
      <c r="AE1400" s="27"/>
      <c r="AF1400" s="27"/>
      <c r="AG1400" s="27"/>
      <c r="AH1400" s="27"/>
      <c r="AI1400" s="27"/>
      <c r="AJ1400" s="17"/>
      <c r="AK1400" s="17"/>
      <c r="AL1400" s="17"/>
      <c r="AM1400" s="17"/>
      <c r="AN1400" s="17"/>
    </row>
    <row r="1401" ht="15.0" customHeight="1">
      <c r="A1401" s="180"/>
      <c r="B1401" s="3"/>
      <c r="C1401" s="141"/>
      <c r="D1401" s="3"/>
      <c r="E1401" s="3"/>
      <c r="G1401" s="144"/>
      <c r="H1401" s="144"/>
      <c r="I1401" s="144"/>
      <c r="J1401" s="144"/>
      <c r="K1401" s="3"/>
      <c r="O1401" s="143"/>
      <c r="P1401" s="143"/>
      <c r="R1401" s="144"/>
      <c r="S1401" s="144"/>
      <c r="T1401" s="144"/>
      <c r="U1401" s="140"/>
      <c r="V1401" s="140"/>
      <c r="W1401" s="140"/>
      <c r="X1401" s="140"/>
      <c r="Y1401" s="140"/>
      <c r="Z1401" s="140"/>
      <c r="AA1401" s="140"/>
      <c r="AB1401" s="27"/>
      <c r="AC1401" s="27"/>
      <c r="AD1401" s="27"/>
      <c r="AE1401" s="27"/>
      <c r="AF1401" s="27"/>
      <c r="AG1401" s="27"/>
      <c r="AH1401" s="27"/>
      <c r="AI1401" s="27"/>
      <c r="AJ1401" s="17"/>
      <c r="AK1401" s="17"/>
      <c r="AL1401" s="17"/>
      <c r="AM1401" s="17"/>
      <c r="AN1401" s="17"/>
    </row>
    <row r="1402" ht="15.0" customHeight="1">
      <c r="A1402" s="180"/>
      <c r="B1402" s="3"/>
      <c r="C1402" s="141"/>
      <c r="D1402" s="3"/>
      <c r="E1402" s="3"/>
      <c r="F1402" s="3"/>
      <c r="H1402" s="144"/>
      <c r="I1402" s="62"/>
      <c r="J1402" s="3"/>
      <c r="K1402" s="3"/>
      <c r="L1402" s="144"/>
      <c r="M1402" s="144"/>
      <c r="N1402" s="144"/>
      <c r="O1402" s="143"/>
      <c r="P1402" s="143"/>
      <c r="Q1402" s="3"/>
      <c r="R1402" s="144"/>
      <c r="S1402" s="144"/>
      <c r="T1402" s="3"/>
      <c r="U1402" s="140"/>
      <c r="V1402" s="140"/>
      <c r="W1402" s="140"/>
      <c r="X1402" s="140"/>
      <c r="Y1402" s="140"/>
      <c r="Z1402" s="140"/>
      <c r="AA1402" s="140"/>
      <c r="AB1402" s="27"/>
      <c r="AC1402" s="27"/>
      <c r="AD1402" s="27"/>
      <c r="AE1402" s="27"/>
      <c r="AF1402" s="27"/>
      <c r="AG1402" s="27"/>
      <c r="AH1402" s="27"/>
      <c r="AI1402" s="27"/>
      <c r="AJ1402" s="17"/>
      <c r="AK1402" s="17"/>
      <c r="AL1402" s="17"/>
      <c r="AM1402" s="17"/>
      <c r="AN1402" s="17"/>
    </row>
    <row r="1403" ht="15.0" customHeight="1">
      <c r="A1403" s="180"/>
      <c r="B1403" s="3"/>
      <c r="C1403" s="141"/>
      <c r="D1403" s="3"/>
      <c r="E1403" s="3"/>
      <c r="F1403" s="3"/>
      <c r="H1403" s="144"/>
      <c r="I1403" s="62"/>
      <c r="J1403" s="3"/>
      <c r="K1403" s="3"/>
      <c r="L1403" s="144"/>
      <c r="M1403" s="144"/>
      <c r="N1403" s="144"/>
      <c r="O1403" s="143"/>
      <c r="P1403" s="143"/>
      <c r="Q1403" s="3"/>
      <c r="R1403" s="144"/>
      <c r="S1403" s="144"/>
      <c r="T1403" s="3"/>
      <c r="U1403" s="140"/>
      <c r="V1403" s="140"/>
      <c r="W1403" s="140"/>
      <c r="X1403" s="140"/>
      <c r="Y1403" s="140"/>
      <c r="Z1403" s="140"/>
      <c r="AA1403" s="140"/>
      <c r="AB1403" s="27"/>
      <c r="AC1403" s="27"/>
      <c r="AD1403" s="27"/>
      <c r="AE1403" s="27"/>
      <c r="AF1403" s="27"/>
      <c r="AG1403" s="27"/>
      <c r="AH1403" s="27"/>
      <c r="AI1403" s="27"/>
      <c r="AJ1403" s="17"/>
      <c r="AK1403" s="17"/>
      <c r="AL1403" s="17"/>
      <c r="AM1403" s="17"/>
      <c r="AN1403" s="17"/>
    </row>
    <row r="1404" ht="15.0" customHeight="1">
      <c r="A1404" s="180"/>
      <c r="B1404" s="3"/>
      <c r="C1404" s="141"/>
      <c r="D1404" s="3"/>
      <c r="E1404" s="3"/>
      <c r="G1404" s="144"/>
      <c r="H1404" s="144"/>
      <c r="I1404" s="144"/>
      <c r="J1404" s="144"/>
      <c r="K1404" s="3"/>
      <c r="O1404" s="143"/>
      <c r="P1404" s="143"/>
      <c r="R1404" s="144"/>
      <c r="S1404" s="144"/>
      <c r="T1404" s="144"/>
      <c r="U1404" s="140"/>
      <c r="V1404" s="140"/>
      <c r="W1404" s="140"/>
      <c r="X1404" s="140"/>
      <c r="Y1404" s="140"/>
      <c r="Z1404" s="140"/>
      <c r="AA1404" s="140"/>
      <c r="AB1404" s="27"/>
      <c r="AC1404" s="27"/>
      <c r="AD1404" s="27"/>
      <c r="AE1404" s="27"/>
      <c r="AF1404" s="27"/>
      <c r="AG1404" s="27"/>
      <c r="AH1404" s="27"/>
      <c r="AI1404" s="27"/>
      <c r="AJ1404" s="17"/>
      <c r="AK1404" s="17"/>
      <c r="AL1404" s="17"/>
      <c r="AM1404" s="17"/>
      <c r="AN1404" s="17"/>
    </row>
    <row r="1405" ht="15.0" customHeight="1">
      <c r="A1405" s="180"/>
      <c r="B1405" s="3"/>
      <c r="C1405" s="141"/>
      <c r="D1405" s="3"/>
      <c r="E1405" s="3"/>
      <c r="F1405" s="3"/>
      <c r="H1405" s="144"/>
      <c r="I1405" s="62"/>
      <c r="J1405" s="3"/>
      <c r="K1405" s="3"/>
      <c r="L1405" s="144"/>
      <c r="M1405" s="144"/>
      <c r="N1405" s="144"/>
      <c r="O1405" s="143"/>
      <c r="P1405" s="143"/>
      <c r="Q1405" s="3"/>
      <c r="R1405" s="144"/>
      <c r="S1405" s="144"/>
      <c r="T1405" s="3"/>
      <c r="U1405" s="140"/>
      <c r="V1405" s="140"/>
      <c r="W1405" s="140"/>
      <c r="X1405" s="140"/>
      <c r="Y1405" s="140"/>
      <c r="Z1405" s="140"/>
      <c r="AA1405" s="140"/>
      <c r="AB1405" s="27"/>
      <c r="AC1405" s="27"/>
      <c r="AD1405" s="27"/>
      <c r="AE1405" s="27"/>
      <c r="AF1405" s="27"/>
      <c r="AG1405" s="27"/>
      <c r="AH1405" s="27"/>
      <c r="AI1405" s="27"/>
      <c r="AJ1405" s="17"/>
      <c r="AK1405" s="17"/>
      <c r="AL1405" s="17"/>
      <c r="AM1405" s="17"/>
      <c r="AN1405" s="17"/>
    </row>
    <row r="1406" ht="15.0" customHeight="1">
      <c r="A1406" s="180"/>
      <c r="B1406" s="3"/>
      <c r="C1406" s="141"/>
      <c r="D1406" s="3"/>
      <c r="E1406" s="3"/>
      <c r="G1406" s="144"/>
      <c r="H1406" s="144"/>
      <c r="I1406" s="144"/>
      <c r="J1406" s="144"/>
      <c r="K1406" s="3"/>
      <c r="O1406" s="143"/>
      <c r="P1406" s="143"/>
      <c r="R1406" s="144"/>
      <c r="S1406" s="144"/>
      <c r="T1406" s="144"/>
      <c r="U1406" s="140"/>
      <c r="V1406" s="140"/>
      <c r="W1406" s="140"/>
      <c r="X1406" s="140"/>
      <c r="Y1406" s="140"/>
      <c r="Z1406" s="140"/>
      <c r="AA1406" s="140"/>
      <c r="AB1406" s="27"/>
      <c r="AC1406" s="27"/>
      <c r="AD1406" s="27"/>
      <c r="AE1406" s="27"/>
      <c r="AF1406" s="27"/>
      <c r="AG1406" s="27"/>
      <c r="AH1406" s="27"/>
      <c r="AI1406" s="27"/>
      <c r="AJ1406" s="17"/>
      <c r="AK1406" s="17"/>
      <c r="AL1406" s="17"/>
      <c r="AM1406" s="17"/>
      <c r="AN1406" s="17"/>
    </row>
    <row r="1407" ht="15.0" customHeight="1">
      <c r="A1407" s="180"/>
      <c r="B1407" s="3"/>
      <c r="C1407" s="141"/>
      <c r="D1407" s="3"/>
      <c r="E1407" s="3"/>
      <c r="F1407" s="3"/>
      <c r="G1407" s="3"/>
      <c r="H1407" s="3"/>
      <c r="J1407" s="144"/>
      <c r="K1407" s="144"/>
      <c r="L1407" s="144"/>
      <c r="M1407" s="144"/>
      <c r="N1407" s="144"/>
      <c r="O1407" s="143"/>
      <c r="P1407" s="143"/>
      <c r="R1407" s="144"/>
      <c r="S1407" s="144"/>
      <c r="T1407" s="144"/>
      <c r="U1407" s="140"/>
      <c r="V1407" s="140"/>
      <c r="W1407" s="140"/>
      <c r="X1407" s="140"/>
      <c r="Y1407" s="140"/>
      <c r="Z1407" s="140"/>
      <c r="AA1407" s="140"/>
      <c r="AB1407" s="27"/>
      <c r="AC1407" s="27"/>
      <c r="AD1407" s="27"/>
      <c r="AE1407" s="27"/>
      <c r="AF1407" s="27"/>
      <c r="AG1407" s="27"/>
      <c r="AH1407" s="27"/>
      <c r="AI1407" s="27"/>
      <c r="AJ1407" s="17"/>
      <c r="AK1407" s="17"/>
      <c r="AL1407" s="17"/>
      <c r="AM1407" s="17"/>
      <c r="AN1407" s="17"/>
    </row>
    <row r="1408" ht="15.0" customHeight="1">
      <c r="A1408" s="180"/>
      <c r="B1408" s="3"/>
      <c r="C1408" s="141"/>
      <c r="D1408" s="3"/>
      <c r="E1408" s="3"/>
      <c r="F1408" s="3"/>
      <c r="H1408" s="144"/>
      <c r="I1408" s="62"/>
      <c r="J1408" s="3"/>
      <c r="K1408" s="3"/>
      <c r="L1408" s="144"/>
      <c r="M1408" s="144"/>
      <c r="N1408" s="144"/>
      <c r="O1408" s="143"/>
      <c r="P1408" s="143"/>
      <c r="Q1408" s="3"/>
      <c r="R1408" s="144"/>
      <c r="S1408" s="144"/>
      <c r="T1408" s="3"/>
      <c r="U1408" s="140"/>
      <c r="V1408" s="140"/>
      <c r="W1408" s="140"/>
      <c r="X1408" s="140"/>
      <c r="Y1408" s="140"/>
      <c r="Z1408" s="140"/>
      <c r="AA1408" s="140"/>
      <c r="AB1408" s="27"/>
      <c r="AC1408" s="27"/>
      <c r="AD1408" s="27"/>
      <c r="AE1408" s="27"/>
      <c r="AF1408" s="27"/>
      <c r="AG1408" s="27"/>
      <c r="AH1408" s="27"/>
      <c r="AI1408" s="27"/>
      <c r="AJ1408" s="17"/>
      <c r="AK1408" s="17"/>
      <c r="AL1408" s="17"/>
      <c r="AM1408" s="17"/>
      <c r="AN1408" s="17"/>
    </row>
    <row r="1409" ht="15.0" customHeight="1">
      <c r="A1409" s="180"/>
      <c r="B1409" s="3"/>
      <c r="C1409" s="141"/>
      <c r="D1409" s="3"/>
      <c r="E1409" s="3"/>
      <c r="G1409" s="144"/>
      <c r="H1409" s="144"/>
      <c r="I1409" s="144"/>
      <c r="J1409" s="144"/>
      <c r="K1409" s="3"/>
      <c r="O1409" s="143"/>
      <c r="P1409" s="143"/>
      <c r="R1409" s="144"/>
      <c r="S1409" s="144"/>
      <c r="T1409" s="144"/>
      <c r="U1409" s="140"/>
      <c r="V1409" s="140"/>
      <c r="W1409" s="140"/>
      <c r="X1409" s="140"/>
      <c r="Y1409" s="140"/>
      <c r="Z1409" s="140"/>
      <c r="AA1409" s="140"/>
      <c r="AB1409" s="27"/>
      <c r="AC1409" s="27"/>
      <c r="AD1409" s="27"/>
      <c r="AE1409" s="27"/>
      <c r="AF1409" s="27"/>
      <c r="AG1409" s="27"/>
      <c r="AH1409" s="27"/>
      <c r="AI1409" s="27"/>
      <c r="AJ1409" s="17"/>
      <c r="AK1409" s="17"/>
      <c r="AL1409" s="17"/>
      <c r="AM1409" s="17"/>
      <c r="AN1409" s="17"/>
    </row>
    <row r="1410" ht="15.0" customHeight="1">
      <c r="A1410" s="180"/>
      <c r="B1410" s="3"/>
      <c r="C1410" s="141"/>
      <c r="D1410" s="3"/>
      <c r="E1410" s="3"/>
      <c r="G1410" s="144"/>
      <c r="H1410" s="144"/>
      <c r="I1410" s="144"/>
      <c r="J1410" s="144"/>
      <c r="K1410" s="3"/>
      <c r="O1410" s="143"/>
      <c r="P1410" s="143"/>
      <c r="R1410" s="144"/>
      <c r="S1410" s="144"/>
      <c r="T1410" s="144"/>
      <c r="U1410" s="140"/>
      <c r="V1410" s="140"/>
      <c r="W1410" s="140"/>
      <c r="X1410" s="140"/>
      <c r="Y1410" s="140"/>
      <c r="Z1410" s="140"/>
      <c r="AA1410" s="140"/>
      <c r="AB1410" s="27"/>
      <c r="AC1410" s="27"/>
      <c r="AD1410" s="27"/>
      <c r="AE1410" s="27"/>
      <c r="AF1410" s="27"/>
      <c r="AG1410" s="27"/>
      <c r="AH1410" s="27"/>
      <c r="AI1410" s="27"/>
      <c r="AJ1410" s="17"/>
      <c r="AK1410" s="17"/>
      <c r="AL1410" s="17"/>
      <c r="AM1410" s="17"/>
      <c r="AN1410" s="17"/>
    </row>
    <row r="1411" ht="15.0" customHeight="1">
      <c r="A1411" s="180"/>
      <c r="B1411" s="3"/>
      <c r="C1411" s="141"/>
      <c r="D1411" s="3"/>
      <c r="E1411" s="3"/>
      <c r="F1411" s="3"/>
      <c r="H1411" s="144"/>
      <c r="I1411" s="62"/>
      <c r="J1411" s="3"/>
      <c r="K1411" s="3"/>
      <c r="L1411" s="144"/>
      <c r="M1411" s="144"/>
      <c r="N1411" s="144"/>
      <c r="O1411" s="143"/>
      <c r="P1411" s="143"/>
      <c r="Q1411" s="3"/>
      <c r="R1411" s="144"/>
      <c r="S1411" s="144"/>
      <c r="T1411" s="3"/>
      <c r="U1411" s="140"/>
      <c r="V1411" s="140"/>
      <c r="W1411" s="140"/>
      <c r="X1411" s="140"/>
      <c r="Y1411" s="140"/>
      <c r="Z1411" s="140"/>
      <c r="AA1411" s="140"/>
      <c r="AB1411" s="27"/>
      <c r="AC1411" s="27"/>
      <c r="AD1411" s="27"/>
      <c r="AE1411" s="27"/>
      <c r="AF1411" s="27"/>
      <c r="AG1411" s="27"/>
      <c r="AH1411" s="27"/>
      <c r="AI1411" s="27"/>
      <c r="AJ1411" s="17"/>
      <c r="AK1411" s="17"/>
      <c r="AL1411" s="17"/>
      <c r="AM1411" s="17"/>
      <c r="AN1411" s="17"/>
    </row>
    <row r="1412" ht="15.0" customHeight="1">
      <c r="A1412" s="180"/>
      <c r="B1412" s="3"/>
      <c r="C1412" s="141"/>
      <c r="D1412" s="3"/>
      <c r="E1412" s="3"/>
      <c r="G1412" s="144"/>
      <c r="H1412" s="144"/>
      <c r="I1412" s="144"/>
      <c r="J1412" s="144"/>
      <c r="K1412" s="3"/>
      <c r="O1412" s="143"/>
      <c r="P1412" s="143"/>
      <c r="R1412" s="144"/>
      <c r="S1412" s="144"/>
      <c r="T1412" s="144"/>
      <c r="U1412" s="140"/>
      <c r="V1412" s="140"/>
      <c r="W1412" s="140"/>
      <c r="X1412" s="140"/>
      <c r="Y1412" s="140"/>
      <c r="Z1412" s="140"/>
      <c r="AA1412" s="140"/>
      <c r="AB1412" s="27"/>
      <c r="AC1412" s="27"/>
      <c r="AD1412" s="27"/>
      <c r="AE1412" s="27"/>
      <c r="AF1412" s="27"/>
      <c r="AG1412" s="27"/>
      <c r="AH1412" s="27"/>
      <c r="AI1412" s="27"/>
      <c r="AJ1412" s="17"/>
      <c r="AK1412" s="17"/>
      <c r="AL1412" s="17"/>
      <c r="AM1412" s="17"/>
      <c r="AN1412" s="17"/>
    </row>
    <row r="1413" ht="15.0" customHeight="1">
      <c r="A1413" s="180"/>
      <c r="B1413" s="3"/>
      <c r="C1413" s="141"/>
      <c r="D1413" s="3"/>
      <c r="E1413" s="3"/>
      <c r="F1413" s="3"/>
      <c r="H1413" s="144"/>
      <c r="I1413" s="62"/>
      <c r="J1413" s="3"/>
      <c r="K1413" s="3"/>
      <c r="L1413" s="144"/>
      <c r="M1413" s="144"/>
      <c r="N1413" s="144"/>
      <c r="O1413" s="143"/>
      <c r="P1413" s="143"/>
      <c r="Q1413" s="3"/>
      <c r="R1413" s="144"/>
      <c r="S1413" s="144"/>
      <c r="T1413" s="3"/>
      <c r="U1413" s="140"/>
      <c r="V1413" s="140"/>
      <c r="W1413" s="140"/>
      <c r="X1413" s="140"/>
      <c r="Y1413" s="140"/>
      <c r="Z1413" s="140"/>
      <c r="AA1413" s="140"/>
      <c r="AB1413" s="27"/>
      <c r="AC1413" s="27"/>
      <c r="AD1413" s="27"/>
      <c r="AE1413" s="27"/>
      <c r="AF1413" s="27"/>
      <c r="AG1413" s="27"/>
      <c r="AH1413" s="27"/>
      <c r="AI1413" s="27"/>
      <c r="AJ1413" s="17"/>
      <c r="AK1413" s="17"/>
      <c r="AL1413" s="17"/>
      <c r="AM1413" s="17"/>
      <c r="AN1413" s="17"/>
    </row>
    <row r="1414" ht="15.0" customHeight="1">
      <c r="A1414" s="180"/>
      <c r="B1414" s="3"/>
      <c r="C1414" s="141"/>
      <c r="D1414" s="3"/>
      <c r="E1414" s="3"/>
      <c r="F1414" s="3"/>
      <c r="H1414" s="144"/>
      <c r="I1414" s="62"/>
      <c r="J1414" s="3"/>
      <c r="K1414" s="3"/>
      <c r="L1414" s="144"/>
      <c r="M1414" s="144"/>
      <c r="N1414" s="144"/>
      <c r="O1414" s="143"/>
      <c r="P1414" s="143"/>
      <c r="Q1414" s="3"/>
      <c r="R1414" s="144"/>
      <c r="S1414" s="144"/>
      <c r="T1414" s="3"/>
      <c r="U1414" s="140"/>
      <c r="V1414" s="140"/>
      <c r="W1414" s="140"/>
      <c r="X1414" s="140"/>
      <c r="Y1414" s="140"/>
      <c r="Z1414" s="140"/>
      <c r="AA1414" s="140"/>
      <c r="AB1414" s="27"/>
      <c r="AC1414" s="27"/>
      <c r="AD1414" s="27"/>
      <c r="AE1414" s="27"/>
      <c r="AF1414" s="27"/>
      <c r="AG1414" s="27"/>
      <c r="AH1414" s="27"/>
      <c r="AI1414" s="27"/>
      <c r="AJ1414" s="17"/>
      <c r="AK1414" s="17"/>
      <c r="AL1414" s="17"/>
      <c r="AM1414" s="17"/>
      <c r="AN1414" s="17"/>
    </row>
    <row r="1415" ht="15.0" customHeight="1">
      <c r="A1415" s="180"/>
      <c r="B1415" s="3"/>
      <c r="C1415" s="141"/>
      <c r="D1415" s="3"/>
      <c r="E1415" s="3"/>
      <c r="F1415" s="3"/>
      <c r="H1415" s="144"/>
      <c r="I1415" s="62"/>
      <c r="J1415" s="3"/>
      <c r="K1415" s="3"/>
      <c r="L1415" s="144"/>
      <c r="M1415" s="144"/>
      <c r="N1415" s="144"/>
      <c r="O1415" s="143"/>
      <c r="P1415" s="143"/>
      <c r="Q1415" s="3"/>
      <c r="R1415" s="144"/>
      <c r="S1415" s="144"/>
      <c r="T1415" s="3"/>
      <c r="U1415" s="140"/>
      <c r="V1415" s="140"/>
      <c r="W1415" s="140"/>
      <c r="X1415" s="140"/>
      <c r="Y1415" s="140"/>
      <c r="Z1415" s="140"/>
      <c r="AA1415" s="140"/>
      <c r="AB1415" s="27"/>
      <c r="AC1415" s="27"/>
      <c r="AD1415" s="27"/>
      <c r="AE1415" s="27"/>
      <c r="AF1415" s="27"/>
      <c r="AG1415" s="27"/>
      <c r="AH1415" s="27"/>
      <c r="AI1415" s="27"/>
      <c r="AJ1415" s="17"/>
      <c r="AK1415" s="17"/>
      <c r="AL1415" s="17"/>
      <c r="AM1415" s="17"/>
      <c r="AN1415" s="17"/>
    </row>
    <row r="1416" ht="15.0" customHeight="1">
      <c r="A1416" s="180"/>
      <c r="B1416" s="3"/>
      <c r="C1416" s="141"/>
      <c r="D1416" s="3"/>
      <c r="E1416" s="3"/>
      <c r="G1416" s="144"/>
      <c r="H1416" s="144"/>
      <c r="I1416" s="144"/>
      <c r="J1416" s="144"/>
      <c r="K1416" s="3"/>
      <c r="O1416" s="143"/>
      <c r="P1416" s="143"/>
      <c r="R1416" s="144"/>
      <c r="S1416" s="144"/>
      <c r="T1416" s="144"/>
      <c r="U1416" s="140"/>
      <c r="V1416" s="140"/>
      <c r="W1416" s="140"/>
      <c r="X1416" s="140"/>
      <c r="Y1416" s="140"/>
      <c r="Z1416" s="140"/>
      <c r="AA1416" s="140"/>
      <c r="AB1416" s="27"/>
      <c r="AC1416" s="27"/>
      <c r="AD1416" s="27"/>
      <c r="AE1416" s="27"/>
      <c r="AF1416" s="27"/>
      <c r="AG1416" s="27"/>
      <c r="AH1416" s="27"/>
      <c r="AI1416" s="27"/>
      <c r="AJ1416" s="17"/>
      <c r="AK1416" s="17"/>
      <c r="AL1416" s="17"/>
      <c r="AM1416" s="17"/>
      <c r="AN1416" s="17"/>
    </row>
    <row r="1417" ht="15.0" customHeight="1">
      <c r="A1417" s="180"/>
      <c r="B1417" s="3"/>
      <c r="C1417" s="141"/>
      <c r="D1417" s="3"/>
      <c r="E1417" s="3"/>
      <c r="F1417" s="3"/>
      <c r="I1417" s="62"/>
      <c r="J1417" s="3"/>
      <c r="K1417" s="3"/>
      <c r="M1417" s="144"/>
      <c r="N1417" s="144"/>
      <c r="O1417" s="143"/>
      <c r="P1417" s="143"/>
      <c r="Q1417" s="3"/>
      <c r="R1417" s="144"/>
      <c r="S1417" s="144"/>
      <c r="T1417" s="3"/>
      <c r="U1417" s="140"/>
      <c r="V1417" s="140"/>
      <c r="W1417" s="140"/>
      <c r="X1417" s="140"/>
      <c r="Y1417" s="140"/>
      <c r="Z1417" s="140"/>
      <c r="AA1417" s="140"/>
      <c r="AB1417" s="27"/>
      <c r="AC1417" s="27"/>
      <c r="AD1417" s="27"/>
      <c r="AE1417" s="27"/>
      <c r="AF1417" s="27"/>
      <c r="AG1417" s="27"/>
      <c r="AH1417" s="27"/>
      <c r="AI1417" s="27"/>
      <c r="AJ1417" s="17"/>
      <c r="AK1417" s="17"/>
      <c r="AL1417" s="17"/>
      <c r="AM1417" s="17"/>
      <c r="AN1417" s="17"/>
    </row>
    <row r="1418" ht="15.0" customHeight="1">
      <c r="A1418" s="180"/>
      <c r="B1418" s="3"/>
      <c r="C1418" s="141"/>
      <c r="D1418" s="3"/>
      <c r="E1418" s="3"/>
      <c r="F1418" s="3"/>
      <c r="H1418" s="144"/>
      <c r="I1418" s="62"/>
      <c r="J1418" s="3"/>
      <c r="K1418" s="3"/>
      <c r="L1418" s="144"/>
      <c r="M1418" s="144"/>
      <c r="N1418" s="144"/>
      <c r="O1418" s="143"/>
      <c r="P1418" s="143"/>
      <c r="Q1418" s="3"/>
      <c r="R1418" s="144"/>
      <c r="S1418" s="144"/>
      <c r="T1418" s="3"/>
      <c r="U1418" s="140"/>
      <c r="V1418" s="140"/>
      <c r="W1418" s="140"/>
      <c r="X1418" s="140"/>
      <c r="Y1418" s="140"/>
      <c r="Z1418" s="140"/>
      <c r="AA1418" s="140"/>
      <c r="AB1418" s="27"/>
      <c r="AC1418" s="27"/>
      <c r="AD1418" s="27"/>
      <c r="AE1418" s="27"/>
      <c r="AF1418" s="27"/>
      <c r="AG1418" s="27"/>
      <c r="AH1418" s="27"/>
      <c r="AI1418" s="27"/>
      <c r="AJ1418" s="17"/>
      <c r="AK1418" s="17"/>
      <c r="AL1418" s="17"/>
      <c r="AM1418" s="17"/>
      <c r="AN1418" s="17"/>
    </row>
    <row r="1419" ht="15.0" customHeight="1">
      <c r="A1419" s="180"/>
      <c r="B1419" s="3"/>
      <c r="C1419" s="141"/>
      <c r="D1419" s="3"/>
      <c r="E1419" s="3"/>
      <c r="G1419" s="144"/>
      <c r="H1419" s="144"/>
      <c r="I1419" s="144"/>
      <c r="J1419" s="144"/>
      <c r="K1419" s="3"/>
      <c r="O1419" s="143"/>
      <c r="P1419" s="143"/>
      <c r="R1419" s="144"/>
      <c r="S1419" s="144"/>
      <c r="T1419" s="144"/>
      <c r="U1419" s="140"/>
      <c r="V1419" s="140"/>
      <c r="W1419" s="140"/>
      <c r="X1419" s="140"/>
      <c r="Y1419" s="140"/>
      <c r="Z1419" s="140"/>
      <c r="AA1419" s="140"/>
      <c r="AB1419" s="27"/>
      <c r="AC1419" s="27"/>
      <c r="AD1419" s="27"/>
      <c r="AE1419" s="27"/>
      <c r="AF1419" s="27"/>
      <c r="AG1419" s="27"/>
      <c r="AH1419" s="27"/>
      <c r="AI1419" s="27"/>
      <c r="AJ1419" s="17"/>
      <c r="AK1419" s="17"/>
      <c r="AL1419" s="17"/>
      <c r="AM1419" s="17"/>
      <c r="AN1419" s="17"/>
    </row>
    <row r="1420" ht="15.0" customHeight="1">
      <c r="A1420" s="180"/>
      <c r="B1420" s="3"/>
      <c r="C1420" s="141"/>
      <c r="D1420" s="3"/>
      <c r="E1420" s="3"/>
      <c r="F1420" s="3"/>
      <c r="G1420" s="144"/>
      <c r="H1420" s="144"/>
      <c r="I1420" s="62"/>
      <c r="J1420" s="3"/>
      <c r="K1420" s="3"/>
      <c r="L1420" s="144"/>
      <c r="M1420" s="144"/>
      <c r="N1420" s="144"/>
      <c r="O1420" s="143"/>
      <c r="P1420" s="143"/>
      <c r="Q1420" s="3"/>
      <c r="R1420" s="144"/>
      <c r="S1420" s="144"/>
      <c r="T1420" s="3"/>
      <c r="U1420" s="140"/>
      <c r="V1420" s="140"/>
      <c r="W1420" s="140"/>
      <c r="X1420" s="140"/>
      <c r="Y1420" s="140"/>
      <c r="Z1420" s="140"/>
      <c r="AA1420" s="140"/>
      <c r="AB1420" s="27"/>
      <c r="AC1420" s="27"/>
      <c r="AD1420" s="27"/>
      <c r="AE1420" s="27"/>
      <c r="AF1420" s="27"/>
      <c r="AG1420" s="27"/>
      <c r="AH1420" s="27"/>
      <c r="AI1420" s="27"/>
      <c r="AJ1420" s="17"/>
      <c r="AK1420" s="17"/>
      <c r="AL1420" s="17"/>
      <c r="AM1420" s="17"/>
      <c r="AN1420" s="17"/>
    </row>
    <row r="1421" ht="15.0" customHeight="1">
      <c r="A1421" s="180"/>
      <c r="B1421" s="3"/>
      <c r="C1421" s="141"/>
      <c r="D1421" s="3"/>
      <c r="E1421" s="3"/>
      <c r="F1421" s="3"/>
      <c r="H1421" s="144"/>
      <c r="I1421" s="62"/>
      <c r="J1421" s="3"/>
      <c r="K1421" s="3"/>
      <c r="M1421" s="144"/>
      <c r="N1421" s="144"/>
      <c r="O1421" s="143"/>
      <c r="P1421" s="143"/>
      <c r="Q1421" s="3"/>
      <c r="R1421" s="144"/>
      <c r="S1421" s="144"/>
      <c r="T1421" s="3"/>
      <c r="U1421" s="140"/>
      <c r="V1421" s="140"/>
      <c r="W1421" s="140"/>
      <c r="X1421" s="140"/>
      <c r="Y1421" s="140"/>
      <c r="Z1421" s="140"/>
      <c r="AA1421" s="140"/>
      <c r="AB1421" s="27"/>
      <c r="AC1421" s="27"/>
      <c r="AD1421" s="27"/>
      <c r="AE1421" s="27"/>
      <c r="AF1421" s="27"/>
      <c r="AG1421" s="27"/>
      <c r="AH1421" s="27"/>
      <c r="AI1421" s="27"/>
      <c r="AJ1421" s="17"/>
      <c r="AK1421" s="17"/>
      <c r="AL1421" s="17"/>
      <c r="AM1421" s="17"/>
      <c r="AN1421" s="17"/>
    </row>
    <row r="1422" ht="15.0" customHeight="1">
      <c r="A1422" s="180"/>
      <c r="B1422" s="3"/>
      <c r="C1422" s="141"/>
      <c r="D1422" s="3"/>
      <c r="E1422" s="3"/>
      <c r="F1422" s="3"/>
      <c r="H1422" s="144"/>
      <c r="I1422" s="62"/>
      <c r="J1422" s="3"/>
      <c r="K1422" s="3"/>
      <c r="M1422" s="144"/>
      <c r="N1422" s="144"/>
      <c r="O1422" s="143"/>
      <c r="P1422" s="143"/>
      <c r="Q1422" s="3"/>
      <c r="R1422" s="144"/>
      <c r="S1422" s="144"/>
      <c r="T1422" s="3"/>
      <c r="U1422" s="140"/>
      <c r="V1422" s="140"/>
      <c r="W1422" s="140"/>
      <c r="X1422" s="140"/>
      <c r="Y1422" s="140"/>
      <c r="Z1422" s="140"/>
      <c r="AA1422" s="140"/>
      <c r="AB1422" s="27"/>
      <c r="AC1422" s="27"/>
      <c r="AD1422" s="27"/>
      <c r="AE1422" s="27"/>
      <c r="AF1422" s="27"/>
      <c r="AG1422" s="27"/>
      <c r="AH1422" s="27"/>
      <c r="AI1422" s="27"/>
      <c r="AJ1422" s="17"/>
      <c r="AK1422" s="17"/>
      <c r="AL1422" s="17"/>
      <c r="AM1422" s="17"/>
      <c r="AN1422" s="17"/>
    </row>
    <row r="1423" ht="15.0" customHeight="1">
      <c r="A1423" s="180"/>
      <c r="B1423" s="3"/>
      <c r="C1423" s="141"/>
      <c r="D1423" s="3"/>
      <c r="E1423" s="3"/>
      <c r="F1423" s="3"/>
      <c r="G1423" s="144"/>
      <c r="H1423" s="144"/>
      <c r="I1423" s="62"/>
      <c r="J1423" s="3"/>
      <c r="K1423" s="3"/>
      <c r="L1423" s="144"/>
      <c r="M1423" s="144"/>
      <c r="N1423" s="144"/>
      <c r="O1423" s="143"/>
      <c r="P1423" s="143"/>
      <c r="Q1423" s="3"/>
      <c r="R1423" s="144"/>
      <c r="S1423" s="144"/>
      <c r="T1423" s="3"/>
      <c r="U1423" s="140"/>
      <c r="V1423" s="140"/>
      <c r="W1423" s="140"/>
      <c r="X1423" s="140"/>
      <c r="Y1423" s="140"/>
      <c r="Z1423" s="140"/>
      <c r="AA1423" s="140"/>
      <c r="AB1423" s="27"/>
      <c r="AC1423" s="27"/>
      <c r="AD1423" s="27"/>
      <c r="AE1423" s="27"/>
      <c r="AF1423" s="27"/>
      <c r="AG1423" s="27"/>
      <c r="AH1423" s="27"/>
      <c r="AI1423" s="27"/>
      <c r="AJ1423" s="17"/>
      <c r="AK1423" s="17"/>
      <c r="AL1423" s="17"/>
      <c r="AM1423" s="17"/>
      <c r="AN1423" s="17"/>
    </row>
    <row r="1424" ht="15.0" customHeight="1">
      <c r="A1424" s="180"/>
      <c r="B1424" s="3"/>
      <c r="C1424" s="141"/>
      <c r="D1424" s="3"/>
      <c r="E1424" s="3"/>
      <c r="F1424" s="3"/>
      <c r="G1424" s="144"/>
      <c r="H1424" s="144"/>
      <c r="I1424" s="62"/>
      <c r="J1424" s="3"/>
      <c r="K1424" s="3"/>
      <c r="L1424" s="144"/>
      <c r="M1424" s="144"/>
      <c r="N1424" s="144"/>
      <c r="O1424" s="143"/>
      <c r="P1424" s="143"/>
      <c r="Q1424" s="3"/>
      <c r="R1424" s="144"/>
      <c r="S1424" s="144"/>
      <c r="T1424" s="3"/>
      <c r="U1424" s="140"/>
      <c r="V1424" s="140"/>
      <c r="W1424" s="140"/>
      <c r="X1424" s="140"/>
      <c r="Y1424" s="140"/>
      <c r="Z1424" s="140"/>
      <c r="AA1424" s="140"/>
      <c r="AB1424" s="27"/>
      <c r="AC1424" s="27"/>
      <c r="AD1424" s="27"/>
      <c r="AE1424" s="27"/>
      <c r="AF1424" s="27"/>
      <c r="AG1424" s="27"/>
      <c r="AH1424" s="27"/>
      <c r="AI1424" s="27"/>
      <c r="AJ1424" s="17"/>
      <c r="AK1424" s="17"/>
      <c r="AL1424" s="17"/>
      <c r="AM1424" s="17"/>
      <c r="AN1424" s="17"/>
    </row>
    <row r="1425" ht="15.0" customHeight="1">
      <c r="A1425" s="180"/>
      <c r="B1425" s="3"/>
      <c r="C1425" s="141"/>
      <c r="D1425" s="3"/>
      <c r="E1425" s="3"/>
      <c r="F1425" s="3"/>
      <c r="G1425" s="3"/>
      <c r="H1425" s="3"/>
      <c r="J1425" s="144"/>
      <c r="K1425" s="144"/>
      <c r="L1425" s="144"/>
      <c r="M1425" s="144"/>
      <c r="N1425" s="144"/>
      <c r="O1425" s="143"/>
      <c r="P1425" s="143"/>
      <c r="R1425" s="144"/>
      <c r="S1425" s="144"/>
      <c r="T1425" s="144"/>
      <c r="U1425" s="140"/>
      <c r="V1425" s="140"/>
      <c r="W1425" s="140"/>
      <c r="X1425" s="140"/>
      <c r="Y1425" s="140"/>
      <c r="Z1425" s="140"/>
      <c r="AA1425" s="140"/>
      <c r="AB1425" s="27"/>
      <c r="AC1425" s="27"/>
      <c r="AD1425" s="27"/>
      <c r="AE1425" s="27"/>
      <c r="AF1425" s="27"/>
      <c r="AG1425" s="27"/>
      <c r="AH1425" s="27"/>
      <c r="AI1425" s="27"/>
      <c r="AJ1425" s="17"/>
      <c r="AK1425" s="17"/>
      <c r="AL1425" s="17"/>
      <c r="AM1425" s="17"/>
      <c r="AN1425" s="17"/>
    </row>
    <row r="1426" ht="15.0" customHeight="1">
      <c r="A1426" s="180"/>
      <c r="B1426" s="3"/>
      <c r="C1426" s="141"/>
      <c r="D1426" s="3"/>
      <c r="E1426" s="3"/>
      <c r="F1426" s="3"/>
      <c r="G1426" s="144"/>
      <c r="H1426" s="144"/>
      <c r="I1426" s="62"/>
      <c r="J1426" s="3"/>
      <c r="K1426" s="3"/>
      <c r="L1426" s="144"/>
      <c r="M1426" s="144"/>
      <c r="N1426" s="144"/>
      <c r="O1426" s="143"/>
      <c r="P1426" s="143"/>
      <c r="Q1426" s="3"/>
      <c r="R1426" s="144"/>
      <c r="S1426" s="144"/>
      <c r="T1426" s="3"/>
      <c r="U1426" s="140"/>
      <c r="V1426" s="140"/>
      <c r="W1426" s="140"/>
      <c r="X1426" s="140"/>
      <c r="Y1426" s="140"/>
      <c r="Z1426" s="140"/>
      <c r="AA1426" s="140"/>
      <c r="AB1426" s="27"/>
      <c r="AC1426" s="27"/>
      <c r="AD1426" s="27"/>
      <c r="AE1426" s="27"/>
      <c r="AF1426" s="27"/>
      <c r="AG1426" s="27"/>
      <c r="AH1426" s="27"/>
      <c r="AI1426" s="27"/>
      <c r="AJ1426" s="17"/>
      <c r="AK1426" s="17"/>
      <c r="AL1426" s="17"/>
      <c r="AM1426" s="17"/>
      <c r="AN1426" s="17"/>
    </row>
    <row r="1427" ht="15.0" customHeight="1">
      <c r="A1427" s="180"/>
      <c r="B1427" s="3"/>
      <c r="C1427" s="141"/>
      <c r="D1427" s="3"/>
      <c r="E1427" s="3"/>
      <c r="F1427" s="3"/>
      <c r="G1427" s="144"/>
      <c r="H1427" s="144"/>
      <c r="I1427" s="62"/>
      <c r="J1427" s="3"/>
      <c r="K1427" s="3"/>
      <c r="L1427" s="144"/>
      <c r="M1427" s="144"/>
      <c r="N1427" s="144"/>
      <c r="O1427" s="143"/>
      <c r="P1427" s="143"/>
      <c r="Q1427" s="3"/>
      <c r="R1427" s="144"/>
      <c r="S1427" s="144"/>
      <c r="T1427" s="3"/>
      <c r="U1427" s="140"/>
      <c r="V1427" s="140"/>
      <c r="W1427" s="140"/>
      <c r="X1427" s="140"/>
      <c r="Y1427" s="140"/>
      <c r="Z1427" s="140"/>
      <c r="AA1427" s="140"/>
      <c r="AB1427" s="27"/>
      <c r="AC1427" s="27"/>
      <c r="AD1427" s="27"/>
      <c r="AE1427" s="27"/>
      <c r="AF1427" s="27"/>
      <c r="AG1427" s="27"/>
      <c r="AH1427" s="27"/>
      <c r="AI1427" s="27"/>
      <c r="AJ1427" s="17"/>
      <c r="AK1427" s="17"/>
      <c r="AL1427" s="17"/>
      <c r="AM1427" s="17"/>
      <c r="AN1427" s="17"/>
    </row>
    <row r="1428" ht="15.0" customHeight="1">
      <c r="A1428" s="180"/>
      <c r="B1428" s="3"/>
      <c r="C1428" s="141"/>
      <c r="D1428" s="3"/>
      <c r="E1428" s="3"/>
      <c r="F1428" s="3"/>
      <c r="H1428" s="144"/>
      <c r="I1428" s="62"/>
      <c r="J1428" s="3"/>
      <c r="L1428" s="144"/>
      <c r="M1428" s="144"/>
      <c r="N1428" s="144"/>
      <c r="O1428" s="143"/>
      <c r="P1428" s="143"/>
      <c r="Q1428" s="3"/>
      <c r="R1428" s="144"/>
      <c r="S1428" s="144"/>
      <c r="T1428" s="3"/>
      <c r="U1428" s="140"/>
      <c r="V1428" s="140"/>
      <c r="W1428" s="140"/>
      <c r="X1428" s="140"/>
      <c r="Y1428" s="140"/>
      <c r="Z1428" s="140"/>
      <c r="AA1428" s="140"/>
      <c r="AB1428" s="27"/>
      <c r="AC1428" s="27"/>
      <c r="AD1428" s="27"/>
      <c r="AE1428" s="27"/>
      <c r="AF1428" s="27"/>
      <c r="AG1428" s="27"/>
      <c r="AH1428" s="27"/>
      <c r="AI1428" s="27"/>
      <c r="AJ1428" s="17"/>
      <c r="AK1428" s="17"/>
      <c r="AL1428" s="17"/>
      <c r="AM1428" s="17"/>
      <c r="AN1428" s="17"/>
    </row>
    <row r="1429" ht="15.0" customHeight="1">
      <c r="A1429" s="180"/>
      <c r="B1429" s="3"/>
      <c r="C1429" s="141"/>
      <c r="D1429" s="3"/>
      <c r="E1429" s="3"/>
      <c r="F1429" s="3"/>
      <c r="H1429" s="144"/>
      <c r="I1429" s="62"/>
      <c r="J1429" s="3"/>
      <c r="K1429" s="3"/>
      <c r="L1429" s="144"/>
      <c r="M1429" s="144"/>
      <c r="N1429" s="144"/>
      <c r="O1429" s="143"/>
      <c r="P1429" s="143"/>
      <c r="Q1429" s="3"/>
      <c r="R1429" s="144"/>
      <c r="S1429" s="144"/>
      <c r="T1429" s="3"/>
      <c r="U1429" s="140"/>
      <c r="V1429" s="140"/>
      <c r="W1429" s="140"/>
      <c r="X1429" s="140"/>
      <c r="Y1429" s="140"/>
      <c r="Z1429" s="140"/>
      <c r="AA1429" s="140"/>
      <c r="AB1429" s="27"/>
      <c r="AC1429" s="27"/>
      <c r="AD1429" s="27"/>
      <c r="AE1429" s="27"/>
      <c r="AF1429" s="27"/>
      <c r="AG1429" s="27"/>
      <c r="AH1429" s="27"/>
      <c r="AI1429" s="27"/>
      <c r="AJ1429" s="17"/>
      <c r="AK1429" s="17"/>
      <c r="AL1429" s="17"/>
      <c r="AM1429" s="17"/>
      <c r="AN1429" s="17"/>
    </row>
    <row r="1430" ht="15.0" customHeight="1">
      <c r="A1430" s="180"/>
      <c r="B1430" s="3"/>
      <c r="C1430" s="141"/>
      <c r="D1430" s="3"/>
      <c r="E1430" s="3"/>
      <c r="G1430" s="144"/>
      <c r="H1430" s="144"/>
      <c r="I1430" s="144"/>
      <c r="J1430" s="144"/>
      <c r="K1430" s="3"/>
      <c r="O1430" s="143"/>
      <c r="P1430" s="143"/>
      <c r="R1430" s="144"/>
      <c r="S1430" s="144"/>
      <c r="T1430" s="144"/>
      <c r="U1430" s="140"/>
      <c r="V1430" s="140"/>
      <c r="W1430" s="140"/>
      <c r="X1430" s="140"/>
      <c r="Y1430" s="140"/>
      <c r="Z1430" s="140"/>
      <c r="AA1430" s="140"/>
      <c r="AB1430" s="27"/>
      <c r="AC1430" s="27"/>
      <c r="AD1430" s="27"/>
      <c r="AE1430" s="27"/>
      <c r="AF1430" s="27"/>
      <c r="AG1430" s="27"/>
      <c r="AH1430" s="27"/>
      <c r="AI1430" s="27"/>
      <c r="AJ1430" s="17"/>
      <c r="AK1430" s="17"/>
      <c r="AL1430" s="17"/>
      <c r="AM1430" s="17"/>
      <c r="AN1430" s="17"/>
    </row>
    <row r="1431" ht="15.0" customHeight="1">
      <c r="A1431" s="180"/>
      <c r="B1431" s="3"/>
      <c r="C1431" s="141"/>
      <c r="D1431" s="3"/>
      <c r="E1431" s="3"/>
      <c r="G1431" s="144"/>
      <c r="H1431" s="144"/>
      <c r="I1431" s="144"/>
      <c r="J1431" s="144"/>
      <c r="K1431" s="3"/>
      <c r="O1431" s="143"/>
      <c r="P1431" s="143"/>
      <c r="R1431" s="144"/>
      <c r="S1431" s="144"/>
      <c r="T1431" s="144"/>
      <c r="U1431" s="140"/>
      <c r="V1431" s="140"/>
      <c r="W1431" s="140"/>
      <c r="X1431" s="140"/>
      <c r="Y1431" s="140"/>
      <c r="Z1431" s="140"/>
      <c r="AA1431" s="140"/>
      <c r="AB1431" s="27"/>
      <c r="AC1431" s="27"/>
      <c r="AD1431" s="27"/>
      <c r="AE1431" s="27"/>
      <c r="AF1431" s="27"/>
      <c r="AG1431" s="27"/>
      <c r="AH1431" s="27"/>
      <c r="AI1431" s="27"/>
      <c r="AJ1431" s="17"/>
      <c r="AK1431" s="17"/>
      <c r="AL1431" s="17"/>
      <c r="AM1431" s="17"/>
      <c r="AN1431" s="17"/>
    </row>
    <row r="1432" ht="15.0" customHeight="1">
      <c r="A1432" s="180"/>
      <c r="B1432" s="3"/>
      <c r="C1432" s="141"/>
      <c r="D1432" s="3"/>
      <c r="E1432" s="3"/>
      <c r="F1432" s="3"/>
      <c r="H1432" s="144"/>
      <c r="I1432" s="62"/>
      <c r="J1432" s="3"/>
      <c r="K1432" s="3"/>
      <c r="L1432" s="144"/>
      <c r="M1432" s="144"/>
      <c r="N1432" s="144"/>
      <c r="O1432" s="143"/>
      <c r="P1432" s="143"/>
      <c r="Q1432" s="3"/>
      <c r="R1432" s="144"/>
      <c r="S1432" s="144"/>
      <c r="T1432" s="3"/>
      <c r="U1432" s="140"/>
      <c r="V1432" s="140"/>
      <c r="W1432" s="140"/>
      <c r="X1432" s="140"/>
      <c r="Y1432" s="140"/>
      <c r="Z1432" s="140"/>
      <c r="AA1432" s="140"/>
      <c r="AB1432" s="27"/>
      <c r="AC1432" s="27"/>
      <c r="AD1432" s="27"/>
      <c r="AE1432" s="27"/>
      <c r="AF1432" s="27"/>
      <c r="AG1432" s="27"/>
      <c r="AH1432" s="27"/>
      <c r="AI1432" s="27"/>
      <c r="AJ1432" s="17"/>
      <c r="AK1432" s="17"/>
      <c r="AL1432" s="17"/>
      <c r="AM1432" s="17"/>
      <c r="AN1432" s="17"/>
    </row>
    <row r="1433" ht="15.0" customHeight="1">
      <c r="A1433" s="180"/>
      <c r="B1433" s="3"/>
      <c r="C1433" s="141"/>
      <c r="D1433" s="3"/>
      <c r="E1433" s="3"/>
      <c r="G1433" s="144"/>
      <c r="H1433" s="144"/>
      <c r="I1433" s="144"/>
      <c r="J1433" s="144"/>
      <c r="K1433" s="3"/>
      <c r="O1433" s="143"/>
      <c r="P1433" s="143"/>
      <c r="R1433" s="144"/>
      <c r="S1433" s="144"/>
      <c r="T1433" s="144"/>
      <c r="U1433" s="140"/>
      <c r="V1433" s="140"/>
      <c r="W1433" s="140"/>
      <c r="X1433" s="140"/>
      <c r="Y1433" s="140"/>
      <c r="Z1433" s="140"/>
      <c r="AA1433" s="140"/>
      <c r="AB1433" s="27"/>
      <c r="AC1433" s="27"/>
      <c r="AD1433" s="27"/>
      <c r="AE1433" s="27"/>
      <c r="AF1433" s="27"/>
      <c r="AG1433" s="27"/>
      <c r="AH1433" s="27"/>
      <c r="AI1433" s="27"/>
      <c r="AJ1433" s="17"/>
      <c r="AK1433" s="17"/>
      <c r="AL1433" s="17"/>
      <c r="AM1433" s="17"/>
      <c r="AN1433" s="17"/>
    </row>
    <row r="1434" ht="15.0" customHeight="1">
      <c r="A1434" s="180"/>
      <c r="B1434" s="3"/>
      <c r="C1434" s="141"/>
      <c r="D1434" s="3"/>
      <c r="E1434" s="3"/>
      <c r="F1434" s="3"/>
      <c r="H1434" s="144"/>
      <c r="I1434" s="62"/>
      <c r="J1434" s="3"/>
      <c r="K1434" s="3"/>
      <c r="L1434" s="144"/>
      <c r="M1434" s="144"/>
      <c r="N1434" s="144"/>
      <c r="O1434" s="143"/>
      <c r="P1434" s="143"/>
      <c r="Q1434" s="3"/>
      <c r="R1434" s="144"/>
      <c r="S1434" s="144"/>
      <c r="T1434" s="3"/>
      <c r="U1434" s="140"/>
      <c r="V1434" s="140"/>
      <c r="W1434" s="140"/>
      <c r="X1434" s="140"/>
      <c r="Y1434" s="140"/>
      <c r="Z1434" s="140"/>
      <c r="AA1434" s="140"/>
      <c r="AB1434" s="27"/>
      <c r="AC1434" s="27"/>
      <c r="AD1434" s="27"/>
      <c r="AE1434" s="27"/>
      <c r="AF1434" s="27"/>
      <c r="AG1434" s="27"/>
      <c r="AH1434" s="27"/>
      <c r="AI1434" s="27"/>
      <c r="AJ1434" s="17"/>
      <c r="AK1434" s="17"/>
      <c r="AL1434" s="17"/>
      <c r="AM1434" s="17"/>
      <c r="AN1434" s="17"/>
    </row>
    <row r="1435" ht="15.0" customHeight="1">
      <c r="A1435" s="180"/>
      <c r="B1435" s="3"/>
      <c r="C1435" s="141"/>
      <c r="D1435" s="3"/>
      <c r="E1435" s="3"/>
      <c r="F1435" s="3"/>
      <c r="H1435" s="144"/>
      <c r="I1435" s="62"/>
      <c r="J1435" s="3"/>
      <c r="K1435" s="3"/>
      <c r="L1435" s="144"/>
      <c r="M1435" s="144"/>
      <c r="N1435" s="144"/>
      <c r="O1435" s="143"/>
      <c r="P1435" s="143"/>
      <c r="Q1435" s="3"/>
      <c r="R1435" s="144"/>
      <c r="S1435" s="144"/>
      <c r="T1435" s="3"/>
      <c r="U1435" s="140"/>
      <c r="V1435" s="140"/>
      <c r="W1435" s="140"/>
      <c r="X1435" s="140"/>
      <c r="Y1435" s="140"/>
      <c r="Z1435" s="140"/>
      <c r="AA1435" s="140"/>
      <c r="AB1435" s="27"/>
      <c r="AC1435" s="27"/>
      <c r="AD1435" s="27"/>
      <c r="AE1435" s="27"/>
      <c r="AF1435" s="27"/>
      <c r="AG1435" s="27"/>
      <c r="AH1435" s="27"/>
      <c r="AI1435" s="27"/>
      <c r="AJ1435" s="17"/>
      <c r="AK1435" s="17"/>
      <c r="AL1435" s="17"/>
      <c r="AM1435" s="17"/>
      <c r="AN1435" s="17"/>
    </row>
    <row r="1436" ht="15.0" customHeight="1">
      <c r="A1436" s="180"/>
      <c r="B1436" s="3"/>
      <c r="C1436" s="141"/>
      <c r="D1436" s="3"/>
      <c r="E1436" s="3"/>
      <c r="G1436" s="144"/>
      <c r="H1436" s="144"/>
      <c r="I1436" s="144"/>
      <c r="J1436" s="144"/>
      <c r="K1436" s="3"/>
      <c r="O1436" s="143"/>
      <c r="P1436" s="143"/>
      <c r="R1436" s="144"/>
      <c r="S1436" s="144"/>
      <c r="T1436" s="144"/>
      <c r="U1436" s="140"/>
      <c r="V1436" s="140"/>
      <c r="W1436" s="140"/>
      <c r="X1436" s="140"/>
      <c r="Y1436" s="140"/>
      <c r="Z1436" s="140"/>
      <c r="AA1436" s="140"/>
      <c r="AB1436" s="27"/>
      <c r="AC1436" s="27"/>
      <c r="AD1436" s="27"/>
      <c r="AE1436" s="27"/>
      <c r="AF1436" s="27"/>
      <c r="AG1436" s="27"/>
      <c r="AH1436" s="27"/>
      <c r="AI1436" s="27"/>
      <c r="AJ1436" s="17"/>
      <c r="AK1436" s="17"/>
      <c r="AL1436" s="17"/>
      <c r="AM1436" s="17"/>
      <c r="AN1436" s="17"/>
    </row>
    <row r="1437" ht="15.0" customHeight="1">
      <c r="A1437" s="180"/>
      <c r="B1437" s="3"/>
      <c r="C1437" s="141"/>
      <c r="D1437" s="3"/>
      <c r="E1437" s="3"/>
      <c r="F1437" s="3"/>
      <c r="G1437" s="144"/>
      <c r="H1437" s="144"/>
      <c r="I1437" s="62"/>
      <c r="J1437" s="3"/>
      <c r="K1437" s="3"/>
      <c r="L1437" s="144"/>
      <c r="M1437" s="144"/>
      <c r="N1437" s="144"/>
      <c r="O1437" s="143"/>
      <c r="P1437" s="143"/>
      <c r="Q1437" s="3"/>
      <c r="R1437" s="144"/>
      <c r="S1437" s="144"/>
      <c r="T1437" s="3"/>
      <c r="U1437" s="140"/>
      <c r="V1437" s="140"/>
      <c r="W1437" s="140"/>
      <c r="X1437" s="140"/>
      <c r="Y1437" s="140"/>
      <c r="Z1437" s="140"/>
      <c r="AA1437" s="140"/>
      <c r="AB1437" s="27"/>
      <c r="AC1437" s="27"/>
      <c r="AD1437" s="27"/>
      <c r="AE1437" s="27"/>
      <c r="AF1437" s="27"/>
      <c r="AG1437" s="27"/>
      <c r="AH1437" s="27"/>
      <c r="AI1437" s="27"/>
      <c r="AJ1437" s="17"/>
      <c r="AK1437" s="17"/>
      <c r="AL1437" s="17"/>
      <c r="AM1437" s="17"/>
      <c r="AN1437" s="17"/>
    </row>
    <row r="1438" ht="15.0" customHeight="1">
      <c r="A1438" s="180"/>
      <c r="B1438" s="3"/>
      <c r="C1438" s="141"/>
      <c r="D1438" s="3"/>
      <c r="E1438" s="3"/>
      <c r="F1438" s="3"/>
      <c r="G1438" s="144"/>
      <c r="H1438" s="144"/>
      <c r="I1438" s="62"/>
      <c r="J1438" s="3"/>
      <c r="K1438" s="3"/>
      <c r="L1438" s="144"/>
      <c r="M1438" s="144"/>
      <c r="N1438" s="144"/>
      <c r="O1438" s="143"/>
      <c r="P1438" s="143"/>
      <c r="Q1438" s="3"/>
      <c r="R1438" s="144"/>
      <c r="S1438" s="144"/>
      <c r="T1438" s="3"/>
      <c r="U1438" s="140"/>
      <c r="V1438" s="140"/>
      <c r="W1438" s="140"/>
      <c r="X1438" s="140"/>
      <c r="Y1438" s="140"/>
      <c r="Z1438" s="140"/>
      <c r="AA1438" s="140"/>
      <c r="AB1438" s="27"/>
      <c r="AC1438" s="27"/>
      <c r="AD1438" s="27"/>
      <c r="AE1438" s="27"/>
      <c r="AF1438" s="27"/>
      <c r="AG1438" s="27"/>
      <c r="AH1438" s="27"/>
      <c r="AI1438" s="27"/>
      <c r="AJ1438" s="17"/>
      <c r="AK1438" s="17"/>
      <c r="AL1438" s="17"/>
      <c r="AM1438" s="17"/>
      <c r="AN1438" s="17"/>
    </row>
    <row r="1439" ht="15.0" customHeight="1">
      <c r="A1439" s="180"/>
      <c r="B1439" s="3"/>
      <c r="C1439" s="141"/>
      <c r="D1439" s="3"/>
      <c r="E1439" s="3"/>
      <c r="G1439" s="144"/>
      <c r="H1439" s="144"/>
      <c r="I1439" s="144"/>
      <c r="J1439" s="144"/>
      <c r="K1439" s="144"/>
      <c r="L1439" s="144"/>
      <c r="M1439" s="144"/>
      <c r="N1439" s="144"/>
      <c r="O1439" s="143"/>
      <c r="P1439" s="143"/>
      <c r="R1439" s="144"/>
      <c r="S1439" s="144"/>
      <c r="T1439" s="144"/>
      <c r="U1439" s="140"/>
      <c r="V1439" s="140"/>
      <c r="W1439" s="140"/>
      <c r="X1439" s="140"/>
      <c r="Y1439" s="140"/>
      <c r="Z1439" s="140"/>
      <c r="AA1439" s="140"/>
      <c r="AB1439" s="27"/>
      <c r="AC1439" s="27"/>
      <c r="AD1439" s="27"/>
      <c r="AE1439" s="27"/>
      <c r="AF1439" s="27"/>
      <c r="AG1439" s="27"/>
      <c r="AH1439" s="27"/>
      <c r="AI1439" s="27"/>
      <c r="AJ1439" s="17"/>
      <c r="AK1439" s="17"/>
      <c r="AL1439" s="17"/>
      <c r="AM1439" s="17"/>
      <c r="AN1439" s="17"/>
    </row>
    <row r="1440" ht="15.0" customHeight="1">
      <c r="A1440" s="180"/>
      <c r="B1440" s="3"/>
      <c r="C1440" s="141"/>
      <c r="D1440" s="3"/>
      <c r="E1440" s="3"/>
      <c r="F1440" s="3"/>
      <c r="G1440" s="144"/>
      <c r="H1440" s="144"/>
      <c r="I1440" s="62"/>
      <c r="J1440" s="3"/>
      <c r="K1440" s="3"/>
      <c r="L1440" s="144"/>
      <c r="M1440" s="144"/>
      <c r="N1440" s="144"/>
      <c r="O1440" s="143"/>
      <c r="P1440" s="143"/>
      <c r="Q1440" s="3"/>
      <c r="R1440" s="144"/>
      <c r="S1440" s="144"/>
      <c r="T1440" s="3"/>
      <c r="U1440" s="140"/>
      <c r="V1440" s="140"/>
      <c r="W1440" s="140"/>
      <c r="X1440" s="140"/>
      <c r="Y1440" s="140"/>
      <c r="Z1440" s="140"/>
      <c r="AA1440" s="140"/>
      <c r="AB1440" s="27"/>
      <c r="AC1440" s="27"/>
      <c r="AD1440" s="27"/>
      <c r="AE1440" s="27"/>
      <c r="AF1440" s="27"/>
      <c r="AG1440" s="27"/>
      <c r="AH1440" s="27"/>
      <c r="AI1440" s="27"/>
      <c r="AJ1440" s="17"/>
      <c r="AK1440" s="17"/>
      <c r="AL1440" s="17"/>
      <c r="AM1440" s="17"/>
      <c r="AN1440" s="17"/>
    </row>
    <row r="1441" ht="15.0" customHeight="1">
      <c r="A1441" s="180"/>
      <c r="B1441" s="3"/>
      <c r="C1441" s="141"/>
      <c r="D1441" s="3"/>
      <c r="E1441" s="3"/>
      <c r="G1441" s="144"/>
      <c r="H1441" s="144"/>
      <c r="I1441" s="144"/>
      <c r="J1441" s="144"/>
      <c r="K1441" s="3"/>
      <c r="O1441" s="143"/>
      <c r="P1441" s="143"/>
      <c r="R1441" s="144"/>
      <c r="S1441" s="144"/>
      <c r="T1441" s="144"/>
      <c r="U1441" s="140"/>
      <c r="V1441" s="140"/>
      <c r="W1441" s="140"/>
      <c r="X1441" s="140"/>
      <c r="Y1441" s="140"/>
      <c r="Z1441" s="140"/>
      <c r="AA1441" s="140"/>
      <c r="AB1441" s="27"/>
      <c r="AC1441" s="27"/>
      <c r="AD1441" s="27"/>
      <c r="AE1441" s="27"/>
      <c r="AF1441" s="27"/>
      <c r="AG1441" s="27"/>
      <c r="AH1441" s="27"/>
      <c r="AI1441" s="27"/>
      <c r="AJ1441" s="17"/>
      <c r="AK1441" s="17"/>
      <c r="AL1441" s="17"/>
      <c r="AM1441" s="17"/>
      <c r="AN1441" s="17"/>
    </row>
    <row r="1442" ht="15.0" customHeight="1">
      <c r="A1442" s="180"/>
      <c r="B1442" s="3"/>
      <c r="C1442" s="141"/>
      <c r="D1442" s="3"/>
      <c r="E1442" s="3"/>
      <c r="F1442" s="3"/>
      <c r="H1442" s="144"/>
      <c r="I1442" s="62"/>
      <c r="J1442" s="3"/>
      <c r="K1442" s="3"/>
      <c r="L1442" s="144"/>
      <c r="M1442" s="144"/>
      <c r="N1442" s="144"/>
      <c r="O1442" s="143"/>
      <c r="P1442" s="143"/>
      <c r="Q1442" s="3"/>
      <c r="R1442" s="144"/>
      <c r="S1442" s="144"/>
      <c r="T1442" s="3"/>
      <c r="U1442" s="140"/>
      <c r="V1442" s="140"/>
      <c r="W1442" s="140"/>
      <c r="X1442" s="140"/>
      <c r="Y1442" s="140"/>
      <c r="Z1442" s="140"/>
      <c r="AA1442" s="140"/>
      <c r="AB1442" s="27"/>
      <c r="AC1442" s="27"/>
      <c r="AD1442" s="27"/>
      <c r="AE1442" s="27"/>
      <c r="AF1442" s="27"/>
      <c r="AG1442" s="27"/>
      <c r="AH1442" s="27"/>
      <c r="AI1442" s="27"/>
      <c r="AJ1442" s="17"/>
      <c r="AK1442" s="17"/>
      <c r="AL1442" s="17"/>
      <c r="AM1442" s="17"/>
      <c r="AN1442" s="17"/>
    </row>
    <row r="1443" ht="15.0" customHeight="1">
      <c r="A1443" s="180"/>
      <c r="B1443" s="3"/>
      <c r="C1443" s="141"/>
      <c r="D1443" s="3"/>
      <c r="E1443" s="3"/>
      <c r="F1443" s="3"/>
      <c r="H1443" s="144"/>
      <c r="I1443" s="62"/>
      <c r="J1443" s="3"/>
      <c r="L1443" s="144"/>
      <c r="M1443" s="144"/>
      <c r="N1443" s="144"/>
      <c r="O1443" s="143"/>
      <c r="P1443" s="143"/>
      <c r="Q1443" s="3"/>
      <c r="R1443" s="144"/>
      <c r="S1443" s="144"/>
      <c r="T1443" s="3"/>
      <c r="U1443" s="140"/>
      <c r="V1443" s="140"/>
      <c r="W1443" s="140"/>
      <c r="X1443" s="140"/>
      <c r="Y1443" s="140"/>
      <c r="Z1443" s="140"/>
      <c r="AA1443" s="140"/>
      <c r="AB1443" s="27"/>
      <c r="AC1443" s="27"/>
      <c r="AD1443" s="27"/>
      <c r="AE1443" s="27"/>
      <c r="AF1443" s="27"/>
      <c r="AG1443" s="27"/>
      <c r="AH1443" s="27"/>
      <c r="AI1443" s="27"/>
      <c r="AJ1443" s="17"/>
      <c r="AK1443" s="17"/>
      <c r="AL1443" s="17"/>
      <c r="AM1443" s="17"/>
      <c r="AN1443" s="17"/>
    </row>
    <row r="1444" ht="15.0" customHeight="1">
      <c r="A1444" s="180"/>
      <c r="B1444" s="3"/>
      <c r="C1444" s="141"/>
      <c r="D1444" s="3"/>
      <c r="E1444" s="3"/>
      <c r="G1444" s="144"/>
      <c r="H1444" s="144"/>
      <c r="I1444" s="144"/>
      <c r="J1444" s="144"/>
      <c r="K1444" s="3"/>
      <c r="O1444" s="143"/>
      <c r="P1444" s="143"/>
      <c r="R1444" s="144"/>
      <c r="S1444" s="144"/>
      <c r="T1444" s="144"/>
      <c r="U1444" s="140"/>
      <c r="V1444" s="140"/>
      <c r="W1444" s="140"/>
      <c r="X1444" s="140"/>
      <c r="Y1444" s="140"/>
      <c r="Z1444" s="140"/>
      <c r="AA1444" s="140"/>
      <c r="AB1444" s="27"/>
      <c r="AC1444" s="27"/>
      <c r="AD1444" s="27"/>
      <c r="AE1444" s="27"/>
      <c r="AF1444" s="27"/>
      <c r="AG1444" s="27"/>
      <c r="AH1444" s="27"/>
      <c r="AI1444" s="27"/>
      <c r="AJ1444" s="17"/>
      <c r="AK1444" s="17"/>
      <c r="AL1444" s="17"/>
      <c r="AM1444" s="17"/>
      <c r="AN1444" s="17"/>
    </row>
    <row r="1445" ht="15.0" customHeight="1">
      <c r="A1445" s="180"/>
      <c r="B1445" s="3"/>
      <c r="C1445" s="141"/>
      <c r="D1445" s="3"/>
      <c r="E1445" s="3"/>
      <c r="F1445" s="3"/>
      <c r="H1445" s="144"/>
      <c r="I1445" s="62"/>
      <c r="J1445" s="3"/>
      <c r="K1445" s="3"/>
      <c r="L1445" s="144"/>
      <c r="M1445" s="144"/>
      <c r="N1445" s="144"/>
      <c r="O1445" s="143"/>
      <c r="P1445" s="143"/>
      <c r="Q1445" s="3"/>
      <c r="R1445" s="144"/>
      <c r="S1445" s="144"/>
      <c r="T1445" s="3"/>
      <c r="U1445" s="140"/>
      <c r="V1445" s="140"/>
      <c r="W1445" s="140"/>
      <c r="X1445" s="140"/>
      <c r="Y1445" s="140"/>
      <c r="Z1445" s="140"/>
      <c r="AA1445" s="140"/>
      <c r="AB1445" s="27"/>
      <c r="AC1445" s="27"/>
      <c r="AD1445" s="27"/>
      <c r="AE1445" s="27"/>
      <c r="AF1445" s="27"/>
      <c r="AG1445" s="27"/>
      <c r="AH1445" s="27"/>
      <c r="AI1445" s="27"/>
      <c r="AJ1445" s="17"/>
      <c r="AK1445" s="17"/>
      <c r="AL1445" s="17"/>
      <c r="AM1445" s="17"/>
      <c r="AN1445" s="17"/>
    </row>
    <row r="1446" ht="15.0" customHeight="1">
      <c r="A1446" s="180"/>
      <c r="B1446" s="3"/>
      <c r="C1446" s="141"/>
      <c r="D1446" s="3"/>
      <c r="E1446" s="3"/>
      <c r="F1446" s="3"/>
      <c r="I1446" s="62"/>
      <c r="J1446" s="3"/>
      <c r="K1446" s="3"/>
      <c r="L1446" s="144"/>
      <c r="M1446" s="144"/>
      <c r="N1446" s="144"/>
      <c r="O1446" s="143"/>
      <c r="P1446" s="143"/>
      <c r="Q1446" s="3"/>
      <c r="R1446" s="144"/>
      <c r="S1446" s="144"/>
      <c r="T1446" s="3"/>
      <c r="U1446" s="140"/>
      <c r="V1446" s="140"/>
      <c r="W1446" s="140"/>
      <c r="X1446" s="140"/>
      <c r="Y1446" s="140"/>
      <c r="Z1446" s="140"/>
      <c r="AA1446" s="140"/>
      <c r="AB1446" s="27"/>
      <c r="AC1446" s="27"/>
      <c r="AD1446" s="27"/>
      <c r="AE1446" s="27"/>
      <c r="AF1446" s="27"/>
      <c r="AG1446" s="27"/>
      <c r="AH1446" s="27"/>
      <c r="AI1446" s="27"/>
      <c r="AJ1446" s="17"/>
      <c r="AK1446" s="17"/>
      <c r="AL1446" s="17"/>
      <c r="AM1446" s="17"/>
      <c r="AN1446" s="17"/>
    </row>
    <row r="1447" ht="15.0" customHeight="1">
      <c r="A1447" s="180"/>
      <c r="B1447" s="3"/>
      <c r="C1447" s="141"/>
      <c r="D1447" s="3"/>
      <c r="E1447" s="3"/>
      <c r="F1447" s="3"/>
      <c r="G1447" s="3"/>
      <c r="I1447" s="144"/>
      <c r="J1447" s="144"/>
      <c r="K1447" s="144"/>
      <c r="L1447" s="144"/>
      <c r="M1447" s="144"/>
      <c r="N1447" s="144"/>
      <c r="O1447" s="172"/>
      <c r="P1447" s="172"/>
      <c r="Q1447" s="144"/>
      <c r="R1447" s="144"/>
      <c r="S1447" s="144"/>
      <c r="T1447" s="144"/>
      <c r="U1447" s="140"/>
      <c r="V1447" s="140"/>
      <c r="W1447" s="140"/>
      <c r="X1447" s="140"/>
      <c r="Y1447" s="140"/>
      <c r="Z1447" s="140"/>
      <c r="AA1447" s="140"/>
      <c r="AB1447" s="27"/>
      <c r="AC1447" s="27"/>
      <c r="AD1447" s="27"/>
      <c r="AE1447" s="27"/>
      <c r="AF1447" s="27"/>
      <c r="AG1447" s="27"/>
      <c r="AH1447" s="27"/>
      <c r="AI1447" s="27"/>
      <c r="AJ1447" s="17"/>
      <c r="AK1447" s="17"/>
      <c r="AL1447" s="17"/>
      <c r="AM1447" s="17"/>
      <c r="AN1447" s="17"/>
    </row>
    <row r="1448" ht="15.0" customHeight="1">
      <c r="A1448" s="180"/>
      <c r="B1448" s="3"/>
      <c r="C1448" s="141"/>
      <c r="D1448" s="3"/>
      <c r="E1448" s="3"/>
      <c r="F1448" s="3"/>
      <c r="I1448" s="144"/>
      <c r="J1448" s="144"/>
      <c r="K1448" s="144"/>
      <c r="L1448" s="144"/>
      <c r="M1448" s="144"/>
      <c r="N1448" s="144"/>
      <c r="O1448" s="172"/>
      <c r="P1448" s="172"/>
      <c r="Q1448" s="144"/>
      <c r="R1448" s="144"/>
      <c r="S1448" s="144"/>
      <c r="T1448" s="144"/>
      <c r="U1448" s="140"/>
      <c r="V1448" s="140"/>
      <c r="W1448" s="140"/>
      <c r="X1448" s="140"/>
      <c r="Y1448" s="140"/>
      <c r="Z1448" s="140"/>
      <c r="AA1448" s="140"/>
      <c r="AB1448" s="27"/>
      <c r="AC1448" s="27"/>
      <c r="AD1448" s="27"/>
      <c r="AE1448" s="27"/>
      <c r="AF1448" s="27"/>
      <c r="AG1448" s="27"/>
      <c r="AH1448" s="27"/>
      <c r="AI1448" s="27"/>
      <c r="AJ1448" s="17"/>
      <c r="AK1448" s="17"/>
      <c r="AL1448" s="17"/>
      <c r="AM1448" s="17"/>
      <c r="AN1448" s="17"/>
    </row>
    <row r="1449" ht="15.0" customHeight="1">
      <c r="A1449" s="180"/>
      <c r="B1449" s="3"/>
      <c r="C1449" s="141"/>
      <c r="D1449" s="3"/>
      <c r="E1449" s="3"/>
      <c r="F1449" s="3"/>
      <c r="G1449" s="144"/>
      <c r="H1449" s="144"/>
      <c r="I1449" s="62"/>
      <c r="J1449" s="3"/>
      <c r="K1449" s="3"/>
      <c r="L1449" s="144"/>
      <c r="M1449" s="144"/>
      <c r="N1449" s="144"/>
      <c r="O1449" s="172"/>
      <c r="P1449" s="172"/>
      <c r="Q1449" s="3"/>
      <c r="R1449" s="144"/>
      <c r="S1449" s="144"/>
      <c r="T1449" s="3"/>
      <c r="U1449" s="140"/>
      <c r="V1449" s="140"/>
      <c r="W1449" s="140"/>
      <c r="X1449" s="140"/>
      <c r="Y1449" s="140"/>
      <c r="Z1449" s="140"/>
      <c r="AA1449" s="140"/>
      <c r="AB1449" s="27"/>
      <c r="AC1449" s="27"/>
      <c r="AD1449" s="27"/>
      <c r="AE1449" s="27"/>
      <c r="AF1449" s="27"/>
      <c r="AG1449" s="27"/>
      <c r="AH1449" s="27"/>
      <c r="AI1449" s="27"/>
      <c r="AJ1449" s="17"/>
      <c r="AK1449" s="17"/>
      <c r="AL1449" s="17"/>
      <c r="AM1449" s="17"/>
      <c r="AN1449" s="17"/>
    </row>
    <row r="1450" ht="15.0" customHeight="1">
      <c r="A1450" s="180"/>
      <c r="B1450" s="3"/>
      <c r="C1450" s="141"/>
      <c r="D1450" s="3"/>
      <c r="E1450" s="3"/>
      <c r="G1450" s="144"/>
      <c r="H1450" s="144"/>
      <c r="I1450" s="144"/>
      <c r="J1450" s="144"/>
      <c r="K1450" s="144"/>
      <c r="L1450" s="144"/>
      <c r="M1450" s="144"/>
      <c r="N1450" s="144"/>
      <c r="O1450" s="172"/>
      <c r="P1450" s="172"/>
      <c r="Q1450" s="144"/>
      <c r="R1450" s="144"/>
      <c r="S1450" s="144"/>
      <c r="T1450" s="144"/>
      <c r="U1450" s="140"/>
      <c r="V1450" s="140"/>
      <c r="W1450" s="140"/>
      <c r="X1450" s="140"/>
      <c r="Y1450" s="140"/>
      <c r="Z1450" s="140"/>
      <c r="AA1450" s="140"/>
      <c r="AB1450" s="27"/>
      <c r="AC1450" s="27"/>
      <c r="AD1450" s="27"/>
      <c r="AE1450" s="27"/>
      <c r="AF1450" s="27"/>
      <c r="AG1450" s="27"/>
      <c r="AH1450" s="27"/>
      <c r="AI1450" s="27"/>
      <c r="AJ1450" s="17"/>
      <c r="AK1450" s="17"/>
      <c r="AL1450" s="17"/>
      <c r="AM1450" s="17"/>
      <c r="AN1450" s="17"/>
    </row>
    <row r="1451" ht="15.0" customHeight="1">
      <c r="A1451" s="180"/>
      <c r="B1451" s="3"/>
      <c r="C1451" s="141"/>
      <c r="D1451" s="3"/>
      <c r="E1451" s="3"/>
      <c r="F1451" s="3"/>
      <c r="H1451" s="144"/>
      <c r="I1451" s="62"/>
      <c r="J1451" s="3"/>
      <c r="K1451" s="3"/>
      <c r="L1451" s="144"/>
      <c r="M1451" s="144"/>
      <c r="N1451" s="144"/>
      <c r="O1451" s="172"/>
      <c r="P1451" s="172"/>
      <c r="Q1451" s="3"/>
      <c r="R1451" s="144"/>
      <c r="S1451" s="144"/>
      <c r="T1451" s="3"/>
      <c r="U1451" s="140"/>
      <c r="V1451" s="140"/>
      <c r="W1451" s="140"/>
      <c r="X1451" s="140"/>
      <c r="Y1451" s="140"/>
      <c r="Z1451" s="140"/>
      <c r="AA1451" s="140"/>
      <c r="AB1451" s="27"/>
      <c r="AC1451" s="27"/>
      <c r="AD1451" s="27"/>
      <c r="AE1451" s="27"/>
      <c r="AF1451" s="27"/>
      <c r="AG1451" s="27"/>
      <c r="AH1451" s="27"/>
      <c r="AI1451" s="27"/>
      <c r="AJ1451" s="17"/>
      <c r="AK1451" s="17"/>
      <c r="AL1451" s="17"/>
      <c r="AM1451" s="17"/>
      <c r="AN1451" s="17"/>
    </row>
    <row r="1452" ht="15.0" customHeight="1">
      <c r="A1452" s="180"/>
      <c r="B1452" s="3"/>
      <c r="C1452" s="141"/>
      <c r="D1452" s="3"/>
      <c r="E1452" s="3"/>
      <c r="F1452" s="3"/>
      <c r="G1452" s="144"/>
      <c r="H1452" s="144"/>
      <c r="I1452" s="62"/>
      <c r="J1452" s="3"/>
      <c r="K1452" s="3"/>
      <c r="L1452" s="144"/>
      <c r="M1452" s="144"/>
      <c r="N1452" s="144"/>
      <c r="O1452" s="172"/>
      <c r="P1452" s="172"/>
      <c r="Q1452" s="3"/>
      <c r="R1452" s="144"/>
      <c r="S1452" s="144"/>
      <c r="T1452" s="3"/>
      <c r="U1452" s="140"/>
      <c r="V1452" s="140"/>
      <c r="W1452" s="140"/>
      <c r="X1452" s="140"/>
      <c r="Y1452" s="140"/>
      <c r="Z1452" s="140"/>
      <c r="AA1452" s="140"/>
      <c r="AB1452" s="27"/>
      <c r="AC1452" s="27"/>
      <c r="AD1452" s="27"/>
      <c r="AE1452" s="27"/>
      <c r="AF1452" s="27"/>
      <c r="AG1452" s="27"/>
      <c r="AH1452" s="27"/>
      <c r="AI1452" s="27"/>
      <c r="AJ1452" s="17"/>
      <c r="AK1452" s="17"/>
      <c r="AL1452" s="17"/>
      <c r="AM1452" s="17"/>
      <c r="AN1452" s="17"/>
    </row>
    <row r="1453" ht="15.0" customHeight="1">
      <c r="A1453" s="180"/>
      <c r="B1453" s="3"/>
      <c r="C1453" s="141"/>
      <c r="D1453" s="3"/>
      <c r="E1453" s="3"/>
      <c r="F1453" s="3"/>
      <c r="H1453" s="144"/>
      <c r="I1453" s="62"/>
      <c r="J1453" s="3"/>
      <c r="K1453" s="3"/>
      <c r="L1453" s="144"/>
      <c r="M1453" s="144"/>
      <c r="N1453" s="144"/>
      <c r="O1453" s="172"/>
      <c r="P1453" s="172"/>
      <c r="Q1453" s="3"/>
      <c r="R1453" s="144"/>
      <c r="S1453" s="144"/>
      <c r="T1453" s="3"/>
      <c r="U1453" s="140"/>
      <c r="V1453" s="140"/>
      <c r="W1453" s="140"/>
      <c r="X1453" s="140"/>
      <c r="Y1453" s="140"/>
      <c r="Z1453" s="140"/>
      <c r="AA1453" s="140"/>
      <c r="AB1453" s="27"/>
      <c r="AC1453" s="27"/>
      <c r="AD1453" s="27"/>
      <c r="AE1453" s="27"/>
      <c r="AF1453" s="27"/>
      <c r="AG1453" s="27"/>
      <c r="AH1453" s="27"/>
      <c r="AI1453" s="27"/>
      <c r="AJ1453" s="17"/>
      <c r="AK1453" s="17"/>
      <c r="AL1453" s="17"/>
      <c r="AM1453" s="17"/>
      <c r="AN1453" s="17"/>
    </row>
    <row r="1454" ht="15.0" customHeight="1">
      <c r="A1454" s="180"/>
      <c r="B1454" s="3"/>
      <c r="C1454" s="141"/>
      <c r="D1454" s="3"/>
      <c r="E1454" s="3"/>
      <c r="G1454" s="144"/>
      <c r="H1454" s="144"/>
      <c r="I1454" s="144"/>
      <c r="J1454" s="144"/>
      <c r="K1454" s="3"/>
      <c r="O1454" s="172"/>
      <c r="P1454" s="172"/>
      <c r="Q1454" s="144"/>
      <c r="R1454" s="144"/>
      <c r="S1454" s="144"/>
      <c r="T1454" s="144"/>
      <c r="U1454" s="140"/>
      <c r="V1454" s="140"/>
      <c r="W1454" s="140"/>
      <c r="X1454" s="140"/>
      <c r="Y1454" s="140"/>
      <c r="Z1454" s="140"/>
      <c r="AA1454" s="140"/>
      <c r="AB1454" s="27"/>
      <c r="AC1454" s="27"/>
      <c r="AD1454" s="27"/>
      <c r="AE1454" s="27"/>
      <c r="AF1454" s="27"/>
      <c r="AG1454" s="27"/>
      <c r="AH1454" s="27"/>
      <c r="AI1454" s="27"/>
      <c r="AJ1454" s="17"/>
      <c r="AK1454" s="17"/>
      <c r="AL1454" s="17"/>
      <c r="AM1454" s="17"/>
      <c r="AN1454" s="17"/>
    </row>
    <row r="1455" ht="15.0" customHeight="1">
      <c r="A1455" s="180"/>
      <c r="B1455" s="3"/>
      <c r="C1455" s="141"/>
      <c r="D1455" s="3"/>
      <c r="E1455" s="3"/>
      <c r="F1455" s="3"/>
      <c r="I1455" s="62"/>
      <c r="J1455" s="3"/>
      <c r="K1455" s="3"/>
      <c r="L1455" s="144"/>
      <c r="M1455" s="144"/>
      <c r="N1455" s="144"/>
      <c r="O1455" s="172"/>
      <c r="P1455" s="172"/>
      <c r="Q1455" s="3"/>
      <c r="R1455" s="144"/>
      <c r="S1455" s="144"/>
      <c r="T1455" s="3"/>
      <c r="U1455" s="140"/>
      <c r="V1455" s="140"/>
      <c r="W1455" s="140"/>
      <c r="X1455" s="140"/>
      <c r="Y1455" s="140"/>
      <c r="Z1455" s="140"/>
      <c r="AA1455" s="140"/>
      <c r="AB1455" s="27"/>
      <c r="AC1455" s="27"/>
      <c r="AD1455" s="27"/>
      <c r="AE1455" s="27"/>
      <c r="AF1455" s="27"/>
      <c r="AG1455" s="27"/>
      <c r="AH1455" s="27"/>
      <c r="AI1455" s="27"/>
      <c r="AJ1455" s="17"/>
      <c r="AK1455" s="17"/>
      <c r="AL1455" s="17"/>
      <c r="AM1455" s="17"/>
      <c r="AN1455" s="17"/>
    </row>
    <row r="1456" ht="15.0" customHeight="1">
      <c r="A1456" s="180"/>
      <c r="B1456" s="3"/>
      <c r="C1456" s="141"/>
      <c r="D1456" s="3"/>
      <c r="E1456" s="3"/>
      <c r="G1456" s="144"/>
      <c r="H1456" s="144"/>
      <c r="I1456" s="144"/>
      <c r="J1456" s="144"/>
      <c r="K1456" s="144"/>
      <c r="L1456" s="144"/>
      <c r="M1456" s="144"/>
      <c r="N1456" s="144"/>
      <c r="O1456" s="172"/>
      <c r="P1456" s="172"/>
      <c r="Q1456" s="144"/>
      <c r="R1456" s="144"/>
      <c r="S1456" s="144"/>
      <c r="T1456" s="144"/>
      <c r="U1456" s="140"/>
      <c r="V1456" s="140"/>
      <c r="W1456" s="140"/>
      <c r="X1456" s="140"/>
      <c r="Y1456" s="140"/>
      <c r="Z1456" s="140"/>
      <c r="AA1456" s="140"/>
      <c r="AB1456" s="27"/>
      <c r="AC1456" s="27"/>
      <c r="AD1456" s="27"/>
      <c r="AE1456" s="27"/>
      <c r="AF1456" s="27"/>
      <c r="AG1456" s="27"/>
      <c r="AH1456" s="27"/>
      <c r="AI1456" s="27"/>
      <c r="AJ1456" s="17"/>
      <c r="AK1456" s="17"/>
      <c r="AL1456" s="17"/>
      <c r="AM1456" s="17"/>
      <c r="AN1456" s="17"/>
    </row>
    <row r="1457" ht="15.0" customHeight="1">
      <c r="A1457" s="180"/>
      <c r="B1457" s="3"/>
      <c r="C1457" s="141"/>
      <c r="D1457" s="3"/>
      <c r="E1457" s="3"/>
      <c r="F1457" s="3"/>
      <c r="I1457" s="62"/>
      <c r="J1457" s="3"/>
      <c r="K1457" s="3"/>
      <c r="L1457" s="144"/>
      <c r="M1457" s="144"/>
      <c r="N1457" s="144"/>
      <c r="O1457" s="172"/>
      <c r="P1457" s="172"/>
      <c r="Q1457" s="3"/>
      <c r="R1457" s="144"/>
      <c r="S1457" s="144"/>
      <c r="T1457" s="3"/>
      <c r="U1457" s="140"/>
      <c r="V1457" s="140"/>
      <c r="W1457" s="140"/>
      <c r="X1457" s="140"/>
      <c r="Y1457" s="140"/>
      <c r="Z1457" s="140"/>
      <c r="AA1457" s="140"/>
      <c r="AB1457" s="27"/>
      <c r="AC1457" s="27"/>
      <c r="AD1457" s="27"/>
      <c r="AE1457" s="27"/>
      <c r="AF1457" s="27"/>
      <c r="AG1457" s="27"/>
      <c r="AH1457" s="27"/>
      <c r="AI1457" s="27"/>
      <c r="AJ1457" s="17"/>
      <c r="AK1457" s="17"/>
      <c r="AL1457" s="17"/>
      <c r="AM1457" s="17"/>
      <c r="AN1457" s="17"/>
    </row>
    <row r="1458" ht="15.0" customHeight="1">
      <c r="A1458" s="180"/>
      <c r="B1458" s="3"/>
      <c r="C1458" s="141"/>
      <c r="D1458" s="3"/>
      <c r="E1458" s="3"/>
      <c r="G1458" s="144"/>
      <c r="H1458" s="144"/>
      <c r="I1458" s="144"/>
      <c r="J1458" s="144"/>
      <c r="K1458" s="3"/>
      <c r="O1458" s="172"/>
      <c r="P1458" s="172"/>
      <c r="Q1458" s="144"/>
      <c r="R1458" s="144"/>
      <c r="S1458" s="144"/>
      <c r="T1458" s="144"/>
      <c r="U1458" s="140"/>
      <c r="V1458" s="140"/>
      <c r="W1458" s="140"/>
      <c r="X1458" s="140"/>
      <c r="Y1458" s="140"/>
      <c r="Z1458" s="140"/>
      <c r="AA1458" s="140"/>
      <c r="AB1458" s="27"/>
      <c r="AC1458" s="27"/>
      <c r="AD1458" s="27"/>
      <c r="AE1458" s="27"/>
      <c r="AF1458" s="27"/>
      <c r="AG1458" s="27"/>
      <c r="AH1458" s="27"/>
      <c r="AI1458" s="27"/>
      <c r="AJ1458" s="17"/>
      <c r="AK1458" s="17"/>
      <c r="AL1458" s="17"/>
      <c r="AM1458" s="17"/>
      <c r="AN1458" s="17"/>
    </row>
    <row r="1459" ht="15.0" customHeight="1">
      <c r="A1459" s="180"/>
      <c r="B1459" s="3"/>
      <c r="C1459" s="141"/>
      <c r="D1459" s="3"/>
      <c r="E1459" s="3"/>
      <c r="F1459" s="3"/>
      <c r="H1459" s="144"/>
      <c r="I1459" s="62"/>
      <c r="J1459" s="3"/>
      <c r="K1459" s="3"/>
      <c r="L1459" s="144"/>
      <c r="M1459" s="144"/>
      <c r="N1459" s="144"/>
      <c r="O1459" s="172"/>
      <c r="P1459" s="172"/>
      <c r="Q1459" s="3"/>
      <c r="R1459" s="144"/>
      <c r="S1459" s="144"/>
      <c r="T1459" s="3"/>
      <c r="U1459" s="140"/>
      <c r="V1459" s="140"/>
      <c r="W1459" s="140"/>
      <c r="X1459" s="140"/>
      <c r="Y1459" s="140"/>
      <c r="Z1459" s="140"/>
      <c r="AA1459" s="140"/>
      <c r="AB1459" s="27"/>
      <c r="AC1459" s="27"/>
      <c r="AD1459" s="27"/>
      <c r="AE1459" s="27"/>
      <c r="AF1459" s="27"/>
      <c r="AG1459" s="27"/>
      <c r="AH1459" s="27"/>
      <c r="AI1459" s="27"/>
      <c r="AJ1459" s="17"/>
      <c r="AK1459" s="17"/>
      <c r="AL1459" s="17"/>
      <c r="AM1459" s="17"/>
      <c r="AN1459" s="17"/>
    </row>
    <row r="1460" ht="15.0" customHeight="1">
      <c r="A1460" s="180"/>
      <c r="B1460" s="3"/>
      <c r="C1460" s="141"/>
      <c r="D1460" s="3"/>
      <c r="E1460" s="3"/>
      <c r="F1460" s="3"/>
      <c r="H1460" s="144"/>
      <c r="I1460" s="62"/>
      <c r="J1460" s="3"/>
      <c r="K1460" s="3"/>
      <c r="L1460" s="144"/>
      <c r="M1460" s="144"/>
      <c r="N1460" s="144"/>
      <c r="O1460" s="172"/>
      <c r="P1460" s="172"/>
      <c r="Q1460" s="3"/>
      <c r="R1460" s="144"/>
      <c r="S1460" s="144"/>
      <c r="T1460" s="3"/>
      <c r="U1460" s="140"/>
      <c r="V1460" s="140"/>
      <c r="W1460" s="140"/>
      <c r="X1460" s="140"/>
      <c r="Y1460" s="140"/>
      <c r="Z1460" s="140"/>
      <c r="AA1460" s="140"/>
      <c r="AB1460" s="27"/>
      <c r="AC1460" s="27"/>
      <c r="AD1460" s="27"/>
      <c r="AE1460" s="27"/>
      <c r="AF1460" s="27"/>
      <c r="AG1460" s="27"/>
      <c r="AH1460" s="27"/>
      <c r="AI1460" s="27"/>
      <c r="AJ1460" s="17"/>
      <c r="AK1460" s="17"/>
      <c r="AL1460" s="17"/>
      <c r="AM1460" s="17"/>
      <c r="AN1460" s="17"/>
    </row>
    <row r="1461" ht="15.0" customHeight="1">
      <c r="A1461" s="180"/>
      <c r="B1461" s="3"/>
      <c r="C1461" s="141"/>
      <c r="D1461" s="3"/>
      <c r="E1461" s="3"/>
      <c r="G1461" s="144"/>
      <c r="H1461" s="144"/>
      <c r="I1461" s="144"/>
      <c r="J1461" s="144"/>
      <c r="K1461" s="3"/>
      <c r="O1461" s="172"/>
      <c r="P1461" s="172"/>
      <c r="Q1461" s="144"/>
      <c r="R1461" s="144"/>
      <c r="S1461" s="144"/>
      <c r="T1461" s="144"/>
      <c r="U1461" s="140"/>
      <c r="V1461" s="140"/>
      <c r="W1461" s="140"/>
      <c r="X1461" s="140"/>
      <c r="Y1461" s="140"/>
      <c r="Z1461" s="140"/>
      <c r="AA1461" s="140"/>
      <c r="AB1461" s="27"/>
      <c r="AC1461" s="27"/>
      <c r="AD1461" s="27"/>
      <c r="AE1461" s="27"/>
      <c r="AF1461" s="27"/>
      <c r="AG1461" s="27"/>
      <c r="AH1461" s="27"/>
      <c r="AI1461" s="27"/>
      <c r="AJ1461" s="17"/>
      <c r="AK1461" s="17"/>
      <c r="AL1461" s="17"/>
      <c r="AM1461" s="17"/>
      <c r="AN1461" s="17"/>
    </row>
    <row r="1462" ht="15.0" customHeight="1">
      <c r="A1462" s="180"/>
      <c r="B1462" s="3"/>
      <c r="C1462" s="141"/>
      <c r="D1462" s="3"/>
      <c r="E1462" s="3"/>
      <c r="F1462" s="3"/>
      <c r="H1462" s="144"/>
      <c r="I1462" s="62"/>
      <c r="J1462" s="3"/>
      <c r="K1462" s="3"/>
      <c r="L1462" s="144"/>
      <c r="M1462" s="144"/>
      <c r="N1462" s="144"/>
      <c r="O1462" s="172"/>
      <c r="P1462" s="172"/>
      <c r="Q1462" s="3"/>
      <c r="R1462" s="144"/>
      <c r="S1462" s="144"/>
      <c r="T1462" s="3"/>
      <c r="U1462" s="140"/>
      <c r="V1462" s="140"/>
      <c r="W1462" s="140"/>
      <c r="X1462" s="140"/>
      <c r="Y1462" s="140"/>
      <c r="Z1462" s="140"/>
      <c r="AA1462" s="140"/>
      <c r="AB1462" s="27"/>
      <c r="AC1462" s="27"/>
      <c r="AD1462" s="27"/>
      <c r="AE1462" s="27"/>
      <c r="AF1462" s="27"/>
      <c r="AG1462" s="27"/>
      <c r="AH1462" s="27"/>
      <c r="AI1462" s="27"/>
      <c r="AJ1462" s="17"/>
      <c r="AK1462" s="17"/>
      <c r="AL1462" s="17"/>
      <c r="AM1462" s="17"/>
      <c r="AN1462" s="17"/>
    </row>
    <row r="1463" ht="15.0" customHeight="1">
      <c r="A1463" s="180"/>
      <c r="B1463" s="3"/>
      <c r="C1463" s="141"/>
      <c r="D1463" s="3"/>
      <c r="E1463" s="3"/>
      <c r="G1463" s="144"/>
      <c r="H1463" s="144"/>
      <c r="I1463" s="144"/>
      <c r="J1463" s="144"/>
      <c r="K1463" s="3"/>
      <c r="O1463" s="143"/>
      <c r="P1463" s="143"/>
      <c r="R1463" s="144"/>
      <c r="S1463" s="144"/>
      <c r="T1463" s="144"/>
      <c r="U1463" s="140"/>
      <c r="V1463" s="140"/>
      <c r="W1463" s="140"/>
      <c r="X1463" s="140"/>
      <c r="Y1463" s="140"/>
      <c r="Z1463" s="140"/>
      <c r="AA1463" s="140"/>
      <c r="AB1463" s="27"/>
      <c r="AC1463" s="27"/>
      <c r="AD1463" s="27"/>
      <c r="AE1463" s="27"/>
      <c r="AF1463" s="27"/>
      <c r="AG1463" s="27"/>
      <c r="AH1463" s="27"/>
      <c r="AI1463" s="27"/>
      <c r="AJ1463" s="17"/>
      <c r="AK1463" s="17"/>
      <c r="AL1463" s="17"/>
      <c r="AM1463" s="17"/>
      <c r="AN1463" s="17"/>
    </row>
    <row r="1464" ht="15.0" customHeight="1">
      <c r="A1464" s="180"/>
      <c r="B1464" s="3"/>
      <c r="C1464" s="141"/>
      <c r="D1464" s="3"/>
      <c r="E1464" s="3"/>
      <c r="F1464" s="3"/>
      <c r="H1464" s="144"/>
      <c r="I1464" s="62"/>
      <c r="J1464" s="3"/>
      <c r="K1464" s="3"/>
      <c r="L1464" s="144"/>
      <c r="M1464" s="144"/>
      <c r="N1464" s="144"/>
      <c r="O1464" s="143"/>
      <c r="P1464" s="143"/>
      <c r="Q1464" s="3"/>
      <c r="R1464" s="144"/>
      <c r="S1464" s="144"/>
      <c r="T1464" s="3"/>
      <c r="U1464" s="140"/>
      <c r="V1464" s="140"/>
      <c r="W1464" s="140"/>
      <c r="X1464" s="140"/>
      <c r="Y1464" s="140"/>
      <c r="Z1464" s="140"/>
      <c r="AA1464" s="140"/>
      <c r="AB1464" s="27"/>
      <c r="AC1464" s="27"/>
      <c r="AD1464" s="27"/>
      <c r="AE1464" s="27"/>
      <c r="AF1464" s="27"/>
      <c r="AG1464" s="27"/>
      <c r="AH1464" s="27"/>
      <c r="AI1464" s="27"/>
      <c r="AJ1464" s="17"/>
      <c r="AK1464" s="17"/>
      <c r="AL1464" s="17"/>
      <c r="AM1464" s="17"/>
      <c r="AN1464" s="17"/>
    </row>
    <row r="1465" ht="15.0" customHeight="1">
      <c r="A1465" s="180"/>
      <c r="B1465" s="3"/>
      <c r="C1465" s="141"/>
      <c r="D1465" s="3"/>
      <c r="E1465" s="3"/>
      <c r="F1465" s="3"/>
      <c r="G1465" s="3"/>
      <c r="H1465" s="3"/>
      <c r="J1465" s="144"/>
      <c r="K1465" s="3"/>
      <c r="M1465" s="144"/>
      <c r="N1465" s="144"/>
      <c r="O1465" s="143"/>
      <c r="P1465" s="143"/>
      <c r="R1465" s="144"/>
      <c r="S1465" s="144"/>
      <c r="T1465" s="144"/>
      <c r="U1465" s="140"/>
      <c r="V1465" s="140"/>
      <c r="W1465" s="140"/>
      <c r="X1465" s="140"/>
      <c r="Y1465" s="140"/>
      <c r="Z1465" s="140"/>
      <c r="AA1465" s="140"/>
      <c r="AB1465" s="27"/>
      <c r="AC1465" s="27"/>
      <c r="AD1465" s="27"/>
      <c r="AE1465" s="27"/>
      <c r="AF1465" s="27"/>
      <c r="AG1465" s="27"/>
      <c r="AH1465" s="27"/>
      <c r="AI1465" s="27"/>
      <c r="AJ1465" s="17"/>
      <c r="AK1465" s="17"/>
      <c r="AL1465" s="17"/>
      <c r="AM1465" s="17"/>
      <c r="AN1465" s="17"/>
    </row>
    <row r="1466" ht="15.0" customHeight="1">
      <c r="A1466" s="180"/>
      <c r="B1466" s="3"/>
      <c r="C1466" s="141"/>
      <c r="D1466" s="3"/>
      <c r="E1466" s="3"/>
      <c r="F1466" s="3"/>
      <c r="G1466" s="3"/>
      <c r="J1466" s="144"/>
      <c r="K1466" s="144"/>
      <c r="L1466" s="144"/>
      <c r="M1466" s="144"/>
      <c r="N1466" s="144"/>
      <c r="O1466" s="143"/>
      <c r="P1466" s="143"/>
      <c r="R1466" s="144"/>
      <c r="S1466" s="144"/>
      <c r="T1466" s="144"/>
      <c r="U1466" s="140"/>
      <c r="V1466" s="140"/>
      <c r="W1466" s="140"/>
      <c r="X1466" s="140"/>
      <c r="Y1466" s="140"/>
      <c r="Z1466" s="140"/>
      <c r="AA1466" s="140"/>
      <c r="AB1466" s="27"/>
      <c r="AC1466" s="27"/>
      <c r="AD1466" s="27"/>
      <c r="AE1466" s="27"/>
      <c r="AF1466" s="27"/>
      <c r="AG1466" s="27"/>
      <c r="AH1466" s="27"/>
      <c r="AI1466" s="27"/>
      <c r="AJ1466" s="17"/>
      <c r="AK1466" s="17"/>
      <c r="AL1466" s="17"/>
      <c r="AM1466" s="17"/>
      <c r="AN1466" s="17"/>
    </row>
    <row r="1467" ht="15.0" customHeight="1">
      <c r="A1467" s="180"/>
      <c r="B1467" s="3"/>
      <c r="C1467" s="141"/>
      <c r="D1467" s="3"/>
      <c r="E1467" s="3"/>
      <c r="F1467" s="3"/>
      <c r="J1467" s="144"/>
      <c r="K1467" s="144"/>
      <c r="L1467" s="144"/>
      <c r="M1467" s="144"/>
      <c r="N1467" s="144"/>
      <c r="O1467" s="143"/>
      <c r="P1467" s="143"/>
      <c r="R1467" s="144"/>
      <c r="S1467" s="144"/>
      <c r="T1467" s="144"/>
      <c r="U1467" s="140"/>
      <c r="V1467" s="140"/>
      <c r="W1467" s="140"/>
      <c r="X1467" s="140"/>
      <c r="Y1467" s="140"/>
      <c r="Z1467" s="140"/>
      <c r="AA1467" s="140"/>
      <c r="AB1467" s="27"/>
      <c r="AC1467" s="27"/>
      <c r="AD1467" s="27"/>
      <c r="AE1467" s="27"/>
      <c r="AF1467" s="27"/>
      <c r="AG1467" s="27"/>
      <c r="AH1467" s="27"/>
      <c r="AI1467" s="27"/>
      <c r="AJ1467" s="17"/>
      <c r="AK1467" s="17"/>
      <c r="AL1467" s="17"/>
      <c r="AM1467" s="17"/>
      <c r="AN1467" s="17"/>
    </row>
    <row r="1468" ht="15.0" customHeight="1">
      <c r="A1468" s="180"/>
      <c r="B1468" s="3"/>
      <c r="C1468" s="141"/>
      <c r="D1468" s="3"/>
      <c r="E1468" s="3"/>
      <c r="F1468" s="3"/>
      <c r="G1468" s="144"/>
      <c r="H1468" s="144"/>
      <c r="I1468" s="62"/>
      <c r="J1468" s="3"/>
      <c r="K1468" s="3"/>
      <c r="L1468" s="144"/>
      <c r="M1468" s="144"/>
      <c r="N1468" s="144"/>
      <c r="O1468" s="143"/>
      <c r="P1468" s="143"/>
      <c r="Q1468" s="3"/>
      <c r="R1468" s="144"/>
      <c r="S1468" s="144"/>
      <c r="T1468" s="3"/>
      <c r="U1468" s="140"/>
      <c r="V1468" s="140"/>
      <c r="W1468" s="140"/>
      <c r="X1468" s="140"/>
      <c r="Y1468" s="140"/>
      <c r="Z1468" s="140"/>
      <c r="AA1468" s="140"/>
      <c r="AB1468" s="27"/>
      <c r="AC1468" s="27"/>
      <c r="AD1468" s="27"/>
      <c r="AE1468" s="27"/>
      <c r="AF1468" s="27"/>
      <c r="AG1468" s="27"/>
      <c r="AH1468" s="27"/>
      <c r="AI1468" s="27"/>
      <c r="AJ1468" s="17"/>
      <c r="AK1468" s="17"/>
      <c r="AL1468" s="17"/>
      <c r="AM1468" s="17"/>
      <c r="AN1468" s="17"/>
    </row>
    <row r="1469" ht="15.0" customHeight="1">
      <c r="A1469" s="180"/>
      <c r="B1469" s="3"/>
      <c r="C1469" s="141"/>
      <c r="D1469" s="3"/>
      <c r="E1469" s="3"/>
      <c r="F1469" s="3"/>
      <c r="H1469" s="144"/>
      <c r="I1469" s="62"/>
      <c r="J1469" s="3"/>
      <c r="K1469" s="3"/>
      <c r="L1469" s="144"/>
      <c r="M1469" s="144"/>
      <c r="N1469" s="144"/>
      <c r="O1469" s="143"/>
      <c r="P1469" s="143"/>
      <c r="Q1469" s="3"/>
      <c r="R1469" s="144"/>
      <c r="S1469" s="144"/>
      <c r="T1469" s="3"/>
      <c r="U1469" s="140"/>
      <c r="V1469" s="140"/>
      <c r="W1469" s="140"/>
      <c r="X1469" s="140"/>
      <c r="Y1469" s="140"/>
      <c r="Z1469" s="140"/>
      <c r="AA1469" s="140"/>
      <c r="AB1469" s="27"/>
      <c r="AC1469" s="27"/>
      <c r="AD1469" s="27"/>
      <c r="AE1469" s="27"/>
      <c r="AF1469" s="27"/>
      <c r="AG1469" s="27"/>
      <c r="AH1469" s="27"/>
      <c r="AI1469" s="27"/>
      <c r="AJ1469" s="17"/>
      <c r="AK1469" s="17"/>
      <c r="AL1469" s="17"/>
      <c r="AM1469" s="17"/>
      <c r="AN1469" s="17"/>
    </row>
    <row r="1470" ht="15.0" customHeight="1">
      <c r="A1470" s="180"/>
      <c r="B1470" s="3"/>
      <c r="C1470" s="141"/>
      <c r="D1470" s="3"/>
      <c r="E1470" s="3"/>
      <c r="G1470" s="144"/>
      <c r="H1470" s="144"/>
      <c r="I1470" s="144"/>
      <c r="J1470" s="144"/>
      <c r="K1470" s="3"/>
      <c r="O1470" s="143"/>
      <c r="P1470" s="143"/>
      <c r="R1470" s="144"/>
      <c r="S1470" s="144"/>
      <c r="T1470" s="144"/>
      <c r="U1470" s="140"/>
      <c r="V1470" s="140"/>
      <c r="W1470" s="140"/>
      <c r="X1470" s="140"/>
      <c r="Y1470" s="140"/>
      <c r="Z1470" s="140"/>
      <c r="AA1470" s="140"/>
      <c r="AB1470" s="27"/>
      <c r="AC1470" s="27"/>
      <c r="AD1470" s="27"/>
      <c r="AE1470" s="27"/>
      <c r="AF1470" s="27"/>
      <c r="AG1470" s="27"/>
      <c r="AH1470" s="27"/>
      <c r="AI1470" s="27"/>
      <c r="AJ1470" s="17"/>
      <c r="AK1470" s="17"/>
      <c r="AL1470" s="17"/>
      <c r="AM1470" s="17"/>
      <c r="AN1470" s="17"/>
    </row>
    <row r="1471" ht="15.0" customHeight="1">
      <c r="A1471" s="180"/>
      <c r="B1471" s="3"/>
      <c r="C1471" s="141"/>
      <c r="D1471" s="3"/>
      <c r="E1471" s="3"/>
      <c r="F1471" s="3"/>
      <c r="H1471" s="144"/>
      <c r="I1471" s="62"/>
      <c r="J1471" s="3"/>
      <c r="K1471" s="3"/>
      <c r="L1471" s="144"/>
      <c r="M1471" s="144"/>
      <c r="N1471" s="144"/>
      <c r="O1471" s="143"/>
      <c r="P1471" s="143"/>
      <c r="Q1471" s="3"/>
      <c r="R1471" s="144"/>
      <c r="S1471" s="144"/>
      <c r="T1471" s="3"/>
      <c r="U1471" s="140"/>
      <c r="V1471" s="140"/>
      <c r="W1471" s="140"/>
      <c r="X1471" s="140"/>
      <c r="Y1471" s="140"/>
      <c r="Z1471" s="140"/>
      <c r="AA1471" s="140"/>
      <c r="AB1471" s="27"/>
      <c r="AC1471" s="27"/>
      <c r="AD1471" s="27"/>
      <c r="AE1471" s="27"/>
      <c r="AF1471" s="27"/>
      <c r="AG1471" s="27"/>
      <c r="AH1471" s="27"/>
      <c r="AI1471" s="27"/>
      <c r="AJ1471" s="17"/>
      <c r="AK1471" s="17"/>
      <c r="AL1471" s="17"/>
      <c r="AM1471" s="17"/>
      <c r="AN1471" s="17"/>
    </row>
    <row r="1472" ht="15.0" customHeight="1">
      <c r="A1472" s="180"/>
      <c r="B1472" s="3"/>
      <c r="C1472" s="141"/>
      <c r="D1472" s="3"/>
      <c r="E1472" s="3"/>
      <c r="G1472" s="144"/>
      <c r="H1472" s="144"/>
      <c r="I1472" s="144"/>
      <c r="J1472" s="144"/>
      <c r="K1472" s="3"/>
      <c r="O1472" s="143"/>
      <c r="P1472" s="143"/>
      <c r="R1472" s="144"/>
      <c r="S1472" s="144"/>
      <c r="T1472" s="144"/>
      <c r="U1472" s="140"/>
      <c r="V1472" s="140"/>
      <c r="W1472" s="140"/>
      <c r="X1472" s="140"/>
      <c r="Y1472" s="140"/>
      <c r="Z1472" s="140"/>
      <c r="AA1472" s="140"/>
      <c r="AB1472" s="27"/>
      <c r="AC1472" s="27"/>
      <c r="AD1472" s="27"/>
      <c r="AE1472" s="27"/>
      <c r="AF1472" s="27"/>
      <c r="AG1472" s="27"/>
      <c r="AH1472" s="27"/>
      <c r="AI1472" s="27"/>
      <c r="AJ1472" s="17"/>
      <c r="AK1472" s="17"/>
      <c r="AL1472" s="17"/>
      <c r="AM1472" s="17"/>
      <c r="AN1472" s="17"/>
    </row>
    <row r="1473" ht="15.0" customHeight="1">
      <c r="A1473" s="180"/>
      <c r="B1473" s="3"/>
      <c r="C1473" s="141"/>
      <c r="D1473" s="3"/>
      <c r="E1473" s="3"/>
      <c r="F1473" s="3"/>
      <c r="G1473" s="144"/>
      <c r="H1473" s="144"/>
      <c r="I1473" s="62"/>
      <c r="J1473" s="3"/>
      <c r="K1473" s="3"/>
      <c r="L1473" s="144"/>
      <c r="M1473" s="144"/>
      <c r="N1473" s="144"/>
      <c r="O1473" s="143"/>
      <c r="P1473" s="143"/>
      <c r="Q1473" s="3"/>
      <c r="R1473" s="144"/>
      <c r="S1473" s="144"/>
      <c r="T1473" s="3"/>
      <c r="U1473" s="140"/>
      <c r="V1473" s="140"/>
      <c r="W1473" s="140"/>
      <c r="X1473" s="140"/>
      <c r="Y1473" s="140"/>
      <c r="Z1473" s="140"/>
      <c r="AA1473" s="140"/>
      <c r="AB1473" s="27"/>
      <c r="AC1473" s="27"/>
      <c r="AD1473" s="27"/>
      <c r="AE1473" s="27"/>
      <c r="AF1473" s="27"/>
      <c r="AG1473" s="27"/>
      <c r="AH1473" s="27"/>
      <c r="AI1473" s="27"/>
      <c r="AJ1473" s="17"/>
      <c r="AK1473" s="17"/>
      <c r="AL1473" s="17"/>
      <c r="AM1473" s="17"/>
      <c r="AN1473" s="17"/>
    </row>
    <row r="1474" ht="15.0" customHeight="1">
      <c r="A1474" s="180"/>
      <c r="B1474" s="3"/>
      <c r="C1474" s="141"/>
      <c r="D1474" s="3"/>
      <c r="E1474" s="3"/>
      <c r="F1474" s="3"/>
      <c r="H1474" s="144"/>
      <c r="I1474" s="62"/>
      <c r="J1474" s="3"/>
      <c r="K1474" s="3"/>
      <c r="L1474" s="144"/>
      <c r="M1474" s="144"/>
      <c r="N1474" s="144"/>
      <c r="O1474" s="143"/>
      <c r="P1474" s="143"/>
      <c r="Q1474" s="3"/>
      <c r="R1474" s="144"/>
      <c r="S1474" s="144"/>
      <c r="T1474" s="3"/>
      <c r="U1474" s="140"/>
      <c r="V1474" s="140"/>
      <c r="W1474" s="140"/>
      <c r="X1474" s="140"/>
      <c r="Y1474" s="140"/>
      <c r="Z1474" s="140"/>
      <c r="AA1474" s="140"/>
      <c r="AB1474" s="27"/>
      <c r="AC1474" s="27"/>
      <c r="AD1474" s="27"/>
      <c r="AE1474" s="27"/>
      <c r="AF1474" s="27"/>
      <c r="AG1474" s="27"/>
      <c r="AH1474" s="27"/>
      <c r="AI1474" s="27"/>
      <c r="AJ1474" s="17"/>
      <c r="AK1474" s="17"/>
      <c r="AL1474" s="17"/>
      <c r="AM1474" s="17"/>
      <c r="AN1474" s="17"/>
    </row>
    <row r="1475" ht="15.0" customHeight="1">
      <c r="A1475" s="180"/>
      <c r="B1475" s="3"/>
      <c r="C1475" s="141"/>
      <c r="D1475" s="3"/>
      <c r="E1475" s="3"/>
      <c r="F1475" s="3"/>
      <c r="G1475" s="144"/>
      <c r="H1475" s="144"/>
      <c r="I1475" s="62"/>
      <c r="J1475" s="3"/>
      <c r="K1475" s="3"/>
      <c r="L1475" s="144"/>
      <c r="M1475" s="144"/>
      <c r="N1475" s="144"/>
      <c r="O1475" s="143"/>
      <c r="P1475" s="143"/>
      <c r="Q1475" s="3"/>
      <c r="R1475" s="144"/>
      <c r="S1475" s="144"/>
      <c r="T1475" s="3"/>
      <c r="U1475" s="140"/>
      <c r="V1475" s="140"/>
      <c r="W1475" s="140"/>
      <c r="X1475" s="140"/>
      <c r="Y1475" s="140"/>
      <c r="Z1475" s="140"/>
      <c r="AA1475" s="140"/>
      <c r="AB1475" s="27"/>
      <c r="AC1475" s="27"/>
      <c r="AD1475" s="27"/>
      <c r="AE1475" s="27"/>
      <c r="AF1475" s="27"/>
      <c r="AG1475" s="27"/>
      <c r="AH1475" s="27"/>
      <c r="AI1475" s="27"/>
      <c r="AJ1475" s="17"/>
      <c r="AK1475" s="17"/>
      <c r="AL1475" s="17"/>
      <c r="AM1475" s="17"/>
      <c r="AN1475" s="17"/>
    </row>
    <row r="1476" ht="15.0" customHeight="1">
      <c r="A1476" s="180"/>
      <c r="B1476" s="3"/>
      <c r="C1476" s="141"/>
      <c r="D1476" s="3"/>
      <c r="E1476" s="3"/>
      <c r="G1476" s="144"/>
      <c r="H1476" s="144"/>
      <c r="I1476" s="144"/>
      <c r="J1476" s="144"/>
      <c r="K1476" s="3"/>
      <c r="O1476" s="143"/>
      <c r="P1476" s="143"/>
      <c r="R1476" s="144"/>
      <c r="S1476" s="144"/>
      <c r="T1476" s="144"/>
      <c r="U1476" s="140"/>
      <c r="V1476" s="140"/>
      <c r="W1476" s="140"/>
      <c r="X1476" s="140"/>
      <c r="Y1476" s="140"/>
      <c r="Z1476" s="140"/>
      <c r="AA1476" s="140"/>
      <c r="AB1476" s="27"/>
      <c r="AC1476" s="27"/>
      <c r="AD1476" s="27"/>
      <c r="AE1476" s="27"/>
      <c r="AF1476" s="27"/>
      <c r="AG1476" s="27"/>
      <c r="AH1476" s="27"/>
      <c r="AI1476" s="27"/>
      <c r="AJ1476" s="17"/>
      <c r="AK1476" s="17"/>
      <c r="AL1476" s="17"/>
      <c r="AM1476" s="17"/>
      <c r="AN1476" s="17"/>
    </row>
    <row r="1477" ht="15.0" customHeight="1">
      <c r="A1477" s="180"/>
      <c r="B1477" s="3"/>
      <c r="C1477" s="141"/>
      <c r="D1477" s="3"/>
      <c r="E1477" s="3"/>
      <c r="F1477" s="3"/>
      <c r="H1477" s="144"/>
      <c r="I1477" s="62"/>
      <c r="J1477" s="3"/>
      <c r="K1477" s="3"/>
      <c r="L1477" s="144"/>
      <c r="M1477" s="144"/>
      <c r="N1477" s="144"/>
      <c r="O1477" s="143"/>
      <c r="P1477" s="143"/>
      <c r="Q1477" s="3"/>
      <c r="R1477" s="144"/>
      <c r="S1477" s="144"/>
      <c r="T1477" s="3"/>
      <c r="U1477" s="140"/>
      <c r="V1477" s="140"/>
      <c r="W1477" s="140"/>
      <c r="X1477" s="140"/>
      <c r="Y1477" s="140"/>
      <c r="Z1477" s="140"/>
      <c r="AA1477" s="140"/>
      <c r="AB1477" s="27"/>
      <c r="AC1477" s="27"/>
      <c r="AD1477" s="27"/>
      <c r="AE1477" s="27"/>
      <c r="AF1477" s="27"/>
      <c r="AG1477" s="27"/>
      <c r="AH1477" s="27"/>
      <c r="AI1477" s="27"/>
      <c r="AJ1477" s="17"/>
      <c r="AK1477" s="17"/>
      <c r="AL1477" s="17"/>
      <c r="AM1477" s="17"/>
      <c r="AN1477" s="17"/>
    </row>
    <row r="1478" ht="15.0" customHeight="1">
      <c r="A1478" s="180"/>
      <c r="B1478" s="3"/>
      <c r="C1478" s="141"/>
      <c r="D1478" s="3"/>
      <c r="E1478" s="3"/>
      <c r="F1478" s="3"/>
      <c r="G1478" s="144"/>
      <c r="H1478" s="144"/>
      <c r="I1478" s="62"/>
      <c r="J1478" s="3"/>
      <c r="K1478" s="3"/>
      <c r="L1478" s="144"/>
      <c r="M1478" s="144"/>
      <c r="N1478" s="144"/>
      <c r="O1478" s="143"/>
      <c r="P1478" s="143"/>
      <c r="Q1478" s="3"/>
      <c r="R1478" s="144"/>
      <c r="S1478" s="144"/>
      <c r="T1478" s="3"/>
      <c r="U1478" s="140"/>
      <c r="V1478" s="140"/>
      <c r="W1478" s="140"/>
      <c r="X1478" s="140"/>
      <c r="Y1478" s="140"/>
      <c r="Z1478" s="140"/>
      <c r="AA1478" s="140"/>
      <c r="AB1478" s="27"/>
      <c r="AC1478" s="27"/>
      <c r="AD1478" s="27"/>
      <c r="AE1478" s="27"/>
      <c r="AF1478" s="27"/>
      <c r="AG1478" s="27"/>
      <c r="AH1478" s="27"/>
      <c r="AI1478" s="27"/>
      <c r="AJ1478" s="17"/>
      <c r="AK1478" s="17"/>
      <c r="AL1478" s="17"/>
      <c r="AM1478" s="17"/>
      <c r="AN1478" s="17"/>
    </row>
    <row r="1479" ht="15.0" customHeight="1">
      <c r="A1479" s="180"/>
      <c r="B1479" s="3"/>
      <c r="C1479" s="141"/>
      <c r="D1479" s="3"/>
      <c r="E1479" s="3"/>
      <c r="F1479" s="3"/>
      <c r="H1479" s="144"/>
      <c r="I1479" s="62"/>
      <c r="J1479" s="3"/>
      <c r="K1479" s="3"/>
      <c r="L1479" s="144"/>
      <c r="M1479" s="144"/>
      <c r="N1479" s="144"/>
      <c r="O1479" s="143"/>
      <c r="P1479" s="143"/>
      <c r="Q1479" s="3"/>
      <c r="R1479" s="144"/>
      <c r="S1479" s="144"/>
      <c r="T1479" s="3"/>
      <c r="U1479" s="140"/>
      <c r="V1479" s="140"/>
      <c r="W1479" s="140"/>
      <c r="X1479" s="140"/>
      <c r="Y1479" s="140"/>
      <c r="Z1479" s="140"/>
      <c r="AA1479" s="140"/>
      <c r="AB1479" s="27"/>
      <c r="AC1479" s="27"/>
      <c r="AD1479" s="27"/>
      <c r="AE1479" s="27"/>
      <c r="AF1479" s="27"/>
      <c r="AG1479" s="27"/>
      <c r="AH1479" s="27"/>
      <c r="AI1479" s="27"/>
      <c r="AJ1479" s="17"/>
      <c r="AK1479" s="17"/>
      <c r="AL1479" s="17"/>
      <c r="AM1479" s="17"/>
      <c r="AN1479" s="17"/>
    </row>
    <row r="1480" ht="15.0" customHeight="1">
      <c r="A1480" s="180"/>
      <c r="B1480" s="3"/>
      <c r="C1480" s="141"/>
      <c r="D1480" s="3"/>
      <c r="E1480" s="3"/>
      <c r="F1480" s="3"/>
      <c r="H1480" s="144"/>
      <c r="I1480" s="62"/>
      <c r="J1480" s="3"/>
      <c r="K1480" s="3"/>
      <c r="L1480" s="144"/>
      <c r="M1480" s="144"/>
      <c r="N1480" s="144"/>
      <c r="O1480" s="143"/>
      <c r="P1480" s="143"/>
      <c r="Q1480" s="3"/>
      <c r="R1480" s="144"/>
      <c r="S1480" s="144"/>
      <c r="T1480" s="3"/>
      <c r="U1480" s="140"/>
      <c r="V1480" s="140"/>
      <c r="W1480" s="140"/>
      <c r="X1480" s="140"/>
      <c r="Y1480" s="140"/>
      <c r="Z1480" s="140"/>
      <c r="AA1480" s="140"/>
      <c r="AB1480" s="27"/>
      <c r="AC1480" s="27"/>
      <c r="AD1480" s="27"/>
      <c r="AE1480" s="27"/>
      <c r="AF1480" s="27"/>
      <c r="AG1480" s="27"/>
      <c r="AH1480" s="27"/>
      <c r="AI1480" s="27"/>
      <c r="AJ1480" s="17"/>
      <c r="AK1480" s="17"/>
      <c r="AL1480" s="17"/>
      <c r="AM1480" s="17"/>
      <c r="AN1480" s="17"/>
    </row>
    <row r="1481" ht="15.0" customHeight="1">
      <c r="A1481" s="180"/>
      <c r="B1481" s="3"/>
      <c r="C1481" s="141"/>
      <c r="D1481" s="3"/>
      <c r="E1481" s="3"/>
      <c r="F1481" s="3"/>
      <c r="H1481" s="144"/>
      <c r="I1481" s="62"/>
      <c r="J1481" s="3"/>
      <c r="K1481" s="3"/>
      <c r="L1481" s="144"/>
      <c r="M1481" s="144"/>
      <c r="N1481" s="144"/>
      <c r="O1481" s="143"/>
      <c r="P1481" s="143"/>
      <c r="Q1481" s="3"/>
      <c r="R1481" s="144"/>
      <c r="S1481" s="144"/>
      <c r="T1481" s="3"/>
      <c r="U1481" s="140"/>
      <c r="V1481" s="140"/>
      <c r="W1481" s="140"/>
      <c r="X1481" s="140"/>
      <c r="Y1481" s="140"/>
      <c r="Z1481" s="140"/>
      <c r="AA1481" s="140"/>
      <c r="AB1481" s="27"/>
      <c r="AC1481" s="27"/>
      <c r="AD1481" s="27"/>
      <c r="AE1481" s="27"/>
      <c r="AF1481" s="27"/>
      <c r="AG1481" s="27"/>
      <c r="AH1481" s="27"/>
      <c r="AI1481" s="27"/>
      <c r="AJ1481" s="17"/>
      <c r="AK1481" s="17"/>
      <c r="AL1481" s="17"/>
      <c r="AM1481" s="17"/>
      <c r="AN1481" s="17"/>
    </row>
    <row r="1482" ht="15.0" customHeight="1">
      <c r="A1482" s="180"/>
      <c r="B1482" s="3"/>
      <c r="C1482" s="141"/>
      <c r="D1482" s="3"/>
      <c r="E1482" s="3"/>
      <c r="G1482" s="144"/>
      <c r="H1482" s="144"/>
      <c r="I1482" s="144"/>
      <c r="J1482" s="144"/>
      <c r="K1482" s="3"/>
      <c r="O1482" s="143"/>
      <c r="P1482" s="143"/>
      <c r="R1482" s="144"/>
      <c r="S1482" s="144"/>
      <c r="T1482" s="144"/>
      <c r="U1482" s="140"/>
      <c r="V1482" s="140"/>
      <c r="W1482" s="140"/>
      <c r="X1482" s="140"/>
      <c r="Y1482" s="140"/>
      <c r="Z1482" s="140"/>
      <c r="AA1482" s="140"/>
      <c r="AB1482" s="27"/>
      <c r="AC1482" s="27"/>
      <c r="AD1482" s="27"/>
      <c r="AE1482" s="27"/>
      <c r="AF1482" s="27"/>
      <c r="AG1482" s="27"/>
      <c r="AH1482" s="27"/>
      <c r="AI1482" s="27"/>
      <c r="AJ1482" s="17"/>
      <c r="AK1482" s="17"/>
      <c r="AL1482" s="17"/>
      <c r="AM1482" s="17"/>
      <c r="AN1482" s="17"/>
    </row>
    <row r="1483" ht="15.0" customHeight="1">
      <c r="A1483" s="180"/>
      <c r="B1483" s="3"/>
      <c r="C1483" s="141"/>
      <c r="D1483" s="3"/>
      <c r="E1483" s="3"/>
      <c r="F1483" s="3"/>
      <c r="H1483" s="144"/>
      <c r="I1483" s="62"/>
      <c r="J1483" s="3"/>
      <c r="K1483" s="3"/>
      <c r="L1483" s="144"/>
      <c r="M1483" s="144"/>
      <c r="N1483" s="144"/>
      <c r="O1483" s="143"/>
      <c r="P1483" s="143"/>
      <c r="Q1483" s="3"/>
      <c r="R1483" s="144"/>
      <c r="S1483" s="144"/>
      <c r="T1483" s="3"/>
      <c r="U1483" s="140"/>
      <c r="V1483" s="140"/>
      <c r="W1483" s="140"/>
      <c r="X1483" s="140"/>
      <c r="Y1483" s="140"/>
      <c r="Z1483" s="140"/>
      <c r="AA1483" s="140"/>
      <c r="AB1483" s="27"/>
      <c r="AC1483" s="27"/>
      <c r="AD1483" s="27"/>
      <c r="AE1483" s="27"/>
      <c r="AF1483" s="27"/>
      <c r="AG1483" s="27"/>
      <c r="AH1483" s="27"/>
      <c r="AI1483" s="27"/>
      <c r="AJ1483" s="17"/>
      <c r="AK1483" s="17"/>
      <c r="AL1483" s="17"/>
      <c r="AM1483" s="17"/>
      <c r="AN1483" s="17"/>
    </row>
    <row r="1484" ht="15.0" customHeight="1">
      <c r="A1484" s="180"/>
      <c r="B1484" s="3"/>
      <c r="C1484" s="141"/>
      <c r="D1484" s="3"/>
      <c r="E1484" s="3"/>
      <c r="G1484" s="144"/>
      <c r="H1484" s="144"/>
      <c r="I1484" s="144"/>
      <c r="J1484" s="144"/>
      <c r="K1484" s="3"/>
      <c r="O1484" s="143"/>
      <c r="P1484" s="143"/>
      <c r="R1484" s="144"/>
      <c r="S1484" s="144"/>
      <c r="T1484" s="144"/>
      <c r="U1484" s="140"/>
      <c r="V1484" s="140"/>
      <c r="W1484" s="140"/>
      <c r="X1484" s="140"/>
      <c r="Y1484" s="140"/>
      <c r="Z1484" s="140"/>
      <c r="AA1484" s="140"/>
      <c r="AB1484" s="27"/>
      <c r="AC1484" s="27"/>
      <c r="AD1484" s="27"/>
      <c r="AE1484" s="27"/>
      <c r="AF1484" s="27"/>
      <c r="AG1484" s="27"/>
      <c r="AH1484" s="27"/>
      <c r="AI1484" s="27"/>
      <c r="AJ1484" s="17"/>
      <c r="AK1484" s="17"/>
      <c r="AL1484" s="17"/>
      <c r="AM1484" s="17"/>
      <c r="AN1484" s="17"/>
    </row>
    <row r="1485" ht="15.0" customHeight="1">
      <c r="A1485" s="180"/>
      <c r="B1485" s="3"/>
      <c r="C1485" s="141"/>
      <c r="D1485" s="3"/>
      <c r="E1485" s="3"/>
      <c r="G1485" s="144"/>
      <c r="H1485" s="144"/>
      <c r="I1485" s="144"/>
      <c r="J1485" s="144"/>
      <c r="K1485" s="144"/>
      <c r="L1485" s="144"/>
      <c r="M1485" s="144"/>
      <c r="N1485" s="144"/>
      <c r="O1485" s="143"/>
      <c r="P1485" s="143"/>
      <c r="R1485" s="144"/>
      <c r="S1485" s="144"/>
      <c r="T1485" s="144"/>
      <c r="U1485" s="140"/>
      <c r="V1485" s="140"/>
      <c r="W1485" s="140"/>
      <c r="X1485" s="140"/>
      <c r="Y1485" s="140"/>
      <c r="Z1485" s="140"/>
      <c r="AA1485" s="140"/>
      <c r="AB1485" s="27"/>
      <c r="AC1485" s="27"/>
      <c r="AD1485" s="27"/>
      <c r="AE1485" s="27"/>
      <c r="AF1485" s="27"/>
      <c r="AG1485" s="27"/>
      <c r="AH1485" s="27"/>
      <c r="AI1485" s="27"/>
      <c r="AJ1485" s="17"/>
      <c r="AK1485" s="17"/>
      <c r="AL1485" s="17"/>
      <c r="AM1485" s="17"/>
      <c r="AN1485" s="17"/>
    </row>
    <row r="1486" ht="15.0" customHeight="1">
      <c r="A1486" s="180"/>
      <c r="B1486" s="3"/>
      <c r="C1486" s="141"/>
      <c r="D1486" s="3"/>
      <c r="E1486" s="3"/>
      <c r="F1486" s="3"/>
      <c r="G1486" s="144"/>
      <c r="H1486" s="144"/>
      <c r="I1486" s="62"/>
      <c r="J1486" s="3"/>
      <c r="K1486" s="3"/>
      <c r="L1486" s="144"/>
      <c r="M1486" s="144"/>
      <c r="N1486" s="144"/>
      <c r="O1486" s="172"/>
      <c r="P1486" s="172"/>
      <c r="Q1486" s="3"/>
      <c r="R1486" s="144"/>
      <c r="S1486" s="144"/>
      <c r="T1486" s="3"/>
      <c r="U1486" s="140"/>
      <c r="V1486" s="140"/>
      <c r="W1486" s="140"/>
      <c r="X1486" s="140"/>
      <c r="Y1486" s="140"/>
      <c r="Z1486" s="140"/>
      <c r="AA1486" s="140"/>
      <c r="AB1486" s="27"/>
      <c r="AC1486" s="27"/>
      <c r="AD1486" s="27"/>
      <c r="AE1486" s="27"/>
      <c r="AF1486" s="27"/>
      <c r="AG1486" s="27"/>
      <c r="AH1486" s="27"/>
      <c r="AI1486" s="27"/>
      <c r="AJ1486" s="17"/>
      <c r="AK1486" s="17"/>
      <c r="AL1486" s="17"/>
      <c r="AM1486" s="17"/>
      <c r="AN1486" s="17"/>
    </row>
    <row r="1487" ht="15.0" customHeight="1">
      <c r="A1487" s="180"/>
      <c r="B1487" s="3"/>
      <c r="C1487" s="141"/>
      <c r="D1487" s="3"/>
      <c r="E1487" s="3"/>
      <c r="G1487" s="144"/>
      <c r="H1487" s="144"/>
      <c r="I1487" s="144"/>
      <c r="J1487" s="144"/>
      <c r="K1487" s="3"/>
      <c r="O1487" s="172"/>
      <c r="P1487" s="172"/>
      <c r="Q1487" s="144"/>
      <c r="R1487" s="144"/>
      <c r="S1487" s="144"/>
      <c r="T1487" s="144"/>
      <c r="U1487" s="140"/>
      <c r="V1487" s="140"/>
      <c r="W1487" s="140"/>
      <c r="X1487" s="140"/>
      <c r="Y1487" s="140"/>
      <c r="Z1487" s="140"/>
      <c r="AA1487" s="140"/>
      <c r="AB1487" s="27"/>
      <c r="AC1487" s="27"/>
      <c r="AD1487" s="27"/>
      <c r="AE1487" s="27"/>
      <c r="AF1487" s="27"/>
      <c r="AG1487" s="27"/>
      <c r="AH1487" s="27"/>
      <c r="AI1487" s="27"/>
      <c r="AJ1487" s="17"/>
      <c r="AK1487" s="17"/>
      <c r="AL1487" s="17"/>
      <c r="AM1487" s="17"/>
      <c r="AN1487" s="17"/>
    </row>
    <row r="1488" ht="15.0" customHeight="1">
      <c r="A1488" s="180"/>
      <c r="B1488" s="3"/>
      <c r="C1488" s="141"/>
      <c r="D1488" s="3"/>
      <c r="E1488" s="3"/>
      <c r="F1488" s="3"/>
      <c r="H1488" s="144"/>
      <c r="I1488" s="62"/>
      <c r="J1488" s="3"/>
      <c r="K1488" s="3"/>
      <c r="L1488" s="144"/>
      <c r="M1488" s="144"/>
      <c r="N1488" s="144"/>
      <c r="O1488" s="172"/>
      <c r="P1488" s="172"/>
      <c r="Q1488" s="3"/>
      <c r="R1488" s="144"/>
      <c r="S1488" s="144"/>
      <c r="T1488" s="3"/>
      <c r="U1488" s="140"/>
      <c r="V1488" s="140"/>
      <c r="W1488" s="140"/>
      <c r="X1488" s="140"/>
      <c r="Y1488" s="140"/>
      <c r="Z1488" s="140"/>
      <c r="AA1488" s="140"/>
      <c r="AB1488" s="27"/>
      <c r="AC1488" s="27"/>
      <c r="AD1488" s="27"/>
      <c r="AE1488" s="27"/>
      <c r="AF1488" s="27"/>
      <c r="AG1488" s="27"/>
      <c r="AH1488" s="27"/>
      <c r="AI1488" s="27"/>
      <c r="AJ1488" s="17"/>
      <c r="AK1488" s="17"/>
      <c r="AL1488" s="17"/>
      <c r="AM1488" s="17"/>
      <c r="AN1488" s="17"/>
    </row>
    <row r="1489" ht="15.0" customHeight="1">
      <c r="A1489" s="180"/>
      <c r="B1489" s="3"/>
      <c r="C1489" s="141"/>
      <c r="D1489" s="3"/>
      <c r="E1489" s="3"/>
      <c r="F1489" s="3"/>
      <c r="H1489" s="144"/>
      <c r="I1489" s="62"/>
      <c r="J1489" s="3"/>
      <c r="K1489" s="3"/>
      <c r="L1489" s="144"/>
      <c r="M1489" s="144"/>
      <c r="N1489" s="144"/>
      <c r="O1489" s="172"/>
      <c r="P1489" s="172"/>
      <c r="Q1489" s="3"/>
      <c r="R1489" s="144"/>
      <c r="S1489" s="144"/>
      <c r="T1489" s="3"/>
      <c r="U1489" s="140"/>
      <c r="V1489" s="140"/>
      <c r="W1489" s="140"/>
      <c r="X1489" s="140"/>
      <c r="Y1489" s="140"/>
      <c r="Z1489" s="140"/>
      <c r="AA1489" s="140"/>
      <c r="AB1489" s="27"/>
      <c r="AC1489" s="27"/>
      <c r="AD1489" s="27"/>
      <c r="AE1489" s="27"/>
      <c r="AF1489" s="27"/>
      <c r="AG1489" s="27"/>
      <c r="AH1489" s="27"/>
      <c r="AI1489" s="27"/>
      <c r="AJ1489" s="17"/>
      <c r="AK1489" s="17"/>
      <c r="AL1489" s="17"/>
      <c r="AM1489" s="17"/>
      <c r="AN1489" s="17"/>
    </row>
    <row r="1490" ht="15.0" customHeight="1">
      <c r="A1490" s="180"/>
      <c r="B1490" s="3"/>
      <c r="C1490" s="141"/>
      <c r="D1490" s="3"/>
      <c r="E1490" s="3"/>
      <c r="F1490" s="3"/>
      <c r="G1490" s="144"/>
      <c r="H1490" s="144"/>
      <c r="I1490" s="62"/>
      <c r="J1490" s="3"/>
      <c r="K1490" s="3"/>
      <c r="L1490" s="144"/>
      <c r="M1490" s="144"/>
      <c r="N1490" s="144"/>
      <c r="O1490" s="172"/>
      <c r="P1490" s="172"/>
      <c r="Q1490" s="3"/>
      <c r="R1490" s="144"/>
      <c r="S1490" s="144"/>
      <c r="T1490" s="3"/>
      <c r="U1490" s="140"/>
      <c r="V1490" s="140"/>
      <c r="W1490" s="140"/>
      <c r="X1490" s="140"/>
      <c r="Y1490" s="140"/>
      <c r="Z1490" s="140"/>
      <c r="AA1490" s="140"/>
      <c r="AB1490" s="27"/>
      <c r="AC1490" s="27"/>
      <c r="AD1490" s="27"/>
      <c r="AE1490" s="27"/>
      <c r="AF1490" s="27"/>
      <c r="AG1490" s="27"/>
      <c r="AH1490" s="27"/>
      <c r="AI1490" s="27"/>
      <c r="AJ1490" s="17"/>
      <c r="AK1490" s="17"/>
      <c r="AL1490" s="17"/>
      <c r="AM1490" s="17"/>
      <c r="AN1490" s="17"/>
    </row>
    <row r="1491" ht="15.0" customHeight="1">
      <c r="A1491" s="180"/>
      <c r="B1491" s="3"/>
      <c r="C1491" s="141"/>
      <c r="D1491" s="3"/>
      <c r="E1491" s="3"/>
      <c r="F1491" s="3"/>
      <c r="G1491" s="144"/>
      <c r="H1491" s="144"/>
      <c r="I1491" s="62"/>
      <c r="J1491" s="3"/>
      <c r="K1491" s="3"/>
      <c r="L1491" s="144"/>
      <c r="M1491" s="144"/>
      <c r="N1491" s="144"/>
      <c r="O1491" s="172"/>
      <c r="P1491" s="172"/>
      <c r="Q1491" s="3"/>
      <c r="R1491" s="144"/>
      <c r="S1491" s="144"/>
      <c r="T1491" s="3"/>
      <c r="U1491" s="140"/>
      <c r="V1491" s="140"/>
      <c r="W1491" s="140"/>
      <c r="X1491" s="140"/>
      <c r="Y1491" s="140"/>
      <c r="Z1491" s="140"/>
      <c r="AA1491" s="140"/>
      <c r="AB1491" s="27"/>
      <c r="AC1491" s="27"/>
      <c r="AD1491" s="27"/>
      <c r="AE1491" s="27"/>
      <c r="AF1491" s="27"/>
      <c r="AG1491" s="27"/>
      <c r="AH1491" s="27"/>
      <c r="AI1491" s="27"/>
      <c r="AJ1491" s="17"/>
      <c r="AK1491" s="17"/>
      <c r="AL1491" s="17"/>
      <c r="AM1491" s="17"/>
      <c r="AN1491" s="17"/>
    </row>
    <row r="1492" ht="15.0" customHeight="1">
      <c r="A1492" s="180"/>
      <c r="B1492" s="3"/>
      <c r="C1492" s="141"/>
      <c r="D1492" s="3"/>
      <c r="E1492" s="3"/>
      <c r="F1492" s="3"/>
      <c r="H1492" s="144"/>
      <c r="I1492" s="62"/>
      <c r="J1492" s="3"/>
      <c r="K1492" s="3"/>
      <c r="L1492" s="144"/>
      <c r="M1492" s="144"/>
      <c r="N1492" s="144"/>
      <c r="O1492" s="172"/>
      <c r="P1492" s="172"/>
      <c r="Q1492" s="3"/>
      <c r="R1492" s="144"/>
      <c r="S1492" s="144"/>
      <c r="T1492" s="3"/>
      <c r="U1492" s="140"/>
      <c r="V1492" s="140"/>
      <c r="W1492" s="140"/>
      <c r="X1492" s="140"/>
      <c r="Y1492" s="140"/>
      <c r="Z1492" s="140"/>
      <c r="AA1492" s="140"/>
      <c r="AB1492" s="27"/>
      <c r="AC1492" s="27"/>
      <c r="AD1492" s="27"/>
      <c r="AE1492" s="27"/>
      <c r="AF1492" s="27"/>
      <c r="AG1492" s="27"/>
      <c r="AH1492" s="27"/>
      <c r="AI1492" s="27"/>
      <c r="AJ1492" s="17"/>
      <c r="AK1492" s="17"/>
      <c r="AL1492" s="17"/>
      <c r="AM1492" s="17"/>
      <c r="AN1492" s="17"/>
    </row>
    <row r="1493" ht="15.0" customHeight="1">
      <c r="A1493" s="180"/>
      <c r="B1493" s="3"/>
      <c r="C1493" s="141"/>
      <c r="D1493" s="3"/>
      <c r="E1493" s="3"/>
      <c r="F1493" s="3"/>
      <c r="I1493" s="62"/>
      <c r="J1493" s="3"/>
      <c r="K1493" s="3"/>
      <c r="L1493" s="144"/>
      <c r="M1493" s="144"/>
      <c r="N1493" s="144"/>
      <c r="O1493" s="172"/>
      <c r="P1493" s="172"/>
      <c r="Q1493" s="3"/>
      <c r="R1493" s="144"/>
      <c r="S1493" s="144"/>
      <c r="T1493" s="3"/>
      <c r="U1493" s="140"/>
      <c r="V1493" s="140"/>
      <c r="W1493" s="140"/>
      <c r="X1493" s="140"/>
      <c r="Y1493" s="140"/>
      <c r="Z1493" s="140"/>
      <c r="AA1493" s="140"/>
      <c r="AB1493" s="27"/>
      <c r="AC1493" s="27"/>
      <c r="AD1493" s="27"/>
      <c r="AE1493" s="27"/>
      <c r="AF1493" s="27"/>
      <c r="AG1493" s="27"/>
      <c r="AH1493" s="27"/>
      <c r="AI1493" s="27"/>
      <c r="AJ1493" s="17"/>
      <c r="AK1493" s="17"/>
      <c r="AL1493" s="17"/>
      <c r="AM1493" s="17"/>
      <c r="AN1493" s="17"/>
    </row>
    <row r="1494" ht="15.0" customHeight="1">
      <c r="A1494" s="180"/>
      <c r="B1494" s="3"/>
      <c r="C1494" s="141"/>
      <c r="D1494" s="3"/>
      <c r="E1494" s="3"/>
      <c r="F1494" s="3"/>
      <c r="I1494" s="62"/>
      <c r="J1494" s="3"/>
      <c r="K1494" s="3"/>
      <c r="L1494" s="144"/>
      <c r="M1494" s="144"/>
      <c r="N1494" s="144"/>
      <c r="O1494" s="172"/>
      <c r="P1494" s="172"/>
      <c r="Q1494" s="3"/>
      <c r="R1494" s="144"/>
      <c r="S1494" s="144"/>
      <c r="T1494" s="3"/>
      <c r="U1494" s="140"/>
      <c r="V1494" s="140"/>
      <c r="W1494" s="140"/>
      <c r="X1494" s="140"/>
      <c r="Y1494" s="140"/>
      <c r="Z1494" s="140"/>
      <c r="AA1494" s="140"/>
      <c r="AB1494" s="27"/>
      <c r="AC1494" s="27"/>
      <c r="AD1494" s="27"/>
      <c r="AE1494" s="27"/>
      <c r="AF1494" s="27"/>
      <c r="AG1494" s="27"/>
      <c r="AH1494" s="27"/>
      <c r="AI1494" s="27"/>
      <c r="AJ1494" s="17"/>
      <c r="AK1494" s="17"/>
      <c r="AL1494" s="17"/>
      <c r="AM1494" s="17"/>
      <c r="AN1494" s="17"/>
    </row>
    <row r="1495" ht="15.0" customHeight="1">
      <c r="A1495" s="180"/>
      <c r="B1495" s="3"/>
      <c r="C1495" s="141"/>
      <c r="D1495" s="3"/>
      <c r="E1495" s="3"/>
      <c r="G1495" s="144"/>
      <c r="H1495" s="144"/>
      <c r="I1495" s="144"/>
      <c r="J1495" s="144"/>
      <c r="K1495" s="3"/>
      <c r="O1495" s="172"/>
      <c r="P1495" s="172"/>
      <c r="Q1495" s="144"/>
      <c r="R1495" s="144"/>
      <c r="S1495" s="144"/>
      <c r="T1495" s="144"/>
      <c r="U1495" s="140"/>
      <c r="V1495" s="140"/>
      <c r="W1495" s="140"/>
      <c r="X1495" s="140"/>
      <c r="Y1495" s="140"/>
      <c r="Z1495" s="140"/>
      <c r="AA1495" s="140"/>
      <c r="AB1495" s="27"/>
      <c r="AC1495" s="27"/>
      <c r="AD1495" s="27"/>
      <c r="AE1495" s="27"/>
      <c r="AF1495" s="27"/>
      <c r="AG1495" s="27"/>
      <c r="AH1495" s="27"/>
      <c r="AI1495" s="27"/>
      <c r="AJ1495" s="17"/>
      <c r="AK1495" s="17"/>
      <c r="AL1495" s="17"/>
      <c r="AM1495" s="17"/>
      <c r="AN1495" s="17"/>
    </row>
    <row r="1496" ht="15.0" customHeight="1">
      <c r="A1496" s="180"/>
      <c r="B1496" s="3"/>
      <c r="C1496" s="141"/>
      <c r="D1496" s="3"/>
      <c r="E1496" s="3"/>
      <c r="F1496" s="3"/>
      <c r="G1496" s="144"/>
      <c r="H1496" s="144"/>
      <c r="I1496" s="62"/>
      <c r="J1496" s="3"/>
      <c r="K1496" s="3"/>
      <c r="L1496" s="144"/>
      <c r="M1496" s="144"/>
      <c r="N1496" s="144"/>
      <c r="O1496" s="172"/>
      <c r="P1496" s="172"/>
      <c r="Q1496" s="3"/>
      <c r="R1496" s="144"/>
      <c r="S1496" s="144"/>
      <c r="T1496" s="3"/>
      <c r="U1496" s="140"/>
      <c r="V1496" s="140"/>
      <c r="W1496" s="140"/>
      <c r="X1496" s="140"/>
      <c r="Y1496" s="140"/>
      <c r="Z1496" s="140"/>
      <c r="AA1496" s="140"/>
      <c r="AB1496" s="27"/>
      <c r="AC1496" s="27"/>
      <c r="AD1496" s="27"/>
      <c r="AE1496" s="27"/>
      <c r="AF1496" s="27"/>
      <c r="AG1496" s="27"/>
      <c r="AH1496" s="27"/>
      <c r="AI1496" s="27"/>
      <c r="AJ1496" s="17"/>
      <c r="AK1496" s="17"/>
      <c r="AL1496" s="17"/>
      <c r="AM1496" s="17"/>
      <c r="AN1496" s="17"/>
    </row>
    <row r="1497" ht="15.0" customHeight="1">
      <c r="A1497" s="180"/>
      <c r="B1497" s="3"/>
      <c r="C1497" s="141"/>
      <c r="D1497" s="3"/>
      <c r="E1497" s="3"/>
      <c r="F1497" s="3"/>
      <c r="G1497" s="144"/>
      <c r="H1497" s="144"/>
      <c r="I1497" s="62"/>
      <c r="J1497" s="3"/>
      <c r="K1497" s="3"/>
      <c r="L1497" s="144"/>
      <c r="M1497" s="144"/>
      <c r="N1497" s="144"/>
      <c r="O1497" s="172"/>
      <c r="P1497" s="172"/>
      <c r="Q1497" s="3"/>
      <c r="R1497" s="144"/>
      <c r="S1497" s="144"/>
      <c r="T1497" s="3"/>
      <c r="U1497" s="140"/>
      <c r="V1497" s="140"/>
      <c r="W1497" s="140"/>
      <c r="X1497" s="140"/>
      <c r="Y1497" s="140"/>
      <c r="Z1497" s="140"/>
      <c r="AA1497" s="140"/>
      <c r="AB1497" s="27"/>
      <c r="AC1497" s="27"/>
      <c r="AD1497" s="27"/>
      <c r="AE1497" s="27"/>
      <c r="AF1497" s="27"/>
      <c r="AG1497" s="27"/>
      <c r="AH1497" s="27"/>
      <c r="AI1497" s="27"/>
      <c r="AJ1497" s="17"/>
      <c r="AK1497" s="17"/>
      <c r="AL1497" s="17"/>
      <c r="AM1497" s="17"/>
      <c r="AN1497" s="17"/>
    </row>
    <row r="1498" ht="15.0" customHeight="1">
      <c r="A1498" s="180"/>
      <c r="B1498" s="3"/>
      <c r="C1498" s="141"/>
      <c r="D1498" s="3"/>
      <c r="E1498" s="3"/>
      <c r="F1498" s="3"/>
      <c r="H1498" s="144"/>
      <c r="I1498" s="62"/>
      <c r="J1498" s="3"/>
      <c r="K1498" s="3"/>
      <c r="L1498" s="144"/>
      <c r="M1498" s="144"/>
      <c r="N1498" s="144"/>
      <c r="O1498" s="172"/>
      <c r="P1498" s="172"/>
      <c r="Q1498" s="3"/>
      <c r="R1498" s="144"/>
      <c r="S1498" s="144"/>
      <c r="T1498" s="3"/>
      <c r="U1498" s="140"/>
      <c r="V1498" s="140"/>
      <c r="W1498" s="140"/>
      <c r="X1498" s="140"/>
      <c r="Y1498" s="140"/>
      <c r="Z1498" s="140"/>
      <c r="AA1498" s="140"/>
      <c r="AB1498" s="27"/>
      <c r="AC1498" s="27"/>
      <c r="AD1498" s="27"/>
      <c r="AE1498" s="27"/>
      <c r="AF1498" s="27"/>
      <c r="AG1498" s="27"/>
      <c r="AH1498" s="27"/>
      <c r="AI1498" s="27"/>
      <c r="AJ1498" s="17"/>
      <c r="AK1498" s="17"/>
      <c r="AL1498" s="17"/>
      <c r="AM1498" s="17"/>
      <c r="AN1498" s="17"/>
    </row>
    <row r="1499" ht="15.0" customHeight="1">
      <c r="A1499" s="180"/>
      <c r="B1499" s="3"/>
      <c r="C1499" s="141"/>
      <c r="D1499" s="3"/>
      <c r="E1499" s="3"/>
      <c r="G1499" s="144"/>
      <c r="H1499" s="144"/>
      <c r="I1499" s="144"/>
      <c r="J1499" s="144"/>
      <c r="K1499" s="3"/>
      <c r="O1499" s="172"/>
      <c r="P1499" s="172"/>
      <c r="Q1499" s="144"/>
      <c r="R1499" s="144"/>
      <c r="S1499" s="144"/>
      <c r="T1499" s="144"/>
      <c r="U1499" s="140"/>
      <c r="V1499" s="140"/>
      <c r="W1499" s="140"/>
      <c r="X1499" s="140"/>
      <c r="Y1499" s="140"/>
      <c r="Z1499" s="140"/>
      <c r="AA1499" s="140"/>
      <c r="AB1499" s="27"/>
      <c r="AC1499" s="27"/>
      <c r="AD1499" s="27"/>
      <c r="AE1499" s="27"/>
      <c r="AF1499" s="27"/>
      <c r="AG1499" s="27"/>
      <c r="AH1499" s="27"/>
      <c r="AI1499" s="27"/>
      <c r="AJ1499" s="17"/>
      <c r="AK1499" s="17"/>
      <c r="AL1499" s="17"/>
      <c r="AM1499" s="17"/>
      <c r="AN1499" s="17"/>
    </row>
    <row r="1500" ht="15.0" customHeight="1">
      <c r="A1500" s="180"/>
      <c r="B1500" s="3"/>
      <c r="C1500" s="141"/>
      <c r="D1500" s="3"/>
      <c r="E1500" s="3"/>
      <c r="F1500" s="3"/>
      <c r="I1500" s="62"/>
      <c r="J1500" s="3"/>
      <c r="K1500" s="3"/>
      <c r="L1500" s="144"/>
      <c r="M1500" s="144"/>
      <c r="N1500" s="144"/>
      <c r="O1500" s="172"/>
      <c r="P1500" s="172"/>
      <c r="Q1500" s="3"/>
      <c r="R1500" s="144"/>
      <c r="S1500" s="144"/>
      <c r="T1500" s="3"/>
      <c r="U1500" s="140"/>
      <c r="V1500" s="140"/>
      <c r="W1500" s="140"/>
      <c r="X1500" s="140"/>
      <c r="Y1500" s="140"/>
      <c r="Z1500" s="140"/>
      <c r="AA1500" s="140"/>
      <c r="AB1500" s="27"/>
      <c r="AC1500" s="27"/>
      <c r="AD1500" s="27"/>
      <c r="AE1500" s="27"/>
      <c r="AF1500" s="27"/>
      <c r="AG1500" s="27"/>
      <c r="AH1500" s="27"/>
      <c r="AI1500" s="27"/>
      <c r="AJ1500" s="17"/>
      <c r="AK1500" s="17"/>
      <c r="AL1500" s="17"/>
      <c r="AM1500" s="17"/>
      <c r="AN1500" s="17"/>
    </row>
    <row r="1501" ht="15.0" customHeight="1">
      <c r="A1501" s="180"/>
      <c r="B1501" s="3"/>
      <c r="C1501" s="141"/>
      <c r="D1501" s="3"/>
      <c r="E1501" s="3"/>
      <c r="G1501" s="144"/>
      <c r="H1501" s="144"/>
      <c r="I1501" s="144"/>
      <c r="J1501" s="144"/>
      <c r="K1501" s="3"/>
      <c r="O1501" s="172"/>
      <c r="P1501" s="172"/>
      <c r="Q1501" s="144"/>
      <c r="R1501" s="144"/>
      <c r="S1501" s="144"/>
      <c r="T1501" s="144"/>
      <c r="U1501" s="140"/>
      <c r="V1501" s="140"/>
      <c r="W1501" s="140"/>
      <c r="X1501" s="140"/>
      <c r="Y1501" s="140"/>
      <c r="Z1501" s="140"/>
      <c r="AA1501" s="140"/>
      <c r="AB1501" s="27"/>
      <c r="AC1501" s="27"/>
      <c r="AD1501" s="27"/>
      <c r="AE1501" s="27"/>
      <c r="AF1501" s="27"/>
      <c r="AG1501" s="27"/>
      <c r="AH1501" s="27"/>
      <c r="AI1501" s="27"/>
      <c r="AJ1501" s="17"/>
      <c r="AK1501" s="17"/>
      <c r="AL1501" s="17"/>
      <c r="AM1501" s="17"/>
      <c r="AN1501" s="17"/>
    </row>
    <row r="1502" ht="15.0" customHeight="1">
      <c r="A1502" s="180"/>
      <c r="B1502" s="3"/>
      <c r="C1502" s="141"/>
      <c r="D1502" s="3"/>
      <c r="E1502" s="3"/>
      <c r="F1502" s="3"/>
      <c r="J1502" s="144"/>
      <c r="K1502" s="144"/>
      <c r="L1502" s="144"/>
      <c r="M1502" s="144"/>
      <c r="N1502" s="144"/>
      <c r="O1502" s="172"/>
      <c r="P1502" s="172"/>
      <c r="Q1502" s="144"/>
      <c r="R1502" s="144"/>
      <c r="S1502" s="144"/>
      <c r="T1502" s="144"/>
      <c r="U1502" s="140"/>
      <c r="V1502" s="140"/>
      <c r="W1502" s="140"/>
      <c r="X1502" s="140"/>
      <c r="Y1502" s="140"/>
      <c r="Z1502" s="140"/>
      <c r="AA1502" s="140"/>
      <c r="AB1502" s="27"/>
      <c r="AC1502" s="27"/>
      <c r="AD1502" s="27"/>
      <c r="AE1502" s="27"/>
      <c r="AF1502" s="27"/>
      <c r="AG1502" s="27"/>
      <c r="AH1502" s="27"/>
      <c r="AI1502" s="27"/>
      <c r="AJ1502" s="17"/>
      <c r="AK1502" s="17"/>
      <c r="AL1502" s="17"/>
      <c r="AM1502" s="17"/>
      <c r="AN1502" s="17"/>
    </row>
    <row r="1503" ht="15.0" customHeight="1">
      <c r="A1503" s="180"/>
      <c r="B1503" s="3"/>
      <c r="C1503" s="141"/>
      <c r="D1503" s="3"/>
      <c r="E1503" s="3"/>
      <c r="F1503" s="3"/>
      <c r="G1503" s="144"/>
      <c r="H1503" s="144"/>
      <c r="I1503" s="62"/>
      <c r="J1503" s="3"/>
      <c r="K1503" s="3"/>
      <c r="L1503" s="144"/>
      <c r="M1503" s="144"/>
      <c r="N1503" s="144"/>
      <c r="O1503" s="172"/>
      <c r="P1503" s="172"/>
      <c r="Q1503" s="3"/>
      <c r="R1503" s="144"/>
      <c r="S1503" s="144"/>
      <c r="T1503" s="3"/>
      <c r="U1503" s="140"/>
      <c r="V1503" s="140"/>
      <c r="W1503" s="140"/>
      <c r="X1503" s="140"/>
      <c r="Y1503" s="140"/>
      <c r="Z1503" s="140"/>
      <c r="AA1503" s="140"/>
      <c r="AB1503" s="27"/>
      <c r="AC1503" s="27"/>
      <c r="AD1503" s="27"/>
      <c r="AE1503" s="27"/>
      <c r="AF1503" s="27"/>
      <c r="AG1503" s="27"/>
      <c r="AH1503" s="27"/>
      <c r="AI1503" s="27"/>
      <c r="AJ1503" s="17"/>
      <c r="AK1503" s="17"/>
      <c r="AL1503" s="17"/>
      <c r="AM1503" s="17"/>
      <c r="AN1503" s="17"/>
    </row>
    <row r="1504" ht="15.0" customHeight="1">
      <c r="A1504" s="180"/>
      <c r="B1504" s="3"/>
      <c r="C1504" s="141"/>
      <c r="D1504" s="3"/>
      <c r="E1504" s="3"/>
      <c r="F1504" s="3"/>
      <c r="I1504" s="62"/>
      <c r="J1504" s="3"/>
      <c r="K1504" s="3"/>
      <c r="L1504" s="144"/>
      <c r="M1504" s="144"/>
      <c r="N1504" s="144"/>
      <c r="O1504" s="172"/>
      <c r="P1504" s="172"/>
      <c r="Q1504" s="3"/>
      <c r="R1504" s="144"/>
      <c r="S1504" s="144"/>
      <c r="T1504" s="3"/>
      <c r="U1504" s="140"/>
      <c r="V1504" s="140"/>
      <c r="W1504" s="140"/>
      <c r="X1504" s="140"/>
      <c r="Y1504" s="140"/>
      <c r="Z1504" s="140"/>
      <c r="AA1504" s="140"/>
      <c r="AB1504" s="27"/>
      <c r="AC1504" s="27"/>
      <c r="AD1504" s="27"/>
      <c r="AE1504" s="27"/>
      <c r="AF1504" s="27"/>
      <c r="AG1504" s="27"/>
      <c r="AH1504" s="27"/>
      <c r="AI1504" s="27"/>
      <c r="AJ1504" s="17"/>
      <c r="AK1504" s="17"/>
      <c r="AL1504" s="17"/>
      <c r="AM1504" s="17"/>
      <c r="AN1504" s="17"/>
    </row>
    <row r="1505" ht="15.0" customHeight="1">
      <c r="A1505" s="180"/>
      <c r="B1505" s="3"/>
      <c r="C1505" s="141"/>
      <c r="D1505" s="3"/>
      <c r="E1505" s="3"/>
      <c r="F1505" s="3"/>
      <c r="H1505" s="144"/>
      <c r="I1505" s="62"/>
      <c r="J1505" s="3"/>
      <c r="K1505" s="3"/>
      <c r="L1505" s="144"/>
      <c r="M1505" s="144"/>
      <c r="N1505" s="144"/>
      <c r="O1505" s="172"/>
      <c r="P1505" s="172"/>
      <c r="Q1505" s="3"/>
      <c r="R1505" s="144"/>
      <c r="S1505" s="144"/>
      <c r="T1505" s="3"/>
      <c r="U1505" s="140"/>
      <c r="V1505" s="140"/>
      <c r="W1505" s="140"/>
      <c r="X1505" s="140"/>
      <c r="Y1505" s="140"/>
      <c r="Z1505" s="140"/>
      <c r="AA1505" s="140"/>
      <c r="AB1505" s="27"/>
      <c r="AC1505" s="27"/>
      <c r="AD1505" s="27"/>
      <c r="AE1505" s="27"/>
      <c r="AF1505" s="27"/>
      <c r="AG1505" s="27"/>
      <c r="AH1505" s="27"/>
      <c r="AI1505" s="27"/>
      <c r="AJ1505" s="17"/>
      <c r="AK1505" s="17"/>
      <c r="AL1505" s="17"/>
      <c r="AM1505" s="17"/>
      <c r="AN1505" s="17"/>
    </row>
    <row r="1506" ht="15.0" customHeight="1">
      <c r="A1506" s="180"/>
      <c r="B1506" s="3"/>
      <c r="C1506" s="141"/>
      <c r="D1506" s="3"/>
      <c r="E1506" s="3"/>
      <c r="G1506" s="144"/>
      <c r="H1506" s="144"/>
      <c r="I1506" s="144"/>
      <c r="J1506" s="144"/>
      <c r="K1506" s="3"/>
      <c r="O1506" s="172"/>
      <c r="P1506" s="172"/>
      <c r="Q1506" s="144"/>
      <c r="R1506" s="144"/>
      <c r="S1506" s="144"/>
      <c r="T1506" s="144"/>
      <c r="U1506" s="140"/>
      <c r="V1506" s="140"/>
      <c r="W1506" s="140"/>
      <c r="X1506" s="140"/>
      <c r="Y1506" s="140"/>
      <c r="Z1506" s="140"/>
      <c r="AA1506" s="140"/>
      <c r="AB1506" s="27"/>
      <c r="AC1506" s="27"/>
      <c r="AD1506" s="27"/>
      <c r="AE1506" s="27"/>
      <c r="AF1506" s="27"/>
      <c r="AG1506" s="27"/>
      <c r="AH1506" s="27"/>
      <c r="AI1506" s="27"/>
      <c r="AJ1506" s="17"/>
      <c r="AK1506" s="17"/>
      <c r="AL1506" s="17"/>
      <c r="AM1506" s="17"/>
      <c r="AN1506" s="17"/>
    </row>
    <row r="1507" ht="15.0" customHeight="1">
      <c r="A1507" s="180"/>
      <c r="B1507" s="3"/>
      <c r="C1507" s="141"/>
      <c r="D1507" s="3"/>
      <c r="E1507" s="3"/>
      <c r="F1507" s="3"/>
      <c r="H1507" s="144"/>
      <c r="I1507" s="62"/>
      <c r="J1507" s="3"/>
      <c r="K1507" s="3"/>
      <c r="L1507" s="144"/>
      <c r="M1507" s="144"/>
      <c r="N1507" s="144"/>
      <c r="O1507" s="172"/>
      <c r="P1507" s="172"/>
      <c r="Q1507" s="3"/>
      <c r="R1507" s="144"/>
      <c r="S1507" s="144"/>
      <c r="T1507" s="3"/>
      <c r="U1507" s="140"/>
      <c r="V1507" s="140"/>
      <c r="W1507" s="140"/>
      <c r="X1507" s="140"/>
      <c r="Y1507" s="140"/>
      <c r="Z1507" s="140"/>
      <c r="AA1507" s="140"/>
      <c r="AB1507" s="27"/>
      <c r="AC1507" s="27"/>
      <c r="AD1507" s="27"/>
      <c r="AE1507" s="27"/>
      <c r="AF1507" s="27"/>
      <c r="AG1507" s="27"/>
      <c r="AH1507" s="27"/>
      <c r="AI1507" s="27"/>
      <c r="AJ1507" s="17"/>
      <c r="AK1507" s="17"/>
      <c r="AL1507" s="17"/>
      <c r="AM1507" s="17"/>
      <c r="AN1507" s="17"/>
    </row>
    <row r="1508" ht="15.0" customHeight="1">
      <c r="A1508" s="180"/>
      <c r="B1508" s="3"/>
      <c r="C1508" s="141"/>
      <c r="D1508" s="3"/>
      <c r="E1508" s="3"/>
      <c r="F1508" s="3"/>
      <c r="H1508" s="144"/>
      <c r="I1508" s="62"/>
      <c r="J1508" s="3"/>
      <c r="K1508" s="3"/>
      <c r="L1508" s="144"/>
      <c r="M1508" s="144"/>
      <c r="N1508" s="144"/>
      <c r="O1508" s="172"/>
      <c r="P1508" s="172"/>
      <c r="Q1508" s="3"/>
      <c r="R1508" s="144"/>
      <c r="S1508" s="144"/>
      <c r="T1508" s="3"/>
      <c r="U1508" s="140"/>
      <c r="V1508" s="140"/>
      <c r="W1508" s="140"/>
      <c r="X1508" s="140"/>
      <c r="Y1508" s="140"/>
      <c r="Z1508" s="140"/>
      <c r="AA1508" s="140"/>
      <c r="AB1508" s="27"/>
      <c r="AC1508" s="27"/>
      <c r="AD1508" s="27"/>
      <c r="AE1508" s="27"/>
      <c r="AF1508" s="27"/>
      <c r="AG1508" s="27"/>
      <c r="AH1508" s="27"/>
      <c r="AI1508" s="27"/>
      <c r="AJ1508" s="17"/>
      <c r="AK1508" s="17"/>
      <c r="AL1508" s="17"/>
      <c r="AM1508" s="17"/>
      <c r="AN1508" s="17"/>
    </row>
    <row r="1509" ht="15.0" customHeight="1">
      <c r="A1509" s="180"/>
      <c r="B1509" s="3"/>
      <c r="C1509" s="141"/>
      <c r="D1509" s="3"/>
      <c r="E1509" s="3"/>
      <c r="G1509" s="144"/>
      <c r="H1509" s="144"/>
      <c r="I1509" s="144"/>
      <c r="J1509" s="144"/>
      <c r="K1509" s="3"/>
      <c r="O1509" s="172"/>
      <c r="P1509" s="172"/>
      <c r="Q1509" s="144"/>
      <c r="R1509" s="144"/>
      <c r="S1509" s="144"/>
      <c r="T1509" s="144"/>
      <c r="U1509" s="140"/>
      <c r="V1509" s="140"/>
      <c r="W1509" s="140"/>
      <c r="X1509" s="140"/>
      <c r="Y1509" s="140"/>
      <c r="Z1509" s="140"/>
      <c r="AA1509" s="140"/>
      <c r="AB1509" s="27"/>
      <c r="AC1509" s="27"/>
      <c r="AD1509" s="27"/>
      <c r="AE1509" s="27"/>
      <c r="AF1509" s="27"/>
      <c r="AG1509" s="27"/>
      <c r="AH1509" s="27"/>
      <c r="AI1509" s="27"/>
      <c r="AJ1509" s="17"/>
      <c r="AK1509" s="17"/>
      <c r="AL1509" s="17"/>
      <c r="AM1509" s="17"/>
      <c r="AN1509" s="17"/>
    </row>
    <row r="1510" ht="15.0" customHeight="1">
      <c r="A1510" s="180"/>
      <c r="B1510" s="3"/>
      <c r="C1510" s="141"/>
      <c r="D1510" s="3"/>
      <c r="E1510" s="3"/>
      <c r="F1510" s="3"/>
      <c r="G1510" s="144"/>
      <c r="H1510" s="144"/>
      <c r="I1510" s="62"/>
      <c r="J1510" s="3"/>
      <c r="K1510" s="3"/>
      <c r="L1510" s="144"/>
      <c r="M1510" s="144"/>
      <c r="N1510" s="144"/>
      <c r="O1510" s="172"/>
      <c r="P1510" s="172"/>
      <c r="Q1510" s="3"/>
      <c r="R1510" s="144"/>
      <c r="S1510" s="144"/>
      <c r="T1510" s="3"/>
      <c r="U1510" s="140"/>
      <c r="V1510" s="140"/>
      <c r="W1510" s="140"/>
      <c r="X1510" s="140"/>
      <c r="Y1510" s="140"/>
      <c r="Z1510" s="140"/>
      <c r="AA1510" s="140"/>
      <c r="AB1510" s="27"/>
      <c r="AC1510" s="27"/>
      <c r="AD1510" s="27"/>
      <c r="AE1510" s="27"/>
      <c r="AF1510" s="27"/>
      <c r="AG1510" s="27"/>
      <c r="AH1510" s="27"/>
      <c r="AI1510" s="27"/>
      <c r="AJ1510" s="17"/>
      <c r="AK1510" s="17"/>
      <c r="AL1510" s="17"/>
      <c r="AM1510" s="17"/>
      <c r="AN1510" s="17"/>
    </row>
    <row r="1511" ht="15.0" customHeight="1">
      <c r="A1511" s="180"/>
      <c r="B1511" s="3"/>
      <c r="C1511" s="141"/>
      <c r="D1511" s="3"/>
      <c r="E1511" s="3"/>
      <c r="F1511" s="3"/>
      <c r="G1511" s="144"/>
      <c r="H1511" s="144"/>
      <c r="I1511" s="62"/>
      <c r="J1511" s="3"/>
      <c r="K1511" s="3"/>
      <c r="L1511" s="144"/>
      <c r="M1511" s="144"/>
      <c r="N1511" s="144"/>
      <c r="O1511" s="143"/>
      <c r="P1511" s="143"/>
      <c r="Q1511" s="3"/>
      <c r="R1511" s="144"/>
      <c r="S1511" s="144"/>
      <c r="T1511" s="3"/>
      <c r="U1511" s="140"/>
      <c r="V1511" s="140"/>
      <c r="W1511" s="140"/>
      <c r="X1511" s="140"/>
      <c r="Y1511" s="140"/>
      <c r="Z1511" s="140"/>
      <c r="AA1511" s="140"/>
      <c r="AB1511" s="27"/>
      <c r="AC1511" s="27"/>
      <c r="AD1511" s="27"/>
      <c r="AE1511" s="27"/>
      <c r="AF1511" s="27"/>
      <c r="AG1511" s="27"/>
      <c r="AH1511" s="27"/>
      <c r="AI1511" s="27"/>
      <c r="AJ1511" s="17"/>
      <c r="AK1511" s="17"/>
      <c r="AL1511" s="17"/>
      <c r="AM1511" s="17"/>
      <c r="AN1511" s="17"/>
    </row>
    <row r="1512" ht="15.0" customHeight="1">
      <c r="A1512" s="180"/>
      <c r="B1512" s="3"/>
      <c r="C1512" s="141"/>
      <c r="D1512" s="3"/>
      <c r="E1512" s="3"/>
      <c r="F1512" s="3"/>
      <c r="H1512" s="144"/>
      <c r="I1512" s="62"/>
      <c r="J1512" s="3"/>
      <c r="K1512" s="3"/>
      <c r="L1512" s="144"/>
      <c r="M1512" s="144"/>
      <c r="N1512" s="144"/>
      <c r="O1512" s="143"/>
      <c r="P1512" s="143"/>
      <c r="Q1512" s="3"/>
      <c r="R1512" s="144"/>
      <c r="S1512" s="144"/>
      <c r="T1512" s="3"/>
      <c r="U1512" s="140"/>
      <c r="V1512" s="140"/>
      <c r="W1512" s="140"/>
      <c r="X1512" s="140"/>
      <c r="Y1512" s="140"/>
      <c r="Z1512" s="140"/>
      <c r="AA1512" s="140"/>
      <c r="AB1512" s="27"/>
      <c r="AC1512" s="27"/>
      <c r="AD1512" s="27"/>
      <c r="AE1512" s="27"/>
      <c r="AF1512" s="27"/>
      <c r="AG1512" s="27"/>
      <c r="AH1512" s="27"/>
      <c r="AI1512" s="27"/>
      <c r="AJ1512" s="17"/>
      <c r="AK1512" s="17"/>
      <c r="AL1512" s="17"/>
      <c r="AM1512" s="17"/>
      <c r="AN1512" s="17"/>
    </row>
    <row r="1513" ht="15.0" customHeight="1">
      <c r="A1513" s="180"/>
      <c r="B1513" s="3"/>
      <c r="C1513" s="141"/>
      <c r="D1513" s="3"/>
      <c r="E1513" s="3"/>
      <c r="F1513" s="3"/>
      <c r="G1513" s="144"/>
      <c r="H1513" s="144"/>
      <c r="I1513" s="62"/>
      <c r="J1513" s="3"/>
      <c r="K1513" s="3"/>
      <c r="L1513" s="144"/>
      <c r="M1513" s="144"/>
      <c r="N1513" s="144"/>
      <c r="O1513" s="143"/>
      <c r="P1513" s="143"/>
      <c r="Q1513" s="3"/>
      <c r="R1513" s="144"/>
      <c r="S1513" s="144"/>
      <c r="T1513" s="3"/>
      <c r="U1513" s="140"/>
      <c r="V1513" s="140"/>
      <c r="W1513" s="140"/>
      <c r="X1513" s="140"/>
      <c r="Y1513" s="140"/>
      <c r="Z1513" s="140"/>
      <c r="AA1513" s="140"/>
      <c r="AB1513" s="27"/>
      <c r="AC1513" s="27"/>
      <c r="AD1513" s="27"/>
      <c r="AE1513" s="27"/>
      <c r="AF1513" s="27"/>
      <c r="AG1513" s="27"/>
      <c r="AH1513" s="27"/>
      <c r="AI1513" s="27"/>
      <c r="AJ1513" s="17"/>
      <c r="AK1513" s="17"/>
      <c r="AL1513" s="17"/>
      <c r="AM1513" s="17"/>
      <c r="AN1513" s="17"/>
    </row>
    <row r="1514" ht="15.0" customHeight="1">
      <c r="A1514" s="180"/>
      <c r="B1514" s="3"/>
      <c r="C1514" s="141"/>
      <c r="D1514" s="3"/>
      <c r="E1514" s="3"/>
      <c r="F1514" s="3"/>
      <c r="G1514" s="144"/>
      <c r="H1514" s="144"/>
      <c r="I1514" s="62"/>
      <c r="J1514" s="3"/>
      <c r="K1514" s="3"/>
      <c r="L1514" s="144"/>
      <c r="M1514" s="144"/>
      <c r="N1514" s="144"/>
      <c r="O1514" s="143"/>
      <c r="P1514" s="143"/>
      <c r="Q1514" s="3"/>
      <c r="R1514" s="144"/>
      <c r="S1514" s="144"/>
      <c r="T1514" s="3"/>
      <c r="U1514" s="140"/>
      <c r="V1514" s="140"/>
      <c r="W1514" s="140"/>
      <c r="X1514" s="140"/>
      <c r="Y1514" s="140"/>
      <c r="Z1514" s="140"/>
      <c r="AA1514" s="140"/>
      <c r="AB1514" s="27"/>
      <c r="AC1514" s="27"/>
      <c r="AD1514" s="27"/>
      <c r="AE1514" s="27"/>
      <c r="AF1514" s="27"/>
      <c r="AG1514" s="27"/>
      <c r="AH1514" s="27"/>
      <c r="AI1514" s="27"/>
      <c r="AJ1514" s="17"/>
      <c r="AK1514" s="17"/>
      <c r="AL1514" s="17"/>
      <c r="AM1514" s="17"/>
      <c r="AN1514" s="17"/>
    </row>
    <row r="1515" ht="15.0" customHeight="1">
      <c r="A1515" s="180"/>
      <c r="B1515" s="3"/>
      <c r="C1515" s="141"/>
      <c r="D1515" s="3"/>
      <c r="E1515" s="3"/>
      <c r="F1515" s="3"/>
      <c r="G1515" s="144"/>
      <c r="H1515" s="144"/>
      <c r="I1515" s="62"/>
      <c r="J1515" s="3"/>
      <c r="K1515" s="3"/>
      <c r="L1515" s="144"/>
      <c r="M1515" s="144"/>
      <c r="N1515" s="144"/>
      <c r="O1515" s="143"/>
      <c r="P1515" s="143"/>
      <c r="Q1515" s="3"/>
      <c r="R1515" s="144"/>
      <c r="S1515" s="144"/>
      <c r="T1515" s="3"/>
      <c r="U1515" s="140"/>
      <c r="V1515" s="140"/>
      <c r="W1515" s="140"/>
      <c r="X1515" s="140"/>
      <c r="Y1515" s="140"/>
      <c r="Z1515" s="140"/>
      <c r="AA1515" s="140"/>
      <c r="AB1515" s="27"/>
      <c r="AC1515" s="27"/>
      <c r="AD1515" s="27"/>
      <c r="AE1515" s="27"/>
      <c r="AF1515" s="27"/>
      <c r="AG1515" s="27"/>
      <c r="AH1515" s="27"/>
      <c r="AI1515" s="27"/>
      <c r="AJ1515" s="17"/>
      <c r="AK1515" s="17"/>
      <c r="AL1515" s="17"/>
      <c r="AM1515" s="17"/>
      <c r="AN1515" s="17"/>
    </row>
    <row r="1516" ht="15.0" customHeight="1">
      <c r="A1516" s="180"/>
      <c r="B1516" s="3"/>
      <c r="C1516" s="141"/>
      <c r="D1516" s="3"/>
      <c r="E1516" s="3"/>
      <c r="F1516" s="3"/>
      <c r="G1516" s="144"/>
      <c r="H1516" s="144"/>
      <c r="I1516" s="62"/>
      <c r="J1516" s="3"/>
      <c r="K1516" s="3"/>
      <c r="L1516" s="144"/>
      <c r="M1516" s="144"/>
      <c r="N1516" s="144"/>
      <c r="O1516" s="143"/>
      <c r="P1516" s="143"/>
      <c r="Q1516" s="3"/>
      <c r="R1516" s="144"/>
      <c r="S1516" s="144"/>
      <c r="T1516" s="3"/>
      <c r="U1516" s="140"/>
      <c r="V1516" s="140"/>
      <c r="W1516" s="140"/>
      <c r="X1516" s="140"/>
      <c r="Y1516" s="140"/>
      <c r="Z1516" s="140"/>
      <c r="AA1516" s="140"/>
      <c r="AB1516" s="27"/>
      <c r="AC1516" s="27"/>
      <c r="AD1516" s="27"/>
      <c r="AE1516" s="27"/>
      <c r="AF1516" s="27"/>
      <c r="AG1516" s="27"/>
      <c r="AH1516" s="27"/>
      <c r="AI1516" s="27"/>
      <c r="AJ1516" s="17"/>
      <c r="AK1516" s="17"/>
      <c r="AL1516" s="17"/>
      <c r="AM1516" s="17"/>
      <c r="AN1516" s="17"/>
    </row>
    <row r="1517" ht="15.0" customHeight="1">
      <c r="A1517" s="180"/>
      <c r="B1517" s="3"/>
      <c r="C1517" s="141"/>
      <c r="D1517" s="3"/>
      <c r="E1517" s="3"/>
      <c r="F1517" s="3"/>
      <c r="H1517" s="144"/>
      <c r="I1517" s="62"/>
      <c r="J1517" s="3"/>
      <c r="K1517" s="3"/>
      <c r="L1517" s="144"/>
      <c r="M1517" s="144"/>
      <c r="N1517" s="144"/>
      <c r="O1517" s="143"/>
      <c r="P1517" s="143"/>
      <c r="Q1517" s="3"/>
      <c r="R1517" s="144"/>
      <c r="S1517" s="144"/>
      <c r="T1517" s="3"/>
      <c r="U1517" s="140"/>
      <c r="V1517" s="140"/>
      <c r="W1517" s="140"/>
      <c r="X1517" s="140"/>
      <c r="Y1517" s="140"/>
      <c r="Z1517" s="140"/>
      <c r="AA1517" s="140"/>
      <c r="AB1517" s="27"/>
      <c r="AC1517" s="27"/>
      <c r="AD1517" s="27"/>
      <c r="AE1517" s="27"/>
      <c r="AF1517" s="27"/>
      <c r="AG1517" s="27"/>
      <c r="AH1517" s="27"/>
      <c r="AI1517" s="27"/>
      <c r="AJ1517" s="17"/>
      <c r="AK1517" s="17"/>
      <c r="AL1517" s="17"/>
      <c r="AM1517" s="17"/>
      <c r="AN1517" s="17"/>
    </row>
    <row r="1518" ht="15.0" customHeight="1">
      <c r="A1518" s="180"/>
      <c r="B1518" s="3"/>
      <c r="C1518" s="141"/>
      <c r="D1518" s="3"/>
      <c r="E1518" s="3"/>
      <c r="F1518" s="3"/>
      <c r="G1518" s="3"/>
      <c r="J1518" s="144"/>
      <c r="K1518" s="144"/>
      <c r="L1518" s="144"/>
      <c r="M1518" s="144"/>
      <c r="N1518" s="144"/>
      <c r="O1518" s="143"/>
      <c r="P1518" s="143"/>
      <c r="R1518" s="144"/>
      <c r="S1518" s="144"/>
      <c r="T1518" s="144"/>
      <c r="U1518" s="140"/>
      <c r="V1518" s="140"/>
      <c r="W1518" s="140"/>
      <c r="X1518" s="140"/>
      <c r="Y1518" s="140"/>
      <c r="Z1518" s="140"/>
      <c r="AA1518" s="140"/>
      <c r="AB1518" s="27"/>
      <c r="AC1518" s="27"/>
      <c r="AD1518" s="27"/>
      <c r="AE1518" s="27"/>
      <c r="AF1518" s="27"/>
      <c r="AG1518" s="27"/>
      <c r="AH1518" s="27"/>
      <c r="AI1518" s="27"/>
      <c r="AJ1518" s="17"/>
      <c r="AK1518" s="17"/>
      <c r="AL1518" s="17"/>
      <c r="AM1518" s="17"/>
      <c r="AN1518" s="17"/>
    </row>
    <row r="1519" ht="15.0" customHeight="1">
      <c r="A1519" s="180"/>
      <c r="B1519" s="3"/>
      <c r="C1519" s="141"/>
      <c r="D1519" s="3"/>
      <c r="E1519" s="3"/>
      <c r="F1519" s="3"/>
      <c r="G1519" s="144"/>
      <c r="H1519" s="144"/>
      <c r="I1519" s="62"/>
      <c r="J1519" s="3"/>
      <c r="K1519" s="3"/>
      <c r="L1519" s="144"/>
      <c r="M1519" s="144"/>
      <c r="N1519" s="144"/>
      <c r="O1519" s="143"/>
      <c r="P1519" s="143"/>
      <c r="Q1519" s="3"/>
      <c r="R1519" s="144"/>
      <c r="S1519" s="144"/>
      <c r="T1519" s="3"/>
      <c r="U1519" s="140"/>
      <c r="V1519" s="140"/>
      <c r="W1519" s="140"/>
      <c r="X1519" s="140"/>
      <c r="Y1519" s="140"/>
      <c r="Z1519" s="140"/>
      <c r="AA1519" s="140"/>
      <c r="AB1519" s="27"/>
      <c r="AC1519" s="27"/>
      <c r="AD1519" s="27"/>
      <c r="AE1519" s="27"/>
      <c r="AF1519" s="27"/>
      <c r="AG1519" s="27"/>
      <c r="AH1519" s="27"/>
      <c r="AI1519" s="27"/>
      <c r="AJ1519" s="17"/>
      <c r="AK1519" s="17"/>
      <c r="AL1519" s="17"/>
      <c r="AM1519" s="17"/>
      <c r="AN1519" s="17"/>
    </row>
    <row r="1520" ht="15.0" customHeight="1">
      <c r="A1520" s="180"/>
      <c r="B1520" s="3"/>
      <c r="C1520" s="141"/>
      <c r="D1520" s="3"/>
      <c r="E1520" s="3"/>
      <c r="F1520" s="3"/>
      <c r="H1520" s="144"/>
      <c r="I1520" s="62"/>
      <c r="J1520" s="3"/>
      <c r="K1520" s="3"/>
      <c r="L1520" s="144"/>
      <c r="M1520" s="144"/>
      <c r="N1520" s="144"/>
      <c r="O1520" s="143"/>
      <c r="P1520" s="143"/>
      <c r="Q1520" s="3"/>
      <c r="R1520" s="144"/>
      <c r="S1520" s="144"/>
      <c r="T1520" s="3"/>
      <c r="U1520" s="140"/>
      <c r="V1520" s="140"/>
      <c r="W1520" s="140"/>
      <c r="X1520" s="140"/>
      <c r="Y1520" s="140"/>
      <c r="Z1520" s="140"/>
      <c r="AA1520" s="140"/>
      <c r="AB1520" s="27"/>
      <c r="AC1520" s="27"/>
      <c r="AD1520" s="27"/>
      <c r="AE1520" s="27"/>
      <c r="AF1520" s="27"/>
      <c r="AG1520" s="27"/>
      <c r="AH1520" s="27"/>
      <c r="AI1520" s="27"/>
      <c r="AJ1520" s="17"/>
      <c r="AK1520" s="17"/>
      <c r="AL1520" s="17"/>
      <c r="AM1520" s="17"/>
      <c r="AN1520" s="17"/>
    </row>
    <row r="1521" ht="15.0" customHeight="1">
      <c r="A1521" s="180"/>
      <c r="B1521" s="3"/>
      <c r="C1521" s="141"/>
      <c r="D1521" s="3"/>
      <c r="E1521" s="3"/>
      <c r="G1521" s="144"/>
      <c r="H1521" s="144"/>
      <c r="I1521" s="144"/>
      <c r="J1521" s="144"/>
      <c r="K1521" s="3"/>
      <c r="O1521" s="143"/>
      <c r="P1521" s="143"/>
      <c r="R1521" s="144"/>
      <c r="S1521" s="144"/>
      <c r="T1521" s="144"/>
      <c r="U1521" s="140"/>
      <c r="V1521" s="140"/>
      <c r="W1521" s="140"/>
      <c r="X1521" s="140"/>
      <c r="Y1521" s="140"/>
      <c r="Z1521" s="140"/>
      <c r="AA1521" s="140"/>
      <c r="AB1521" s="27"/>
      <c r="AC1521" s="27"/>
      <c r="AD1521" s="27"/>
      <c r="AE1521" s="27"/>
      <c r="AF1521" s="27"/>
      <c r="AG1521" s="27"/>
      <c r="AH1521" s="27"/>
      <c r="AI1521" s="27"/>
      <c r="AJ1521" s="17"/>
      <c r="AK1521" s="17"/>
      <c r="AL1521" s="17"/>
      <c r="AM1521" s="17"/>
      <c r="AN1521" s="17"/>
    </row>
    <row r="1522" ht="15.0" customHeight="1">
      <c r="A1522" s="180"/>
      <c r="B1522" s="3"/>
      <c r="C1522" s="141"/>
      <c r="D1522" s="3"/>
      <c r="E1522" s="3"/>
      <c r="F1522" s="3"/>
      <c r="G1522" s="144"/>
      <c r="H1522" s="144"/>
      <c r="I1522" s="62"/>
      <c r="J1522" s="3"/>
      <c r="K1522" s="3"/>
      <c r="L1522" s="144"/>
      <c r="M1522" s="144"/>
      <c r="N1522" s="144"/>
      <c r="O1522" s="143"/>
      <c r="P1522" s="143"/>
      <c r="Q1522" s="3"/>
      <c r="R1522" s="144"/>
      <c r="S1522" s="144"/>
      <c r="T1522" s="3"/>
      <c r="U1522" s="140"/>
      <c r="V1522" s="140"/>
      <c r="W1522" s="140"/>
      <c r="X1522" s="140"/>
      <c r="Y1522" s="140"/>
      <c r="Z1522" s="140"/>
      <c r="AA1522" s="140"/>
      <c r="AB1522" s="27"/>
      <c r="AC1522" s="27"/>
      <c r="AD1522" s="27"/>
      <c r="AE1522" s="27"/>
      <c r="AF1522" s="27"/>
      <c r="AG1522" s="27"/>
      <c r="AH1522" s="27"/>
      <c r="AI1522" s="27"/>
      <c r="AJ1522" s="17"/>
      <c r="AK1522" s="17"/>
      <c r="AL1522" s="17"/>
      <c r="AM1522" s="17"/>
      <c r="AN1522" s="17"/>
    </row>
    <row r="1523" ht="15.0" customHeight="1">
      <c r="A1523" s="180"/>
      <c r="B1523" s="3"/>
      <c r="C1523" s="141"/>
      <c r="D1523" s="3"/>
      <c r="E1523" s="3"/>
      <c r="F1523" s="3"/>
      <c r="H1523" s="144"/>
      <c r="I1523" s="62"/>
      <c r="J1523" s="3"/>
      <c r="K1523" s="3"/>
      <c r="L1523" s="144"/>
      <c r="M1523" s="144"/>
      <c r="N1523" s="144"/>
      <c r="O1523" s="143"/>
      <c r="P1523" s="143"/>
      <c r="Q1523" s="3"/>
      <c r="R1523" s="144"/>
      <c r="S1523" s="144"/>
      <c r="T1523" s="3"/>
      <c r="U1523" s="140"/>
      <c r="V1523" s="140"/>
      <c r="W1523" s="140"/>
      <c r="X1523" s="140"/>
      <c r="Y1523" s="140"/>
      <c r="Z1523" s="140"/>
      <c r="AA1523" s="140"/>
      <c r="AB1523" s="27"/>
      <c r="AC1523" s="27"/>
      <c r="AD1523" s="27"/>
      <c r="AE1523" s="27"/>
      <c r="AF1523" s="27"/>
      <c r="AG1523" s="27"/>
      <c r="AH1523" s="27"/>
      <c r="AI1523" s="27"/>
      <c r="AJ1523" s="17"/>
      <c r="AK1523" s="17"/>
      <c r="AL1523" s="17"/>
      <c r="AM1523" s="17"/>
      <c r="AN1523" s="17"/>
    </row>
    <row r="1524" ht="15.0" customHeight="1">
      <c r="A1524" s="180"/>
      <c r="B1524" s="3"/>
      <c r="C1524" s="141"/>
      <c r="D1524" s="3"/>
      <c r="E1524" s="3"/>
      <c r="F1524" s="3"/>
      <c r="G1524" s="144"/>
      <c r="H1524" s="144"/>
      <c r="I1524" s="62"/>
      <c r="J1524" s="3"/>
      <c r="K1524" s="3"/>
      <c r="L1524" s="144"/>
      <c r="M1524" s="144"/>
      <c r="N1524" s="144"/>
      <c r="O1524" s="143"/>
      <c r="P1524" s="143"/>
      <c r="Q1524" s="3"/>
      <c r="R1524" s="144"/>
      <c r="S1524" s="144"/>
      <c r="T1524" s="3"/>
      <c r="U1524" s="140"/>
      <c r="V1524" s="140"/>
      <c r="W1524" s="140"/>
      <c r="X1524" s="140"/>
      <c r="Y1524" s="140"/>
      <c r="Z1524" s="140"/>
      <c r="AA1524" s="140"/>
      <c r="AB1524" s="27"/>
      <c r="AC1524" s="27"/>
      <c r="AD1524" s="27"/>
      <c r="AE1524" s="27"/>
      <c r="AF1524" s="27"/>
      <c r="AG1524" s="27"/>
      <c r="AH1524" s="27"/>
      <c r="AI1524" s="27"/>
      <c r="AJ1524" s="17"/>
      <c r="AK1524" s="17"/>
      <c r="AL1524" s="17"/>
      <c r="AM1524" s="17"/>
      <c r="AN1524" s="17"/>
    </row>
    <row r="1525" ht="15.0" customHeight="1">
      <c r="A1525" s="180"/>
      <c r="B1525" s="3"/>
      <c r="C1525" s="141"/>
      <c r="D1525" s="3"/>
      <c r="E1525" s="3"/>
      <c r="F1525" s="3"/>
      <c r="H1525" s="3"/>
      <c r="I1525" s="62"/>
      <c r="J1525" s="3"/>
      <c r="K1525" s="3"/>
      <c r="L1525" s="144"/>
      <c r="M1525" s="144"/>
      <c r="N1525" s="144"/>
      <c r="O1525" s="143"/>
      <c r="P1525" s="143"/>
      <c r="Q1525" s="3"/>
      <c r="R1525" s="144"/>
      <c r="S1525" s="144"/>
      <c r="T1525" s="3"/>
      <c r="U1525" s="140"/>
      <c r="V1525" s="140"/>
      <c r="W1525" s="140"/>
      <c r="X1525" s="140"/>
      <c r="Y1525" s="140"/>
      <c r="Z1525" s="140"/>
      <c r="AA1525" s="140"/>
      <c r="AB1525" s="27"/>
      <c r="AC1525" s="27"/>
      <c r="AD1525" s="27"/>
      <c r="AE1525" s="27"/>
      <c r="AF1525" s="27"/>
      <c r="AG1525" s="27"/>
      <c r="AH1525" s="27"/>
      <c r="AI1525" s="27"/>
      <c r="AJ1525" s="17"/>
      <c r="AK1525" s="17"/>
      <c r="AL1525" s="17"/>
      <c r="AM1525" s="17"/>
      <c r="AN1525" s="17"/>
    </row>
    <row r="1526" ht="15.0" customHeight="1">
      <c r="A1526" s="180"/>
      <c r="B1526" s="3"/>
      <c r="C1526" s="141"/>
      <c r="D1526" s="3"/>
      <c r="E1526" s="3"/>
      <c r="G1526" s="144"/>
      <c r="H1526" s="144"/>
      <c r="I1526" s="144"/>
      <c r="J1526" s="144"/>
      <c r="K1526" s="3"/>
      <c r="O1526" s="143"/>
      <c r="P1526" s="143"/>
      <c r="R1526" s="144"/>
      <c r="S1526" s="144"/>
      <c r="T1526" s="144"/>
      <c r="U1526" s="140"/>
      <c r="V1526" s="140"/>
      <c r="W1526" s="140"/>
      <c r="X1526" s="140"/>
      <c r="Y1526" s="140"/>
      <c r="Z1526" s="140"/>
      <c r="AA1526" s="140"/>
      <c r="AB1526" s="27"/>
      <c r="AC1526" s="27"/>
      <c r="AD1526" s="27"/>
      <c r="AE1526" s="27"/>
      <c r="AF1526" s="27"/>
      <c r="AG1526" s="27"/>
      <c r="AH1526" s="27"/>
      <c r="AI1526" s="27"/>
      <c r="AJ1526" s="17"/>
      <c r="AK1526" s="17"/>
      <c r="AL1526" s="17"/>
      <c r="AM1526" s="17"/>
      <c r="AN1526" s="17"/>
    </row>
    <row r="1527" ht="15.0" customHeight="1">
      <c r="A1527" s="180"/>
      <c r="B1527" s="3"/>
      <c r="C1527" s="141"/>
      <c r="D1527" s="3"/>
      <c r="E1527" s="3"/>
      <c r="F1527" s="3"/>
      <c r="H1527" s="144"/>
      <c r="I1527" s="62"/>
      <c r="J1527" s="3"/>
      <c r="K1527" s="3"/>
      <c r="L1527" s="144"/>
      <c r="M1527" s="144"/>
      <c r="N1527" s="144"/>
      <c r="O1527" s="143"/>
      <c r="P1527" s="143"/>
      <c r="Q1527" s="3"/>
      <c r="R1527" s="144"/>
      <c r="S1527" s="144"/>
      <c r="T1527" s="3"/>
      <c r="U1527" s="140"/>
      <c r="V1527" s="140"/>
      <c r="W1527" s="140"/>
      <c r="X1527" s="140"/>
      <c r="Y1527" s="140"/>
      <c r="Z1527" s="140"/>
      <c r="AA1527" s="140"/>
      <c r="AB1527" s="27"/>
      <c r="AC1527" s="27"/>
      <c r="AD1527" s="27"/>
      <c r="AE1527" s="27"/>
      <c r="AF1527" s="27"/>
      <c r="AG1527" s="27"/>
      <c r="AH1527" s="27"/>
      <c r="AI1527" s="27"/>
      <c r="AJ1527" s="17"/>
      <c r="AK1527" s="17"/>
      <c r="AL1527" s="17"/>
      <c r="AM1527" s="17"/>
      <c r="AN1527" s="17"/>
    </row>
    <row r="1528" ht="15.0" customHeight="1">
      <c r="A1528" s="180"/>
      <c r="B1528" s="3"/>
      <c r="C1528" s="141"/>
      <c r="D1528" s="3"/>
      <c r="E1528" s="3"/>
      <c r="G1528" s="144"/>
      <c r="H1528" s="144"/>
      <c r="I1528" s="144"/>
      <c r="J1528" s="144"/>
      <c r="K1528" s="3"/>
      <c r="O1528" s="143"/>
      <c r="P1528" s="143"/>
      <c r="R1528" s="144"/>
      <c r="S1528" s="144"/>
      <c r="T1528" s="144"/>
      <c r="U1528" s="140"/>
      <c r="V1528" s="140"/>
      <c r="W1528" s="140"/>
      <c r="X1528" s="140"/>
      <c r="Y1528" s="140"/>
      <c r="Z1528" s="140"/>
      <c r="AA1528" s="140"/>
      <c r="AB1528" s="27"/>
      <c r="AC1528" s="27"/>
      <c r="AD1528" s="27"/>
      <c r="AE1528" s="27"/>
      <c r="AF1528" s="27"/>
      <c r="AG1528" s="27"/>
      <c r="AH1528" s="27"/>
      <c r="AI1528" s="27"/>
      <c r="AJ1528" s="17"/>
      <c r="AK1528" s="17"/>
      <c r="AL1528" s="17"/>
      <c r="AM1528" s="17"/>
      <c r="AN1528" s="17"/>
    </row>
    <row r="1529" ht="15.0" customHeight="1">
      <c r="A1529" s="180"/>
      <c r="B1529" s="3"/>
      <c r="C1529" s="141"/>
      <c r="D1529" s="3"/>
      <c r="E1529" s="3"/>
      <c r="F1529" s="3"/>
      <c r="G1529" s="144"/>
      <c r="H1529" s="144"/>
      <c r="I1529" s="62"/>
      <c r="J1529" s="3"/>
      <c r="K1529" s="3"/>
      <c r="L1529" s="144"/>
      <c r="M1529" s="144"/>
      <c r="N1529" s="144"/>
      <c r="O1529" s="143"/>
      <c r="P1529" s="143"/>
      <c r="Q1529" s="3"/>
      <c r="R1529" s="144"/>
      <c r="S1529" s="144"/>
      <c r="T1529" s="3"/>
      <c r="U1529" s="140"/>
      <c r="V1529" s="140"/>
      <c r="W1529" s="140"/>
      <c r="X1529" s="140"/>
      <c r="Y1529" s="140"/>
      <c r="Z1529" s="140"/>
      <c r="AA1529" s="140"/>
      <c r="AB1529" s="27"/>
      <c r="AC1529" s="27"/>
      <c r="AD1529" s="27"/>
      <c r="AE1529" s="27"/>
      <c r="AF1529" s="27"/>
      <c r="AG1529" s="27"/>
      <c r="AH1529" s="27"/>
      <c r="AI1529" s="27"/>
      <c r="AJ1529" s="17"/>
      <c r="AK1529" s="17"/>
      <c r="AL1529" s="17"/>
      <c r="AM1529" s="17"/>
      <c r="AN1529" s="17"/>
    </row>
    <row r="1530" ht="15.0" customHeight="1">
      <c r="A1530" s="180"/>
      <c r="B1530" s="3"/>
      <c r="C1530" s="141"/>
      <c r="D1530" s="3"/>
      <c r="E1530" s="3"/>
      <c r="F1530" s="3"/>
      <c r="H1530" s="144"/>
      <c r="I1530" s="62"/>
      <c r="J1530" s="3"/>
      <c r="K1530" s="3"/>
      <c r="L1530" s="144"/>
      <c r="M1530" s="144"/>
      <c r="N1530" s="144"/>
      <c r="O1530" s="143"/>
      <c r="P1530" s="143"/>
      <c r="Q1530" s="3"/>
      <c r="R1530" s="144"/>
      <c r="S1530" s="144"/>
      <c r="T1530" s="3"/>
      <c r="U1530" s="140"/>
      <c r="V1530" s="140"/>
      <c r="W1530" s="140"/>
      <c r="X1530" s="140"/>
      <c r="Y1530" s="140"/>
      <c r="Z1530" s="140"/>
      <c r="AA1530" s="140"/>
      <c r="AB1530" s="27"/>
      <c r="AC1530" s="27"/>
      <c r="AD1530" s="27"/>
      <c r="AE1530" s="27"/>
      <c r="AF1530" s="27"/>
      <c r="AG1530" s="27"/>
      <c r="AH1530" s="27"/>
      <c r="AI1530" s="27"/>
      <c r="AJ1530" s="17"/>
      <c r="AK1530" s="17"/>
      <c r="AL1530" s="17"/>
      <c r="AM1530" s="17"/>
      <c r="AN1530" s="17"/>
    </row>
    <row r="1531" ht="15.0" customHeight="1">
      <c r="A1531" s="180"/>
      <c r="B1531" s="3"/>
      <c r="C1531" s="141"/>
      <c r="D1531" s="3"/>
      <c r="E1531" s="3"/>
      <c r="G1531" s="144"/>
      <c r="H1531" s="144"/>
      <c r="I1531" s="144"/>
      <c r="J1531" s="144"/>
      <c r="K1531" s="3"/>
      <c r="O1531" s="143"/>
      <c r="P1531" s="143"/>
      <c r="R1531" s="144"/>
      <c r="S1531" s="144"/>
      <c r="T1531" s="144"/>
      <c r="U1531" s="140"/>
      <c r="V1531" s="140"/>
      <c r="W1531" s="140"/>
      <c r="X1531" s="140"/>
      <c r="Y1531" s="140"/>
      <c r="Z1531" s="140"/>
      <c r="AA1531" s="140"/>
      <c r="AB1531" s="27"/>
      <c r="AC1531" s="27"/>
      <c r="AD1531" s="27"/>
      <c r="AE1531" s="27"/>
      <c r="AF1531" s="27"/>
      <c r="AG1531" s="27"/>
      <c r="AH1531" s="27"/>
      <c r="AI1531" s="27"/>
      <c r="AJ1531" s="17"/>
      <c r="AK1531" s="17"/>
      <c r="AL1531" s="17"/>
      <c r="AM1531" s="17"/>
      <c r="AN1531" s="17"/>
    </row>
    <row r="1532" ht="15.0" customHeight="1">
      <c r="A1532" s="180"/>
      <c r="B1532" s="3"/>
      <c r="C1532" s="141"/>
      <c r="D1532" s="3"/>
      <c r="E1532" s="3"/>
      <c r="F1532" s="3"/>
      <c r="G1532" s="144"/>
      <c r="H1532" s="144"/>
      <c r="I1532" s="62"/>
      <c r="J1532" s="3"/>
      <c r="K1532" s="3"/>
      <c r="L1532" s="144"/>
      <c r="M1532" s="144"/>
      <c r="N1532" s="144"/>
      <c r="O1532" s="143"/>
      <c r="P1532" s="143"/>
      <c r="Q1532" s="3"/>
      <c r="R1532" s="144"/>
      <c r="S1532" s="144"/>
      <c r="T1532" s="3"/>
      <c r="U1532" s="140"/>
      <c r="V1532" s="140"/>
      <c r="W1532" s="140"/>
      <c r="X1532" s="140"/>
      <c r="Y1532" s="140"/>
      <c r="Z1532" s="140"/>
      <c r="AA1532" s="140"/>
      <c r="AB1532" s="27"/>
      <c r="AC1532" s="27"/>
      <c r="AD1532" s="27"/>
      <c r="AE1532" s="27"/>
      <c r="AF1532" s="27"/>
      <c r="AG1532" s="27"/>
      <c r="AH1532" s="27"/>
      <c r="AI1532" s="27"/>
      <c r="AJ1532" s="17"/>
      <c r="AK1532" s="17"/>
      <c r="AL1532" s="17"/>
      <c r="AM1532" s="17"/>
      <c r="AN1532" s="17"/>
    </row>
    <row r="1533" ht="15.0" customHeight="1">
      <c r="A1533" s="180"/>
      <c r="B1533" s="3"/>
      <c r="C1533" s="141"/>
      <c r="D1533" s="3"/>
      <c r="E1533" s="3"/>
      <c r="F1533" s="3"/>
      <c r="I1533" s="62"/>
      <c r="J1533" s="3"/>
      <c r="K1533" s="3"/>
      <c r="L1533" s="144"/>
      <c r="M1533" s="144"/>
      <c r="N1533" s="144"/>
      <c r="O1533" s="143"/>
      <c r="P1533" s="143"/>
      <c r="Q1533" s="3"/>
      <c r="R1533" s="144"/>
      <c r="S1533" s="144"/>
      <c r="T1533" s="3"/>
      <c r="U1533" s="140"/>
      <c r="V1533" s="140"/>
      <c r="W1533" s="140"/>
      <c r="X1533" s="140"/>
      <c r="Y1533" s="140"/>
      <c r="Z1533" s="140"/>
      <c r="AA1533" s="140"/>
      <c r="AB1533" s="27"/>
      <c r="AC1533" s="27"/>
      <c r="AD1533" s="27"/>
      <c r="AE1533" s="27"/>
      <c r="AF1533" s="27"/>
      <c r="AG1533" s="27"/>
      <c r="AH1533" s="27"/>
      <c r="AI1533" s="27"/>
      <c r="AJ1533" s="17"/>
      <c r="AK1533" s="17"/>
      <c r="AL1533" s="17"/>
      <c r="AM1533" s="17"/>
      <c r="AN1533" s="17"/>
    </row>
    <row r="1534" ht="15.0" customHeight="1">
      <c r="A1534" s="180"/>
      <c r="B1534" s="3"/>
      <c r="C1534" s="141"/>
      <c r="D1534" s="3"/>
      <c r="E1534" s="3"/>
      <c r="F1534" s="3"/>
      <c r="H1534" s="144"/>
      <c r="I1534" s="62"/>
      <c r="J1534" s="3"/>
      <c r="K1534" s="3"/>
      <c r="L1534" s="144"/>
      <c r="M1534" s="144"/>
      <c r="N1534" s="144"/>
      <c r="O1534" s="143"/>
      <c r="P1534" s="143"/>
      <c r="Q1534" s="3"/>
      <c r="R1534" s="144"/>
      <c r="S1534" s="144"/>
      <c r="T1534" s="3"/>
      <c r="U1534" s="140"/>
      <c r="V1534" s="140"/>
      <c r="W1534" s="140"/>
      <c r="X1534" s="140"/>
      <c r="Y1534" s="140"/>
      <c r="Z1534" s="140"/>
      <c r="AA1534" s="140"/>
      <c r="AB1534" s="27"/>
      <c r="AC1534" s="27"/>
      <c r="AD1534" s="27"/>
      <c r="AE1534" s="27"/>
      <c r="AF1534" s="27"/>
      <c r="AG1534" s="27"/>
      <c r="AH1534" s="27"/>
      <c r="AI1534" s="27"/>
      <c r="AJ1534" s="17"/>
      <c r="AK1534" s="17"/>
      <c r="AL1534" s="17"/>
      <c r="AM1534" s="17"/>
      <c r="AN1534" s="17"/>
    </row>
    <row r="1535" ht="15.0" customHeight="1">
      <c r="A1535" s="180"/>
      <c r="B1535" s="3"/>
      <c r="C1535" s="141"/>
      <c r="D1535" s="3"/>
      <c r="E1535" s="3"/>
      <c r="F1535" s="3"/>
      <c r="G1535" s="144"/>
      <c r="H1535" s="144"/>
      <c r="I1535" s="62"/>
      <c r="J1535" s="3"/>
      <c r="K1535" s="3"/>
      <c r="L1535" s="144"/>
      <c r="M1535" s="144"/>
      <c r="N1535" s="144"/>
      <c r="O1535" s="143"/>
      <c r="P1535" s="143"/>
      <c r="Q1535" s="3"/>
      <c r="R1535" s="144"/>
      <c r="S1535" s="144"/>
      <c r="T1535" s="3"/>
      <c r="U1535" s="140"/>
      <c r="V1535" s="140"/>
      <c r="W1535" s="140"/>
      <c r="X1535" s="140"/>
      <c r="Y1535" s="140"/>
      <c r="Z1535" s="140"/>
      <c r="AA1535" s="140"/>
      <c r="AB1535" s="27"/>
      <c r="AC1535" s="27"/>
      <c r="AD1535" s="27"/>
      <c r="AE1535" s="27"/>
      <c r="AF1535" s="27"/>
      <c r="AG1535" s="27"/>
      <c r="AH1535" s="27"/>
      <c r="AI1535" s="27"/>
      <c r="AJ1535" s="17"/>
      <c r="AK1535" s="17"/>
      <c r="AL1535" s="17"/>
      <c r="AM1535" s="17"/>
      <c r="AN1535" s="17"/>
    </row>
    <row r="1536" ht="15.0" customHeight="1">
      <c r="A1536" s="180"/>
      <c r="B1536" s="3"/>
      <c r="C1536" s="141"/>
      <c r="D1536" s="3"/>
      <c r="E1536" s="3"/>
      <c r="F1536" s="3"/>
      <c r="G1536" s="144"/>
      <c r="H1536" s="144"/>
      <c r="I1536" s="62"/>
      <c r="J1536" s="3"/>
      <c r="K1536" s="3"/>
      <c r="L1536" s="144"/>
      <c r="M1536" s="144"/>
      <c r="N1536" s="144"/>
      <c r="O1536" s="172"/>
      <c r="P1536" s="172"/>
      <c r="Q1536" s="3"/>
      <c r="R1536" s="144"/>
      <c r="S1536" s="144"/>
      <c r="T1536" s="3"/>
      <c r="U1536" s="140"/>
      <c r="V1536" s="140"/>
      <c r="W1536" s="140"/>
      <c r="X1536" s="140"/>
      <c r="Y1536" s="140"/>
      <c r="Z1536" s="140"/>
      <c r="AA1536" s="140"/>
      <c r="AB1536" s="27"/>
      <c r="AC1536" s="27"/>
      <c r="AD1536" s="27"/>
      <c r="AE1536" s="27"/>
      <c r="AF1536" s="27"/>
      <c r="AG1536" s="27"/>
      <c r="AH1536" s="27"/>
      <c r="AI1536" s="27"/>
      <c r="AJ1536" s="17"/>
      <c r="AK1536" s="17"/>
      <c r="AL1536" s="17"/>
      <c r="AM1536" s="17"/>
      <c r="AN1536" s="17"/>
    </row>
    <row r="1537" ht="15.0" customHeight="1">
      <c r="A1537" s="180"/>
      <c r="B1537" s="3"/>
      <c r="C1537" s="141"/>
      <c r="D1537" s="3"/>
      <c r="E1537" s="3"/>
      <c r="F1537" s="3"/>
      <c r="J1537" s="144"/>
      <c r="K1537" s="144"/>
      <c r="L1537" s="144"/>
      <c r="M1537" s="144"/>
      <c r="N1537" s="144"/>
      <c r="O1537" s="172"/>
      <c r="P1537" s="172"/>
      <c r="Q1537" s="144"/>
      <c r="R1537" s="144"/>
      <c r="S1537" s="144"/>
      <c r="T1537" s="144"/>
      <c r="U1537" s="140"/>
      <c r="V1537" s="140"/>
      <c r="W1537" s="140"/>
      <c r="X1537" s="140"/>
      <c r="Y1537" s="140"/>
      <c r="Z1537" s="140"/>
      <c r="AA1537" s="140"/>
      <c r="AB1537" s="27"/>
      <c r="AC1537" s="27"/>
      <c r="AD1537" s="27"/>
      <c r="AE1537" s="27"/>
      <c r="AF1537" s="27"/>
      <c r="AG1537" s="27"/>
      <c r="AH1537" s="27"/>
      <c r="AI1537" s="27"/>
      <c r="AJ1537" s="17"/>
      <c r="AK1537" s="17"/>
      <c r="AL1537" s="17"/>
      <c r="AM1537" s="17"/>
      <c r="AN1537" s="17"/>
    </row>
    <row r="1538" ht="15.0" customHeight="1">
      <c r="A1538" s="180"/>
      <c r="B1538" s="3"/>
      <c r="C1538" s="141"/>
      <c r="D1538" s="3"/>
      <c r="E1538" s="3"/>
      <c r="F1538" s="3"/>
      <c r="H1538" s="144"/>
      <c r="I1538" s="62"/>
      <c r="J1538" s="3"/>
      <c r="K1538" s="3"/>
      <c r="L1538" s="144"/>
      <c r="M1538" s="144"/>
      <c r="N1538" s="144"/>
      <c r="O1538" s="172"/>
      <c r="P1538" s="172"/>
      <c r="Q1538" s="3"/>
      <c r="R1538" s="144"/>
      <c r="S1538" s="144"/>
      <c r="T1538" s="3"/>
      <c r="U1538" s="140"/>
      <c r="V1538" s="140"/>
      <c r="W1538" s="140"/>
      <c r="X1538" s="140"/>
      <c r="Y1538" s="140"/>
      <c r="Z1538" s="140"/>
      <c r="AA1538" s="140"/>
      <c r="AB1538" s="27"/>
      <c r="AC1538" s="27"/>
      <c r="AD1538" s="27"/>
      <c r="AE1538" s="27"/>
      <c r="AF1538" s="27"/>
      <c r="AG1538" s="27"/>
      <c r="AH1538" s="27"/>
      <c r="AI1538" s="27"/>
      <c r="AJ1538" s="17"/>
      <c r="AK1538" s="17"/>
      <c r="AL1538" s="17"/>
      <c r="AM1538" s="17"/>
      <c r="AN1538" s="17"/>
    </row>
    <row r="1539" ht="15.0" customHeight="1">
      <c r="A1539" s="180"/>
      <c r="B1539" s="3"/>
      <c r="C1539" s="141"/>
      <c r="D1539" s="3"/>
      <c r="E1539" s="3"/>
      <c r="F1539" s="3"/>
      <c r="G1539" s="144"/>
      <c r="H1539" s="144"/>
      <c r="I1539" s="62"/>
      <c r="J1539" s="3"/>
      <c r="K1539" s="3"/>
      <c r="L1539" s="144"/>
      <c r="M1539" s="144"/>
      <c r="N1539" s="144"/>
      <c r="O1539" s="172"/>
      <c r="P1539" s="172"/>
      <c r="Q1539" s="3"/>
      <c r="R1539" s="144"/>
      <c r="S1539" s="144"/>
      <c r="T1539" s="3"/>
      <c r="U1539" s="140"/>
      <c r="V1539" s="140"/>
      <c r="W1539" s="140"/>
      <c r="X1539" s="140"/>
      <c r="Y1539" s="140"/>
      <c r="Z1539" s="140"/>
      <c r="AA1539" s="140"/>
      <c r="AB1539" s="27"/>
      <c r="AC1539" s="27"/>
      <c r="AD1539" s="27"/>
      <c r="AE1539" s="27"/>
      <c r="AF1539" s="27"/>
      <c r="AG1539" s="27"/>
      <c r="AH1539" s="27"/>
      <c r="AI1539" s="27"/>
      <c r="AJ1539" s="17"/>
      <c r="AK1539" s="17"/>
      <c r="AL1539" s="17"/>
      <c r="AM1539" s="17"/>
      <c r="AN1539" s="17"/>
    </row>
    <row r="1540" ht="15.0" customHeight="1">
      <c r="A1540" s="180"/>
      <c r="B1540" s="3"/>
      <c r="C1540" s="141"/>
      <c r="D1540" s="3"/>
      <c r="E1540" s="3"/>
      <c r="F1540" s="3"/>
      <c r="G1540" s="144"/>
      <c r="H1540" s="144"/>
      <c r="I1540" s="62"/>
      <c r="J1540" s="3"/>
      <c r="K1540" s="3"/>
      <c r="O1540" s="172"/>
      <c r="P1540" s="172"/>
      <c r="Q1540" s="3"/>
      <c r="R1540" s="144"/>
      <c r="S1540" s="144"/>
      <c r="T1540" s="3"/>
      <c r="U1540" s="140"/>
      <c r="V1540" s="140"/>
      <c r="W1540" s="140"/>
      <c r="X1540" s="140"/>
      <c r="Y1540" s="140"/>
      <c r="Z1540" s="140"/>
      <c r="AA1540" s="140"/>
      <c r="AB1540" s="27"/>
      <c r="AC1540" s="27"/>
      <c r="AD1540" s="27"/>
      <c r="AE1540" s="27"/>
      <c r="AF1540" s="27"/>
      <c r="AG1540" s="27"/>
      <c r="AH1540" s="27"/>
      <c r="AI1540" s="27"/>
      <c r="AJ1540" s="17"/>
      <c r="AK1540" s="17"/>
      <c r="AL1540" s="17"/>
      <c r="AM1540" s="17"/>
      <c r="AN1540" s="17"/>
    </row>
    <row r="1541" ht="15.0" customHeight="1">
      <c r="A1541" s="180"/>
      <c r="B1541" s="3"/>
      <c r="C1541" s="141"/>
      <c r="D1541" s="3"/>
      <c r="E1541" s="3"/>
      <c r="F1541" s="3"/>
      <c r="G1541" s="144"/>
      <c r="H1541" s="144"/>
      <c r="I1541" s="62"/>
      <c r="J1541" s="3"/>
      <c r="K1541" s="3"/>
      <c r="L1541" s="144"/>
      <c r="M1541" s="144"/>
      <c r="N1541" s="144"/>
      <c r="O1541" s="172"/>
      <c r="P1541" s="172"/>
      <c r="Q1541" s="3"/>
      <c r="R1541" s="144"/>
      <c r="S1541" s="144"/>
      <c r="T1541" s="3"/>
      <c r="U1541" s="140"/>
      <c r="V1541" s="140"/>
      <c r="W1541" s="140"/>
      <c r="X1541" s="140"/>
      <c r="Y1541" s="140"/>
      <c r="Z1541" s="140"/>
      <c r="AA1541" s="140"/>
      <c r="AB1541" s="27"/>
      <c r="AC1541" s="27"/>
      <c r="AD1541" s="27"/>
      <c r="AE1541" s="27"/>
      <c r="AF1541" s="27"/>
      <c r="AG1541" s="27"/>
      <c r="AH1541" s="27"/>
      <c r="AI1541" s="27"/>
      <c r="AJ1541" s="17"/>
      <c r="AK1541" s="17"/>
      <c r="AL1541" s="17"/>
      <c r="AM1541" s="17"/>
      <c r="AN1541" s="17"/>
    </row>
    <row r="1542" ht="15.0" customHeight="1">
      <c r="A1542" s="180"/>
      <c r="B1542" s="3"/>
      <c r="C1542" s="141"/>
      <c r="D1542" s="3"/>
      <c r="E1542" s="3"/>
      <c r="F1542" s="3"/>
      <c r="I1542" s="62"/>
      <c r="J1542" s="3"/>
      <c r="K1542" s="3"/>
      <c r="L1542" s="144"/>
      <c r="M1542" s="144"/>
      <c r="N1542" s="144"/>
      <c r="O1542" s="172"/>
      <c r="P1542" s="172"/>
      <c r="Q1542" s="3"/>
      <c r="R1542" s="144"/>
      <c r="S1542" s="144"/>
      <c r="T1542" s="3"/>
      <c r="U1542" s="140"/>
      <c r="V1542" s="140"/>
      <c r="W1542" s="140"/>
      <c r="X1542" s="140"/>
      <c r="Y1542" s="140"/>
      <c r="Z1542" s="140"/>
      <c r="AA1542" s="140"/>
      <c r="AB1542" s="27"/>
      <c r="AC1542" s="27"/>
      <c r="AD1542" s="27"/>
      <c r="AE1542" s="27"/>
      <c r="AF1542" s="27"/>
      <c r="AG1542" s="27"/>
      <c r="AH1542" s="27"/>
      <c r="AI1542" s="27"/>
      <c r="AJ1542" s="17"/>
      <c r="AK1542" s="17"/>
      <c r="AL1542" s="17"/>
      <c r="AM1542" s="17"/>
      <c r="AN1542" s="17"/>
    </row>
    <row r="1543" ht="15.0" customHeight="1">
      <c r="A1543" s="180"/>
      <c r="B1543" s="3"/>
      <c r="C1543" s="141"/>
      <c r="D1543" s="3"/>
      <c r="E1543" s="3"/>
      <c r="F1543" s="3"/>
      <c r="I1543" s="62"/>
      <c r="J1543" s="3"/>
      <c r="K1543" s="3"/>
      <c r="L1543" s="144"/>
      <c r="M1543" s="144"/>
      <c r="N1543" s="144"/>
      <c r="O1543" s="172"/>
      <c r="P1543" s="172"/>
      <c r="Q1543" s="3"/>
      <c r="R1543" s="144"/>
      <c r="S1543" s="144"/>
      <c r="T1543" s="3"/>
      <c r="U1543" s="140"/>
      <c r="V1543" s="140"/>
      <c r="W1543" s="140"/>
      <c r="X1543" s="140"/>
      <c r="Y1543" s="140"/>
      <c r="Z1543" s="140"/>
      <c r="AA1543" s="140"/>
      <c r="AB1543" s="27"/>
      <c r="AC1543" s="27"/>
      <c r="AD1543" s="27"/>
      <c r="AE1543" s="27"/>
      <c r="AF1543" s="27"/>
      <c r="AG1543" s="27"/>
      <c r="AH1543" s="27"/>
      <c r="AI1543" s="27"/>
      <c r="AJ1543" s="17"/>
      <c r="AK1543" s="17"/>
      <c r="AL1543" s="17"/>
      <c r="AM1543" s="17"/>
      <c r="AN1543" s="17"/>
    </row>
    <row r="1544" ht="15.0" customHeight="1">
      <c r="A1544" s="180"/>
      <c r="B1544" s="3"/>
      <c r="C1544" s="141"/>
      <c r="D1544" s="3"/>
      <c r="E1544" s="3"/>
      <c r="G1544" s="144"/>
      <c r="H1544" s="144"/>
      <c r="I1544" s="144"/>
      <c r="J1544" s="144"/>
      <c r="K1544" s="3"/>
      <c r="O1544" s="172"/>
      <c r="P1544" s="172"/>
      <c r="Q1544" s="144"/>
      <c r="R1544" s="144"/>
      <c r="S1544" s="144"/>
      <c r="T1544" s="144"/>
      <c r="U1544" s="140"/>
      <c r="V1544" s="140"/>
      <c r="W1544" s="140"/>
      <c r="X1544" s="140"/>
      <c r="Y1544" s="140"/>
      <c r="Z1544" s="140"/>
      <c r="AA1544" s="140"/>
      <c r="AB1544" s="27"/>
      <c r="AC1544" s="27"/>
      <c r="AD1544" s="27"/>
      <c r="AE1544" s="27"/>
      <c r="AF1544" s="27"/>
      <c r="AG1544" s="27"/>
      <c r="AH1544" s="27"/>
      <c r="AI1544" s="27"/>
      <c r="AJ1544" s="17"/>
      <c r="AK1544" s="17"/>
      <c r="AL1544" s="17"/>
      <c r="AM1544" s="17"/>
      <c r="AN1544" s="17"/>
    </row>
    <row r="1545" ht="15.0" customHeight="1">
      <c r="A1545" s="180"/>
      <c r="B1545" s="3"/>
      <c r="C1545" s="141"/>
      <c r="D1545" s="3"/>
      <c r="E1545" s="3"/>
      <c r="F1545" s="3"/>
      <c r="G1545" s="144"/>
      <c r="H1545" s="144"/>
      <c r="I1545" s="62"/>
      <c r="J1545" s="3"/>
      <c r="K1545" s="3"/>
      <c r="L1545" s="144"/>
      <c r="M1545" s="144"/>
      <c r="N1545" s="144"/>
      <c r="O1545" s="143"/>
      <c r="P1545" s="143"/>
      <c r="Q1545" s="3"/>
      <c r="R1545" s="144"/>
      <c r="S1545" s="144"/>
      <c r="T1545" s="3"/>
      <c r="U1545" s="140"/>
      <c r="V1545" s="140"/>
      <c r="W1545" s="140"/>
      <c r="X1545" s="140"/>
      <c r="Y1545" s="140"/>
      <c r="Z1545" s="140"/>
      <c r="AA1545" s="140"/>
      <c r="AB1545" s="27"/>
      <c r="AC1545" s="27"/>
      <c r="AD1545" s="27"/>
      <c r="AE1545" s="27"/>
      <c r="AF1545" s="27"/>
      <c r="AG1545" s="27"/>
      <c r="AH1545" s="27"/>
      <c r="AI1545" s="27"/>
      <c r="AJ1545" s="17"/>
      <c r="AK1545" s="17"/>
      <c r="AL1545" s="17"/>
      <c r="AM1545" s="17"/>
      <c r="AN1545" s="17"/>
    </row>
    <row r="1546" ht="15.0" customHeight="1">
      <c r="A1546" s="180"/>
      <c r="B1546" s="3"/>
      <c r="C1546" s="141"/>
      <c r="D1546" s="3"/>
      <c r="E1546" s="3"/>
      <c r="F1546" s="3"/>
      <c r="H1546" s="144"/>
      <c r="I1546" s="62"/>
      <c r="J1546" s="3"/>
      <c r="K1546" s="3"/>
      <c r="L1546" s="144"/>
      <c r="M1546" s="144"/>
      <c r="N1546" s="144"/>
      <c r="O1546" s="143"/>
      <c r="P1546" s="143"/>
      <c r="Q1546" s="3"/>
      <c r="R1546" s="144"/>
      <c r="S1546" s="144"/>
      <c r="T1546" s="3"/>
      <c r="U1546" s="140"/>
      <c r="V1546" s="140"/>
      <c r="W1546" s="140"/>
      <c r="X1546" s="140"/>
      <c r="Y1546" s="140"/>
      <c r="Z1546" s="140"/>
      <c r="AA1546" s="140"/>
      <c r="AB1546" s="27"/>
      <c r="AC1546" s="27"/>
      <c r="AD1546" s="27"/>
      <c r="AE1546" s="27"/>
      <c r="AF1546" s="27"/>
      <c r="AG1546" s="27"/>
      <c r="AH1546" s="27"/>
      <c r="AI1546" s="27"/>
      <c r="AJ1546" s="17"/>
      <c r="AK1546" s="17"/>
      <c r="AL1546" s="17"/>
      <c r="AM1546" s="17"/>
      <c r="AN1546" s="17"/>
    </row>
    <row r="1547" ht="15.0" customHeight="1">
      <c r="A1547" s="180"/>
      <c r="B1547" s="3"/>
      <c r="C1547" s="141"/>
      <c r="D1547" s="3"/>
      <c r="E1547" s="3"/>
      <c r="G1547" s="144"/>
      <c r="H1547" s="144"/>
      <c r="I1547" s="144"/>
      <c r="J1547" s="144"/>
      <c r="K1547" s="3"/>
      <c r="O1547" s="143"/>
      <c r="P1547" s="143"/>
      <c r="R1547" s="144"/>
      <c r="S1547" s="144"/>
      <c r="T1547" s="144"/>
      <c r="U1547" s="140"/>
      <c r="V1547" s="140"/>
      <c r="W1547" s="140"/>
      <c r="X1547" s="140"/>
      <c r="Y1547" s="140"/>
      <c r="Z1547" s="140"/>
      <c r="AA1547" s="140"/>
      <c r="AB1547" s="27"/>
      <c r="AC1547" s="27"/>
      <c r="AD1547" s="27"/>
      <c r="AE1547" s="27"/>
      <c r="AF1547" s="27"/>
      <c r="AG1547" s="27"/>
      <c r="AH1547" s="27"/>
      <c r="AI1547" s="27"/>
      <c r="AJ1547" s="17"/>
      <c r="AK1547" s="17"/>
      <c r="AL1547" s="17"/>
      <c r="AM1547" s="17"/>
      <c r="AN1547" s="17"/>
    </row>
    <row r="1548" ht="15.0" customHeight="1">
      <c r="A1548" s="180"/>
      <c r="B1548" s="3"/>
      <c r="C1548" s="141"/>
      <c r="D1548" s="3"/>
      <c r="E1548" s="3"/>
      <c r="F1548" s="3"/>
      <c r="G1548" s="144"/>
      <c r="H1548" s="144"/>
      <c r="I1548" s="62"/>
      <c r="J1548" s="3"/>
      <c r="K1548" s="3"/>
      <c r="L1548" s="144"/>
      <c r="M1548" s="144"/>
      <c r="N1548" s="144"/>
      <c r="O1548" s="143"/>
      <c r="P1548" s="143"/>
      <c r="Q1548" s="3"/>
      <c r="R1548" s="144"/>
      <c r="S1548" s="144"/>
      <c r="T1548" s="3"/>
      <c r="U1548" s="140"/>
      <c r="V1548" s="140"/>
      <c r="W1548" s="140"/>
      <c r="X1548" s="140"/>
      <c r="Y1548" s="140"/>
      <c r="Z1548" s="140"/>
      <c r="AA1548" s="140"/>
      <c r="AB1548" s="27"/>
      <c r="AC1548" s="27"/>
      <c r="AD1548" s="27"/>
      <c r="AE1548" s="27"/>
      <c r="AF1548" s="27"/>
      <c r="AG1548" s="27"/>
      <c r="AH1548" s="27"/>
      <c r="AI1548" s="27"/>
      <c r="AJ1548" s="17"/>
      <c r="AK1548" s="17"/>
      <c r="AL1548" s="17"/>
      <c r="AM1548" s="17"/>
      <c r="AN1548" s="17"/>
    </row>
    <row r="1549" ht="15.0" customHeight="1">
      <c r="A1549" s="180"/>
      <c r="B1549" s="3"/>
      <c r="C1549" s="141"/>
      <c r="D1549" s="3"/>
      <c r="E1549" s="3"/>
      <c r="G1549" s="144"/>
      <c r="H1549" s="144"/>
      <c r="I1549" s="144"/>
      <c r="J1549" s="144"/>
      <c r="K1549" s="3"/>
      <c r="O1549" s="143"/>
      <c r="P1549" s="143"/>
      <c r="R1549" s="144"/>
      <c r="S1549" s="144"/>
      <c r="T1549" s="144"/>
      <c r="U1549" s="140"/>
      <c r="V1549" s="140"/>
      <c r="W1549" s="140"/>
      <c r="X1549" s="140"/>
      <c r="Y1549" s="140"/>
      <c r="Z1549" s="140"/>
      <c r="AA1549" s="140"/>
      <c r="AB1549" s="27"/>
      <c r="AC1549" s="27"/>
      <c r="AD1549" s="27"/>
      <c r="AE1549" s="27"/>
      <c r="AF1549" s="27"/>
      <c r="AG1549" s="27"/>
      <c r="AH1549" s="27"/>
      <c r="AI1549" s="27"/>
      <c r="AJ1549" s="17"/>
      <c r="AK1549" s="17"/>
      <c r="AL1549" s="17"/>
      <c r="AM1549" s="17"/>
      <c r="AN1549" s="17"/>
    </row>
    <row r="1550" ht="15.0" customHeight="1">
      <c r="A1550" s="180"/>
      <c r="B1550" s="3"/>
      <c r="C1550" s="141"/>
      <c r="D1550" s="3"/>
      <c r="E1550" s="3"/>
      <c r="F1550" s="3"/>
      <c r="H1550" s="144"/>
      <c r="I1550" s="62"/>
      <c r="J1550" s="3"/>
      <c r="K1550" s="3"/>
      <c r="L1550" s="144"/>
      <c r="M1550" s="144"/>
      <c r="N1550" s="144"/>
      <c r="O1550" s="143"/>
      <c r="P1550" s="143"/>
      <c r="Q1550" s="3"/>
      <c r="R1550" s="144"/>
      <c r="S1550" s="144"/>
      <c r="T1550" s="3"/>
      <c r="U1550" s="140"/>
      <c r="V1550" s="140"/>
      <c r="W1550" s="140"/>
      <c r="X1550" s="140"/>
      <c r="Y1550" s="140"/>
      <c r="Z1550" s="140"/>
      <c r="AA1550" s="140"/>
      <c r="AB1550" s="27"/>
      <c r="AC1550" s="27"/>
      <c r="AD1550" s="27"/>
      <c r="AE1550" s="27"/>
      <c r="AF1550" s="27"/>
      <c r="AG1550" s="27"/>
      <c r="AH1550" s="27"/>
      <c r="AI1550" s="27"/>
      <c r="AJ1550" s="17"/>
      <c r="AK1550" s="17"/>
      <c r="AL1550" s="17"/>
      <c r="AM1550" s="17"/>
      <c r="AN1550" s="17"/>
    </row>
    <row r="1551" ht="15.0" customHeight="1">
      <c r="A1551" s="180"/>
      <c r="B1551" s="3"/>
      <c r="C1551" s="141"/>
      <c r="D1551" s="3"/>
      <c r="E1551" s="3"/>
      <c r="G1551" s="144"/>
      <c r="H1551" s="144"/>
      <c r="I1551" s="144"/>
      <c r="J1551" s="144"/>
      <c r="K1551" s="3"/>
      <c r="O1551" s="143"/>
      <c r="P1551" s="143"/>
      <c r="R1551" s="144"/>
      <c r="S1551" s="144"/>
      <c r="T1551" s="144"/>
      <c r="U1551" s="140"/>
      <c r="V1551" s="140"/>
      <c r="W1551" s="140"/>
      <c r="X1551" s="140"/>
      <c r="Y1551" s="140"/>
      <c r="Z1551" s="140"/>
      <c r="AA1551" s="140"/>
      <c r="AB1551" s="27"/>
      <c r="AC1551" s="27"/>
      <c r="AD1551" s="27"/>
      <c r="AE1551" s="27"/>
      <c r="AF1551" s="27"/>
      <c r="AG1551" s="27"/>
      <c r="AH1551" s="27"/>
      <c r="AI1551" s="27"/>
      <c r="AJ1551" s="17"/>
      <c r="AK1551" s="17"/>
      <c r="AL1551" s="17"/>
      <c r="AM1551" s="17"/>
      <c r="AN1551" s="17"/>
    </row>
    <row r="1552" ht="15.0" customHeight="1">
      <c r="A1552" s="180"/>
      <c r="B1552" s="3"/>
      <c r="C1552" s="141"/>
      <c r="D1552" s="3"/>
      <c r="E1552" s="3"/>
      <c r="F1552" s="3"/>
      <c r="I1552" s="62"/>
      <c r="J1552" s="3"/>
      <c r="K1552" s="3"/>
      <c r="L1552" s="144"/>
      <c r="M1552" s="144"/>
      <c r="N1552" s="144"/>
      <c r="O1552" s="143"/>
      <c r="P1552" s="143"/>
      <c r="Q1552" s="3"/>
      <c r="R1552" s="144"/>
      <c r="S1552" s="144"/>
      <c r="T1552" s="3"/>
      <c r="U1552" s="140"/>
      <c r="V1552" s="140"/>
      <c r="W1552" s="140"/>
      <c r="X1552" s="140"/>
      <c r="Y1552" s="140"/>
      <c r="Z1552" s="140"/>
      <c r="AA1552" s="140"/>
      <c r="AB1552" s="27"/>
      <c r="AC1552" s="27"/>
      <c r="AD1552" s="27"/>
      <c r="AE1552" s="27"/>
      <c r="AF1552" s="27"/>
      <c r="AG1552" s="27"/>
      <c r="AH1552" s="27"/>
      <c r="AI1552" s="27"/>
      <c r="AJ1552" s="17"/>
      <c r="AK1552" s="17"/>
      <c r="AL1552" s="17"/>
      <c r="AM1552" s="17"/>
      <c r="AN1552" s="17"/>
    </row>
    <row r="1553" ht="15.0" customHeight="1">
      <c r="A1553" s="180"/>
      <c r="B1553" s="3"/>
      <c r="C1553" s="141"/>
      <c r="D1553" s="3"/>
      <c r="E1553" s="3"/>
      <c r="F1553" s="3"/>
      <c r="G1553" s="144"/>
      <c r="H1553" s="144"/>
      <c r="I1553" s="62"/>
      <c r="J1553" s="3"/>
      <c r="K1553" s="3"/>
      <c r="L1553" s="144"/>
      <c r="M1553" s="144"/>
      <c r="N1553" s="144"/>
      <c r="O1553" s="143"/>
      <c r="P1553" s="143"/>
      <c r="Q1553" s="3"/>
      <c r="R1553" s="144"/>
      <c r="S1553" s="144"/>
      <c r="T1553" s="3"/>
      <c r="U1553" s="140"/>
      <c r="V1553" s="140"/>
      <c r="W1553" s="140"/>
      <c r="X1553" s="140"/>
      <c r="Y1553" s="140"/>
      <c r="Z1553" s="140"/>
      <c r="AA1553" s="140"/>
      <c r="AB1553" s="27"/>
      <c r="AC1553" s="27"/>
      <c r="AD1553" s="27"/>
      <c r="AE1553" s="27"/>
      <c r="AF1553" s="27"/>
      <c r="AG1553" s="27"/>
      <c r="AH1553" s="27"/>
      <c r="AI1553" s="27"/>
      <c r="AJ1553" s="17"/>
      <c r="AK1553" s="17"/>
      <c r="AL1553" s="17"/>
      <c r="AM1553" s="17"/>
      <c r="AN1553" s="17"/>
    </row>
    <row r="1554" ht="15.0" customHeight="1">
      <c r="A1554" s="180"/>
      <c r="B1554" s="3"/>
      <c r="C1554" s="141"/>
      <c r="D1554" s="3"/>
      <c r="E1554" s="3"/>
      <c r="F1554" s="3"/>
      <c r="G1554" s="144"/>
      <c r="H1554" s="144"/>
      <c r="I1554" s="62"/>
      <c r="J1554" s="3"/>
      <c r="K1554" s="3"/>
      <c r="L1554" s="144"/>
      <c r="M1554" s="144"/>
      <c r="N1554" s="144"/>
      <c r="O1554" s="172"/>
      <c r="P1554" s="172"/>
      <c r="Q1554" s="3"/>
      <c r="R1554" s="144"/>
      <c r="S1554" s="144"/>
      <c r="T1554" s="3"/>
      <c r="U1554" s="140"/>
      <c r="V1554" s="140"/>
      <c r="W1554" s="140"/>
      <c r="X1554" s="140"/>
      <c r="Y1554" s="140"/>
      <c r="Z1554" s="140"/>
      <c r="AA1554" s="140"/>
      <c r="AB1554" s="27"/>
      <c r="AC1554" s="27"/>
      <c r="AD1554" s="27"/>
      <c r="AE1554" s="27"/>
      <c r="AF1554" s="27"/>
      <c r="AG1554" s="27"/>
      <c r="AH1554" s="27"/>
      <c r="AI1554" s="27"/>
      <c r="AJ1554" s="17"/>
      <c r="AK1554" s="17"/>
      <c r="AL1554" s="17"/>
      <c r="AM1554" s="17"/>
      <c r="AN1554" s="17"/>
    </row>
    <row r="1555" ht="15.0" customHeight="1">
      <c r="A1555" s="180"/>
      <c r="B1555" s="3"/>
      <c r="C1555" s="141"/>
      <c r="D1555" s="3"/>
      <c r="E1555" s="3"/>
      <c r="F1555" s="3"/>
      <c r="G1555" s="144"/>
      <c r="H1555" s="144"/>
      <c r="I1555" s="62"/>
      <c r="J1555" s="3"/>
      <c r="K1555" s="3"/>
      <c r="L1555" s="144"/>
      <c r="M1555" s="144"/>
      <c r="N1555" s="144"/>
      <c r="O1555" s="172"/>
      <c r="P1555" s="172"/>
      <c r="Q1555" s="3"/>
      <c r="R1555" s="144"/>
      <c r="S1555" s="144"/>
      <c r="T1555" s="3"/>
      <c r="U1555" s="140"/>
      <c r="V1555" s="140"/>
      <c r="W1555" s="140"/>
      <c r="X1555" s="140"/>
      <c r="Y1555" s="140"/>
      <c r="Z1555" s="140"/>
      <c r="AA1555" s="140"/>
      <c r="AB1555" s="27"/>
      <c r="AC1555" s="27"/>
      <c r="AD1555" s="27"/>
      <c r="AE1555" s="27"/>
      <c r="AF1555" s="27"/>
      <c r="AG1555" s="27"/>
      <c r="AH1555" s="27"/>
      <c r="AI1555" s="27"/>
      <c r="AJ1555" s="17"/>
      <c r="AK1555" s="17"/>
      <c r="AL1555" s="17"/>
      <c r="AM1555" s="17"/>
      <c r="AN1555" s="17"/>
    </row>
    <row r="1556" ht="15.0" customHeight="1">
      <c r="A1556" s="180"/>
      <c r="B1556" s="3"/>
      <c r="C1556" s="141"/>
      <c r="D1556" s="3"/>
      <c r="E1556" s="3"/>
      <c r="F1556" s="3"/>
      <c r="I1556" s="62"/>
      <c r="J1556" s="3"/>
      <c r="K1556" s="3"/>
      <c r="L1556" s="144"/>
      <c r="M1556" s="144"/>
      <c r="N1556" s="144"/>
      <c r="O1556" s="172"/>
      <c r="P1556" s="172"/>
      <c r="Q1556" s="3"/>
      <c r="R1556" s="144"/>
      <c r="S1556" s="144"/>
      <c r="T1556" s="3"/>
      <c r="U1556" s="140"/>
      <c r="V1556" s="140"/>
      <c r="W1556" s="140"/>
      <c r="X1556" s="140"/>
      <c r="Y1556" s="140"/>
      <c r="Z1556" s="140"/>
      <c r="AA1556" s="140"/>
      <c r="AB1556" s="27"/>
      <c r="AC1556" s="27"/>
      <c r="AD1556" s="27"/>
      <c r="AE1556" s="27"/>
      <c r="AF1556" s="27"/>
      <c r="AG1556" s="27"/>
      <c r="AH1556" s="27"/>
      <c r="AI1556" s="27"/>
      <c r="AJ1556" s="17"/>
      <c r="AK1556" s="17"/>
      <c r="AL1556" s="17"/>
      <c r="AM1556" s="17"/>
      <c r="AN1556" s="17"/>
    </row>
    <row r="1557" ht="15.0" customHeight="1">
      <c r="A1557" s="180"/>
      <c r="B1557" s="3"/>
      <c r="C1557" s="141"/>
      <c r="D1557" s="3"/>
      <c r="E1557" s="3"/>
      <c r="F1557" s="3"/>
      <c r="H1557" s="144"/>
      <c r="I1557" s="62"/>
      <c r="J1557" s="3"/>
      <c r="K1557" s="3"/>
      <c r="L1557" s="144"/>
      <c r="M1557" s="144"/>
      <c r="N1557" s="144"/>
      <c r="O1557" s="172"/>
      <c r="P1557" s="172"/>
      <c r="Q1557" s="3"/>
      <c r="R1557" s="144"/>
      <c r="S1557" s="144"/>
      <c r="T1557" s="3"/>
      <c r="U1557" s="140"/>
      <c r="V1557" s="140"/>
      <c r="W1557" s="140"/>
      <c r="X1557" s="140"/>
      <c r="Y1557" s="140"/>
      <c r="Z1557" s="140"/>
      <c r="AA1557" s="140"/>
      <c r="AB1557" s="27"/>
      <c r="AC1557" s="27"/>
      <c r="AD1557" s="27"/>
      <c r="AE1557" s="27"/>
      <c r="AF1557" s="27"/>
      <c r="AG1557" s="27"/>
      <c r="AH1557" s="27"/>
      <c r="AI1557" s="27"/>
      <c r="AJ1557" s="17"/>
      <c r="AK1557" s="17"/>
      <c r="AL1557" s="17"/>
      <c r="AM1557" s="17"/>
      <c r="AN1557" s="17"/>
    </row>
    <row r="1558" ht="15.0" customHeight="1">
      <c r="A1558" s="180"/>
      <c r="B1558" s="3"/>
      <c r="C1558" s="141"/>
      <c r="D1558" s="3"/>
      <c r="E1558" s="3"/>
      <c r="F1558" s="3"/>
      <c r="I1558" s="62"/>
      <c r="J1558" s="3"/>
      <c r="K1558" s="3"/>
      <c r="L1558" s="144"/>
      <c r="M1558" s="144"/>
      <c r="N1558" s="144"/>
      <c r="O1558" s="172"/>
      <c r="P1558" s="172"/>
      <c r="Q1558" s="3"/>
      <c r="R1558" s="144"/>
      <c r="S1558" s="144"/>
      <c r="T1558" s="3"/>
      <c r="U1558" s="140"/>
      <c r="V1558" s="140"/>
      <c r="W1558" s="140"/>
      <c r="X1558" s="140"/>
      <c r="Y1558" s="140"/>
      <c r="Z1558" s="140"/>
      <c r="AA1558" s="140"/>
      <c r="AB1558" s="27"/>
      <c r="AC1558" s="27"/>
      <c r="AD1558" s="27"/>
      <c r="AE1558" s="27"/>
      <c r="AF1558" s="27"/>
      <c r="AG1558" s="27"/>
      <c r="AH1558" s="27"/>
      <c r="AI1558" s="27"/>
      <c r="AJ1558" s="17"/>
      <c r="AK1558" s="17"/>
      <c r="AL1558" s="17"/>
      <c r="AM1558" s="17"/>
      <c r="AN1558" s="17"/>
    </row>
    <row r="1559" ht="15.0" customHeight="1">
      <c r="A1559" s="180"/>
      <c r="B1559" s="3"/>
      <c r="C1559" s="141"/>
      <c r="D1559" s="3"/>
      <c r="E1559" s="3"/>
      <c r="G1559" s="144"/>
      <c r="H1559" s="144"/>
      <c r="I1559" s="144"/>
      <c r="J1559" s="144"/>
      <c r="K1559" s="3"/>
      <c r="O1559" s="172"/>
      <c r="P1559" s="172"/>
      <c r="Q1559" s="144"/>
      <c r="R1559" s="144"/>
      <c r="S1559" s="144"/>
      <c r="T1559" s="144"/>
      <c r="U1559" s="140"/>
      <c r="V1559" s="140"/>
      <c r="W1559" s="140"/>
      <c r="X1559" s="140"/>
      <c r="Y1559" s="140"/>
      <c r="Z1559" s="140"/>
      <c r="AA1559" s="140"/>
      <c r="AB1559" s="27"/>
      <c r="AC1559" s="27"/>
      <c r="AD1559" s="27"/>
      <c r="AE1559" s="27"/>
      <c r="AF1559" s="27"/>
      <c r="AG1559" s="27"/>
      <c r="AH1559" s="27"/>
      <c r="AI1559" s="27"/>
      <c r="AJ1559" s="17"/>
      <c r="AK1559" s="17"/>
      <c r="AL1559" s="17"/>
      <c r="AM1559" s="17"/>
      <c r="AN1559" s="17"/>
    </row>
    <row r="1560" ht="15.0" customHeight="1">
      <c r="A1560" s="180"/>
      <c r="B1560" s="3"/>
      <c r="C1560" s="141"/>
      <c r="D1560" s="3"/>
      <c r="E1560" s="3"/>
      <c r="F1560" s="3"/>
      <c r="H1560" s="144"/>
      <c r="I1560" s="62"/>
      <c r="J1560" s="3"/>
      <c r="K1560" s="3"/>
      <c r="L1560" s="144"/>
      <c r="M1560" s="144"/>
      <c r="N1560" s="144"/>
      <c r="O1560" s="172"/>
      <c r="P1560" s="172"/>
      <c r="Q1560" s="3"/>
      <c r="R1560" s="144"/>
      <c r="S1560" s="144"/>
      <c r="T1560" s="3"/>
      <c r="U1560" s="140"/>
      <c r="V1560" s="140"/>
      <c r="W1560" s="140"/>
      <c r="X1560" s="140"/>
      <c r="Y1560" s="140"/>
      <c r="Z1560" s="140"/>
      <c r="AA1560" s="140"/>
      <c r="AB1560" s="27"/>
      <c r="AC1560" s="27"/>
      <c r="AD1560" s="27"/>
      <c r="AE1560" s="27"/>
      <c r="AF1560" s="27"/>
      <c r="AG1560" s="27"/>
      <c r="AH1560" s="27"/>
      <c r="AI1560" s="27"/>
      <c r="AJ1560" s="17"/>
      <c r="AK1560" s="17"/>
      <c r="AL1560" s="17"/>
      <c r="AM1560" s="17"/>
      <c r="AN1560" s="17"/>
    </row>
    <row r="1561" ht="15.0" customHeight="1">
      <c r="A1561" s="180"/>
      <c r="B1561" s="3"/>
      <c r="C1561" s="141"/>
      <c r="D1561" s="3"/>
      <c r="E1561" s="3"/>
      <c r="F1561" s="3"/>
      <c r="G1561" s="144"/>
      <c r="H1561" s="144"/>
      <c r="I1561" s="62"/>
      <c r="J1561" s="3"/>
      <c r="K1561" s="3"/>
      <c r="L1561" s="144"/>
      <c r="M1561" s="144"/>
      <c r="N1561" s="144"/>
      <c r="O1561" s="143"/>
      <c r="P1561" s="143"/>
      <c r="Q1561" s="3"/>
      <c r="R1561" s="144"/>
      <c r="S1561" s="144"/>
      <c r="T1561" s="3"/>
      <c r="U1561" s="140"/>
      <c r="V1561" s="140"/>
      <c r="W1561" s="140"/>
      <c r="X1561" s="140"/>
      <c r="Y1561" s="140"/>
      <c r="Z1561" s="140"/>
      <c r="AA1561" s="140"/>
      <c r="AB1561" s="27"/>
      <c r="AC1561" s="27"/>
      <c r="AD1561" s="27"/>
      <c r="AE1561" s="27"/>
      <c r="AF1561" s="27"/>
      <c r="AG1561" s="27"/>
      <c r="AH1561" s="27"/>
      <c r="AI1561" s="27"/>
      <c r="AJ1561" s="17"/>
      <c r="AK1561" s="17"/>
      <c r="AL1561" s="17"/>
      <c r="AM1561" s="17"/>
      <c r="AN1561" s="17"/>
    </row>
    <row r="1562" ht="15.0" customHeight="1">
      <c r="A1562" s="180"/>
      <c r="B1562" s="3"/>
      <c r="C1562" s="141"/>
      <c r="D1562" s="3"/>
      <c r="E1562" s="3"/>
      <c r="F1562" s="3"/>
      <c r="H1562" s="144"/>
      <c r="I1562" s="62"/>
      <c r="J1562" s="3"/>
      <c r="L1562" s="144"/>
      <c r="M1562" s="144"/>
      <c r="N1562" s="144"/>
      <c r="O1562" s="143"/>
      <c r="P1562" s="143"/>
      <c r="Q1562" s="3"/>
      <c r="R1562" s="144"/>
      <c r="S1562" s="144"/>
      <c r="T1562" s="3"/>
      <c r="U1562" s="140"/>
      <c r="V1562" s="140"/>
      <c r="W1562" s="140"/>
      <c r="X1562" s="140"/>
      <c r="Y1562" s="140"/>
      <c r="Z1562" s="140"/>
      <c r="AA1562" s="140"/>
      <c r="AB1562" s="27"/>
      <c r="AC1562" s="27"/>
      <c r="AD1562" s="27"/>
      <c r="AE1562" s="27"/>
      <c r="AF1562" s="27"/>
      <c r="AG1562" s="27"/>
      <c r="AH1562" s="27"/>
      <c r="AI1562" s="27"/>
      <c r="AJ1562" s="17"/>
      <c r="AK1562" s="17"/>
      <c r="AL1562" s="17"/>
      <c r="AM1562" s="17"/>
      <c r="AN1562" s="17"/>
    </row>
    <row r="1563" ht="15.0" customHeight="1">
      <c r="A1563" s="180"/>
      <c r="B1563" s="3"/>
      <c r="C1563" s="141"/>
      <c r="D1563" s="3"/>
      <c r="E1563" s="3"/>
      <c r="F1563" s="3"/>
      <c r="G1563" s="144"/>
      <c r="H1563" s="144"/>
      <c r="I1563" s="62"/>
      <c r="J1563" s="3"/>
      <c r="K1563" s="3"/>
      <c r="L1563" s="144"/>
      <c r="M1563" s="144"/>
      <c r="N1563" s="144"/>
      <c r="O1563" s="143"/>
      <c r="P1563" s="143"/>
      <c r="Q1563" s="3"/>
      <c r="R1563" s="144"/>
      <c r="S1563" s="144"/>
      <c r="T1563" s="3"/>
      <c r="U1563" s="140"/>
      <c r="V1563" s="140"/>
      <c r="W1563" s="140"/>
      <c r="X1563" s="140"/>
      <c r="Y1563" s="140"/>
      <c r="Z1563" s="140"/>
      <c r="AA1563" s="140"/>
      <c r="AB1563" s="27"/>
      <c r="AC1563" s="27"/>
      <c r="AD1563" s="27"/>
      <c r="AE1563" s="27"/>
      <c r="AF1563" s="27"/>
      <c r="AG1563" s="27"/>
      <c r="AH1563" s="27"/>
      <c r="AI1563" s="27"/>
      <c r="AJ1563" s="17"/>
      <c r="AK1563" s="17"/>
      <c r="AL1563" s="17"/>
      <c r="AM1563" s="17"/>
      <c r="AN1563" s="17"/>
    </row>
    <row r="1564" ht="15.0" customHeight="1">
      <c r="A1564" s="180"/>
      <c r="B1564" s="3"/>
      <c r="C1564" s="141"/>
      <c r="D1564" s="3"/>
      <c r="E1564" s="3"/>
      <c r="F1564" s="3"/>
      <c r="H1564" s="144"/>
      <c r="I1564" s="62"/>
      <c r="J1564" s="3"/>
      <c r="K1564" s="3"/>
      <c r="L1564" s="144"/>
      <c r="M1564" s="144"/>
      <c r="N1564" s="144"/>
      <c r="O1564" s="143"/>
      <c r="P1564" s="143"/>
      <c r="Q1564" s="3"/>
      <c r="R1564" s="144"/>
      <c r="S1564" s="144"/>
      <c r="T1564" s="3"/>
      <c r="U1564" s="140"/>
      <c r="V1564" s="140"/>
      <c r="W1564" s="140"/>
      <c r="X1564" s="140"/>
      <c r="Y1564" s="140"/>
      <c r="Z1564" s="140"/>
      <c r="AA1564" s="140"/>
      <c r="AB1564" s="27"/>
      <c r="AC1564" s="27"/>
      <c r="AD1564" s="27"/>
      <c r="AE1564" s="27"/>
      <c r="AF1564" s="27"/>
      <c r="AG1564" s="27"/>
      <c r="AH1564" s="27"/>
      <c r="AI1564" s="27"/>
      <c r="AJ1564" s="17"/>
      <c r="AK1564" s="17"/>
      <c r="AL1564" s="17"/>
      <c r="AM1564" s="17"/>
      <c r="AN1564" s="17"/>
    </row>
    <row r="1565" ht="15.0" customHeight="1">
      <c r="A1565" s="180"/>
      <c r="B1565" s="3"/>
      <c r="C1565" s="141"/>
      <c r="D1565" s="3"/>
      <c r="E1565" s="3"/>
      <c r="G1565" s="144"/>
      <c r="H1565" s="144"/>
      <c r="I1565" s="144"/>
      <c r="J1565" s="144"/>
      <c r="K1565" s="3"/>
      <c r="O1565" s="143"/>
      <c r="P1565" s="143"/>
      <c r="R1565" s="144"/>
      <c r="S1565" s="144"/>
      <c r="T1565" s="144"/>
      <c r="U1565" s="140"/>
      <c r="V1565" s="140"/>
      <c r="W1565" s="140"/>
      <c r="X1565" s="140"/>
      <c r="Y1565" s="140"/>
      <c r="Z1565" s="140"/>
      <c r="AA1565" s="140"/>
      <c r="AB1565" s="27"/>
      <c r="AC1565" s="27"/>
      <c r="AD1565" s="27"/>
      <c r="AE1565" s="27"/>
      <c r="AF1565" s="27"/>
      <c r="AG1565" s="27"/>
      <c r="AH1565" s="27"/>
      <c r="AI1565" s="27"/>
      <c r="AJ1565" s="17"/>
      <c r="AK1565" s="17"/>
      <c r="AL1565" s="17"/>
      <c r="AM1565" s="17"/>
      <c r="AN1565" s="17"/>
    </row>
    <row r="1566" ht="15.0" customHeight="1">
      <c r="A1566" s="180"/>
      <c r="B1566" s="3"/>
      <c r="C1566" s="141"/>
      <c r="D1566" s="3"/>
      <c r="E1566" s="3"/>
      <c r="F1566" s="3"/>
      <c r="G1566" s="144"/>
      <c r="H1566" s="144"/>
      <c r="I1566" s="62"/>
      <c r="J1566" s="3"/>
      <c r="K1566" s="3"/>
      <c r="L1566" s="144"/>
      <c r="M1566" s="144"/>
      <c r="N1566" s="144"/>
      <c r="O1566" s="143"/>
      <c r="P1566" s="143"/>
      <c r="Q1566" s="3"/>
      <c r="R1566" s="144"/>
      <c r="S1566" s="144"/>
      <c r="T1566" s="3"/>
      <c r="U1566" s="140"/>
      <c r="V1566" s="140"/>
      <c r="W1566" s="140"/>
      <c r="X1566" s="140"/>
      <c r="Y1566" s="140"/>
      <c r="Z1566" s="140"/>
      <c r="AA1566" s="140"/>
      <c r="AB1566" s="27"/>
      <c r="AC1566" s="27"/>
      <c r="AD1566" s="27"/>
      <c r="AE1566" s="27"/>
      <c r="AF1566" s="27"/>
      <c r="AG1566" s="27"/>
      <c r="AH1566" s="27"/>
      <c r="AI1566" s="27"/>
      <c r="AJ1566" s="17"/>
      <c r="AK1566" s="17"/>
      <c r="AL1566" s="17"/>
      <c r="AM1566" s="17"/>
      <c r="AN1566" s="17"/>
    </row>
    <row r="1567" ht="15.0" customHeight="1">
      <c r="A1567" s="180"/>
      <c r="B1567" s="3"/>
      <c r="C1567" s="141"/>
      <c r="D1567" s="3"/>
      <c r="E1567" s="3"/>
      <c r="F1567" s="3"/>
      <c r="H1567" s="144"/>
      <c r="I1567" s="62"/>
      <c r="J1567" s="3"/>
      <c r="L1567" s="144"/>
      <c r="M1567" s="144"/>
      <c r="N1567" s="144"/>
      <c r="O1567" s="143"/>
      <c r="P1567" s="143"/>
      <c r="Q1567" s="3"/>
      <c r="R1567" s="144"/>
      <c r="S1567" s="144"/>
      <c r="T1567" s="3"/>
      <c r="U1567" s="140"/>
      <c r="V1567" s="140"/>
      <c r="W1567" s="140"/>
      <c r="X1567" s="140"/>
      <c r="Y1567" s="140"/>
      <c r="Z1567" s="140"/>
      <c r="AA1567" s="140"/>
      <c r="AB1567" s="27"/>
      <c r="AC1567" s="27"/>
      <c r="AD1567" s="27"/>
      <c r="AE1567" s="27"/>
      <c r="AF1567" s="27"/>
      <c r="AG1567" s="27"/>
      <c r="AH1567" s="27"/>
      <c r="AI1567" s="27"/>
      <c r="AJ1567" s="17"/>
      <c r="AK1567" s="17"/>
      <c r="AL1567" s="17"/>
      <c r="AM1567" s="17"/>
      <c r="AN1567" s="17"/>
    </row>
    <row r="1568" ht="15.0" customHeight="1">
      <c r="A1568" s="180"/>
      <c r="B1568" s="3"/>
      <c r="C1568" s="141"/>
      <c r="D1568" s="3"/>
      <c r="E1568" s="3"/>
      <c r="F1568" s="3"/>
      <c r="H1568" s="144"/>
      <c r="I1568" s="62"/>
      <c r="J1568" s="3"/>
      <c r="L1568" s="144"/>
      <c r="M1568" s="144"/>
      <c r="N1568" s="144"/>
      <c r="O1568" s="143"/>
      <c r="P1568" s="143"/>
      <c r="Q1568" s="3"/>
      <c r="R1568" s="144"/>
      <c r="S1568" s="144"/>
      <c r="T1568" s="3"/>
      <c r="U1568" s="140"/>
      <c r="V1568" s="140"/>
      <c r="W1568" s="140"/>
      <c r="X1568" s="140"/>
      <c r="Y1568" s="140"/>
      <c r="Z1568" s="140"/>
      <c r="AA1568" s="140"/>
      <c r="AB1568" s="27"/>
      <c r="AC1568" s="27"/>
      <c r="AD1568" s="27"/>
      <c r="AE1568" s="27"/>
      <c r="AF1568" s="27"/>
      <c r="AG1568" s="27"/>
      <c r="AH1568" s="27"/>
      <c r="AI1568" s="27"/>
      <c r="AJ1568" s="17"/>
      <c r="AK1568" s="17"/>
      <c r="AL1568" s="17"/>
      <c r="AM1568" s="17"/>
      <c r="AN1568" s="17"/>
    </row>
    <row r="1569" ht="15.0" customHeight="1">
      <c r="A1569" s="180"/>
      <c r="B1569" s="3"/>
      <c r="C1569" s="141"/>
      <c r="D1569" s="3"/>
      <c r="E1569" s="3"/>
      <c r="F1569" s="3"/>
      <c r="H1569" s="144"/>
      <c r="I1569" s="62"/>
      <c r="J1569" s="3"/>
      <c r="L1569" s="144"/>
      <c r="M1569" s="144"/>
      <c r="N1569" s="144"/>
      <c r="O1569" s="143"/>
      <c r="P1569" s="143"/>
      <c r="Q1569" s="3"/>
      <c r="R1569" s="144"/>
      <c r="S1569" s="144"/>
      <c r="T1569" s="3"/>
      <c r="U1569" s="140"/>
      <c r="V1569" s="140"/>
      <c r="W1569" s="140"/>
      <c r="X1569" s="140"/>
      <c r="Y1569" s="140"/>
      <c r="Z1569" s="140"/>
      <c r="AA1569" s="140"/>
      <c r="AB1569" s="27"/>
      <c r="AC1569" s="27"/>
      <c r="AD1569" s="27"/>
      <c r="AE1569" s="27"/>
      <c r="AF1569" s="27"/>
      <c r="AG1569" s="27"/>
      <c r="AH1569" s="27"/>
      <c r="AI1569" s="27"/>
      <c r="AJ1569" s="17"/>
      <c r="AK1569" s="17"/>
      <c r="AL1569" s="17"/>
      <c r="AM1569" s="17"/>
      <c r="AN1569" s="17"/>
    </row>
    <row r="1570" ht="15.0" customHeight="1">
      <c r="A1570" s="180"/>
      <c r="B1570" s="3"/>
      <c r="C1570" s="141"/>
      <c r="D1570" s="3"/>
      <c r="E1570" s="3"/>
      <c r="F1570" s="3"/>
      <c r="H1570" s="144"/>
      <c r="I1570" s="62"/>
      <c r="J1570" s="3"/>
      <c r="L1570" s="144"/>
      <c r="M1570" s="144"/>
      <c r="N1570" s="144"/>
      <c r="O1570" s="143"/>
      <c r="P1570" s="143"/>
      <c r="Q1570" s="3"/>
      <c r="R1570" s="144"/>
      <c r="S1570" s="144"/>
      <c r="T1570" s="3"/>
      <c r="U1570" s="140"/>
      <c r="V1570" s="140"/>
      <c r="W1570" s="140"/>
      <c r="X1570" s="140"/>
      <c r="Y1570" s="140"/>
      <c r="Z1570" s="140"/>
      <c r="AA1570" s="140"/>
      <c r="AB1570" s="27"/>
      <c r="AC1570" s="27"/>
      <c r="AD1570" s="27"/>
      <c r="AE1570" s="27"/>
      <c r="AF1570" s="27"/>
      <c r="AG1570" s="27"/>
      <c r="AH1570" s="27"/>
      <c r="AI1570" s="27"/>
      <c r="AJ1570" s="17"/>
      <c r="AK1570" s="17"/>
      <c r="AL1570" s="17"/>
      <c r="AM1570" s="17"/>
      <c r="AN1570" s="17"/>
    </row>
    <row r="1571" ht="15.0" customHeight="1">
      <c r="A1571" s="180"/>
      <c r="B1571" s="3"/>
      <c r="C1571" s="141"/>
      <c r="D1571" s="3"/>
      <c r="E1571" s="3"/>
      <c r="F1571" s="3"/>
      <c r="G1571" s="144"/>
      <c r="H1571" s="144"/>
      <c r="I1571" s="62"/>
      <c r="J1571" s="3"/>
      <c r="K1571" s="3"/>
      <c r="L1571" s="144"/>
      <c r="M1571" s="144"/>
      <c r="N1571" s="144"/>
      <c r="O1571" s="143"/>
      <c r="P1571" s="143"/>
      <c r="Q1571" s="3"/>
      <c r="R1571" s="144"/>
      <c r="S1571" s="144"/>
      <c r="T1571" s="3"/>
      <c r="U1571" s="140"/>
      <c r="V1571" s="140"/>
      <c r="W1571" s="140"/>
      <c r="X1571" s="140"/>
      <c r="Y1571" s="140"/>
      <c r="Z1571" s="140"/>
      <c r="AA1571" s="140"/>
      <c r="AB1571" s="27"/>
      <c r="AC1571" s="27"/>
      <c r="AD1571" s="27"/>
      <c r="AE1571" s="27"/>
      <c r="AF1571" s="27"/>
      <c r="AG1571" s="27"/>
      <c r="AH1571" s="27"/>
      <c r="AI1571" s="27"/>
      <c r="AJ1571" s="17"/>
      <c r="AK1571" s="17"/>
      <c r="AL1571" s="17"/>
      <c r="AM1571" s="17"/>
      <c r="AN1571" s="17"/>
    </row>
    <row r="1572" ht="15.0" customHeight="1">
      <c r="A1572" s="180"/>
      <c r="B1572" s="3"/>
      <c r="C1572" s="141"/>
      <c r="D1572" s="3"/>
      <c r="E1572" s="3"/>
      <c r="F1572" s="3"/>
      <c r="H1572" s="144"/>
      <c r="I1572" s="62"/>
      <c r="J1572" s="3"/>
      <c r="K1572" s="3"/>
      <c r="O1572" s="143"/>
      <c r="P1572" s="143"/>
      <c r="Q1572" s="3"/>
      <c r="R1572" s="144"/>
      <c r="S1572" s="144"/>
      <c r="T1572" s="3"/>
      <c r="U1572" s="140"/>
      <c r="V1572" s="140"/>
      <c r="W1572" s="140"/>
      <c r="X1572" s="140"/>
      <c r="Y1572" s="140"/>
      <c r="Z1572" s="140"/>
      <c r="AA1572" s="140"/>
      <c r="AB1572" s="27"/>
      <c r="AC1572" s="27"/>
      <c r="AD1572" s="27"/>
      <c r="AE1572" s="27"/>
      <c r="AF1572" s="27"/>
      <c r="AG1572" s="27"/>
      <c r="AH1572" s="27"/>
      <c r="AI1572" s="27"/>
      <c r="AJ1572" s="17"/>
      <c r="AK1572" s="17"/>
      <c r="AL1572" s="17"/>
      <c r="AM1572" s="17"/>
      <c r="AN1572" s="17"/>
    </row>
    <row r="1573" ht="15.0" customHeight="1">
      <c r="A1573" s="180"/>
      <c r="B1573" s="3"/>
      <c r="C1573" s="141"/>
      <c r="D1573" s="3"/>
      <c r="E1573" s="3"/>
      <c r="F1573" s="3"/>
      <c r="G1573" s="144"/>
      <c r="H1573" s="144"/>
      <c r="I1573" s="62"/>
      <c r="J1573" s="3"/>
      <c r="K1573" s="3"/>
      <c r="L1573" s="144"/>
      <c r="M1573" s="144"/>
      <c r="N1573" s="144"/>
      <c r="O1573" s="143"/>
      <c r="P1573" s="143"/>
      <c r="Q1573" s="3"/>
      <c r="R1573" s="144"/>
      <c r="S1573" s="144"/>
      <c r="T1573" s="3"/>
      <c r="U1573" s="140"/>
      <c r="V1573" s="140"/>
      <c r="W1573" s="140"/>
      <c r="X1573" s="140"/>
      <c r="Y1573" s="140"/>
      <c r="Z1573" s="140"/>
      <c r="AA1573" s="140"/>
      <c r="AB1573" s="27"/>
      <c r="AC1573" s="27"/>
      <c r="AD1573" s="27"/>
      <c r="AE1573" s="27"/>
      <c r="AF1573" s="27"/>
      <c r="AG1573" s="27"/>
      <c r="AH1573" s="27"/>
      <c r="AI1573" s="27"/>
      <c r="AJ1573" s="17"/>
      <c r="AK1573" s="17"/>
      <c r="AL1573" s="17"/>
      <c r="AM1573" s="17"/>
      <c r="AN1573" s="17"/>
    </row>
    <row r="1574" ht="15.0" customHeight="1">
      <c r="A1574" s="180"/>
      <c r="B1574" s="3"/>
      <c r="C1574" s="141"/>
      <c r="D1574" s="3"/>
      <c r="E1574" s="3"/>
      <c r="F1574" s="3"/>
      <c r="G1574" s="144"/>
      <c r="H1574" s="144"/>
      <c r="I1574" s="62"/>
      <c r="J1574" s="3"/>
      <c r="K1574" s="3"/>
      <c r="L1574" s="144"/>
      <c r="M1574" s="144"/>
      <c r="N1574" s="144"/>
      <c r="O1574" s="143"/>
      <c r="P1574" s="143"/>
      <c r="Q1574" s="3"/>
      <c r="R1574" s="144"/>
      <c r="S1574" s="144"/>
      <c r="T1574" s="3"/>
      <c r="U1574" s="140"/>
      <c r="V1574" s="140"/>
      <c r="W1574" s="140"/>
      <c r="X1574" s="140"/>
      <c r="Y1574" s="140"/>
      <c r="Z1574" s="140"/>
      <c r="AA1574" s="140"/>
      <c r="AB1574" s="27"/>
      <c r="AC1574" s="27"/>
      <c r="AD1574" s="27"/>
      <c r="AE1574" s="27"/>
      <c r="AF1574" s="27"/>
      <c r="AG1574" s="27"/>
      <c r="AH1574" s="27"/>
      <c r="AI1574" s="27"/>
      <c r="AJ1574" s="17"/>
      <c r="AK1574" s="17"/>
      <c r="AL1574" s="17"/>
      <c r="AM1574" s="17"/>
      <c r="AN1574" s="17"/>
    </row>
    <row r="1575" ht="15.0" customHeight="1">
      <c r="A1575" s="180"/>
      <c r="B1575" s="3"/>
      <c r="C1575" s="141"/>
      <c r="D1575" s="3"/>
      <c r="E1575" s="3"/>
      <c r="F1575" s="3"/>
      <c r="G1575" s="144"/>
      <c r="H1575" s="144"/>
      <c r="I1575" s="62"/>
      <c r="J1575" s="3"/>
      <c r="K1575" s="3"/>
      <c r="L1575" s="144"/>
      <c r="M1575" s="144"/>
      <c r="N1575" s="144"/>
      <c r="O1575" s="143"/>
      <c r="P1575" s="143"/>
      <c r="Q1575" s="3"/>
      <c r="R1575" s="144"/>
      <c r="S1575" s="144"/>
      <c r="T1575" s="3"/>
      <c r="U1575" s="140"/>
      <c r="V1575" s="140"/>
      <c r="W1575" s="140"/>
      <c r="X1575" s="140"/>
      <c r="Y1575" s="140"/>
      <c r="Z1575" s="140"/>
      <c r="AA1575" s="140"/>
      <c r="AB1575" s="27"/>
      <c r="AC1575" s="27"/>
      <c r="AD1575" s="27"/>
      <c r="AE1575" s="27"/>
      <c r="AF1575" s="27"/>
      <c r="AG1575" s="27"/>
      <c r="AH1575" s="27"/>
      <c r="AI1575" s="27"/>
      <c r="AJ1575" s="17"/>
      <c r="AK1575" s="17"/>
      <c r="AL1575" s="17"/>
      <c r="AM1575" s="17"/>
      <c r="AN1575" s="17"/>
    </row>
    <row r="1576" ht="15.0" customHeight="1">
      <c r="A1576" s="180"/>
      <c r="B1576" s="3"/>
      <c r="C1576" s="141"/>
      <c r="D1576" s="3"/>
      <c r="E1576" s="3"/>
      <c r="F1576" s="3"/>
      <c r="H1576" s="144"/>
      <c r="I1576" s="62"/>
      <c r="J1576" s="3"/>
      <c r="K1576" s="3"/>
      <c r="L1576" s="144"/>
      <c r="M1576" s="144"/>
      <c r="N1576" s="144"/>
      <c r="O1576" s="143"/>
      <c r="P1576" s="143"/>
      <c r="Q1576" s="3"/>
      <c r="R1576" s="144"/>
      <c r="S1576" s="144"/>
      <c r="T1576" s="3"/>
      <c r="U1576" s="140"/>
      <c r="V1576" s="140"/>
      <c r="W1576" s="140"/>
      <c r="X1576" s="140"/>
      <c r="Y1576" s="140"/>
      <c r="Z1576" s="140"/>
      <c r="AA1576" s="140"/>
      <c r="AB1576" s="27"/>
      <c r="AC1576" s="27"/>
      <c r="AD1576" s="27"/>
      <c r="AE1576" s="27"/>
      <c r="AF1576" s="27"/>
      <c r="AG1576" s="27"/>
      <c r="AH1576" s="27"/>
      <c r="AI1576" s="27"/>
      <c r="AJ1576" s="17"/>
      <c r="AK1576" s="17"/>
      <c r="AL1576" s="17"/>
      <c r="AM1576" s="17"/>
      <c r="AN1576" s="17"/>
    </row>
    <row r="1577" ht="15.0" customHeight="1">
      <c r="A1577" s="180"/>
      <c r="B1577" s="3"/>
      <c r="C1577" s="141"/>
      <c r="D1577" s="3"/>
      <c r="E1577" s="3"/>
      <c r="G1577" s="144"/>
      <c r="H1577" s="144"/>
      <c r="I1577" s="144"/>
      <c r="J1577" s="144"/>
      <c r="K1577" s="3"/>
      <c r="O1577" s="143"/>
      <c r="P1577" s="143"/>
      <c r="R1577" s="144"/>
      <c r="S1577" s="144"/>
      <c r="T1577" s="144"/>
      <c r="U1577" s="140"/>
      <c r="V1577" s="140"/>
      <c r="W1577" s="140"/>
      <c r="X1577" s="140"/>
      <c r="Y1577" s="140"/>
      <c r="Z1577" s="140"/>
      <c r="AA1577" s="140"/>
      <c r="AB1577" s="27"/>
      <c r="AC1577" s="27"/>
      <c r="AD1577" s="27"/>
      <c r="AE1577" s="27"/>
      <c r="AF1577" s="27"/>
      <c r="AG1577" s="27"/>
      <c r="AH1577" s="27"/>
      <c r="AI1577" s="27"/>
      <c r="AJ1577" s="17"/>
      <c r="AK1577" s="17"/>
      <c r="AL1577" s="17"/>
      <c r="AM1577" s="17"/>
      <c r="AN1577" s="17"/>
    </row>
    <row r="1578" ht="15.0" customHeight="1">
      <c r="A1578" s="180"/>
      <c r="B1578" s="3"/>
      <c r="C1578" s="141"/>
      <c r="D1578" s="3"/>
      <c r="E1578" s="3"/>
      <c r="F1578" s="3"/>
      <c r="H1578" s="144"/>
      <c r="I1578" s="62"/>
      <c r="J1578" s="3"/>
      <c r="K1578" s="3"/>
      <c r="L1578" s="144"/>
      <c r="M1578" s="144"/>
      <c r="N1578" s="144"/>
      <c r="O1578" s="143"/>
      <c r="P1578" s="143"/>
      <c r="Q1578" s="3"/>
      <c r="R1578" s="144"/>
      <c r="S1578" s="144"/>
      <c r="T1578" s="3"/>
      <c r="U1578" s="140"/>
      <c r="V1578" s="140"/>
      <c r="W1578" s="140"/>
      <c r="X1578" s="140"/>
      <c r="Y1578" s="140"/>
      <c r="Z1578" s="140"/>
      <c r="AA1578" s="140"/>
      <c r="AB1578" s="27"/>
      <c r="AC1578" s="27"/>
      <c r="AD1578" s="27"/>
      <c r="AE1578" s="27"/>
      <c r="AF1578" s="27"/>
      <c r="AG1578" s="27"/>
      <c r="AH1578" s="27"/>
      <c r="AI1578" s="27"/>
      <c r="AJ1578" s="17"/>
      <c r="AK1578" s="17"/>
      <c r="AL1578" s="17"/>
      <c r="AM1578" s="17"/>
      <c r="AN1578" s="17"/>
    </row>
    <row r="1579" ht="15.0" customHeight="1">
      <c r="A1579" s="180"/>
      <c r="B1579" s="3"/>
      <c r="C1579" s="141"/>
      <c r="D1579" s="3"/>
      <c r="E1579" s="3"/>
      <c r="G1579" s="144"/>
      <c r="H1579" s="144"/>
      <c r="I1579" s="144"/>
      <c r="J1579" s="144"/>
      <c r="K1579" s="3"/>
      <c r="O1579" s="143"/>
      <c r="P1579" s="143"/>
      <c r="R1579" s="144"/>
      <c r="S1579" s="144"/>
      <c r="T1579" s="144"/>
      <c r="U1579" s="140"/>
      <c r="V1579" s="140"/>
      <c r="W1579" s="140"/>
      <c r="X1579" s="140"/>
      <c r="Y1579" s="140"/>
      <c r="Z1579" s="140"/>
      <c r="AA1579" s="140"/>
      <c r="AB1579" s="27"/>
      <c r="AC1579" s="27"/>
      <c r="AD1579" s="27"/>
      <c r="AE1579" s="27"/>
      <c r="AF1579" s="27"/>
      <c r="AG1579" s="27"/>
      <c r="AH1579" s="27"/>
      <c r="AI1579" s="27"/>
      <c r="AJ1579" s="17"/>
      <c r="AK1579" s="17"/>
      <c r="AL1579" s="17"/>
      <c r="AM1579" s="17"/>
      <c r="AN1579" s="17"/>
    </row>
    <row r="1580" ht="15.0" customHeight="1">
      <c r="A1580" s="180"/>
      <c r="B1580" s="3"/>
      <c r="C1580" s="141"/>
      <c r="D1580" s="3"/>
      <c r="E1580" s="3"/>
      <c r="F1580" s="3"/>
      <c r="G1580" s="144"/>
      <c r="H1580" s="144"/>
      <c r="I1580" s="62"/>
      <c r="J1580" s="3"/>
      <c r="K1580" s="3"/>
      <c r="L1580" s="144"/>
      <c r="M1580" s="144"/>
      <c r="N1580" s="144"/>
      <c r="O1580" s="143"/>
      <c r="P1580" s="143"/>
      <c r="Q1580" s="3"/>
      <c r="R1580" s="144"/>
      <c r="S1580" s="144"/>
      <c r="T1580" s="3"/>
      <c r="U1580" s="140"/>
      <c r="V1580" s="140"/>
      <c r="W1580" s="140"/>
      <c r="X1580" s="140"/>
      <c r="Y1580" s="140"/>
      <c r="Z1580" s="140"/>
      <c r="AA1580" s="140"/>
      <c r="AB1580" s="27"/>
      <c r="AC1580" s="27"/>
      <c r="AD1580" s="27"/>
      <c r="AE1580" s="27"/>
      <c r="AF1580" s="27"/>
      <c r="AG1580" s="27"/>
      <c r="AH1580" s="27"/>
      <c r="AI1580" s="27"/>
      <c r="AJ1580" s="17"/>
      <c r="AK1580" s="17"/>
      <c r="AL1580" s="17"/>
      <c r="AM1580" s="17"/>
      <c r="AN1580" s="17"/>
    </row>
    <row r="1581" ht="15.0" customHeight="1">
      <c r="A1581" s="180"/>
      <c r="B1581" s="3"/>
      <c r="C1581" s="141"/>
      <c r="D1581" s="3"/>
      <c r="E1581" s="3"/>
      <c r="F1581" s="3"/>
      <c r="G1581" s="144"/>
      <c r="H1581" s="144"/>
      <c r="I1581" s="62"/>
      <c r="J1581" s="3"/>
      <c r="K1581" s="3"/>
      <c r="L1581" s="144"/>
      <c r="M1581" s="144"/>
      <c r="N1581" s="144"/>
      <c r="O1581" s="143"/>
      <c r="P1581" s="143"/>
      <c r="Q1581" s="3"/>
      <c r="R1581" s="144"/>
      <c r="S1581" s="144"/>
      <c r="T1581" s="3"/>
      <c r="U1581" s="140"/>
      <c r="V1581" s="140"/>
      <c r="W1581" s="140"/>
      <c r="X1581" s="140"/>
      <c r="Y1581" s="140"/>
      <c r="Z1581" s="140"/>
      <c r="AA1581" s="140"/>
      <c r="AB1581" s="27"/>
      <c r="AC1581" s="27"/>
      <c r="AD1581" s="27"/>
      <c r="AE1581" s="27"/>
      <c r="AF1581" s="27"/>
      <c r="AG1581" s="27"/>
      <c r="AH1581" s="27"/>
      <c r="AI1581" s="27"/>
      <c r="AJ1581" s="17"/>
      <c r="AK1581" s="17"/>
      <c r="AL1581" s="17"/>
      <c r="AM1581" s="17"/>
      <c r="AN1581" s="17"/>
    </row>
    <row r="1582" ht="15.0" customHeight="1">
      <c r="A1582" s="180"/>
      <c r="B1582" s="3"/>
      <c r="C1582" s="141"/>
      <c r="D1582" s="3"/>
      <c r="E1582" s="3"/>
      <c r="F1582" s="3"/>
      <c r="H1582" s="144"/>
      <c r="I1582" s="62"/>
      <c r="J1582" s="3"/>
      <c r="L1582" s="144"/>
      <c r="M1582" s="144"/>
      <c r="N1582" s="144"/>
      <c r="O1582" s="143"/>
      <c r="P1582" s="143"/>
      <c r="Q1582" s="3"/>
      <c r="R1582" s="144"/>
      <c r="S1582" s="144"/>
      <c r="T1582" s="3"/>
      <c r="U1582" s="140"/>
      <c r="V1582" s="140"/>
      <c r="W1582" s="140"/>
      <c r="X1582" s="140"/>
      <c r="Y1582" s="140"/>
      <c r="Z1582" s="140"/>
      <c r="AA1582" s="140"/>
      <c r="AB1582" s="27"/>
      <c r="AC1582" s="27"/>
      <c r="AD1582" s="27"/>
      <c r="AE1582" s="27"/>
      <c r="AF1582" s="27"/>
      <c r="AG1582" s="27"/>
      <c r="AH1582" s="27"/>
      <c r="AI1582" s="27"/>
      <c r="AJ1582" s="17"/>
      <c r="AK1582" s="17"/>
      <c r="AL1582" s="17"/>
      <c r="AM1582" s="17"/>
      <c r="AN1582" s="17"/>
    </row>
    <row r="1583" ht="15.0" customHeight="1">
      <c r="A1583" s="180"/>
      <c r="B1583" s="3"/>
      <c r="C1583" s="141"/>
      <c r="D1583" s="3"/>
      <c r="E1583" s="3"/>
      <c r="F1583" s="3"/>
      <c r="I1583" s="62"/>
      <c r="J1583" s="3"/>
      <c r="K1583" s="3"/>
      <c r="L1583" s="144"/>
      <c r="M1583" s="144"/>
      <c r="N1583" s="144"/>
      <c r="O1583" s="143"/>
      <c r="P1583" s="143"/>
      <c r="Q1583" s="3"/>
      <c r="R1583" s="144"/>
      <c r="S1583" s="144"/>
      <c r="T1583" s="3"/>
      <c r="U1583" s="140"/>
      <c r="V1583" s="140"/>
      <c r="W1583" s="140"/>
      <c r="X1583" s="140"/>
      <c r="Y1583" s="140"/>
      <c r="Z1583" s="140"/>
      <c r="AA1583" s="140"/>
      <c r="AB1583" s="27"/>
      <c r="AC1583" s="27"/>
      <c r="AD1583" s="27"/>
      <c r="AE1583" s="27"/>
      <c r="AF1583" s="27"/>
      <c r="AG1583" s="27"/>
      <c r="AH1583" s="27"/>
      <c r="AI1583" s="27"/>
      <c r="AJ1583" s="17"/>
      <c r="AK1583" s="17"/>
      <c r="AL1583" s="17"/>
      <c r="AM1583" s="17"/>
      <c r="AN1583" s="17"/>
    </row>
    <row r="1584" ht="15.0" customHeight="1">
      <c r="A1584" s="180"/>
      <c r="B1584" s="3"/>
      <c r="C1584" s="141"/>
      <c r="D1584" s="3"/>
      <c r="E1584" s="3"/>
      <c r="F1584" s="3"/>
      <c r="G1584" s="3"/>
      <c r="J1584" s="144"/>
      <c r="K1584" s="144"/>
      <c r="L1584" s="144"/>
      <c r="M1584" s="144"/>
      <c r="N1584" s="144"/>
      <c r="O1584" s="143"/>
      <c r="P1584" s="143"/>
      <c r="R1584" s="144"/>
      <c r="S1584" s="144"/>
      <c r="T1584" s="144"/>
      <c r="U1584" s="140"/>
      <c r="V1584" s="140"/>
      <c r="W1584" s="140"/>
      <c r="X1584" s="140"/>
      <c r="Y1584" s="140"/>
      <c r="Z1584" s="140"/>
      <c r="AA1584" s="140"/>
      <c r="AB1584" s="27"/>
      <c r="AC1584" s="27"/>
      <c r="AD1584" s="27"/>
      <c r="AE1584" s="27"/>
      <c r="AF1584" s="27"/>
      <c r="AG1584" s="27"/>
      <c r="AH1584" s="27"/>
      <c r="AI1584" s="27"/>
      <c r="AJ1584" s="17"/>
      <c r="AK1584" s="17"/>
      <c r="AL1584" s="17"/>
      <c r="AM1584" s="17"/>
      <c r="AN1584" s="17"/>
    </row>
    <row r="1585" ht="15.0" customHeight="1">
      <c r="A1585" s="17"/>
      <c r="B1585" s="17"/>
      <c r="C1585" s="181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  <c r="N1585" s="17"/>
      <c r="O1585" s="17"/>
      <c r="P1585" s="17"/>
      <c r="Q1585" s="17"/>
      <c r="R1585" s="17"/>
      <c r="S1585" s="17"/>
      <c r="T1585" s="17"/>
      <c r="U1585" s="17"/>
      <c r="V1585" s="17"/>
      <c r="W1585" s="17"/>
      <c r="X1585" s="17"/>
      <c r="Y1585" s="17"/>
      <c r="Z1585" s="17"/>
      <c r="AA1585" s="17"/>
      <c r="AB1585" s="17"/>
      <c r="AC1585" s="17"/>
      <c r="AD1585" s="17"/>
      <c r="AE1585" s="17"/>
      <c r="AF1585" s="17"/>
      <c r="AG1585" s="17"/>
      <c r="AH1585" s="17"/>
      <c r="AI1585" s="17"/>
      <c r="AJ1585" s="17"/>
      <c r="AK1585" s="17"/>
      <c r="AL1585" s="17"/>
      <c r="AM1585" s="17"/>
      <c r="AN1585" s="17"/>
    </row>
    <row r="1586" ht="15.0" customHeight="1">
      <c r="A1586" s="17"/>
      <c r="B1586" s="17"/>
      <c r="C1586" s="181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  <c r="N1586" s="17"/>
      <c r="O1586" s="17"/>
      <c r="P1586" s="17"/>
      <c r="Q1586" s="17"/>
      <c r="R1586" s="17"/>
      <c r="S1586" s="17"/>
      <c r="T1586" s="17"/>
      <c r="U1586" s="17"/>
      <c r="V1586" s="17"/>
      <c r="W1586" s="17"/>
      <c r="X1586" s="17"/>
      <c r="Y1586" s="17"/>
      <c r="Z1586" s="17"/>
      <c r="AA1586" s="17"/>
      <c r="AB1586" s="17"/>
      <c r="AC1586" s="17"/>
      <c r="AD1586" s="17"/>
      <c r="AE1586" s="17"/>
      <c r="AF1586" s="17"/>
      <c r="AG1586" s="17"/>
      <c r="AH1586" s="17"/>
      <c r="AI1586" s="17"/>
      <c r="AJ1586" s="17"/>
      <c r="AK1586" s="17"/>
      <c r="AL1586" s="17"/>
      <c r="AM1586" s="17"/>
      <c r="AN1586" s="17"/>
    </row>
    <row r="1587" ht="15.0" customHeight="1">
      <c r="A1587" s="17"/>
      <c r="B1587" s="17"/>
      <c r="C1587" s="181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  <c r="N1587" s="17"/>
      <c r="O1587" s="17"/>
      <c r="P1587" s="17"/>
      <c r="Q1587" s="17"/>
      <c r="R1587" s="17"/>
      <c r="S1587" s="17"/>
      <c r="T1587" s="17"/>
      <c r="U1587" s="17"/>
      <c r="V1587" s="17"/>
      <c r="W1587" s="17"/>
      <c r="X1587" s="17"/>
      <c r="Y1587" s="17"/>
      <c r="Z1587" s="17"/>
      <c r="AA1587" s="17"/>
      <c r="AB1587" s="17"/>
      <c r="AC1587" s="17"/>
      <c r="AD1587" s="17"/>
      <c r="AE1587" s="17"/>
      <c r="AF1587" s="17"/>
      <c r="AG1587" s="17"/>
      <c r="AH1587" s="17"/>
      <c r="AI1587" s="17"/>
      <c r="AJ1587" s="17"/>
      <c r="AK1587" s="17"/>
      <c r="AL1587" s="17"/>
      <c r="AM1587" s="17"/>
      <c r="AN1587" s="17"/>
    </row>
    <row r="1588" ht="15.0" customHeight="1">
      <c r="A1588" s="17"/>
      <c r="B1588" s="17"/>
      <c r="C1588" s="181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  <c r="N1588" s="17"/>
      <c r="O1588" s="17"/>
      <c r="P1588" s="17"/>
      <c r="Q1588" s="17"/>
      <c r="R1588" s="17"/>
      <c r="S1588" s="17"/>
      <c r="T1588" s="17"/>
      <c r="U1588" s="17"/>
      <c r="V1588" s="17"/>
      <c r="W1588" s="17"/>
      <c r="X1588" s="17"/>
      <c r="Y1588" s="17"/>
      <c r="Z1588" s="17"/>
      <c r="AA1588" s="17"/>
      <c r="AB1588" s="17"/>
      <c r="AC1588" s="17"/>
      <c r="AD1588" s="17"/>
      <c r="AE1588" s="17"/>
      <c r="AF1588" s="17"/>
      <c r="AG1588" s="17"/>
      <c r="AH1588" s="17"/>
      <c r="AI1588" s="17"/>
      <c r="AJ1588" s="17"/>
      <c r="AK1588" s="17"/>
      <c r="AL1588" s="17"/>
      <c r="AM1588" s="17"/>
      <c r="AN1588" s="17"/>
    </row>
    <row r="1589" ht="15.0" customHeight="1">
      <c r="A1589" s="17"/>
      <c r="B1589" s="17"/>
      <c r="C1589" s="181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  <c r="N1589" s="17"/>
      <c r="O1589" s="17"/>
      <c r="P1589" s="17"/>
      <c r="Q1589" s="17"/>
      <c r="R1589" s="17"/>
      <c r="S1589" s="17"/>
      <c r="T1589" s="17"/>
      <c r="U1589" s="17"/>
      <c r="V1589" s="17"/>
      <c r="W1589" s="17"/>
      <c r="X1589" s="17"/>
      <c r="Y1589" s="17"/>
      <c r="Z1589" s="17"/>
      <c r="AA1589" s="17"/>
      <c r="AB1589" s="17"/>
      <c r="AC1589" s="17"/>
      <c r="AD1589" s="17"/>
      <c r="AE1589" s="17"/>
      <c r="AF1589" s="17"/>
      <c r="AG1589" s="17"/>
      <c r="AH1589" s="17"/>
      <c r="AI1589" s="17"/>
      <c r="AJ1589" s="17"/>
      <c r="AK1589" s="17"/>
      <c r="AL1589" s="17"/>
      <c r="AM1589" s="17"/>
      <c r="AN1589" s="17"/>
    </row>
    <row r="1590" ht="15.0" customHeight="1">
      <c r="A1590" s="17"/>
      <c r="B1590" s="17"/>
      <c r="C1590" s="181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  <c r="N1590" s="17"/>
      <c r="O1590" s="17"/>
      <c r="P1590" s="17"/>
      <c r="Q1590" s="17"/>
      <c r="R1590" s="17"/>
      <c r="S1590" s="17"/>
      <c r="T1590" s="17"/>
      <c r="U1590" s="17"/>
      <c r="V1590" s="17"/>
      <c r="W1590" s="17"/>
      <c r="X1590" s="17"/>
      <c r="Y1590" s="17"/>
      <c r="Z1590" s="17"/>
      <c r="AA1590" s="17"/>
      <c r="AB1590" s="17"/>
      <c r="AC1590" s="17"/>
      <c r="AD1590" s="17"/>
      <c r="AE1590" s="17"/>
      <c r="AF1590" s="17"/>
      <c r="AG1590" s="17"/>
      <c r="AH1590" s="17"/>
      <c r="AI1590" s="17"/>
      <c r="AJ1590" s="17"/>
      <c r="AK1590" s="17"/>
      <c r="AL1590" s="17"/>
      <c r="AM1590" s="17"/>
      <c r="AN1590" s="17"/>
    </row>
    <row r="1591" ht="15.0" customHeight="1">
      <c r="A1591" s="17"/>
      <c r="B1591" s="17"/>
      <c r="C1591" s="181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  <c r="N1591" s="17"/>
      <c r="O1591" s="17"/>
      <c r="P1591" s="17"/>
      <c r="Q1591" s="17"/>
      <c r="R1591" s="17"/>
      <c r="S1591" s="17"/>
      <c r="T1591" s="17"/>
      <c r="U1591" s="17"/>
      <c r="V1591" s="17"/>
      <c r="W1591" s="17"/>
      <c r="X1591" s="17"/>
      <c r="Y1591" s="17"/>
      <c r="Z1591" s="17"/>
      <c r="AA1591" s="17"/>
      <c r="AB1591" s="17"/>
      <c r="AC1591" s="17"/>
      <c r="AD1591" s="17"/>
      <c r="AE1591" s="17"/>
      <c r="AF1591" s="17"/>
      <c r="AG1591" s="17"/>
      <c r="AH1591" s="17"/>
      <c r="AI1591" s="17"/>
      <c r="AJ1591" s="17"/>
      <c r="AK1591" s="17"/>
      <c r="AL1591" s="17"/>
      <c r="AM1591" s="17"/>
      <c r="AN1591" s="17"/>
    </row>
    <row r="1592" ht="15.0" customHeight="1">
      <c r="A1592" s="17"/>
      <c r="B1592" s="17"/>
      <c r="C1592" s="181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  <c r="N1592" s="17"/>
      <c r="O1592" s="17"/>
      <c r="P1592" s="17"/>
      <c r="Q1592" s="17"/>
      <c r="R1592" s="17"/>
      <c r="S1592" s="17"/>
      <c r="T1592" s="17"/>
      <c r="U1592" s="17"/>
      <c r="V1592" s="17"/>
      <c r="W1592" s="17"/>
      <c r="X1592" s="17"/>
      <c r="Y1592" s="17"/>
      <c r="Z1592" s="17"/>
      <c r="AA1592" s="17"/>
      <c r="AB1592" s="17"/>
      <c r="AC1592" s="17"/>
      <c r="AD1592" s="17"/>
      <c r="AE1592" s="17"/>
      <c r="AF1592" s="17"/>
      <c r="AG1592" s="17"/>
      <c r="AH1592" s="17"/>
      <c r="AI1592" s="17"/>
      <c r="AJ1592" s="17"/>
      <c r="AK1592" s="17"/>
      <c r="AL1592" s="17"/>
      <c r="AM1592" s="17"/>
      <c r="AN1592" s="17"/>
    </row>
    <row r="1593" ht="15.0" customHeight="1">
      <c r="A1593" s="17"/>
      <c r="B1593" s="17"/>
      <c r="C1593" s="181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  <c r="N1593" s="17"/>
      <c r="O1593" s="17"/>
      <c r="P1593" s="17"/>
      <c r="Q1593" s="17"/>
      <c r="R1593" s="17"/>
      <c r="S1593" s="17"/>
      <c r="T1593" s="17"/>
      <c r="U1593" s="17"/>
      <c r="V1593" s="17"/>
      <c r="W1593" s="17"/>
      <c r="X1593" s="17"/>
      <c r="Y1593" s="17"/>
      <c r="Z1593" s="17"/>
      <c r="AA1593" s="17"/>
      <c r="AB1593" s="17"/>
      <c r="AC1593" s="17"/>
      <c r="AD1593" s="17"/>
      <c r="AE1593" s="17"/>
      <c r="AF1593" s="17"/>
      <c r="AG1593" s="17"/>
      <c r="AH1593" s="17"/>
      <c r="AI1593" s="17"/>
      <c r="AJ1593" s="17"/>
      <c r="AK1593" s="17"/>
      <c r="AL1593" s="17"/>
      <c r="AM1593" s="17"/>
      <c r="AN1593" s="17"/>
    </row>
    <row r="1594" ht="15.0" customHeight="1">
      <c r="A1594" s="17"/>
      <c r="B1594" s="17"/>
      <c r="C1594" s="181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  <c r="N1594" s="17"/>
      <c r="O1594" s="17"/>
      <c r="P1594" s="17"/>
      <c r="Q1594" s="17"/>
      <c r="R1594" s="17"/>
      <c r="S1594" s="17"/>
      <c r="T1594" s="17"/>
      <c r="U1594" s="17"/>
      <c r="V1594" s="17"/>
      <c r="W1594" s="17"/>
      <c r="X1594" s="17"/>
      <c r="Y1594" s="17"/>
      <c r="Z1594" s="17"/>
      <c r="AA1594" s="17"/>
      <c r="AB1594" s="17"/>
      <c r="AC1594" s="17"/>
      <c r="AD1594" s="17"/>
      <c r="AE1594" s="17"/>
      <c r="AF1594" s="17"/>
      <c r="AG1594" s="17"/>
      <c r="AH1594" s="17"/>
      <c r="AI1594" s="17"/>
      <c r="AJ1594" s="17"/>
      <c r="AK1594" s="17"/>
      <c r="AL1594" s="17"/>
      <c r="AM1594" s="17"/>
      <c r="AN1594" s="17"/>
    </row>
    <row r="1595" ht="15.0" customHeight="1">
      <c r="A1595" s="17"/>
      <c r="B1595" s="17"/>
      <c r="C1595" s="181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  <c r="N1595" s="17"/>
      <c r="O1595" s="17"/>
      <c r="P1595" s="17"/>
      <c r="Q1595" s="17"/>
      <c r="R1595" s="17"/>
      <c r="S1595" s="17"/>
      <c r="T1595" s="17"/>
      <c r="U1595" s="17"/>
      <c r="V1595" s="17"/>
      <c r="W1595" s="17"/>
      <c r="X1595" s="17"/>
      <c r="Y1595" s="17"/>
      <c r="Z1595" s="17"/>
      <c r="AA1595" s="17"/>
      <c r="AB1595" s="17"/>
      <c r="AC1595" s="17"/>
      <c r="AD1595" s="17"/>
      <c r="AE1595" s="17"/>
      <c r="AF1595" s="17"/>
      <c r="AG1595" s="17"/>
      <c r="AH1595" s="17"/>
      <c r="AI1595" s="17"/>
      <c r="AJ1595" s="17"/>
      <c r="AK1595" s="17"/>
      <c r="AL1595" s="17"/>
      <c r="AM1595" s="17"/>
      <c r="AN1595" s="17"/>
    </row>
    <row r="1596" ht="15.0" customHeight="1">
      <c r="A1596" s="17"/>
      <c r="B1596" s="17"/>
      <c r="C1596" s="181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  <c r="N1596" s="17"/>
      <c r="O1596" s="17"/>
      <c r="P1596" s="17"/>
      <c r="Q1596" s="17"/>
      <c r="R1596" s="17"/>
      <c r="S1596" s="17"/>
      <c r="T1596" s="17"/>
      <c r="U1596" s="17"/>
      <c r="V1596" s="17"/>
      <c r="W1596" s="17"/>
      <c r="X1596" s="17"/>
      <c r="Y1596" s="17"/>
      <c r="Z1596" s="17"/>
      <c r="AA1596" s="17"/>
      <c r="AB1596" s="17"/>
      <c r="AC1596" s="17"/>
      <c r="AD1596" s="17"/>
      <c r="AE1596" s="17"/>
      <c r="AF1596" s="17"/>
      <c r="AG1596" s="17"/>
      <c r="AH1596" s="17"/>
      <c r="AI1596" s="17"/>
      <c r="AJ1596" s="17"/>
      <c r="AK1596" s="17"/>
      <c r="AL1596" s="17"/>
      <c r="AM1596" s="17"/>
      <c r="AN1596" s="17"/>
    </row>
    <row r="1597" ht="15.0" customHeight="1">
      <c r="A1597" s="17"/>
      <c r="B1597" s="17"/>
      <c r="C1597" s="181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  <c r="N1597" s="17"/>
      <c r="O1597" s="17"/>
      <c r="P1597" s="17"/>
      <c r="Q1597" s="17"/>
      <c r="R1597" s="17"/>
      <c r="S1597" s="17"/>
      <c r="T1597" s="17"/>
      <c r="U1597" s="17"/>
      <c r="V1597" s="17"/>
      <c r="W1597" s="17"/>
      <c r="X1597" s="17"/>
      <c r="Y1597" s="17"/>
      <c r="Z1597" s="17"/>
      <c r="AA1597" s="17"/>
      <c r="AB1597" s="17"/>
      <c r="AC1597" s="17"/>
      <c r="AD1597" s="17"/>
      <c r="AE1597" s="17"/>
      <c r="AF1597" s="17"/>
      <c r="AG1597" s="17"/>
      <c r="AH1597" s="17"/>
      <c r="AI1597" s="17"/>
      <c r="AJ1597" s="17"/>
      <c r="AK1597" s="17"/>
      <c r="AL1597" s="17"/>
      <c r="AM1597" s="17"/>
      <c r="AN1597" s="17"/>
    </row>
    <row r="1598" ht="15.0" customHeight="1">
      <c r="A1598" s="17"/>
      <c r="B1598" s="17"/>
      <c r="C1598" s="181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  <c r="N1598" s="17"/>
      <c r="O1598" s="17"/>
      <c r="P1598" s="17"/>
      <c r="Q1598" s="17"/>
      <c r="R1598" s="17"/>
      <c r="S1598" s="17"/>
      <c r="T1598" s="17"/>
      <c r="U1598" s="17"/>
      <c r="V1598" s="17"/>
      <c r="W1598" s="17"/>
      <c r="X1598" s="17"/>
      <c r="Y1598" s="17"/>
      <c r="Z1598" s="17"/>
      <c r="AA1598" s="17"/>
      <c r="AB1598" s="17"/>
      <c r="AC1598" s="17"/>
      <c r="AD1598" s="17"/>
      <c r="AE1598" s="17"/>
      <c r="AF1598" s="17"/>
      <c r="AG1598" s="17"/>
      <c r="AH1598" s="17"/>
      <c r="AI1598" s="17"/>
      <c r="AJ1598" s="17"/>
      <c r="AK1598" s="17"/>
      <c r="AL1598" s="17"/>
      <c r="AM1598" s="17"/>
      <c r="AN1598" s="17"/>
    </row>
    <row r="1599" ht="15.0" customHeight="1">
      <c r="A1599" s="17"/>
      <c r="B1599" s="17"/>
      <c r="C1599" s="181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  <c r="N1599" s="17"/>
      <c r="O1599" s="17"/>
      <c r="P1599" s="17"/>
      <c r="Q1599" s="17"/>
      <c r="R1599" s="17"/>
      <c r="S1599" s="17"/>
      <c r="T1599" s="17"/>
      <c r="U1599" s="17"/>
      <c r="V1599" s="17"/>
      <c r="W1599" s="17"/>
      <c r="X1599" s="17"/>
      <c r="Y1599" s="17"/>
      <c r="Z1599" s="17"/>
      <c r="AA1599" s="17"/>
      <c r="AB1599" s="17"/>
      <c r="AC1599" s="17"/>
      <c r="AD1599" s="17"/>
      <c r="AE1599" s="17"/>
      <c r="AF1599" s="17"/>
      <c r="AG1599" s="17"/>
      <c r="AH1599" s="17"/>
      <c r="AI1599" s="17"/>
      <c r="AJ1599" s="17"/>
      <c r="AK1599" s="17"/>
      <c r="AL1599" s="17"/>
      <c r="AM1599" s="17"/>
      <c r="AN1599" s="17"/>
    </row>
    <row r="1600" ht="15.0" customHeight="1">
      <c r="A1600" s="17"/>
      <c r="B1600" s="17"/>
      <c r="C1600" s="181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  <c r="N1600" s="17"/>
      <c r="O1600" s="17"/>
      <c r="P1600" s="17"/>
      <c r="Q1600" s="17"/>
      <c r="R1600" s="17"/>
      <c r="S1600" s="17"/>
      <c r="T1600" s="17"/>
      <c r="U1600" s="17"/>
      <c r="V1600" s="17"/>
      <c r="W1600" s="17"/>
      <c r="X1600" s="17"/>
      <c r="Y1600" s="17"/>
      <c r="Z1600" s="17"/>
      <c r="AA1600" s="17"/>
      <c r="AB1600" s="17"/>
      <c r="AC1600" s="17"/>
      <c r="AD1600" s="17"/>
      <c r="AE1600" s="17"/>
      <c r="AF1600" s="17"/>
      <c r="AG1600" s="17"/>
      <c r="AH1600" s="17"/>
      <c r="AI1600" s="17"/>
      <c r="AJ1600" s="17"/>
      <c r="AK1600" s="17"/>
      <c r="AL1600" s="17"/>
      <c r="AM1600" s="17"/>
      <c r="AN1600" s="17"/>
    </row>
    <row r="1601" ht="15.0" customHeight="1">
      <c r="A1601" s="17"/>
      <c r="B1601" s="17"/>
      <c r="C1601" s="181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  <c r="N1601" s="17"/>
      <c r="O1601" s="17"/>
      <c r="P1601" s="17"/>
      <c r="Q1601" s="17"/>
      <c r="R1601" s="17"/>
      <c r="S1601" s="17"/>
      <c r="T1601" s="17"/>
      <c r="U1601" s="17"/>
      <c r="V1601" s="17"/>
      <c r="W1601" s="17"/>
      <c r="X1601" s="17"/>
      <c r="Y1601" s="17"/>
      <c r="Z1601" s="17"/>
      <c r="AA1601" s="17"/>
      <c r="AB1601" s="17"/>
      <c r="AC1601" s="17"/>
      <c r="AD1601" s="17"/>
      <c r="AE1601" s="17"/>
      <c r="AF1601" s="17"/>
      <c r="AG1601" s="17"/>
      <c r="AH1601" s="17"/>
      <c r="AI1601" s="17"/>
      <c r="AJ1601" s="17"/>
      <c r="AK1601" s="17"/>
      <c r="AL1601" s="17"/>
      <c r="AM1601" s="17"/>
      <c r="AN1601" s="17"/>
    </row>
    <row r="1602" ht="15.0" customHeight="1">
      <c r="A1602" s="17"/>
      <c r="B1602" s="17"/>
      <c r="C1602" s="181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  <c r="N1602" s="17"/>
      <c r="O1602" s="17"/>
      <c r="P1602" s="17"/>
      <c r="Q1602" s="17"/>
      <c r="R1602" s="17"/>
      <c r="S1602" s="17"/>
      <c r="T1602" s="17"/>
      <c r="U1602" s="17"/>
      <c r="V1602" s="17"/>
      <c r="W1602" s="17"/>
      <c r="X1602" s="17"/>
      <c r="Y1602" s="17"/>
      <c r="Z1602" s="17"/>
      <c r="AA1602" s="17"/>
      <c r="AB1602" s="17"/>
      <c r="AC1602" s="17"/>
      <c r="AD1602" s="17"/>
      <c r="AE1602" s="17"/>
      <c r="AF1602" s="17"/>
      <c r="AG1602" s="17"/>
      <c r="AH1602" s="17"/>
      <c r="AI1602" s="17"/>
      <c r="AJ1602" s="17"/>
      <c r="AK1602" s="17"/>
      <c r="AL1602" s="17"/>
      <c r="AM1602" s="17"/>
      <c r="AN1602" s="17"/>
    </row>
    <row r="1603" ht="15.0" customHeight="1">
      <c r="A1603" s="17"/>
      <c r="B1603" s="17"/>
      <c r="C1603" s="181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  <c r="N1603" s="17"/>
      <c r="O1603" s="17"/>
      <c r="P1603" s="17"/>
      <c r="Q1603" s="17"/>
      <c r="R1603" s="17"/>
      <c r="S1603" s="17"/>
      <c r="T1603" s="17"/>
      <c r="U1603" s="17"/>
      <c r="V1603" s="17"/>
      <c r="W1603" s="17"/>
      <c r="X1603" s="17"/>
      <c r="Y1603" s="17"/>
      <c r="Z1603" s="17"/>
      <c r="AA1603" s="17"/>
      <c r="AB1603" s="17"/>
      <c r="AC1603" s="17"/>
      <c r="AD1603" s="17"/>
      <c r="AE1603" s="17"/>
      <c r="AF1603" s="17"/>
      <c r="AG1603" s="17"/>
      <c r="AH1603" s="17"/>
      <c r="AI1603" s="17"/>
      <c r="AJ1603" s="17"/>
      <c r="AK1603" s="17"/>
      <c r="AL1603" s="17"/>
      <c r="AM1603" s="17"/>
      <c r="AN1603" s="17"/>
    </row>
    <row r="1604" ht="15.0" customHeight="1">
      <c r="A1604" s="17"/>
      <c r="B1604" s="17"/>
      <c r="C1604" s="181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  <c r="N1604" s="17"/>
      <c r="O1604" s="17"/>
      <c r="P1604" s="17"/>
      <c r="Q1604" s="17"/>
      <c r="R1604" s="17"/>
      <c r="S1604" s="17"/>
      <c r="T1604" s="17"/>
      <c r="U1604" s="17"/>
      <c r="V1604" s="17"/>
      <c r="W1604" s="17"/>
      <c r="X1604" s="17"/>
      <c r="Y1604" s="17"/>
      <c r="Z1604" s="17"/>
      <c r="AA1604" s="17"/>
      <c r="AB1604" s="17"/>
      <c r="AC1604" s="17"/>
      <c r="AD1604" s="17"/>
      <c r="AE1604" s="17"/>
      <c r="AF1604" s="17"/>
      <c r="AG1604" s="17"/>
      <c r="AH1604" s="17"/>
      <c r="AI1604" s="17"/>
      <c r="AJ1604" s="17"/>
      <c r="AK1604" s="17"/>
      <c r="AL1604" s="17"/>
      <c r="AM1604" s="17"/>
      <c r="AN1604" s="17"/>
    </row>
    <row r="1605" ht="15.0" customHeight="1">
      <c r="A1605" s="17"/>
      <c r="B1605" s="17"/>
      <c r="C1605" s="181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  <c r="N1605" s="17"/>
      <c r="O1605" s="17"/>
      <c r="P1605" s="17"/>
      <c r="Q1605" s="17"/>
      <c r="R1605" s="17"/>
      <c r="S1605" s="17"/>
      <c r="T1605" s="17"/>
      <c r="U1605" s="17"/>
      <c r="V1605" s="17"/>
      <c r="W1605" s="17"/>
      <c r="X1605" s="17"/>
      <c r="Y1605" s="17"/>
      <c r="Z1605" s="17"/>
      <c r="AA1605" s="17"/>
      <c r="AB1605" s="17"/>
      <c r="AC1605" s="17"/>
      <c r="AD1605" s="17"/>
      <c r="AE1605" s="17"/>
      <c r="AF1605" s="17"/>
      <c r="AG1605" s="17"/>
      <c r="AH1605" s="17"/>
      <c r="AI1605" s="17"/>
      <c r="AJ1605" s="17"/>
      <c r="AK1605" s="17"/>
      <c r="AL1605" s="17"/>
      <c r="AM1605" s="17"/>
      <c r="AN1605" s="17"/>
    </row>
    <row r="1606" ht="15.0" customHeight="1">
      <c r="A1606" s="17"/>
      <c r="B1606" s="17"/>
      <c r="C1606" s="181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  <c r="N1606" s="17"/>
      <c r="O1606" s="17"/>
      <c r="P1606" s="17"/>
      <c r="Q1606" s="17"/>
      <c r="R1606" s="17"/>
      <c r="S1606" s="17"/>
      <c r="T1606" s="17"/>
      <c r="U1606" s="17"/>
      <c r="V1606" s="17"/>
      <c r="W1606" s="17"/>
      <c r="X1606" s="17"/>
      <c r="Y1606" s="17"/>
      <c r="Z1606" s="17"/>
      <c r="AA1606" s="17"/>
      <c r="AB1606" s="17"/>
      <c r="AC1606" s="17"/>
      <c r="AD1606" s="17"/>
      <c r="AE1606" s="17"/>
      <c r="AF1606" s="17"/>
      <c r="AG1606" s="17"/>
      <c r="AH1606" s="17"/>
      <c r="AI1606" s="17"/>
      <c r="AJ1606" s="17"/>
      <c r="AK1606" s="17"/>
      <c r="AL1606" s="17"/>
      <c r="AM1606" s="17"/>
      <c r="AN1606" s="17"/>
    </row>
    <row r="1607" ht="15.0" customHeight="1">
      <c r="A1607" s="17"/>
      <c r="B1607" s="17"/>
      <c r="C1607" s="181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  <c r="N1607" s="17"/>
      <c r="O1607" s="17"/>
      <c r="P1607" s="17"/>
      <c r="Q1607" s="17"/>
      <c r="R1607" s="17"/>
      <c r="S1607" s="17"/>
      <c r="T1607" s="17"/>
      <c r="U1607" s="17"/>
      <c r="V1607" s="17"/>
      <c r="W1607" s="17"/>
      <c r="X1607" s="17"/>
      <c r="Y1607" s="17"/>
      <c r="Z1607" s="17"/>
      <c r="AA1607" s="17"/>
      <c r="AB1607" s="17"/>
      <c r="AC1607" s="17"/>
      <c r="AD1607" s="17"/>
      <c r="AE1607" s="17"/>
      <c r="AF1607" s="17"/>
      <c r="AG1607" s="17"/>
      <c r="AH1607" s="17"/>
      <c r="AI1607" s="17"/>
      <c r="AJ1607" s="17"/>
      <c r="AK1607" s="17"/>
      <c r="AL1607" s="17"/>
      <c r="AM1607" s="17"/>
      <c r="AN1607" s="17"/>
    </row>
    <row r="1608" ht="15.0" customHeight="1">
      <c r="A1608" s="17"/>
      <c r="B1608" s="17"/>
      <c r="C1608" s="181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  <c r="N1608" s="17"/>
      <c r="O1608" s="17"/>
      <c r="P1608" s="17"/>
      <c r="Q1608" s="17"/>
      <c r="R1608" s="17"/>
      <c r="S1608" s="17"/>
      <c r="T1608" s="17"/>
      <c r="U1608" s="17"/>
      <c r="V1608" s="17"/>
      <c r="W1608" s="17"/>
      <c r="X1608" s="17"/>
      <c r="Y1608" s="17"/>
      <c r="Z1608" s="17"/>
      <c r="AA1608" s="17"/>
      <c r="AB1608" s="17"/>
      <c r="AC1608" s="17"/>
      <c r="AD1608" s="17"/>
      <c r="AE1608" s="17"/>
      <c r="AF1608" s="17"/>
      <c r="AG1608" s="17"/>
      <c r="AH1608" s="17"/>
      <c r="AI1608" s="17"/>
      <c r="AJ1608" s="17"/>
      <c r="AK1608" s="17"/>
      <c r="AL1608" s="17"/>
      <c r="AM1608" s="17"/>
      <c r="AN1608" s="17"/>
    </row>
    <row r="1609" ht="15.0" customHeight="1">
      <c r="A1609" s="17"/>
      <c r="B1609" s="17"/>
      <c r="C1609" s="181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  <c r="N1609" s="17"/>
      <c r="O1609" s="17"/>
      <c r="P1609" s="17"/>
      <c r="Q1609" s="17"/>
      <c r="R1609" s="17"/>
      <c r="S1609" s="17"/>
      <c r="T1609" s="17"/>
      <c r="U1609" s="17"/>
      <c r="V1609" s="17"/>
      <c r="W1609" s="17"/>
      <c r="X1609" s="17"/>
      <c r="Y1609" s="17"/>
      <c r="Z1609" s="17"/>
      <c r="AA1609" s="17"/>
      <c r="AB1609" s="17"/>
      <c r="AC1609" s="17"/>
      <c r="AD1609" s="17"/>
      <c r="AE1609" s="17"/>
      <c r="AF1609" s="17"/>
      <c r="AG1609" s="17"/>
      <c r="AH1609" s="17"/>
      <c r="AI1609" s="17"/>
      <c r="AJ1609" s="17"/>
      <c r="AK1609" s="17"/>
      <c r="AL1609" s="17"/>
      <c r="AM1609" s="17"/>
      <c r="AN1609" s="17"/>
    </row>
    <row r="1610" ht="15.0" customHeight="1">
      <c r="A1610" s="17"/>
      <c r="B1610" s="17"/>
      <c r="C1610" s="181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  <c r="N1610" s="17"/>
      <c r="O1610" s="17"/>
      <c r="P1610" s="17"/>
      <c r="Q1610" s="17"/>
      <c r="R1610" s="17"/>
      <c r="S1610" s="17"/>
      <c r="T1610" s="17"/>
      <c r="U1610" s="17"/>
      <c r="V1610" s="17"/>
      <c r="W1610" s="17"/>
      <c r="X1610" s="17"/>
      <c r="Y1610" s="17"/>
      <c r="Z1610" s="17"/>
      <c r="AA1610" s="17"/>
      <c r="AB1610" s="17"/>
      <c r="AC1610" s="17"/>
      <c r="AD1610" s="17"/>
      <c r="AE1610" s="17"/>
      <c r="AF1610" s="17"/>
      <c r="AG1610" s="17"/>
      <c r="AH1610" s="17"/>
      <c r="AI1610" s="17"/>
      <c r="AJ1610" s="17"/>
      <c r="AK1610" s="17"/>
      <c r="AL1610" s="17"/>
      <c r="AM1610" s="17"/>
      <c r="AN1610" s="17"/>
    </row>
    <row r="1611" ht="15.0" customHeight="1">
      <c r="A1611" s="17"/>
      <c r="B1611" s="17"/>
      <c r="C1611" s="181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  <c r="N1611" s="17"/>
      <c r="O1611" s="17"/>
      <c r="P1611" s="17"/>
      <c r="Q1611" s="17"/>
      <c r="R1611" s="17"/>
      <c r="S1611" s="17"/>
      <c r="T1611" s="17"/>
      <c r="U1611" s="17"/>
      <c r="V1611" s="17"/>
      <c r="W1611" s="17"/>
      <c r="X1611" s="17"/>
      <c r="Y1611" s="17"/>
      <c r="Z1611" s="17"/>
      <c r="AA1611" s="17"/>
      <c r="AB1611" s="17"/>
      <c r="AC1611" s="17"/>
      <c r="AD1611" s="17"/>
      <c r="AE1611" s="17"/>
      <c r="AF1611" s="17"/>
      <c r="AG1611" s="17"/>
      <c r="AH1611" s="17"/>
      <c r="AI1611" s="17"/>
      <c r="AJ1611" s="17"/>
      <c r="AK1611" s="17"/>
      <c r="AL1611" s="17"/>
      <c r="AM1611" s="17"/>
      <c r="AN1611" s="17"/>
    </row>
    <row r="1612" ht="15.0" customHeight="1">
      <c r="A1612" s="17"/>
      <c r="B1612" s="17"/>
      <c r="C1612" s="181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  <c r="N1612" s="17"/>
      <c r="O1612" s="17"/>
      <c r="P1612" s="17"/>
      <c r="Q1612" s="17"/>
      <c r="R1612" s="17"/>
      <c r="S1612" s="17"/>
      <c r="T1612" s="17"/>
      <c r="U1612" s="17"/>
      <c r="V1612" s="17"/>
      <c r="W1612" s="17"/>
      <c r="X1612" s="17"/>
      <c r="Y1612" s="17"/>
      <c r="Z1612" s="17"/>
      <c r="AA1612" s="17"/>
      <c r="AB1612" s="17"/>
      <c r="AC1612" s="17"/>
      <c r="AD1612" s="17"/>
      <c r="AE1612" s="17"/>
      <c r="AF1612" s="17"/>
      <c r="AG1612" s="17"/>
      <c r="AH1612" s="17"/>
      <c r="AI1612" s="17"/>
      <c r="AJ1612" s="17"/>
      <c r="AK1612" s="17"/>
      <c r="AL1612" s="17"/>
      <c r="AM1612" s="17"/>
      <c r="AN1612" s="17"/>
    </row>
    <row r="1613" ht="15.0" customHeight="1">
      <c r="A1613" s="17"/>
      <c r="B1613" s="17"/>
      <c r="C1613" s="181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  <c r="N1613" s="17"/>
      <c r="O1613" s="17"/>
      <c r="P1613" s="17"/>
      <c r="Q1613" s="17"/>
      <c r="R1613" s="17"/>
      <c r="S1613" s="17"/>
      <c r="T1613" s="17"/>
      <c r="U1613" s="17"/>
      <c r="V1613" s="17"/>
      <c r="W1613" s="17"/>
      <c r="X1613" s="17"/>
      <c r="Y1613" s="17"/>
      <c r="Z1613" s="17"/>
      <c r="AA1613" s="17"/>
      <c r="AB1613" s="17"/>
      <c r="AC1613" s="17"/>
      <c r="AD1613" s="17"/>
      <c r="AE1613" s="17"/>
      <c r="AF1613" s="17"/>
      <c r="AG1613" s="17"/>
      <c r="AH1613" s="17"/>
      <c r="AI1613" s="17"/>
      <c r="AJ1613" s="17"/>
      <c r="AK1613" s="17"/>
      <c r="AL1613" s="17"/>
      <c r="AM1613" s="17"/>
      <c r="AN1613" s="17"/>
    </row>
    <row r="1614" ht="15.0" customHeight="1">
      <c r="A1614" s="17"/>
      <c r="B1614" s="17"/>
      <c r="C1614" s="181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  <c r="N1614" s="17"/>
      <c r="O1614" s="17"/>
      <c r="P1614" s="17"/>
      <c r="Q1614" s="17"/>
      <c r="R1614" s="17"/>
      <c r="S1614" s="17"/>
      <c r="T1614" s="17"/>
      <c r="U1614" s="17"/>
      <c r="V1614" s="17"/>
      <c r="W1614" s="17"/>
      <c r="X1614" s="17"/>
      <c r="Y1614" s="17"/>
      <c r="Z1614" s="17"/>
      <c r="AA1614" s="17"/>
      <c r="AB1614" s="17"/>
      <c r="AC1614" s="17"/>
      <c r="AD1614" s="17"/>
      <c r="AE1614" s="17"/>
      <c r="AF1614" s="17"/>
      <c r="AG1614" s="17"/>
      <c r="AH1614" s="17"/>
      <c r="AI1614" s="17"/>
      <c r="AJ1614" s="17"/>
      <c r="AK1614" s="17"/>
      <c r="AL1614" s="17"/>
      <c r="AM1614" s="17"/>
      <c r="AN1614" s="17"/>
    </row>
    <row r="1615" ht="15.0" customHeight="1">
      <c r="A1615" s="17"/>
      <c r="B1615" s="17"/>
      <c r="C1615" s="181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  <c r="N1615" s="17"/>
      <c r="O1615" s="17"/>
      <c r="P1615" s="17"/>
      <c r="Q1615" s="17"/>
      <c r="R1615" s="17"/>
      <c r="S1615" s="17"/>
      <c r="T1615" s="17"/>
      <c r="U1615" s="17"/>
      <c r="V1615" s="17"/>
      <c r="W1615" s="17"/>
      <c r="X1615" s="17"/>
      <c r="Y1615" s="17"/>
      <c r="Z1615" s="17"/>
      <c r="AA1615" s="17"/>
      <c r="AB1615" s="17"/>
      <c r="AC1615" s="17"/>
      <c r="AD1615" s="17"/>
      <c r="AE1615" s="17"/>
      <c r="AF1615" s="17"/>
      <c r="AG1615" s="17"/>
      <c r="AH1615" s="17"/>
      <c r="AI1615" s="17"/>
      <c r="AJ1615" s="17"/>
      <c r="AK1615" s="17"/>
      <c r="AL1615" s="17"/>
      <c r="AM1615" s="17"/>
      <c r="AN1615" s="17"/>
    </row>
    <row r="1616" ht="15.0" customHeight="1">
      <c r="A1616" s="17"/>
      <c r="B1616" s="17"/>
      <c r="C1616" s="181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  <c r="N1616" s="17"/>
      <c r="O1616" s="17"/>
      <c r="P1616" s="17"/>
      <c r="Q1616" s="17"/>
      <c r="R1616" s="17"/>
      <c r="S1616" s="17"/>
      <c r="T1616" s="17"/>
      <c r="U1616" s="17"/>
      <c r="V1616" s="17"/>
      <c r="W1616" s="17"/>
      <c r="X1616" s="17"/>
      <c r="Y1616" s="17"/>
      <c r="Z1616" s="17"/>
      <c r="AA1616" s="17"/>
      <c r="AB1616" s="17"/>
      <c r="AC1616" s="17"/>
      <c r="AD1616" s="17"/>
      <c r="AE1616" s="17"/>
      <c r="AF1616" s="17"/>
      <c r="AG1616" s="17"/>
      <c r="AH1616" s="17"/>
      <c r="AI1616" s="17"/>
      <c r="AJ1616" s="17"/>
      <c r="AK1616" s="17"/>
      <c r="AL1616" s="17"/>
      <c r="AM1616" s="17"/>
      <c r="AN1616" s="17"/>
    </row>
    <row r="1617" ht="15.0" customHeight="1">
      <c r="A1617" s="17"/>
      <c r="B1617" s="17"/>
      <c r="C1617" s="181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  <c r="N1617" s="17"/>
      <c r="O1617" s="17"/>
      <c r="P1617" s="17"/>
      <c r="Q1617" s="17"/>
      <c r="R1617" s="17"/>
      <c r="S1617" s="17"/>
      <c r="T1617" s="17"/>
      <c r="U1617" s="17"/>
      <c r="V1617" s="17"/>
      <c r="W1617" s="17"/>
      <c r="X1617" s="17"/>
      <c r="Y1617" s="17"/>
      <c r="Z1617" s="17"/>
      <c r="AA1617" s="17"/>
      <c r="AB1617" s="17"/>
      <c r="AC1617" s="17"/>
      <c r="AD1617" s="17"/>
      <c r="AE1617" s="17"/>
      <c r="AF1617" s="17"/>
      <c r="AG1617" s="17"/>
      <c r="AH1617" s="17"/>
      <c r="AI1617" s="17"/>
      <c r="AJ1617" s="17"/>
      <c r="AK1617" s="17"/>
      <c r="AL1617" s="17"/>
      <c r="AM1617" s="17"/>
      <c r="AN1617" s="17"/>
    </row>
    <row r="1618" ht="15.0" customHeight="1">
      <c r="A1618" s="17"/>
      <c r="B1618" s="17"/>
      <c r="C1618" s="181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  <c r="N1618" s="17"/>
      <c r="O1618" s="17"/>
      <c r="P1618" s="17"/>
      <c r="Q1618" s="17"/>
      <c r="R1618" s="17"/>
      <c r="S1618" s="17"/>
      <c r="T1618" s="17"/>
      <c r="U1618" s="17"/>
      <c r="V1618" s="17"/>
      <c r="W1618" s="17"/>
      <c r="X1618" s="17"/>
      <c r="Y1618" s="17"/>
      <c r="Z1618" s="17"/>
      <c r="AA1618" s="17"/>
      <c r="AB1618" s="17"/>
      <c r="AC1618" s="17"/>
      <c r="AD1618" s="17"/>
      <c r="AE1618" s="17"/>
      <c r="AF1618" s="17"/>
      <c r="AG1618" s="17"/>
      <c r="AH1618" s="17"/>
      <c r="AI1618" s="17"/>
      <c r="AJ1618" s="17"/>
      <c r="AK1618" s="17"/>
      <c r="AL1618" s="17"/>
      <c r="AM1618" s="17"/>
      <c r="AN1618" s="17"/>
    </row>
    <row r="1619" ht="15.0" customHeight="1">
      <c r="A1619" s="17"/>
      <c r="B1619" s="17"/>
      <c r="C1619" s="181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  <c r="N1619" s="17"/>
      <c r="O1619" s="17"/>
      <c r="P1619" s="17"/>
      <c r="Q1619" s="17"/>
      <c r="R1619" s="17"/>
      <c r="S1619" s="17"/>
      <c r="T1619" s="17"/>
      <c r="U1619" s="17"/>
      <c r="V1619" s="17"/>
      <c r="W1619" s="17"/>
      <c r="X1619" s="17"/>
      <c r="Y1619" s="17"/>
      <c r="Z1619" s="17"/>
      <c r="AA1619" s="17"/>
      <c r="AB1619" s="17"/>
      <c r="AC1619" s="17"/>
      <c r="AD1619" s="17"/>
      <c r="AE1619" s="17"/>
      <c r="AF1619" s="17"/>
      <c r="AG1619" s="17"/>
      <c r="AH1619" s="17"/>
      <c r="AI1619" s="17"/>
      <c r="AJ1619" s="17"/>
      <c r="AK1619" s="17"/>
      <c r="AL1619" s="17"/>
      <c r="AM1619" s="17"/>
      <c r="AN1619" s="17"/>
    </row>
    <row r="1620" ht="15.0" customHeight="1">
      <c r="A1620" s="17"/>
      <c r="B1620" s="17"/>
      <c r="C1620" s="181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  <c r="N1620" s="17"/>
      <c r="O1620" s="17"/>
      <c r="P1620" s="17"/>
      <c r="Q1620" s="17"/>
      <c r="R1620" s="17"/>
      <c r="S1620" s="17"/>
      <c r="T1620" s="17"/>
      <c r="U1620" s="17"/>
      <c r="V1620" s="17"/>
      <c r="W1620" s="17"/>
      <c r="X1620" s="17"/>
      <c r="Y1620" s="17"/>
      <c r="Z1620" s="17"/>
      <c r="AA1620" s="17"/>
      <c r="AB1620" s="17"/>
      <c r="AC1620" s="17"/>
      <c r="AD1620" s="17"/>
      <c r="AE1620" s="17"/>
      <c r="AF1620" s="17"/>
      <c r="AG1620" s="17"/>
      <c r="AH1620" s="17"/>
      <c r="AI1620" s="17"/>
      <c r="AJ1620" s="17"/>
      <c r="AK1620" s="17"/>
      <c r="AL1620" s="17"/>
      <c r="AM1620" s="17"/>
      <c r="AN1620" s="17"/>
    </row>
    <row r="1621" ht="15.0" customHeight="1">
      <c r="A1621" s="17"/>
      <c r="B1621" s="17"/>
      <c r="C1621" s="181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  <c r="N1621" s="17"/>
      <c r="O1621" s="17"/>
      <c r="P1621" s="17"/>
      <c r="Q1621" s="17"/>
      <c r="R1621" s="17"/>
      <c r="S1621" s="17"/>
      <c r="T1621" s="17"/>
      <c r="U1621" s="17"/>
      <c r="V1621" s="17"/>
      <c r="W1621" s="17"/>
      <c r="X1621" s="17"/>
      <c r="Y1621" s="17"/>
      <c r="Z1621" s="17"/>
      <c r="AA1621" s="17"/>
      <c r="AB1621" s="17"/>
      <c r="AC1621" s="17"/>
      <c r="AD1621" s="17"/>
      <c r="AE1621" s="17"/>
      <c r="AF1621" s="17"/>
      <c r="AG1621" s="17"/>
      <c r="AH1621" s="17"/>
      <c r="AI1621" s="17"/>
      <c r="AJ1621" s="17"/>
      <c r="AK1621" s="17"/>
      <c r="AL1621" s="17"/>
      <c r="AM1621" s="17"/>
      <c r="AN1621" s="17"/>
    </row>
    <row r="1622" ht="15.0" customHeight="1">
      <c r="A1622" s="17"/>
      <c r="B1622" s="17"/>
      <c r="C1622" s="181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  <c r="N1622" s="17"/>
      <c r="O1622" s="17"/>
      <c r="P1622" s="17"/>
      <c r="Q1622" s="17"/>
      <c r="R1622" s="17"/>
      <c r="S1622" s="17"/>
      <c r="T1622" s="17"/>
      <c r="U1622" s="17"/>
      <c r="V1622" s="17"/>
      <c r="W1622" s="17"/>
      <c r="X1622" s="17"/>
      <c r="Y1622" s="17"/>
      <c r="Z1622" s="17"/>
      <c r="AA1622" s="17"/>
      <c r="AB1622" s="17"/>
      <c r="AC1622" s="17"/>
      <c r="AD1622" s="17"/>
      <c r="AE1622" s="17"/>
      <c r="AF1622" s="17"/>
      <c r="AG1622" s="17"/>
      <c r="AH1622" s="17"/>
      <c r="AI1622" s="17"/>
      <c r="AJ1622" s="17"/>
      <c r="AK1622" s="17"/>
      <c r="AL1622" s="17"/>
      <c r="AM1622" s="17"/>
      <c r="AN1622" s="17"/>
    </row>
    <row r="1623" ht="15.0" customHeight="1">
      <c r="A1623" s="17"/>
      <c r="B1623" s="17"/>
      <c r="C1623" s="181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  <c r="N1623" s="17"/>
      <c r="O1623" s="17"/>
      <c r="P1623" s="17"/>
      <c r="Q1623" s="17"/>
      <c r="R1623" s="17"/>
      <c r="S1623" s="17"/>
      <c r="T1623" s="17"/>
      <c r="U1623" s="17"/>
      <c r="V1623" s="17"/>
      <c r="W1623" s="17"/>
      <c r="X1623" s="17"/>
      <c r="Y1623" s="17"/>
      <c r="Z1623" s="17"/>
      <c r="AA1623" s="17"/>
      <c r="AB1623" s="17"/>
      <c r="AC1623" s="17"/>
      <c r="AD1623" s="17"/>
      <c r="AE1623" s="17"/>
      <c r="AF1623" s="17"/>
      <c r="AG1623" s="17"/>
      <c r="AH1623" s="17"/>
      <c r="AI1623" s="17"/>
      <c r="AJ1623" s="17"/>
      <c r="AK1623" s="17"/>
      <c r="AL1623" s="17"/>
      <c r="AM1623" s="17"/>
      <c r="AN1623" s="17"/>
    </row>
    <row r="1624" ht="15.0" customHeight="1">
      <c r="A1624" s="17"/>
      <c r="B1624" s="17"/>
      <c r="C1624" s="181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  <c r="N1624" s="17"/>
      <c r="O1624" s="17"/>
      <c r="P1624" s="17"/>
      <c r="Q1624" s="17"/>
      <c r="R1624" s="17"/>
      <c r="S1624" s="17"/>
      <c r="T1624" s="17"/>
      <c r="U1624" s="17"/>
      <c r="V1624" s="17"/>
      <c r="W1624" s="17"/>
      <c r="X1624" s="17"/>
      <c r="Y1624" s="17"/>
      <c r="Z1624" s="17"/>
      <c r="AA1624" s="17"/>
      <c r="AB1624" s="17"/>
      <c r="AC1624" s="17"/>
      <c r="AD1624" s="17"/>
      <c r="AE1624" s="17"/>
      <c r="AF1624" s="17"/>
      <c r="AG1624" s="17"/>
      <c r="AH1624" s="17"/>
      <c r="AI1624" s="17"/>
      <c r="AJ1624" s="17"/>
      <c r="AK1624" s="17"/>
      <c r="AL1624" s="17"/>
      <c r="AM1624" s="17"/>
      <c r="AN1624" s="17"/>
    </row>
    <row r="1625" ht="15.0" customHeight="1">
      <c r="A1625" s="17"/>
      <c r="B1625" s="17"/>
      <c r="C1625" s="181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  <c r="N1625" s="17"/>
      <c r="O1625" s="17"/>
      <c r="P1625" s="17"/>
      <c r="Q1625" s="17"/>
      <c r="R1625" s="17"/>
      <c r="S1625" s="17"/>
      <c r="T1625" s="17"/>
      <c r="U1625" s="17"/>
      <c r="V1625" s="17"/>
      <c r="W1625" s="17"/>
      <c r="X1625" s="17"/>
      <c r="Y1625" s="17"/>
      <c r="Z1625" s="17"/>
      <c r="AA1625" s="17"/>
      <c r="AB1625" s="17"/>
      <c r="AC1625" s="17"/>
      <c r="AD1625" s="17"/>
      <c r="AE1625" s="17"/>
      <c r="AF1625" s="17"/>
      <c r="AG1625" s="17"/>
      <c r="AH1625" s="17"/>
      <c r="AI1625" s="17"/>
      <c r="AJ1625" s="17"/>
      <c r="AK1625" s="17"/>
      <c r="AL1625" s="17"/>
      <c r="AM1625" s="17"/>
      <c r="AN1625" s="17"/>
    </row>
    <row r="1626" ht="15.0" customHeight="1">
      <c r="A1626" s="17"/>
      <c r="B1626" s="17"/>
      <c r="C1626" s="181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  <c r="N1626" s="17"/>
      <c r="O1626" s="17"/>
      <c r="P1626" s="17"/>
      <c r="Q1626" s="17"/>
      <c r="R1626" s="17"/>
      <c r="S1626" s="17"/>
      <c r="T1626" s="17"/>
      <c r="U1626" s="17"/>
      <c r="V1626" s="17"/>
      <c r="W1626" s="17"/>
      <c r="X1626" s="17"/>
      <c r="Y1626" s="17"/>
      <c r="Z1626" s="17"/>
      <c r="AA1626" s="17"/>
      <c r="AB1626" s="17"/>
      <c r="AC1626" s="17"/>
      <c r="AD1626" s="17"/>
      <c r="AE1626" s="17"/>
      <c r="AF1626" s="17"/>
      <c r="AG1626" s="17"/>
      <c r="AH1626" s="17"/>
      <c r="AI1626" s="17"/>
      <c r="AJ1626" s="17"/>
      <c r="AK1626" s="17"/>
      <c r="AL1626" s="17"/>
      <c r="AM1626" s="17"/>
      <c r="AN1626" s="17"/>
    </row>
    <row r="1627" ht="15.0" customHeight="1">
      <c r="A1627" s="17"/>
      <c r="B1627" s="17"/>
      <c r="C1627" s="181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  <c r="N1627" s="17"/>
      <c r="O1627" s="17"/>
      <c r="P1627" s="17"/>
      <c r="Q1627" s="17"/>
      <c r="R1627" s="17"/>
      <c r="S1627" s="17"/>
      <c r="T1627" s="17"/>
      <c r="U1627" s="17"/>
      <c r="V1627" s="17"/>
      <c r="W1627" s="17"/>
      <c r="X1627" s="17"/>
      <c r="Y1627" s="17"/>
      <c r="Z1627" s="17"/>
      <c r="AA1627" s="17"/>
      <c r="AB1627" s="17"/>
      <c r="AC1627" s="17"/>
      <c r="AD1627" s="17"/>
      <c r="AE1627" s="17"/>
      <c r="AF1627" s="17"/>
      <c r="AG1627" s="17"/>
      <c r="AH1627" s="17"/>
      <c r="AI1627" s="17"/>
      <c r="AJ1627" s="17"/>
      <c r="AK1627" s="17"/>
      <c r="AL1627" s="17"/>
      <c r="AM1627" s="17"/>
      <c r="AN1627" s="17"/>
    </row>
    <row r="1628" ht="15.0" customHeight="1">
      <c r="A1628" s="17"/>
      <c r="B1628" s="17"/>
      <c r="C1628" s="181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  <c r="N1628" s="17"/>
      <c r="O1628" s="17"/>
      <c r="P1628" s="17"/>
      <c r="Q1628" s="17"/>
      <c r="R1628" s="17"/>
      <c r="S1628" s="17"/>
      <c r="T1628" s="17"/>
      <c r="U1628" s="17"/>
      <c r="V1628" s="17"/>
      <c r="W1628" s="17"/>
      <c r="X1628" s="17"/>
      <c r="Y1628" s="17"/>
      <c r="Z1628" s="17"/>
      <c r="AA1628" s="17"/>
      <c r="AB1628" s="17"/>
      <c r="AC1628" s="17"/>
      <c r="AD1628" s="17"/>
      <c r="AE1628" s="17"/>
      <c r="AF1628" s="17"/>
      <c r="AG1628" s="17"/>
      <c r="AH1628" s="17"/>
      <c r="AI1628" s="17"/>
      <c r="AJ1628" s="17"/>
      <c r="AK1628" s="17"/>
      <c r="AL1628" s="17"/>
      <c r="AM1628" s="17"/>
      <c r="AN1628" s="17"/>
    </row>
    <row r="1629" ht="15.0" customHeight="1">
      <c r="A1629" s="17"/>
      <c r="B1629" s="17"/>
      <c r="C1629" s="181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  <c r="N1629" s="17"/>
      <c r="O1629" s="17"/>
      <c r="P1629" s="17"/>
      <c r="Q1629" s="17"/>
      <c r="R1629" s="17"/>
      <c r="S1629" s="17"/>
      <c r="T1629" s="17"/>
      <c r="U1629" s="17"/>
      <c r="V1629" s="17"/>
      <c r="W1629" s="17"/>
      <c r="X1629" s="17"/>
      <c r="Y1629" s="17"/>
      <c r="Z1629" s="17"/>
      <c r="AA1629" s="17"/>
      <c r="AB1629" s="17"/>
      <c r="AC1629" s="17"/>
      <c r="AD1629" s="17"/>
      <c r="AE1629" s="17"/>
      <c r="AF1629" s="17"/>
      <c r="AG1629" s="17"/>
      <c r="AH1629" s="17"/>
      <c r="AI1629" s="17"/>
      <c r="AJ1629" s="17"/>
      <c r="AK1629" s="17"/>
      <c r="AL1629" s="17"/>
      <c r="AM1629" s="17"/>
      <c r="AN1629" s="17"/>
    </row>
    <row r="1630" ht="15.0" customHeight="1">
      <c r="A1630" s="17"/>
      <c r="B1630" s="17"/>
      <c r="C1630" s="181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  <c r="N1630" s="17"/>
      <c r="O1630" s="17"/>
      <c r="P1630" s="17"/>
      <c r="Q1630" s="17"/>
      <c r="R1630" s="17"/>
      <c r="S1630" s="17"/>
      <c r="T1630" s="17"/>
      <c r="U1630" s="17"/>
      <c r="V1630" s="17"/>
      <c r="W1630" s="17"/>
      <c r="X1630" s="17"/>
      <c r="Y1630" s="17"/>
      <c r="Z1630" s="17"/>
      <c r="AA1630" s="17"/>
      <c r="AB1630" s="17"/>
      <c r="AC1630" s="17"/>
      <c r="AD1630" s="17"/>
      <c r="AE1630" s="17"/>
      <c r="AF1630" s="17"/>
      <c r="AG1630" s="17"/>
      <c r="AH1630" s="17"/>
      <c r="AI1630" s="17"/>
      <c r="AJ1630" s="17"/>
      <c r="AK1630" s="17"/>
      <c r="AL1630" s="17"/>
      <c r="AM1630" s="17"/>
      <c r="AN1630" s="17"/>
    </row>
    <row r="1631" ht="15.0" customHeight="1">
      <c r="A1631" s="17"/>
      <c r="B1631" s="17"/>
      <c r="C1631" s="181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  <c r="N1631" s="17"/>
      <c r="O1631" s="17"/>
      <c r="P1631" s="17"/>
      <c r="Q1631" s="17"/>
      <c r="R1631" s="17"/>
      <c r="S1631" s="17"/>
      <c r="T1631" s="17"/>
      <c r="U1631" s="17"/>
      <c r="V1631" s="17"/>
      <c r="W1631" s="17"/>
      <c r="X1631" s="17"/>
      <c r="Y1631" s="17"/>
      <c r="Z1631" s="17"/>
      <c r="AA1631" s="17"/>
      <c r="AB1631" s="17"/>
      <c r="AC1631" s="17"/>
      <c r="AD1631" s="17"/>
      <c r="AE1631" s="17"/>
      <c r="AF1631" s="17"/>
      <c r="AG1631" s="17"/>
      <c r="AH1631" s="17"/>
      <c r="AI1631" s="17"/>
      <c r="AJ1631" s="17"/>
      <c r="AK1631" s="17"/>
      <c r="AL1631" s="17"/>
      <c r="AM1631" s="17"/>
      <c r="AN1631" s="17"/>
    </row>
    <row r="1632" ht="15.0" customHeight="1">
      <c r="A1632" s="17"/>
      <c r="B1632" s="17"/>
      <c r="C1632" s="181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  <c r="N1632" s="17"/>
      <c r="O1632" s="17"/>
      <c r="P1632" s="17"/>
      <c r="Q1632" s="17"/>
      <c r="R1632" s="17"/>
      <c r="S1632" s="17"/>
      <c r="T1632" s="17"/>
      <c r="U1632" s="17"/>
      <c r="V1632" s="17"/>
      <c r="W1632" s="17"/>
      <c r="X1632" s="17"/>
      <c r="Y1632" s="17"/>
      <c r="Z1632" s="17"/>
      <c r="AA1632" s="17"/>
      <c r="AB1632" s="17"/>
      <c r="AC1632" s="17"/>
      <c r="AD1632" s="17"/>
      <c r="AE1632" s="17"/>
      <c r="AF1632" s="17"/>
      <c r="AG1632" s="17"/>
      <c r="AH1632" s="17"/>
      <c r="AI1632" s="17"/>
      <c r="AJ1632" s="17"/>
      <c r="AK1632" s="17"/>
      <c r="AL1632" s="17"/>
      <c r="AM1632" s="17"/>
      <c r="AN1632" s="17"/>
    </row>
    <row r="1633" ht="15.0" customHeight="1">
      <c r="A1633" s="17"/>
      <c r="B1633" s="17"/>
      <c r="C1633" s="181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  <c r="N1633" s="17"/>
      <c r="O1633" s="17"/>
      <c r="P1633" s="17"/>
      <c r="Q1633" s="17"/>
      <c r="R1633" s="17"/>
      <c r="S1633" s="17"/>
      <c r="T1633" s="17"/>
      <c r="U1633" s="17"/>
      <c r="V1633" s="17"/>
      <c r="W1633" s="17"/>
      <c r="X1633" s="17"/>
      <c r="Y1633" s="17"/>
      <c r="Z1633" s="17"/>
      <c r="AA1633" s="17"/>
      <c r="AB1633" s="17"/>
      <c r="AC1633" s="17"/>
      <c r="AD1633" s="17"/>
      <c r="AE1633" s="17"/>
      <c r="AF1633" s="17"/>
      <c r="AG1633" s="17"/>
      <c r="AH1633" s="17"/>
      <c r="AI1633" s="17"/>
      <c r="AJ1633" s="17"/>
      <c r="AK1633" s="17"/>
      <c r="AL1633" s="17"/>
      <c r="AM1633" s="17"/>
      <c r="AN1633" s="17"/>
    </row>
    <row r="1634" ht="15.0" customHeight="1">
      <c r="A1634" s="17"/>
      <c r="B1634" s="17"/>
      <c r="C1634" s="181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  <c r="N1634" s="17"/>
      <c r="O1634" s="17"/>
      <c r="P1634" s="17"/>
      <c r="Q1634" s="17"/>
      <c r="R1634" s="17"/>
      <c r="S1634" s="17"/>
      <c r="T1634" s="17"/>
      <c r="U1634" s="17"/>
      <c r="V1634" s="17"/>
      <c r="W1634" s="17"/>
      <c r="X1634" s="17"/>
      <c r="Y1634" s="17"/>
      <c r="Z1634" s="17"/>
      <c r="AA1634" s="17"/>
      <c r="AB1634" s="17"/>
      <c r="AC1634" s="17"/>
      <c r="AD1634" s="17"/>
      <c r="AE1634" s="17"/>
      <c r="AF1634" s="17"/>
      <c r="AG1634" s="17"/>
      <c r="AH1634" s="17"/>
      <c r="AI1634" s="17"/>
      <c r="AJ1634" s="17"/>
      <c r="AK1634" s="17"/>
      <c r="AL1634" s="17"/>
      <c r="AM1634" s="17"/>
      <c r="AN1634" s="17"/>
    </row>
    <row r="1635" ht="15.0" customHeight="1">
      <c r="A1635" s="17"/>
      <c r="B1635" s="17"/>
      <c r="C1635" s="181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  <c r="N1635" s="17"/>
      <c r="O1635" s="17"/>
      <c r="P1635" s="17"/>
      <c r="Q1635" s="17"/>
      <c r="R1635" s="17"/>
      <c r="S1635" s="17"/>
      <c r="T1635" s="17"/>
      <c r="U1635" s="17"/>
      <c r="V1635" s="17"/>
      <c r="W1635" s="17"/>
      <c r="X1635" s="17"/>
      <c r="Y1635" s="17"/>
      <c r="Z1635" s="17"/>
      <c r="AA1635" s="17"/>
      <c r="AB1635" s="17"/>
      <c r="AC1635" s="17"/>
      <c r="AD1635" s="17"/>
      <c r="AE1635" s="17"/>
      <c r="AF1635" s="17"/>
      <c r="AG1635" s="17"/>
      <c r="AH1635" s="17"/>
      <c r="AI1635" s="17"/>
      <c r="AJ1635" s="17"/>
      <c r="AK1635" s="17"/>
      <c r="AL1635" s="17"/>
      <c r="AM1635" s="17"/>
      <c r="AN1635" s="17"/>
    </row>
    <row r="1636" ht="15.0" customHeight="1">
      <c r="A1636" s="17"/>
      <c r="B1636" s="17"/>
      <c r="C1636" s="181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  <c r="N1636" s="17"/>
      <c r="O1636" s="17"/>
      <c r="P1636" s="17"/>
      <c r="Q1636" s="17"/>
      <c r="R1636" s="17"/>
      <c r="S1636" s="17"/>
      <c r="T1636" s="17"/>
      <c r="U1636" s="17"/>
      <c r="V1636" s="17"/>
      <c r="W1636" s="17"/>
      <c r="X1636" s="17"/>
      <c r="Y1636" s="17"/>
      <c r="Z1636" s="17"/>
      <c r="AA1636" s="17"/>
      <c r="AB1636" s="17"/>
      <c r="AC1636" s="17"/>
      <c r="AD1636" s="17"/>
      <c r="AE1636" s="17"/>
      <c r="AF1636" s="17"/>
      <c r="AG1636" s="17"/>
      <c r="AH1636" s="17"/>
      <c r="AI1636" s="17"/>
      <c r="AJ1636" s="17"/>
      <c r="AK1636" s="17"/>
      <c r="AL1636" s="17"/>
      <c r="AM1636" s="17"/>
      <c r="AN1636" s="17"/>
    </row>
    <row r="1637" ht="15.0" customHeight="1">
      <c r="A1637" s="17"/>
      <c r="B1637" s="17"/>
      <c r="C1637" s="181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  <c r="N1637" s="17"/>
      <c r="O1637" s="17"/>
      <c r="P1637" s="17"/>
      <c r="Q1637" s="17"/>
      <c r="R1637" s="17"/>
      <c r="S1637" s="17"/>
      <c r="T1637" s="17"/>
      <c r="U1637" s="17"/>
      <c r="V1637" s="17"/>
      <c r="W1637" s="17"/>
      <c r="X1637" s="17"/>
      <c r="Y1637" s="17"/>
      <c r="Z1637" s="17"/>
      <c r="AA1637" s="17"/>
      <c r="AB1637" s="17"/>
      <c r="AC1637" s="17"/>
      <c r="AD1637" s="17"/>
      <c r="AE1637" s="17"/>
      <c r="AF1637" s="17"/>
      <c r="AG1637" s="17"/>
      <c r="AH1637" s="17"/>
      <c r="AI1637" s="17"/>
      <c r="AJ1637" s="17"/>
      <c r="AK1637" s="17"/>
      <c r="AL1637" s="17"/>
      <c r="AM1637" s="17"/>
      <c r="AN1637" s="17"/>
    </row>
    <row r="1638" ht="15.0" customHeight="1">
      <c r="A1638" s="17"/>
      <c r="B1638" s="17"/>
      <c r="C1638" s="181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  <c r="N1638" s="17"/>
      <c r="O1638" s="17"/>
      <c r="P1638" s="17"/>
      <c r="Q1638" s="17"/>
      <c r="R1638" s="17"/>
      <c r="S1638" s="17"/>
      <c r="T1638" s="17"/>
      <c r="U1638" s="17"/>
      <c r="V1638" s="17"/>
      <c r="W1638" s="17"/>
      <c r="X1638" s="17"/>
      <c r="Y1638" s="17"/>
      <c r="Z1638" s="17"/>
      <c r="AA1638" s="17"/>
      <c r="AB1638" s="17"/>
      <c r="AC1638" s="17"/>
      <c r="AD1638" s="17"/>
      <c r="AE1638" s="17"/>
      <c r="AF1638" s="17"/>
      <c r="AG1638" s="17"/>
      <c r="AH1638" s="17"/>
      <c r="AI1638" s="17"/>
      <c r="AJ1638" s="17"/>
      <c r="AK1638" s="17"/>
      <c r="AL1638" s="17"/>
      <c r="AM1638" s="17"/>
      <c r="AN1638" s="17"/>
    </row>
    <row r="1639" ht="15.0" customHeight="1">
      <c r="A1639" s="17"/>
      <c r="B1639" s="17"/>
      <c r="C1639" s="181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  <c r="N1639" s="17"/>
      <c r="O1639" s="17"/>
      <c r="P1639" s="17"/>
      <c r="Q1639" s="17"/>
      <c r="R1639" s="17"/>
      <c r="S1639" s="17"/>
      <c r="T1639" s="17"/>
      <c r="U1639" s="17"/>
      <c r="V1639" s="17"/>
      <c r="W1639" s="17"/>
      <c r="X1639" s="17"/>
      <c r="Y1639" s="17"/>
      <c r="Z1639" s="17"/>
      <c r="AA1639" s="17"/>
      <c r="AB1639" s="17"/>
      <c r="AC1639" s="17"/>
      <c r="AD1639" s="17"/>
      <c r="AE1639" s="17"/>
      <c r="AF1639" s="17"/>
      <c r="AG1639" s="17"/>
      <c r="AH1639" s="17"/>
      <c r="AI1639" s="17"/>
      <c r="AJ1639" s="17"/>
      <c r="AK1639" s="17"/>
      <c r="AL1639" s="17"/>
      <c r="AM1639" s="17"/>
      <c r="AN1639" s="17"/>
    </row>
    <row r="1640" ht="15.0" customHeight="1">
      <c r="A1640" s="17"/>
      <c r="B1640" s="17"/>
      <c r="C1640" s="181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  <c r="N1640" s="17"/>
      <c r="O1640" s="17"/>
      <c r="P1640" s="17"/>
      <c r="Q1640" s="17"/>
      <c r="R1640" s="17"/>
      <c r="S1640" s="17"/>
      <c r="T1640" s="17"/>
      <c r="U1640" s="17"/>
      <c r="V1640" s="17"/>
      <c r="W1640" s="17"/>
      <c r="X1640" s="17"/>
      <c r="Y1640" s="17"/>
      <c r="Z1640" s="17"/>
      <c r="AA1640" s="17"/>
      <c r="AB1640" s="17"/>
      <c r="AC1640" s="17"/>
      <c r="AD1640" s="17"/>
      <c r="AE1640" s="17"/>
      <c r="AF1640" s="17"/>
      <c r="AG1640" s="17"/>
      <c r="AH1640" s="17"/>
      <c r="AI1640" s="17"/>
      <c r="AJ1640" s="17"/>
      <c r="AK1640" s="17"/>
      <c r="AL1640" s="17"/>
      <c r="AM1640" s="17"/>
      <c r="AN1640" s="17"/>
    </row>
    <row r="1641" ht="15.0" customHeight="1">
      <c r="A1641" s="17"/>
      <c r="B1641" s="17"/>
      <c r="C1641" s="181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  <c r="N1641" s="17"/>
      <c r="O1641" s="17"/>
      <c r="P1641" s="17"/>
      <c r="Q1641" s="17"/>
      <c r="R1641" s="17"/>
      <c r="S1641" s="17"/>
      <c r="T1641" s="17"/>
      <c r="U1641" s="17"/>
      <c r="V1641" s="17"/>
      <c r="W1641" s="17"/>
      <c r="X1641" s="17"/>
      <c r="Y1641" s="17"/>
      <c r="Z1641" s="17"/>
      <c r="AA1641" s="17"/>
      <c r="AB1641" s="17"/>
      <c r="AC1641" s="17"/>
      <c r="AD1641" s="17"/>
      <c r="AE1641" s="17"/>
      <c r="AF1641" s="17"/>
      <c r="AG1641" s="17"/>
      <c r="AH1641" s="17"/>
      <c r="AI1641" s="17"/>
      <c r="AJ1641" s="17"/>
      <c r="AK1641" s="17"/>
      <c r="AL1641" s="17"/>
      <c r="AM1641" s="17"/>
      <c r="AN1641" s="17"/>
    </row>
    <row r="1642" ht="15.0" customHeight="1">
      <c r="A1642" s="17"/>
      <c r="B1642" s="17"/>
      <c r="C1642" s="181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  <c r="N1642" s="17"/>
      <c r="O1642" s="17"/>
      <c r="P1642" s="17"/>
      <c r="Q1642" s="17"/>
      <c r="R1642" s="17"/>
      <c r="S1642" s="17"/>
      <c r="T1642" s="17"/>
      <c r="U1642" s="17"/>
      <c r="V1642" s="17"/>
      <c r="W1642" s="17"/>
      <c r="X1642" s="17"/>
      <c r="Y1642" s="17"/>
      <c r="Z1642" s="17"/>
      <c r="AA1642" s="17"/>
      <c r="AB1642" s="17"/>
      <c r="AC1642" s="17"/>
      <c r="AD1642" s="17"/>
      <c r="AE1642" s="17"/>
      <c r="AF1642" s="17"/>
      <c r="AG1642" s="17"/>
      <c r="AH1642" s="17"/>
      <c r="AI1642" s="17"/>
      <c r="AJ1642" s="17"/>
      <c r="AK1642" s="17"/>
      <c r="AL1642" s="17"/>
      <c r="AM1642" s="17"/>
      <c r="AN1642" s="17"/>
    </row>
    <row r="1643" ht="15.0" customHeight="1">
      <c r="A1643" s="17"/>
      <c r="B1643" s="17"/>
      <c r="C1643" s="181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  <c r="N1643" s="17"/>
      <c r="O1643" s="17"/>
      <c r="P1643" s="17"/>
      <c r="Q1643" s="17"/>
      <c r="R1643" s="17"/>
      <c r="S1643" s="17"/>
      <c r="T1643" s="17"/>
      <c r="U1643" s="17"/>
      <c r="V1643" s="17"/>
      <c r="W1643" s="17"/>
      <c r="X1643" s="17"/>
      <c r="Y1643" s="17"/>
      <c r="Z1643" s="17"/>
      <c r="AA1643" s="17"/>
      <c r="AB1643" s="17"/>
      <c r="AC1643" s="17"/>
      <c r="AD1643" s="17"/>
      <c r="AE1643" s="17"/>
      <c r="AF1643" s="17"/>
      <c r="AG1643" s="17"/>
      <c r="AH1643" s="17"/>
      <c r="AI1643" s="17"/>
      <c r="AJ1643" s="17"/>
      <c r="AK1643" s="17"/>
      <c r="AL1643" s="17"/>
      <c r="AM1643" s="17"/>
      <c r="AN1643" s="17"/>
    </row>
    <row r="1644" ht="15.0" customHeight="1">
      <c r="A1644" s="17"/>
      <c r="B1644" s="17"/>
      <c r="C1644" s="181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  <c r="N1644" s="17"/>
      <c r="O1644" s="17"/>
      <c r="P1644" s="17"/>
      <c r="Q1644" s="17"/>
      <c r="R1644" s="17"/>
      <c r="S1644" s="17"/>
      <c r="T1644" s="17"/>
      <c r="U1644" s="17"/>
      <c r="V1644" s="17"/>
      <c r="W1644" s="17"/>
      <c r="X1644" s="17"/>
      <c r="Y1644" s="17"/>
      <c r="Z1644" s="17"/>
      <c r="AA1644" s="17"/>
      <c r="AB1644" s="17"/>
      <c r="AC1644" s="17"/>
      <c r="AD1644" s="17"/>
      <c r="AE1644" s="17"/>
      <c r="AF1644" s="17"/>
      <c r="AG1644" s="17"/>
      <c r="AH1644" s="17"/>
      <c r="AI1644" s="17"/>
      <c r="AJ1644" s="17"/>
      <c r="AK1644" s="17"/>
      <c r="AL1644" s="17"/>
      <c r="AM1644" s="17"/>
      <c r="AN1644" s="17"/>
    </row>
    <row r="1645" ht="15.0" customHeight="1">
      <c r="A1645" s="17"/>
      <c r="B1645" s="17"/>
      <c r="C1645" s="181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  <c r="N1645" s="17"/>
      <c r="O1645" s="17"/>
      <c r="P1645" s="17"/>
      <c r="Q1645" s="17"/>
      <c r="R1645" s="17"/>
      <c r="S1645" s="17"/>
      <c r="T1645" s="17"/>
      <c r="U1645" s="17"/>
      <c r="V1645" s="17"/>
      <c r="W1645" s="17"/>
      <c r="X1645" s="17"/>
      <c r="Y1645" s="17"/>
      <c r="Z1645" s="17"/>
      <c r="AA1645" s="17"/>
      <c r="AB1645" s="17"/>
      <c r="AC1645" s="17"/>
      <c r="AD1645" s="17"/>
      <c r="AE1645" s="17"/>
      <c r="AF1645" s="17"/>
      <c r="AG1645" s="17"/>
      <c r="AH1645" s="17"/>
      <c r="AI1645" s="17"/>
      <c r="AJ1645" s="17"/>
      <c r="AK1645" s="17"/>
      <c r="AL1645" s="17"/>
      <c r="AM1645" s="17"/>
      <c r="AN1645" s="17"/>
    </row>
    <row r="1646" ht="15.0" customHeight="1">
      <c r="A1646" s="17"/>
      <c r="B1646" s="17"/>
      <c r="C1646" s="181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  <c r="N1646" s="17"/>
      <c r="O1646" s="17"/>
      <c r="P1646" s="17"/>
      <c r="Q1646" s="17"/>
      <c r="R1646" s="17"/>
      <c r="S1646" s="17"/>
      <c r="T1646" s="17"/>
      <c r="U1646" s="17"/>
      <c r="V1646" s="17"/>
      <c r="W1646" s="17"/>
      <c r="X1646" s="17"/>
      <c r="Y1646" s="17"/>
      <c r="Z1646" s="17"/>
      <c r="AA1646" s="17"/>
      <c r="AB1646" s="17"/>
      <c r="AC1646" s="17"/>
      <c r="AD1646" s="17"/>
      <c r="AE1646" s="17"/>
      <c r="AF1646" s="17"/>
      <c r="AG1646" s="17"/>
      <c r="AH1646" s="17"/>
      <c r="AI1646" s="17"/>
      <c r="AJ1646" s="17"/>
      <c r="AK1646" s="17"/>
      <c r="AL1646" s="17"/>
      <c r="AM1646" s="17"/>
      <c r="AN1646" s="17"/>
    </row>
    <row r="1647" ht="15.0" customHeight="1">
      <c r="A1647" s="17"/>
      <c r="B1647" s="17"/>
      <c r="C1647" s="181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  <c r="N1647" s="17"/>
      <c r="O1647" s="17"/>
      <c r="P1647" s="17"/>
      <c r="Q1647" s="17"/>
      <c r="R1647" s="17"/>
      <c r="S1647" s="17"/>
      <c r="T1647" s="17"/>
      <c r="U1647" s="17"/>
      <c r="V1647" s="17"/>
      <c r="W1647" s="17"/>
      <c r="X1647" s="17"/>
      <c r="Y1647" s="17"/>
      <c r="Z1647" s="17"/>
      <c r="AA1647" s="17"/>
      <c r="AB1647" s="17"/>
      <c r="AC1647" s="17"/>
      <c r="AD1647" s="17"/>
      <c r="AE1647" s="17"/>
      <c r="AF1647" s="17"/>
      <c r="AG1647" s="17"/>
      <c r="AH1647" s="17"/>
      <c r="AI1647" s="17"/>
      <c r="AJ1647" s="17"/>
      <c r="AK1647" s="17"/>
      <c r="AL1647" s="17"/>
      <c r="AM1647" s="17"/>
      <c r="AN1647" s="17"/>
    </row>
    <row r="1648" ht="15.0" customHeight="1">
      <c r="A1648" s="17"/>
      <c r="B1648" s="17"/>
      <c r="C1648" s="181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  <c r="N1648" s="17"/>
      <c r="O1648" s="17"/>
      <c r="P1648" s="17"/>
      <c r="Q1648" s="17"/>
      <c r="R1648" s="17"/>
      <c r="S1648" s="17"/>
      <c r="T1648" s="17"/>
      <c r="U1648" s="17"/>
      <c r="V1648" s="17"/>
      <c r="W1648" s="17"/>
      <c r="X1648" s="17"/>
      <c r="Y1648" s="17"/>
      <c r="Z1648" s="17"/>
      <c r="AA1648" s="17"/>
      <c r="AB1648" s="17"/>
      <c r="AC1648" s="17"/>
      <c r="AD1648" s="17"/>
      <c r="AE1648" s="17"/>
      <c r="AF1648" s="17"/>
      <c r="AG1648" s="17"/>
      <c r="AH1648" s="17"/>
      <c r="AI1648" s="17"/>
      <c r="AJ1648" s="17"/>
      <c r="AK1648" s="17"/>
      <c r="AL1648" s="17"/>
      <c r="AM1648" s="17"/>
      <c r="AN1648" s="17"/>
    </row>
    <row r="1649" ht="15.0" customHeight="1">
      <c r="A1649" s="17"/>
      <c r="B1649" s="17"/>
      <c r="C1649" s="181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  <c r="N1649" s="17"/>
      <c r="O1649" s="17"/>
      <c r="P1649" s="17"/>
      <c r="Q1649" s="17"/>
      <c r="R1649" s="17"/>
      <c r="S1649" s="17"/>
      <c r="T1649" s="17"/>
      <c r="U1649" s="17"/>
      <c r="V1649" s="17"/>
      <c r="W1649" s="17"/>
      <c r="X1649" s="17"/>
      <c r="Y1649" s="17"/>
      <c r="Z1649" s="17"/>
      <c r="AA1649" s="17"/>
      <c r="AB1649" s="17"/>
      <c r="AC1649" s="17"/>
      <c r="AD1649" s="17"/>
      <c r="AE1649" s="17"/>
      <c r="AF1649" s="17"/>
      <c r="AG1649" s="17"/>
      <c r="AH1649" s="17"/>
      <c r="AI1649" s="17"/>
      <c r="AJ1649" s="17"/>
      <c r="AK1649" s="17"/>
      <c r="AL1649" s="17"/>
      <c r="AM1649" s="17"/>
      <c r="AN1649" s="17"/>
    </row>
    <row r="1650" ht="15.0" customHeight="1">
      <c r="A1650" s="17"/>
      <c r="B1650" s="17"/>
      <c r="C1650" s="181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  <c r="N1650" s="17"/>
      <c r="O1650" s="17"/>
      <c r="P1650" s="17"/>
      <c r="Q1650" s="17"/>
      <c r="R1650" s="17"/>
      <c r="S1650" s="17"/>
      <c r="T1650" s="17"/>
      <c r="U1650" s="17"/>
      <c r="V1650" s="17"/>
      <c r="W1650" s="17"/>
      <c r="X1650" s="17"/>
      <c r="Y1650" s="17"/>
      <c r="Z1650" s="17"/>
      <c r="AA1650" s="17"/>
      <c r="AB1650" s="17"/>
      <c r="AC1650" s="17"/>
      <c r="AD1650" s="17"/>
      <c r="AE1650" s="17"/>
      <c r="AF1650" s="17"/>
      <c r="AG1650" s="17"/>
      <c r="AH1650" s="17"/>
      <c r="AI1650" s="17"/>
      <c r="AJ1650" s="17"/>
      <c r="AK1650" s="17"/>
      <c r="AL1650" s="17"/>
      <c r="AM1650" s="17"/>
      <c r="AN1650" s="17"/>
    </row>
    <row r="1651" ht="15.0" customHeight="1">
      <c r="A1651" s="17"/>
      <c r="B1651" s="17"/>
      <c r="C1651" s="181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  <c r="N1651" s="17"/>
      <c r="O1651" s="17"/>
      <c r="P1651" s="17"/>
      <c r="Q1651" s="17"/>
      <c r="R1651" s="17"/>
      <c r="S1651" s="17"/>
      <c r="T1651" s="17"/>
      <c r="U1651" s="17"/>
      <c r="V1651" s="17"/>
      <c r="W1651" s="17"/>
      <c r="X1651" s="17"/>
      <c r="Y1651" s="17"/>
      <c r="Z1651" s="17"/>
      <c r="AA1651" s="17"/>
      <c r="AB1651" s="17"/>
      <c r="AC1651" s="17"/>
      <c r="AD1651" s="17"/>
      <c r="AE1651" s="17"/>
      <c r="AF1651" s="17"/>
      <c r="AG1651" s="17"/>
      <c r="AH1651" s="17"/>
      <c r="AI1651" s="17"/>
      <c r="AJ1651" s="17"/>
      <c r="AK1651" s="17"/>
      <c r="AL1651" s="17"/>
      <c r="AM1651" s="17"/>
      <c r="AN1651" s="17"/>
    </row>
    <row r="1652" ht="15.0" customHeight="1">
      <c r="A1652" s="17"/>
      <c r="B1652" s="17"/>
      <c r="C1652" s="181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  <c r="N1652" s="17"/>
      <c r="O1652" s="17"/>
      <c r="P1652" s="17"/>
      <c r="Q1652" s="17"/>
      <c r="R1652" s="17"/>
      <c r="S1652" s="17"/>
      <c r="T1652" s="17"/>
      <c r="U1652" s="17"/>
      <c r="V1652" s="17"/>
      <c r="W1652" s="17"/>
      <c r="X1652" s="17"/>
      <c r="Y1652" s="17"/>
      <c r="Z1652" s="17"/>
      <c r="AA1652" s="17"/>
      <c r="AB1652" s="17"/>
      <c r="AC1652" s="17"/>
      <c r="AD1652" s="17"/>
      <c r="AE1652" s="17"/>
      <c r="AF1652" s="17"/>
      <c r="AG1652" s="17"/>
      <c r="AH1652" s="17"/>
      <c r="AI1652" s="17"/>
      <c r="AJ1652" s="17"/>
      <c r="AK1652" s="17"/>
      <c r="AL1652" s="17"/>
      <c r="AM1652" s="17"/>
      <c r="AN1652" s="17"/>
    </row>
    <row r="1653" ht="15.0" customHeight="1">
      <c r="A1653" s="17"/>
      <c r="B1653" s="17"/>
      <c r="C1653" s="181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  <c r="N1653" s="17"/>
      <c r="O1653" s="17"/>
      <c r="P1653" s="17"/>
      <c r="Q1653" s="17"/>
      <c r="R1653" s="17"/>
      <c r="S1653" s="17"/>
      <c r="T1653" s="17"/>
      <c r="U1653" s="17"/>
      <c r="V1653" s="17"/>
      <c r="W1653" s="17"/>
      <c r="X1653" s="17"/>
      <c r="Y1653" s="17"/>
      <c r="Z1653" s="17"/>
      <c r="AA1653" s="17"/>
      <c r="AB1653" s="17"/>
      <c r="AC1653" s="17"/>
      <c r="AD1653" s="17"/>
      <c r="AE1653" s="17"/>
      <c r="AF1653" s="17"/>
      <c r="AG1653" s="17"/>
      <c r="AH1653" s="17"/>
      <c r="AI1653" s="17"/>
      <c r="AJ1653" s="17"/>
      <c r="AK1653" s="17"/>
      <c r="AL1653" s="17"/>
      <c r="AM1653" s="17"/>
      <c r="AN1653" s="17"/>
    </row>
    <row r="1654" ht="15.0" customHeight="1">
      <c r="A1654" s="17"/>
      <c r="B1654" s="17"/>
      <c r="C1654" s="181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  <c r="N1654" s="17"/>
      <c r="O1654" s="17"/>
      <c r="P1654" s="17"/>
      <c r="Q1654" s="17"/>
      <c r="R1654" s="17"/>
      <c r="S1654" s="17"/>
      <c r="T1654" s="17"/>
      <c r="U1654" s="17"/>
      <c r="V1654" s="17"/>
      <c r="W1654" s="17"/>
      <c r="X1654" s="17"/>
      <c r="Y1654" s="17"/>
      <c r="Z1654" s="17"/>
      <c r="AA1654" s="17"/>
      <c r="AB1654" s="17"/>
      <c r="AC1654" s="17"/>
      <c r="AD1654" s="17"/>
      <c r="AE1654" s="17"/>
      <c r="AF1654" s="17"/>
      <c r="AG1654" s="17"/>
      <c r="AH1654" s="17"/>
      <c r="AI1654" s="17"/>
      <c r="AJ1654" s="17"/>
      <c r="AK1654" s="17"/>
      <c r="AL1654" s="17"/>
      <c r="AM1654" s="17"/>
      <c r="AN1654" s="17"/>
    </row>
    <row r="1655" ht="15.0" customHeight="1">
      <c r="A1655" s="17"/>
      <c r="B1655" s="17"/>
      <c r="C1655" s="181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  <c r="N1655" s="17"/>
      <c r="O1655" s="17"/>
      <c r="P1655" s="17"/>
      <c r="Q1655" s="17"/>
      <c r="R1655" s="17"/>
      <c r="S1655" s="17"/>
      <c r="T1655" s="17"/>
      <c r="U1655" s="17"/>
      <c r="V1655" s="17"/>
      <c r="W1655" s="17"/>
      <c r="X1655" s="17"/>
      <c r="Y1655" s="17"/>
      <c r="Z1655" s="17"/>
      <c r="AA1655" s="17"/>
      <c r="AB1655" s="17"/>
      <c r="AC1655" s="17"/>
      <c r="AD1655" s="17"/>
      <c r="AE1655" s="17"/>
      <c r="AF1655" s="17"/>
      <c r="AG1655" s="17"/>
      <c r="AH1655" s="17"/>
      <c r="AI1655" s="17"/>
      <c r="AJ1655" s="17"/>
      <c r="AK1655" s="17"/>
      <c r="AL1655" s="17"/>
      <c r="AM1655" s="17"/>
      <c r="AN1655" s="17"/>
    </row>
    <row r="1656" ht="15.0" customHeight="1">
      <c r="A1656" s="17"/>
      <c r="B1656" s="17"/>
      <c r="C1656" s="181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  <c r="N1656" s="17"/>
      <c r="O1656" s="17"/>
      <c r="P1656" s="17"/>
      <c r="Q1656" s="17"/>
      <c r="R1656" s="17"/>
      <c r="S1656" s="17"/>
      <c r="T1656" s="17"/>
      <c r="U1656" s="17"/>
      <c r="V1656" s="17"/>
      <c r="W1656" s="17"/>
      <c r="X1656" s="17"/>
      <c r="Y1656" s="17"/>
      <c r="Z1656" s="17"/>
      <c r="AA1656" s="17"/>
      <c r="AB1656" s="17"/>
      <c r="AC1656" s="17"/>
      <c r="AD1656" s="17"/>
      <c r="AE1656" s="17"/>
      <c r="AF1656" s="17"/>
      <c r="AG1656" s="17"/>
      <c r="AH1656" s="17"/>
      <c r="AI1656" s="17"/>
      <c r="AJ1656" s="17"/>
      <c r="AK1656" s="17"/>
      <c r="AL1656" s="17"/>
      <c r="AM1656" s="17"/>
      <c r="AN1656" s="17"/>
    </row>
    <row r="1657" ht="15.0" customHeight="1">
      <c r="A1657" s="17"/>
      <c r="B1657" s="17"/>
      <c r="C1657" s="181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  <c r="N1657" s="17"/>
      <c r="O1657" s="17"/>
      <c r="P1657" s="17"/>
      <c r="Q1657" s="17"/>
      <c r="R1657" s="17"/>
      <c r="S1657" s="17"/>
      <c r="T1657" s="17"/>
      <c r="U1657" s="17"/>
      <c r="V1657" s="17"/>
      <c r="W1657" s="17"/>
      <c r="X1657" s="17"/>
      <c r="Y1657" s="17"/>
      <c r="Z1657" s="17"/>
      <c r="AA1657" s="17"/>
      <c r="AB1657" s="17"/>
      <c r="AC1657" s="17"/>
      <c r="AD1657" s="17"/>
      <c r="AE1657" s="17"/>
      <c r="AF1657" s="17"/>
      <c r="AG1657" s="17"/>
      <c r="AH1657" s="17"/>
      <c r="AI1657" s="17"/>
      <c r="AJ1657" s="17"/>
      <c r="AK1657" s="17"/>
      <c r="AL1657" s="17"/>
      <c r="AM1657" s="17"/>
      <c r="AN1657" s="17"/>
    </row>
    <row r="1658" ht="15.0" customHeight="1">
      <c r="A1658" s="17"/>
      <c r="B1658" s="17"/>
      <c r="C1658" s="181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  <c r="N1658" s="17"/>
      <c r="O1658" s="17"/>
      <c r="P1658" s="17"/>
      <c r="Q1658" s="17"/>
      <c r="R1658" s="17"/>
      <c r="S1658" s="17"/>
      <c r="T1658" s="17"/>
      <c r="U1658" s="17"/>
      <c r="V1658" s="17"/>
      <c r="W1658" s="17"/>
      <c r="X1658" s="17"/>
      <c r="Y1658" s="17"/>
      <c r="Z1658" s="17"/>
      <c r="AA1658" s="17"/>
      <c r="AB1658" s="17"/>
      <c r="AC1658" s="17"/>
      <c r="AD1658" s="17"/>
      <c r="AE1658" s="17"/>
      <c r="AF1658" s="17"/>
      <c r="AG1658" s="17"/>
      <c r="AH1658" s="17"/>
      <c r="AI1658" s="17"/>
      <c r="AJ1658" s="17"/>
      <c r="AK1658" s="17"/>
      <c r="AL1658" s="17"/>
      <c r="AM1658" s="17"/>
      <c r="AN1658" s="17"/>
    </row>
    <row r="1659" ht="15.0" customHeight="1">
      <c r="A1659" s="17"/>
      <c r="B1659" s="17"/>
      <c r="C1659" s="181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  <c r="N1659" s="17"/>
      <c r="O1659" s="17"/>
      <c r="P1659" s="17"/>
      <c r="Q1659" s="17"/>
      <c r="R1659" s="17"/>
      <c r="S1659" s="17"/>
      <c r="T1659" s="17"/>
      <c r="U1659" s="17"/>
      <c r="V1659" s="17"/>
      <c r="W1659" s="17"/>
      <c r="X1659" s="17"/>
      <c r="Y1659" s="17"/>
      <c r="Z1659" s="17"/>
      <c r="AA1659" s="17"/>
      <c r="AB1659" s="17"/>
      <c r="AC1659" s="17"/>
      <c r="AD1659" s="17"/>
      <c r="AE1659" s="17"/>
      <c r="AF1659" s="17"/>
      <c r="AG1659" s="17"/>
      <c r="AH1659" s="17"/>
      <c r="AI1659" s="17"/>
      <c r="AJ1659" s="17"/>
      <c r="AK1659" s="17"/>
      <c r="AL1659" s="17"/>
      <c r="AM1659" s="17"/>
      <c r="AN1659" s="17"/>
    </row>
    <row r="1660" ht="15.0" customHeight="1">
      <c r="A1660" s="17"/>
      <c r="B1660" s="17"/>
      <c r="C1660" s="181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  <c r="N1660" s="17"/>
      <c r="O1660" s="17"/>
      <c r="P1660" s="17"/>
      <c r="Q1660" s="17"/>
      <c r="R1660" s="17"/>
      <c r="S1660" s="17"/>
      <c r="T1660" s="17"/>
      <c r="U1660" s="17"/>
      <c r="V1660" s="17"/>
      <c r="W1660" s="17"/>
      <c r="X1660" s="17"/>
      <c r="Y1660" s="17"/>
      <c r="Z1660" s="17"/>
      <c r="AA1660" s="17"/>
      <c r="AB1660" s="17"/>
      <c r="AC1660" s="17"/>
      <c r="AD1660" s="17"/>
      <c r="AE1660" s="17"/>
      <c r="AF1660" s="17"/>
      <c r="AG1660" s="17"/>
      <c r="AH1660" s="17"/>
      <c r="AI1660" s="17"/>
      <c r="AJ1660" s="17"/>
      <c r="AK1660" s="17"/>
      <c r="AL1660" s="17"/>
      <c r="AM1660" s="17"/>
      <c r="AN1660" s="17"/>
    </row>
    <row r="1661" ht="15.0" customHeight="1">
      <c r="A1661" s="17"/>
      <c r="B1661" s="17"/>
      <c r="C1661" s="181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  <c r="N1661" s="17"/>
      <c r="O1661" s="17"/>
      <c r="P1661" s="17"/>
      <c r="Q1661" s="17"/>
      <c r="R1661" s="17"/>
      <c r="S1661" s="17"/>
      <c r="T1661" s="17"/>
      <c r="U1661" s="17"/>
      <c r="V1661" s="17"/>
      <c r="W1661" s="17"/>
      <c r="X1661" s="17"/>
      <c r="Y1661" s="17"/>
      <c r="Z1661" s="17"/>
      <c r="AA1661" s="17"/>
      <c r="AB1661" s="17"/>
      <c r="AC1661" s="17"/>
      <c r="AD1661" s="17"/>
      <c r="AE1661" s="17"/>
      <c r="AF1661" s="17"/>
      <c r="AG1661" s="17"/>
      <c r="AH1661" s="17"/>
      <c r="AI1661" s="17"/>
      <c r="AJ1661" s="17"/>
      <c r="AK1661" s="17"/>
      <c r="AL1661" s="17"/>
      <c r="AM1661" s="17"/>
      <c r="AN1661" s="17"/>
    </row>
    <row r="1662" ht="15.0" customHeight="1">
      <c r="A1662" s="17"/>
      <c r="B1662" s="17"/>
      <c r="C1662" s="181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  <c r="N1662" s="17"/>
      <c r="O1662" s="17"/>
      <c r="P1662" s="17"/>
      <c r="Q1662" s="17"/>
      <c r="R1662" s="17"/>
      <c r="S1662" s="17"/>
      <c r="T1662" s="17"/>
      <c r="U1662" s="17"/>
      <c r="V1662" s="17"/>
      <c r="W1662" s="17"/>
      <c r="X1662" s="17"/>
      <c r="Y1662" s="17"/>
      <c r="Z1662" s="17"/>
      <c r="AA1662" s="17"/>
      <c r="AB1662" s="17"/>
      <c r="AC1662" s="17"/>
      <c r="AD1662" s="17"/>
      <c r="AE1662" s="17"/>
      <c r="AF1662" s="17"/>
      <c r="AG1662" s="17"/>
      <c r="AH1662" s="17"/>
      <c r="AI1662" s="17"/>
      <c r="AJ1662" s="17"/>
      <c r="AK1662" s="17"/>
      <c r="AL1662" s="17"/>
      <c r="AM1662" s="17"/>
      <c r="AN1662" s="17"/>
    </row>
    <row r="1663" ht="15.0" customHeight="1">
      <c r="A1663" s="17"/>
      <c r="B1663" s="17"/>
      <c r="C1663" s="181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  <c r="N1663" s="17"/>
      <c r="O1663" s="17"/>
      <c r="P1663" s="17"/>
      <c r="Q1663" s="17"/>
      <c r="R1663" s="17"/>
      <c r="S1663" s="17"/>
      <c r="T1663" s="17"/>
      <c r="U1663" s="17"/>
      <c r="V1663" s="17"/>
      <c r="W1663" s="17"/>
      <c r="X1663" s="17"/>
      <c r="Y1663" s="17"/>
      <c r="Z1663" s="17"/>
      <c r="AA1663" s="17"/>
      <c r="AB1663" s="17"/>
      <c r="AC1663" s="17"/>
      <c r="AD1663" s="17"/>
      <c r="AE1663" s="17"/>
      <c r="AF1663" s="17"/>
      <c r="AG1663" s="17"/>
      <c r="AH1663" s="17"/>
      <c r="AI1663" s="17"/>
      <c r="AJ1663" s="17"/>
      <c r="AK1663" s="17"/>
      <c r="AL1663" s="17"/>
      <c r="AM1663" s="17"/>
      <c r="AN1663" s="17"/>
    </row>
    <row r="1664" ht="15.0" customHeight="1">
      <c r="A1664" s="17"/>
      <c r="B1664" s="17"/>
      <c r="C1664" s="181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  <c r="N1664" s="17"/>
      <c r="O1664" s="17"/>
      <c r="P1664" s="17"/>
      <c r="Q1664" s="17"/>
      <c r="R1664" s="17"/>
      <c r="S1664" s="17"/>
      <c r="T1664" s="17"/>
      <c r="U1664" s="17"/>
      <c r="V1664" s="17"/>
      <c r="W1664" s="17"/>
      <c r="X1664" s="17"/>
      <c r="Y1664" s="17"/>
      <c r="Z1664" s="17"/>
      <c r="AA1664" s="17"/>
      <c r="AB1664" s="17"/>
      <c r="AC1664" s="17"/>
      <c r="AD1664" s="17"/>
      <c r="AE1664" s="17"/>
      <c r="AF1664" s="17"/>
      <c r="AG1664" s="17"/>
      <c r="AH1664" s="17"/>
      <c r="AI1664" s="17"/>
      <c r="AJ1664" s="17"/>
      <c r="AK1664" s="17"/>
      <c r="AL1664" s="17"/>
      <c r="AM1664" s="17"/>
      <c r="AN1664" s="17"/>
    </row>
    <row r="1665" ht="15.0" customHeight="1">
      <c r="A1665" s="17"/>
      <c r="B1665" s="17"/>
      <c r="C1665" s="181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  <c r="N1665" s="17"/>
      <c r="O1665" s="17"/>
      <c r="P1665" s="17"/>
      <c r="Q1665" s="17"/>
      <c r="R1665" s="17"/>
      <c r="S1665" s="17"/>
      <c r="T1665" s="17"/>
      <c r="U1665" s="17"/>
      <c r="V1665" s="17"/>
      <c r="W1665" s="17"/>
      <c r="X1665" s="17"/>
      <c r="Y1665" s="17"/>
      <c r="Z1665" s="17"/>
      <c r="AA1665" s="17"/>
      <c r="AB1665" s="17"/>
      <c r="AC1665" s="17"/>
      <c r="AD1665" s="17"/>
      <c r="AE1665" s="17"/>
      <c r="AF1665" s="17"/>
      <c r="AG1665" s="17"/>
      <c r="AH1665" s="17"/>
      <c r="AI1665" s="17"/>
      <c r="AJ1665" s="17"/>
      <c r="AK1665" s="17"/>
      <c r="AL1665" s="17"/>
      <c r="AM1665" s="17"/>
      <c r="AN1665" s="17"/>
    </row>
    <row r="1666" ht="15.0" customHeight="1">
      <c r="A1666" s="17"/>
      <c r="B1666" s="17"/>
      <c r="C1666" s="181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  <c r="N1666" s="17"/>
      <c r="O1666" s="17"/>
      <c r="P1666" s="17"/>
      <c r="Q1666" s="17"/>
      <c r="R1666" s="17"/>
      <c r="S1666" s="17"/>
      <c r="T1666" s="17"/>
      <c r="U1666" s="17"/>
      <c r="V1666" s="17"/>
      <c r="W1666" s="17"/>
      <c r="X1666" s="17"/>
      <c r="Y1666" s="17"/>
      <c r="Z1666" s="17"/>
      <c r="AA1666" s="17"/>
      <c r="AB1666" s="17"/>
      <c r="AC1666" s="17"/>
      <c r="AD1666" s="17"/>
      <c r="AE1666" s="17"/>
      <c r="AF1666" s="17"/>
      <c r="AG1666" s="17"/>
      <c r="AH1666" s="17"/>
      <c r="AI1666" s="17"/>
      <c r="AJ1666" s="17"/>
      <c r="AK1666" s="17"/>
      <c r="AL1666" s="17"/>
      <c r="AM1666" s="17"/>
      <c r="AN1666" s="17"/>
    </row>
    <row r="1667" ht="15.0" customHeight="1">
      <c r="A1667" s="17"/>
      <c r="B1667" s="17"/>
      <c r="C1667" s="181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  <c r="N1667" s="17"/>
      <c r="O1667" s="17"/>
      <c r="P1667" s="17"/>
      <c r="Q1667" s="17"/>
      <c r="R1667" s="17"/>
      <c r="S1667" s="17"/>
      <c r="T1667" s="17"/>
      <c r="U1667" s="17"/>
      <c r="V1667" s="17"/>
      <c r="W1667" s="17"/>
      <c r="X1667" s="17"/>
      <c r="Y1667" s="17"/>
      <c r="Z1667" s="17"/>
      <c r="AA1667" s="17"/>
      <c r="AB1667" s="17"/>
      <c r="AC1667" s="17"/>
      <c r="AD1667" s="17"/>
      <c r="AE1667" s="17"/>
      <c r="AF1667" s="17"/>
      <c r="AG1667" s="17"/>
      <c r="AH1667" s="17"/>
      <c r="AI1667" s="17"/>
      <c r="AJ1667" s="17"/>
      <c r="AK1667" s="17"/>
      <c r="AL1667" s="17"/>
      <c r="AM1667" s="17"/>
      <c r="AN1667" s="17"/>
    </row>
    <row r="1668" ht="15.0" customHeight="1">
      <c r="A1668" s="17"/>
      <c r="B1668" s="17"/>
      <c r="C1668" s="181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  <c r="N1668" s="17"/>
      <c r="O1668" s="17"/>
      <c r="P1668" s="17"/>
      <c r="Q1668" s="17"/>
      <c r="R1668" s="17"/>
      <c r="S1668" s="17"/>
      <c r="T1668" s="17"/>
      <c r="U1668" s="17"/>
      <c r="V1668" s="17"/>
      <c r="W1668" s="17"/>
      <c r="X1668" s="17"/>
      <c r="Y1668" s="17"/>
      <c r="Z1668" s="17"/>
      <c r="AA1668" s="17"/>
      <c r="AB1668" s="17"/>
      <c r="AC1668" s="17"/>
      <c r="AD1668" s="17"/>
      <c r="AE1668" s="17"/>
      <c r="AF1668" s="17"/>
      <c r="AG1668" s="17"/>
      <c r="AH1668" s="17"/>
      <c r="AI1668" s="17"/>
      <c r="AJ1668" s="17"/>
      <c r="AK1668" s="17"/>
      <c r="AL1668" s="17"/>
      <c r="AM1668" s="17"/>
      <c r="AN1668" s="17"/>
    </row>
    <row r="1669" ht="15.0" customHeight="1">
      <c r="A1669" s="17"/>
      <c r="B1669" s="17"/>
      <c r="C1669" s="181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  <c r="N1669" s="17"/>
      <c r="O1669" s="17"/>
      <c r="P1669" s="17"/>
      <c r="Q1669" s="17"/>
      <c r="R1669" s="17"/>
      <c r="S1669" s="17"/>
      <c r="T1669" s="17"/>
      <c r="U1669" s="17"/>
      <c r="V1669" s="17"/>
      <c r="W1669" s="17"/>
      <c r="X1669" s="17"/>
      <c r="Y1669" s="17"/>
      <c r="Z1669" s="17"/>
      <c r="AA1669" s="17"/>
      <c r="AB1669" s="17"/>
      <c r="AC1669" s="17"/>
      <c r="AD1669" s="17"/>
      <c r="AE1669" s="17"/>
      <c r="AF1669" s="17"/>
      <c r="AG1669" s="17"/>
      <c r="AH1669" s="17"/>
      <c r="AI1669" s="17"/>
      <c r="AJ1669" s="17"/>
      <c r="AK1669" s="17"/>
      <c r="AL1669" s="17"/>
      <c r="AM1669" s="17"/>
      <c r="AN1669" s="17"/>
    </row>
    <row r="1670" ht="15.0" customHeight="1">
      <c r="A1670" s="17"/>
      <c r="B1670" s="17"/>
      <c r="C1670" s="181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  <c r="N1670" s="17"/>
      <c r="O1670" s="17"/>
      <c r="P1670" s="17"/>
      <c r="Q1670" s="17"/>
      <c r="R1670" s="17"/>
      <c r="S1670" s="17"/>
      <c r="T1670" s="17"/>
      <c r="U1670" s="17"/>
      <c r="V1670" s="17"/>
      <c r="W1670" s="17"/>
      <c r="X1670" s="17"/>
      <c r="Y1670" s="17"/>
      <c r="Z1670" s="17"/>
      <c r="AA1670" s="17"/>
      <c r="AB1670" s="17"/>
      <c r="AC1670" s="17"/>
      <c r="AD1670" s="17"/>
      <c r="AE1670" s="17"/>
      <c r="AF1670" s="17"/>
      <c r="AG1670" s="17"/>
      <c r="AH1670" s="17"/>
      <c r="AI1670" s="17"/>
      <c r="AJ1670" s="17"/>
      <c r="AK1670" s="17"/>
      <c r="AL1670" s="17"/>
      <c r="AM1670" s="17"/>
      <c r="AN1670" s="17"/>
    </row>
    <row r="1671" ht="15.0" customHeight="1">
      <c r="A1671" s="17"/>
      <c r="B1671" s="17"/>
      <c r="C1671" s="181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  <c r="N1671" s="17"/>
      <c r="O1671" s="17"/>
      <c r="P1671" s="17"/>
      <c r="Q1671" s="17"/>
      <c r="R1671" s="17"/>
      <c r="S1671" s="17"/>
      <c r="T1671" s="17"/>
      <c r="U1671" s="17"/>
      <c r="V1671" s="17"/>
      <c r="W1671" s="17"/>
      <c r="X1671" s="17"/>
      <c r="Y1671" s="17"/>
      <c r="Z1671" s="17"/>
      <c r="AA1671" s="17"/>
      <c r="AB1671" s="17"/>
      <c r="AC1671" s="17"/>
      <c r="AD1671" s="17"/>
      <c r="AE1671" s="17"/>
      <c r="AF1671" s="17"/>
      <c r="AG1671" s="17"/>
      <c r="AH1671" s="17"/>
      <c r="AI1671" s="17"/>
      <c r="AJ1671" s="17"/>
      <c r="AK1671" s="17"/>
      <c r="AL1671" s="17"/>
      <c r="AM1671" s="17"/>
      <c r="AN1671" s="17"/>
    </row>
    <row r="1672" ht="15.0" customHeight="1">
      <c r="A1672" s="17"/>
      <c r="B1672" s="17"/>
      <c r="C1672" s="181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  <c r="N1672" s="17"/>
      <c r="O1672" s="17"/>
      <c r="P1672" s="17"/>
      <c r="Q1672" s="17"/>
      <c r="R1672" s="17"/>
      <c r="S1672" s="17"/>
      <c r="T1672" s="17"/>
      <c r="U1672" s="17"/>
      <c r="V1672" s="17"/>
      <c r="W1672" s="17"/>
      <c r="X1672" s="17"/>
      <c r="Y1672" s="17"/>
      <c r="Z1672" s="17"/>
      <c r="AA1672" s="17"/>
      <c r="AB1672" s="17"/>
      <c r="AC1672" s="17"/>
      <c r="AD1672" s="17"/>
      <c r="AE1672" s="17"/>
      <c r="AF1672" s="17"/>
      <c r="AG1672" s="17"/>
      <c r="AH1672" s="17"/>
      <c r="AI1672" s="17"/>
      <c r="AJ1672" s="17"/>
      <c r="AK1672" s="17"/>
      <c r="AL1672" s="17"/>
      <c r="AM1672" s="17"/>
      <c r="AN1672" s="17"/>
    </row>
    <row r="1673" ht="15.0" customHeight="1">
      <c r="A1673" s="17"/>
      <c r="B1673" s="17"/>
      <c r="C1673" s="181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  <c r="N1673" s="17"/>
      <c r="O1673" s="17"/>
      <c r="P1673" s="17"/>
      <c r="Q1673" s="17"/>
      <c r="R1673" s="17"/>
      <c r="S1673" s="17"/>
      <c r="T1673" s="17"/>
      <c r="U1673" s="17"/>
      <c r="V1673" s="17"/>
      <c r="W1673" s="17"/>
      <c r="X1673" s="17"/>
      <c r="Y1673" s="17"/>
      <c r="Z1673" s="17"/>
      <c r="AA1673" s="17"/>
      <c r="AB1673" s="17"/>
      <c r="AC1673" s="17"/>
      <c r="AD1673" s="17"/>
      <c r="AE1673" s="17"/>
      <c r="AF1673" s="17"/>
      <c r="AG1673" s="17"/>
      <c r="AH1673" s="17"/>
      <c r="AI1673" s="17"/>
      <c r="AJ1673" s="17"/>
      <c r="AK1673" s="17"/>
      <c r="AL1673" s="17"/>
      <c r="AM1673" s="17"/>
      <c r="AN1673" s="17"/>
    </row>
    <row r="1674" ht="15.0" customHeight="1">
      <c r="A1674" s="17"/>
      <c r="B1674" s="17"/>
      <c r="C1674" s="181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  <c r="N1674" s="17"/>
      <c r="O1674" s="17"/>
      <c r="P1674" s="17"/>
      <c r="Q1674" s="17"/>
      <c r="R1674" s="17"/>
      <c r="S1674" s="17"/>
      <c r="T1674" s="17"/>
      <c r="U1674" s="17"/>
      <c r="V1674" s="17"/>
      <c r="W1674" s="17"/>
      <c r="X1674" s="17"/>
      <c r="Y1674" s="17"/>
      <c r="Z1674" s="17"/>
      <c r="AA1674" s="17"/>
      <c r="AB1674" s="17"/>
      <c r="AC1674" s="17"/>
      <c r="AD1674" s="17"/>
      <c r="AE1674" s="17"/>
      <c r="AF1674" s="17"/>
      <c r="AG1674" s="17"/>
      <c r="AH1674" s="17"/>
      <c r="AI1674" s="17"/>
      <c r="AJ1674" s="17"/>
      <c r="AK1674" s="17"/>
      <c r="AL1674" s="17"/>
      <c r="AM1674" s="17"/>
      <c r="AN1674" s="17"/>
    </row>
    <row r="1675" ht="15.0" customHeight="1">
      <c r="A1675" s="17"/>
      <c r="B1675" s="17"/>
      <c r="C1675" s="181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  <c r="N1675" s="17"/>
      <c r="O1675" s="17"/>
      <c r="P1675" s="17"/>
      <c r="Q1675" s="17"/>
      <c r="R1675" s="17"/>
      <c r="S1675" s="17"/>
      <c r="T1675" s="17"/>
      <c r="U1675" s="17"/>
      <c r="V1675" s="17"/>
      <c r="W1675" s="17"/>
      <c r="X1675" s="17"/>
      <c r="Y1675" s="17"/>
      <c r="Z1675" s="17"/>
      <c r="AA1675" s="17"/>
      <c r="AB1675" s="17"/>
      <c r="AC1675" s="17"/>
      <c r="AD1675" s="17"/>
      <c r="AE1675" s="17"/>
      <c r="AF1675" s="17"/>
      <c r="AG1675" s="17"/>
      <c r="AH1675" s="17"/>
      <c r="AI1675" s="17"/>
      <c r="AJ1675" s="17"/>
      <c r="AK1675" s="17"/>
      <c r="AL1675" s="17"/>
      <c r="AM1675" s="17"/>
      <c r="AN1675" s="17"/>
    </row>
    <row r="1676" ht="15.0" customHeight="1">
      <c r="A1676" s="17"/>
      <c r="B1676" s="17"/>
      <c r="C1676" s="181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  <c r="N1676" s="17"/>
      <c r="O1676" s="17"/>
      <c r="P1676" s="17"/>
      <c r="Q1676" s="17"/>
      <c r="R1676" s="17"/>
      <c r="S1676" s="17"/>
      <c r="T1676" s="17"/>
      <c r="U1676" s="17"/>
      <c r="V1676" s="17"/>
      <c r="W1676" s="17"/>
      <c r="X1676" s="17"/>
      <c r="Y1676" s="17"/>
      <c r="Z1676" s="17"/>
      <c r="AA1676" s="17"/>
      <c r="AB1676" s="17"/>
      <c r="AC1676" s="17"/>
      <c r="AD1676" s="17"/>
      <c r="AE1676" s="17"/>
      <c r="AF1676" s="17"/>
      <c r="AG1676" s="17"/>
      <c r="AH1676" s="17"/>
      <c r="AI1676" s="17"/>
      <c r="AJ1676" s="17"/>
      <c r="AK1676" s="17"/>
      <c r="AL1676" s="17"/>
      <c r="AM1676" s="17"/>
      <c r="AN1676" s="17"/>
    </row>
    <row r="1677" ht="15.0" customHeight="1">
      <c r="A1677" s="17"/>
      <c r="B1677" s="17"/>
      <c r="C1677" s="181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  <c r="N1677" s="17"/>
      <c r="O1677" s="17"/>
      <c r="P1677" s="17"/>
      <c r="Q1677" s="17"/>
      <c r="R1677" s="17"/>
      <c r="S1677" s="17"/>
      <c r="T1677" s="17"/>
      <c r="U1677" s="17"/>
      <c r="V1677" s="17"/>
      <c r="W1677" s="17"/>
      <c r="X1677" s="17"/>
      <c r="Y1677" s="17"/>
      <c r="Z1677" s="17"/>
      <c r="AA1677" s="17"/>
      <c r="AB1677" s="17"/>
      <c r="AC1677" s="17"/>
      <c r="AD1677" s="17"/>
      <c r="AE1677" s="17"/>
      <c r="AF1677" s="17"/>
      <c r="AG1677" s="17"/>
      <c r="AH1677" s="17"/>
      <c r="AI1677" s="17"/>
      <c r="AJ1677" s="17"/>
      <c r="AK1677" s="17"/>
      <c r="AL1677" s="17"/>
      <c r="AM1677" s="17"/>
      <c r="AN1677" s="17"/>
    </row>
    <row r="1678" ht="15.0" customHeight="1">
      <c r="A1678" s="17"/>
      <c r="B1678" s="17"/>
      <c r="C1678" s="181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  <c r="N1678" s="17"/>
      <c r="O1678" s="17"/>
      <c r="P1678" s="17"/>
      <c r="Q1678" s="17"/>
      <c r="R1678" s="17"/>
      <c r="S1678" s="17"/>
      <c r="T1678" s="17"/>
      <c r="U1678" s="17"/>
      <c r="V1678" s="17"/>
      <c r="W1678" s="17"/>
      <c r="X1678" s="17"/>
      <c r="Y1678" s="17"/>
      <c r="Z1678" s="17"/>
      <c r="AA1678" s="17"/>
      <c r="AB1678" s="17"/>
      <c r="AC1678" s="17"/>
      <c r="AD1678" s="17"/>
      <c r="AE1678" s="17"/>
      <c r="AF1678" s="17"/>
      <c r="AG1678" s="17"/>
      <c r="AH1678" s="17"/>
      <c r="AI1678" s="17"/>
      <c r="AJ1678" s="17"/>
      <c r="AK1678" s="17"/>
      <c r="AL1678" s="17"/>
      <c r="AM1678" s="17"/>
      <c r="AN1678" s="17"/>
    </row>
    <row r="1679" ht="15.0" customHeight="1">
      <c r="A1679" s="17"/>
      <c r="B1679" s="17"/>
      <c r="C1679" s="181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  <c r="N1679" s="17"/>
      <c r="O1679" s="17"/>
      <c r="P1679" s="17"/>
      <c r="Q1679" s="17"/>
      <c r="R1679" s="17"/>
      <c r="S1679" s="17"/>
      <c r="T1679" s="17"/>
      <c r="U1679" s="17"/>
      <c r="V1679" s="17"/>
      <c r="W1679" s="17"/>
      <c r="X1679" s="17"/>
      <c r="Y1679" s="17"/>
      <c r="Z1679" s="17"/>
      <c r="AA1679" s="17"/>
      <c r="AB1679" s="17"/>
      <c r="AC1679" s="17"/>
      <c r="AD1679" s="17"/>
      <c r="AE1679" s="17"/>
      <c r="AF1679" s="17"/>
      <c r="AG1679" s="17"/>
      <c r="AH1679" s="17"/>
      <c r="AI1679" s="17"/>
      <c r="AJ1679" s="17"/>
      <c r="AK1679" s="17"/>
      <c r="AL1679" s="17"/>
      <c r="AM1679" s="17"/>
      <c r="AN1679" s="17"/>
    </row>
    <row r="1680" ht="15.0" customHeight="1">
      <c r="A1680" s="17"/>
      <c r="B1680" s="17"/>
      <c r="C1680" s="181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  <c r="N1680" s="17"/>
      <c r="O1680" s="17"/>
      <c r="P1680" s="17"/>
      <c r="Q1680" s="17"/>
      <c r="R1680" s="17"/>
      <c r="S1680" s="17"/>
      <c r="T1680" s="17"/>
      <c r="U1680" s="17"/>
      <c r="V1680" s="17"/>
      <c r="W1680" s="17"/>
      <c r="X1680" s="17"/>
      <c r="Y1680" s="17"/>
      <c r="Z1680" s="17"/>
      <c r="AA1680" s="17"/>
      <c r="AB1680" s="17"/>
      <c r="AC1680" s="17"/>
      <c r="AD1680" s="17"/>
      <c r="AE1680" s="17"/>
      <c r="AF1680" s="17"/>
      <c r="AG1680" s="17"/>
      <c r="AH1680" s="17"/>
      <c r="AI1680" s="17"/>
      <c r="AJ1680" s="17"/>
      <c r="AK1680" s="17"/>
      <c r="AL1680" s="17"/>
      <c r="AM1680" s="17"/>
      <c r="AN1680" s="17"/>
    </row>
    <row r="1681" ht="15.0" customHeight="1">
      <c r="A1681" s="17"/>
      <c r="B1681" s="17"/>
      <c r="C1681" s="181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  <c r="N1681" s="17"/>
      <c r="O1681" s="17"/>
      <c r="P1681" s="17"/>
      <c r="Q1681" s="17"/>
      <c r="R1681" s="17"/>
      <c r="S1681" s="17"/>
      <c r="T1681" s="17"/>
      <c r="U1681" s="17"/>
      <c r="V1681" s="17"/>
      <c r="W1681" s="17"/>
      <c r="X1681" s="17"/>
      <c r="Y1681" s="17"/>
      <c r="Z1681" s="17"/>
      <c r="AA1681" s="17"/>
      <c r="AB1681" s="17"/>
      <c r="AC1681" s="17"/>
      <c r="AD1681" s="17"/>
      <c r="AE1681" s="17"/>
      <c r="AF1681" s="17"/>
      <c r="AG1681" s="17"/>
      <c r="AH1681" s="17"/>
      <c r="AI1681" s="17"/>
      <c r="AJ1681" s="17"/>
      <c r="AK1681" s="17"/>
      <c r="AL1681" s="17"/>
      <c r="AM1681" s="17"/>
      <c r="AN1681" s="17"/>
    </row>
    <row r="1682" ht="15.0" customHeight="1">
      <c r="A1682" s="17"/>
      <c r="B1682" s="17"/>
      <c r="C1682" s="181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  <c r="N1682" s="17"/>
      <c r="O1682" s="17"/>
      <c r="P1682" s="17"/>
      <c r="Q1682" s="17"/>
      <c r="R1682" s="17"/>
      <c r="S1682" s="17"/>
      <c r="T1682" s="17"/>
      <c r="U1682" s="17"/>
      <c r="V1682" s="17"/>
      <c r="W1682" s="17"/>
      <c r="X1682" s="17"/>
      <c r="Y1682" s="17"/>
      <c r="Z1682" s="17"/>
      <c r="AA1682" s="17"/>
      <c r="AB1682" s="17"/>
      <c r="AC1682" s="17"/>
      <c r="AD1682" s="17"/>
      <c r="AE1682" s="17"/>
      <c r="AF1682" s="17"/>
      <c r="AG1682" s="17"/>
      <c r="AH1682" s="17"/>
      <c r="AI1682" s="17"/>
      <c r="AJ1682" s="17"/>
      <c r="AK1682" s="17"/>
      <c r="AL1682" s="17"/>
      <c r="AM1682" s="17"/>
      <c r="AN1682" s="17"/>
    </row>
    <row r="1683" ht="15.0" customHeight="1">
      <c r="A1683" s="17"/>
      <c r="B1683" s="17"/>
      <c r="C1683" s="181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  <c r="N1683" s="17"/>
      <c r="O1683" s="17"/>
      <c r="P1683" s="17"/>
      <c r="Q1683" s="17"/>
      <c r="R1683" s="17"/>
      <c r="S1683" s="17"/>
      <c r="T1683" s="17"/>
      <c r="U1683" s="17"/>
      <c r="V1683" s="17"/>
      <c r="W1683" s="17"/>
      <c r="X1683" s="17"/>
      <c r="Y1683" s="17"/>
      <c r="Z1683" s="17"/>
      <c r="AA1683" s="17"/>
      <c r="AB1683" s="17"/>
      <c r="AC1683" s="17"/>
      <c r="AD1683" s="17"/>
      <c r="AE1683" s="17"/>
      <c r="AF1683" s="17"/>
      <c r="AG1683" s="17"/>
      <c r="AH1683" s="17"/>
      <c r="AI1683" s="17"/>
      <c r="AJ1683" s="17"/>
      <c r="AK1683" s="17"/>
      <c r="AL1683" s="17"/>
      <c r="AM1683" s="17"/>
      <c r="AN1683" s="17"/>
    </row>
    <row r="1684" ht="15.0" customHeight="1">
      <c r="A1684" s="17"/>
      <c r="B1684" s="17"/>
      <c r="C1684" s="181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  <c r="N1684" s="17"/>
      <c r="O1684" s="17"/>
      <c r="P1684" s="17"/>
      <c r="Q1684" s="17"/>
      <c r="R1684" s="17"/>
      <c r="S1684" s="17"/>
      <c r="T1684" s="17"/>
      <c r="U1684" s="17"/>
      <c r="V1684" s="17"/>
      <c r="W1684" s="17"/>
      <c r="X1684" s="17"/>
      <c r="Y1684" s="17"/>
      <c r="Z1684" s="17"/>
      <c r="AA1684" s="17"/>
      <c r="AB1684" s="17"/>
      <c r="AC1684" s="17"/>
      <c r="AD1684" s="17"/>
      <c r="AE1684" s="17"/>
      <c r="AF1684" s="17"/>
      <c r="AG1684" s="17"/>
      <c r="AH1684" s="17"/>
      <c r="AI1684" s="17"/>
      <c r="AJ1684" s="17"/>
      <c r="AK1684" s="17"/>
      <c r="AL1684" s="17"/>
      <c r="AM1684" s="17"/>
      <c r="AN1684" s="17"/>
    </row>
    <row r="1685" ht="15.0" customHeight="1">
      <c r="A1685" s="17"/>
      <c r="B1685" s="17"/>
      <c r="C1685" s="181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  <c r="N1685" s="17"/>
      <c r="O1685" s="17"/>
      <c r="P1685" s="17"/>
      <c r="Q1685" s="17"/>
      <c r="R1685" s="17"/>
      <c r="S1685" s="17"/>
      <c r="T1685" s="17"/>
      <c r="U1685" s="17"/>
      <c r="V1685" s="17"/>
      <c r="W1685" s="17"/>
      <c r="X1685" s="17"/>
      <c r="Y1685" s="17"/>
      <c r="Z1685" s="17"/>
      <c r="AA1685" s="17"/>
      <c r="AB1685" s="17"/>
      <c r="AC1685" s="17"/>
      <c r="AD1685" s="17"/>
      <c r="AE1685" s="17"/>
      <c r="AF1685" s="17"/>
      <c r="AG1685" s="17"/>
      <c r="AH1685" s="17"/>
      <c r="AI1685" s="17"/>
      <c r="AJ1685" s="17"/>
      <c r="AK1685" s="17"/>
      <c r="AL1685" s="17"/>
      <c r="AM1685" s="17"/>
      <c r="AN1685" s="17"/>
    </row>
    <row r="1686" ht="15.0" customHeight="1">
      <c r="A1686" s="17"/>
      <c r="B1686" s="17"/>
      <c r="C1686" s="181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  <c r="N1686" s="17"/>
      <c r="O1686" s="17"/>
      <c r="P1686" s="17"/>
      <c r="Q1686" s="17"/>
      <c r="R1686" s="17"/>
      <c r="S1686" s="17"/>
      <c r="T1686" s="17"/>
      <c r="U1686" s="17"/>
      <c r="V1686" s="17"/>
      <c r="W1686" s="17"/>
      <c r="X1686" s="17"/>
      <c r="Y1686" s="17"/>
      <c r="Z1686" s="17"/>
      <c r="AA1686" s="17"/>
      <c r="AB1686" s="17"/>
      <c r="AC1686" s="17"/>
      <c r="AD1686" s="17"/>
      <c r="AE1686" s="17"/>
      <c r="AF1686" s="17"/>
      <c r="AG1686" s="17"/>
      <c r="AH1686" s="17"/>
      <c r="AI1686" s="17"/>
      <c r="AJ1686" s="17"/>
      <c r="AK1686" s="17"/>
      <c r="AL1686" s="17"/>
      <c r="AM1686" s="17"/>
      <c r="AN1686" s="17"/>
    </row>
    <row r="1687" ht="15.0" customHeight="1">
      <c r="A1687" s="17"/>
      <c r="B1687" s="17"/>
      <c r="C1687" s="181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  <c r="N1687" s="17"/>
      <c r="O1687" s="17"/>
      <c r="P1687" s="17"/>
      <c r="Q1687" s="17"/>
      <c r="R1687" s="17"/>
      <c r="S1687" s="17"/>
      <c r="T1687" s="17"/>
      <c r="U1687" s="17"/>
      <c r="V1687" s="17"/>
      <c r="W1687" s="17"/>
      <c r="X1687" s="17"/>
      <c r="Y1687" s="17"/>
      <c r="Z1687" s="17"/>
      <c r="AA1687" s="17"/>
      <c r="AB1687" s="17"/>
      <c r="AC1687" s="17"/>
      <c r="AD1687" s="17"/>
      <c r="AE1687" s="17"/>
      <c r="AF1687" s="17"/>
      <c r="AG1687" s="17"/>
      <c r="AH1687" s="17"/>
      <c r="AI1687" s="17"/>
      <c r="AJ1687" s="17"/>
      <c r="AK1687" s="17"/>
      <c r="AL1687" s="17"/>
      <c r="AM1687" s="17"/>
      <c r="AN1687" s="17"/>
    </row>
    <row r="1688" ht="15.0" customHeight="1">
      <c r="A1688" s="17"/>
      <c r="B1688" s="17"/>
      <c r="C1688" s="181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  <c r="N1688" s="17"/>
      <c r="O1688" s="17"/>
      <c r="P1688" s="17"/>
      <c r="Q1688" s="17"/>
      <c r="R1688" s="17"/>
      <c r="S1688" s="17"/>
      <c r="T1688" s="17"/>
      <c r="U1688" s="17"/>
      <c r="V1688" s="17"/>
      <c r="W1688" s="17"/>
      <c r="X1688" s="17"/>
      <c r="Y1688" s="17"/>
      <c r="Z1688" s="17"/>
      <c r="AA1688" s="17"/>
      <c r="AB1688" s="17"/>
      <c r="AC1688" s="17"/>
      <c r="AD1688" s="17"/>
      <c r="AE1688" s="17"/>
      <c r="AF1688" s="17"/>
      <c r="AG1688" s="17"/>
      <c r="AH1688" s="17"/>
      <c r="AI1688" s="17"/>
      <c r="AJ1688" s="17"/>
      <c r="AK1688" s="17"/>
      <c r="AL1688" s="17"/>
      <c r="AM1688" s="17"/>
      <c r="AN1688" s="17"/>
    </row>
    <row r="1689" ht="15.0" customHeight="1">
      <c r="A1689" s="17"/>
      <c r="B1689" s="17"/>
      <c r="C1689" s="181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  <c r="N1689" s="17"/>
      <c r="O1689" s="17"/>
      <c r="P1689" s="17"/>
      <c r="Q1689" s="17"/>
      <c r="R1689" s="17"/>
      <c r="S1689" s="17"/>
      <c r="T1689" s="17"/>
      <c r="U1689" s="17"/>
      <c r="V1689" s="17"/>
      <c r="W1689" s="17"/>
      <c r="X1689" s="17"/>
      <c r="Y1689" s="17"/>
      <c r="Z1689" s="17"/>
      <c r="AA1689" s="17"/>
      <c r="AB1689" s="17"/>
      <c r="AC1689" s="17"/>
      <c r="AD1689" s="17"/>
      <c r="AE1689" s="17"/>
      <c r="AF1689" s="17"/>
      <c r="AG1689" s="17"/>
      <c r="AH1689" s="17"/>
      <c r="AI1689" s="17"/>
      <c r="AJ1689" s="17"/>
      <c r="AK1689" s="17"/>
      <c r="AL1689" s="17"/>
      <c r="AM1689" s="17"/>
      <c r="AN1689" s="17"/>
    </row>
    <row r="1690" ht="15.0" customHeight="1">
      <c r="A1690" s="17"/>
      <c r="B1690" s="17"/>
      <c r="C1690" s="181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  <c r="N1690" s="17"/>
      <c r="O1690" s="17"/>
      <c r="P1690" s="17"/>
      <c r="Q1690" s="17"/>
      <c r="R1690" s="17"/>
      <c r="S1690" s="17"/>
      <c r="T1690" s="17"/>
      <c r="U1690" s="17"/>
      <c r="V1690" s="17"/>
      <c r="W1690" s="17"/>
      <c r="X1690" s="17"/>
      <c r="Y1690" s="17"/>
      <c r="Z1690" s="17"/>
      <c r="AA1690" s="17"/>
      <c r="AB1690" s="17"/>
      <c r="AC1690" s="17"/>
      <c r="AD1690" s="17"/>
      <c r="AE1690" s="17"/>
      <c r="AF1690" s="17"/>
      <c r="AG1690" s="17"/>
      <c r="AH1690" s="17"/>
      <c r="AI1690" s="17"/>
      <c r="AJ1690" s="17"/>
      <c r="AK1690" s="17"/>
      <c r="AL1690" s="17"/>
      <c r="AM1690" s="17"/>
      <c r="AN1690" s="17"/>
    </row>
    <row r="1691" ht="15.0" customHeight="1">
      <c r="A1691" s="17"/>
      <c r="B1691" s="17"/>
      <c r="C1691" s="181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  <c r="N1691" s="17"/>
      <c r="O1691" s="17"/>
      <c r="P1691" s="17"/>
      <c r="Q1691" s="17"/>
      <c r="R1691" s="17"/>
      <c r="S1691" s="17"/>
      <c r="T1691" s="17"/>
      <c r="U1691" s="17"/>
      <c r="V1691" s="17"/>
      <c r="W1691" s="17"/>
      <c r="X1691" s="17"/>
      <c r="Y1691" s="17"/>
      <c r="Z1691" s="17"/>
      <c r="AA1691" s="17"/>
      <c r="AB1691" s="17"/>
      <c r="AC1691" s="17"/>
      <c r="AD1691" s="17"/>
      <c r="AE1691" s="17"/>
      <c r="AF1691" s="17"/>
      <c r="AG1691" s="17"/>
      <c r="AH1691" s="17"/>
      <c r="AI1691" s="17"/>
      <c r="AJ1691" s="17"/>
      <c r="AK1691" s="17"/>
      <c r="AL1691" s="17"/>
      <c r="AM1691" s="17"/>
      <c r="AN1691" s="17"/>
    </row>
    <row r="1692" ht="15.0" customHeight="1">
      <c r="A1692" s="17"/>
      <c r="B1692" s="17"/>
      <c r="C1692" s="181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  <c r="N1692" s="17"/>
      <c r="O1692" s="17"/>
      <c r="P1692" s="17"/>
      <c r="Q1692" s="17"/>
      <c r="R1692" s="17"/>
      <c r="S1692" s="17"/>
      <c r="T1692" s="17"/>
      <c r="U1692" s="17"/>
      <c r="V1692" s="17"/>
      <c r="W1692" s="17"/>
      <c r="X1692" s="17"/>
      <c r="Y1692" s="17"/>
      <c r="Z1692" s="17"/>
      <c r="AA1692" s="17"/>
      <c r="AB1692" s="17"/>
      <c r="AC1692" s="17"/>
      <c r="AD1692" s="17"/>
      <c r="AE1692" s="17"/>
      <c r="AF1692" s="17"/>
      <c r="AG1692" s="17"/>
      <c r="AH1692" s="17"/>
      <c r="AI1692" s="17"/>
      <c r="AJ1692" s="17"/>
      <c r="AK1692" s="17"/>
      <c r="AL1692" s="17"/>
      <c r="AM1692" s="17"/>
      <c r="AN1692" s="17"/>
    </row>
    <row r="1693" ht="15.0" customHeight="1">
      <c r="A1693" s="17"/>
      <c r="B1693" s="17"/>
      <c r="C1693" s="181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  <c r="N1693" s="17"/>
      <c r="O1693" s="17"/>
      <c r="P1693" s="17"/>
      <c r="Q1693" s="17"/>
      <c r="R1693" s="17"/>
      <c r="S1693" s="17"/>
      <c r="T1693" s="17"/>
      <c r="U1693" s="17"/>
      <c r="V1693" s="17"/>
      <c r="W1693" s="17"/>
      <c r="X1693" s="17"/>
      <c r="Y1693" s="17"/>
      <c r="Z1693" s="17"/>
      <c r="AA1693" s="17"/>
      <c r="AB1693" s="17"/>
      <c r="AC1693" s="17"/>
      <c r="AD1693" s="17"/>
      <c r="AE1693" s="17"/>
      <c r="AF1693" s="17"/>
      <c r="AG1693" s="17"/>
      <c r="AH1693" s="17"/>
      <c r="AI1693" s="17"/>
      <c r="AJ1693" s="17"/>
      <c r="AK1693" s="17"/>
      <c r="AL1693" s="17"/>
      <c r="AM1693" s="17"/>
      <c r="AN1693" s="17"/>
    </row>
    <row r="1694" ht="15.0" customHeight="1">
      <c r="A1694" s="17"/>
      <c r="B1694" s="17"/>
      <c r="C1694" s="181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  <c r="N1694" s="17"/>
      <c r="O1694" s="17"/>
      <c r="P1694" s="17"/>
      <c r="Q1694" s="17"/>
      <c r="R1694" s="17"/>
      <c r="S1694" s="17"/>
      <c r="T1694" s="17"/>
      <c r="U1694" s="17"/>
      <c r="V1694" s="17"/>
      <c r="W1694" s="17"/>
      <c r="X1694" s="17"/>
      <c r="Y1694" s="17"/>
      <c r="Z1694" s="17"/>
      <c r="AA1694" s="17"/>
      <c r="AB1694" s="17"/>
      <c r="AC1694" s="17"/>
      <c r="AD1694" s="17"/>
      <c r="AE1694" s="17"/>
      <c r="AF1694" s="17"/>
      <c r="AG1694" s="17"/>
      <c r="AH1694" s="17"/>
      <c r="AI1694" s="17"/>
      <c r="AJ1694" s="17"/>
      <c r="AK1694" s="17"/>
      <c r="AL1694" s="17"/>
      <c r="AM1694" s="17"/>
      <c r="AN1694" s="17"/>
    </row>
    <row r="1695" ht="15.0" customHeight="1">
      <c r="A1695" s="17"/>
      <c r="B1695" s="17"/>
      <c r="C1695" s="181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  <c r="N1695" s="17"/>
      <c r="O1695" s="17"/>
      <c r="P1695" s="17"/>
      <c r="Q1695" s="17"/>
      <c r="R1695" s="17"/>
      <c r="S1695" s="17"/>
      <c r="T1695" s="17"/>
      <c r="U1695" s="17"/>
      <c r="V1695" s="17"/>
      <c r="W1695" s="17"/>
      <c r="X1695" s="17"/>
      <c r="Y1695" s="17"/>
      <c r="Z1695" s="17"/>
      <c r="AA1695" s="17"/>
      <c r="AB1695" s="17"/>
      <c r="AC1695" s="17"/>
      <c r="AD1695" s="17"/>
      <c r="AE1695" s="17"/>
      <c r="AF1695" s="17"/>
      <c r="AG1695" s="17"/>
      <c r="AH1695" s="17"/>
      <c r="AI1695" s="17"/>
      <c r="AJ1695" s="17"/>
      <c r="AK1695" s="17"/>
      <c r="AL1695" s="17"/>
      <c r="AM1695" s="17"/>
      <c r="AN1695" s="17"/>
    </row>
    <row r="1696" ht="15.0" customHeight="1">
      <c r="A1696" s="17"/>
      <c r="B1696" s="17"/>
      <c r="C1696" s="181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  <c r="N1696" s="17"/>
      <c r="O1696" s="17"/>
      <c r="P1696" s="17"/>
      <c r="Q1696" s="17"/>
      <c r="R1696" s="17"/>
      <c r="S1696" s="17"/>
      <c r="T1696" s="17"/>
      <c r="U1696" s="17"/>
      <c r="V1696" s="17"/>
      <c r="W1696" s="17"/>
      <c r="X1696" s="17"/>
      <c r="Y1696" s="17"/>
      <c r="Z1696" s="17"/>
      <c r="AA1696" s="17"/>
      <c r="AB1696" s="17"/>
      <c r="AC1696" s="17"/>
      <c r="AD1696" s="17"/>
      <c r="AE1696" s="17"/>
      <c r="AF1696" s="17"/>
      <c r="AG1696" s="17"/>
      <c r="AH1696" s="17"/>
      <c r="AI1696" s="17"/>
      <c r="AJ1696" s="17"/>
      <c r="AK1696" s="17"/>
      <c r="AL1696" s="17"/>
      <c r="AM1696" s="17"/>
      <c r="AN1696" s="17"/>
    </row>
    <row r="1697" ht="15.0" customHeight="1">
      <c r="A1697" s="17"/>
      <c r="B1697" s="17"/>
      <c r="C1697" s="181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  <c r="N1697" s="17"/>
      <c r="O1697" s="17"/>
      <c r="P1697" s="17"/>
      <c r="Q1697" s="17"/>
      <c r="R1697" s="17"/>
      <c r="S1697" s="17"/>
      <c r="T1697" s="17"/>
      <c r="U1697" s="17"/>
      <c r="V1697" s="17"/>
      <c r="W1697" s="17"/>
      <c r="X1697" s="17"/>
      <c r="Y1697" s="17"/>
      <c r="Z1697" s="17"/>
      <c r="AA1697" s="17"/>
      <c r="AB1697" s="17"/>
      <c r="AC1697" s="17"/>
      <c r="AD1697" s="17"/>
      <c r="AE1697" s="17"/>
      <c r="AF1697" s="17"/>
      <c r="AG1697" s="17"/>
      <c r="AH1697" s="17"/>
      <c r="AI1697" s="17"/>
      <c r="AJ1697" s="17"/>
      <c r="AK1697" s="17"/>
      <c r="AL1697" s="17"/>
      <c r="AM1697" s="17"/>
      <c r="AN1697" s="17"/>
    </row>
    <row r="1698" ht="15.0" customHeight="1">
      <c r="A1698" s="17"/>
      <c r="B1698" s="17"/>
      <c r="C1698" s="181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  <c r="N1698" s="17"/>
      <c r="O1698" s="17"/>
      <c r="P1698" s="17"/>
      <c r="Q1698" s="17"/>
      <c r="R1698" s="17"/>
      <c r="S1698" s="17"/>
      <c r="T1698" s="17"/>
      <c r="U1698" s="17"/>
      <c r="V1698" s="17"/>
      <c r="W1698" s="17"/>
      <c r="X1698" s="17"/>
      <c r="Y1698" s="17"/>
      <c r="Z1698" s="17"/>
      <c r="AA1698" s="17"/>
      <c r="AB1698" s="17"/>
      <c r="AC1698" s="17"/>
      <c r="AD1698" s="17"/>
      <c r="AE1698" s="17"/>
      <c r="AF1698" s="17"/>
      <c r="AG1698" s="17"/>
      <c r="AH1698" s="17"/>
      <c r="AI1698" s="17"/>
      <c r="AJ1698" s="17"/>
      <c r="AK1698" s="17"/>
      <c r="AL1698" s="17"/>
      <c r="AM1698" s="17"/>
      <c r="AN1698" s="17"/>
    </row>
    <row r="1699" ht="15.0" customHeight="1">
      <c r="A1699" s="17"/>
      <c r="B1699" s="17"/>
      <c r="C1699" s="181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  <c r="N1699" s="17"/>
      <c r="O1699" s="17"/>
      <c r="P1699" s="17"/>
      <c r="Q1699" s="17"/>
      <c r="R1699" s="17"/>
      <c r="S1699" s="17"/>
      <c r="T1699" s="17"/>
      <c r="U1699" s="17"/>
      <c r="V1699" s="17"/>
      <c r="W1699" s="17"/>
      <c r="X1699" s="17"/>
      <c r="Y1699" s="17"/>
      <c r="Z1699" s="17"/>
      <c r="AA1699" s="17"/>
      <c r="AB1699" s="17"/>
      <c r="AC1699" s="17"/>
      <c r="AD1699" s="17"/>
      <c r="AE1699" s="17"/>
      <c r="AF1699" s="17"/>
      <c r="AG1699" s="17"/>
      <c r="AH1699" s="17"/>
      <c r="AI1699" s="17"/>
      <c r="AJ1699" s="17"/>
      <c r="AK1699" s="17"/>
      <c r="AL1699" s="17"/>
      <c r="AM1699" s="17"/>
      <c r="AN1699" s="17"/>
    </row>
    <row r="1700" ht="15.0" customHeight="1">
      <c r="A1700" s="17"/>
      <c r="B1700" s="17"/>
      <c r="C1700" s="181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  <c r="N1700" s="17"/>
      <c r="O1700" s="17"/>
      <c r="P1700" s="17"/>
      <c r="Q1700" s="17"/>
      <c r="R1700" s="17"/>
      <c r="S1700" s="17"/>
      <c r="T1700" s="17"/>
      <c r="U1700" s="17"/>
      <c r="V1700" s="17"/>
      <c r="W1700" s="17"/>
      <c r="X1700" s="17"/>
      <c r="Y1700" s="17"/>
      <c r="Z1700" s="17"/>
      <c r="AA1700" s="17"/>
      <c r="AB1700" s="17"/>
      <c r="AC1700" s="17"/>
      <c r="AD1700" s="17"/>
      <c r="AE1700" s="17"/>
      <c r="AF1700" s="17"/>
      <c r="AG1700" s="17"/>
      <c r="AH1700" s="17"/>
      <c r="AI1700" s="17"/>
      <c r="AJ1700" s="17"/>
      <c r="AK1700" s="17"/>
      <c r="AL1700" s="17"/>
      <c r="AM1700" s="17"/>
      <c r="AN1700" s="17"/>
    </row>
    <row r="1701" ht="15.0" customHeight="1">
      <c r="A1701" s="17"/>
      <c r="B1701" s="17"/>
      <c r="C1701" s="181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  <c r="N1701" s="17"/>
      <c r="O1701" s="17"/>
      <c r="P1701" s="17"/>
      <c r="Q1701" s="17"/>
      <c r="R1701" s="17"/>
      <c r="S1701" s="17"/>
      <c r="T1701" s="17"/>
      <c r="U1701" s="17"/>
      <c r="V1701" s="17"/>
      <c r="W1701" s="17"/>
      <c r="X1701" s="17"/>
      <c r="Y1701" s="17"/>
      <c r="Z1701" s="17"/>
      <c r="AA1701" s="17"/>
      <c r="AB1701" s="17"/>
      <c r="AC1701" s="17"/>
      <c r="AD1701" s="17"/>
      <c r="AE1701" s="17"/>
      <c r="AF1701" s="17"/>
      <c r="AG1701" s="17"/>
      <c r="AH1701" s="17"/>
      <c r="AI1701" s="17"/>
      <c r="AJ1701" s="17"/>
      <c r="AK1701" s="17"/>
      <c r="AL1701" s="17"/>
      <c r="AM1701" s="17"/>
      <c r="AN1701" s="17"/>
    </row>
    <row r="1702" ht="15.0" customHeight="1">
      <c r="A1702" s="17"/>
      <c r="B1702" s="17"/>
      <c r="C1702" s="181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  <c r="N1702" s="17"/>
      <c r="O1702" s="17"/>
      <c r="P1702" s="17"/>
      <c r="Q1702" s="17"/>
      <c r="R1702" s="17"/>
      <c r="S1702" s="17"/>
      <c r="T1702" s="17"/>
      <c r="U1702" s="17"/>
      <c r="V1702" s="17"/>
      <c r="W1702" s="17"/>
      <c r="X1702" s="17"/>
      <c r="Y1702" s="17"/>
      <c r="Z1702" s="17"/>
      <c r="AA1702" s="17"/>
      <c r="AB1702" s="17"/>
      <c r="AC1702" s="17"/>
      <c r="AD1702" s="17"/>
      <c r="AE1702" s="17"/>
      <c r="AF1702" s="17"/>
      <c r="AG1702" s="17"/>
      <c r="AH1702" s="17"/>
      <c r="AI1702" s="17"/>
      <c r="AJ1702" s="17"/>
      <c r="AK1702" s="17"/>
      <c r="AL1702" s="17"/>
      <c r="AM1702" s="17"/>
      <c r="AN1702" s="17"/>
    </row>
    <row r="1703" ht="15.0" customHeight="1">
      <c r="A1703" s="17"/>
      <c r="B1703" s="17"/>
      <c r="C1703" s="181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  <c r="N1703" s="17"/>
      <c r="O1703" s="17"/>
      <c r="P1703" s="17"/>
      <c r="Q1703" s="17"/>
      <c r="R1703" s="17"/>
      <c r="S1703" s="17"/>
      <c r="T1703" s="17"/>
      <c r="U1703" s="17"/>
      <c r="V1703" s="17"/>
      <c r="W1703" s="17"/>
      <c r="X1703" s="17"/>
      <c r="Y1703" s="17"/>
      <c r="Z1703" s="17"/>
      <c r="AA1703" s="17"/>
      <c r="AB1703" s="17"/>
      <c r="AC1703" s="17"/>
      <c r="AD1703" s="17"/>
      <c r="AE1703" s="17"/>
      <c r="AF1703" s="17"/>
      <c r="AG1703" s="17"/>
      <c r="AH1703" s="17"/>
      <c r="AI1703" s="17"/>
      <c r="AJ1703" s="17"/>
      <c r="AK1703" s="17"/>
      <c r="AL1703" s="17"/>
      <c r="AM1703" s="17"/>
      <c r="AN1703" s="17"/>
    </row>
    <row r="1704" ht="15.0" customHeight="1">
      <c r="A1704" s="17"/>
      <c r="B1704" s="17"/>
      <c r="C1704" s="181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  <c r="N1704" s="17"/>
      <c r="O1704" s="17"/>
      <c r="P1704" s="17"/>
      <c r="Q1704" s="17"/>
      <c r="R1704" s="17"/>
      <c r="S1704" s="17"/>
      <c r="T1704" s="17"/>
      <c r="U1704" s="17"/>
      <c r="V1704" s="17"/>
      <c r="W1704" s="17"/>
      <c r="X1704" s="17"/>
      <c r="Y1704" s="17"/>
      <c r="Z1704" s="17"/>
      <c r="AA1704" s="17"/>
      <c r="AB1704" s="17"/>
      <c r="AC1704" s="17"/>
      <c r="AD1704" s="17"/>
      <c r="AE1704" s="17"/>
      <c r="AF1704" s="17"/>
      <c r="AG1704" s="17"/>
      <c r="AH1704" s="17"/>
      <c r="AI1704" s="17"/>
      <c r="AJ1704" s="17"/>
      <c r="AK1704" s="17"/>
      <c r="AL1704" s="17"/>
      <c r="AM1704" s="17"/>
      <c r="AN1704" s="17"/>
    </row>
    <row r="1705" ht="15.0" customHeight="1">
      <c r="A1705" s="17"/>
      <c r="B1705" s="17"/>
      <c r="C1705" s="181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  <c r="N1705" s="17"/>
      <c r="O1705" s="17"/>
      <c r="P1705" s="17"/>
      <c r="Q1705" s="17"/>
      <c r="R1705" s="17"/>
      <c r="S1705" s="17"/>
      <c r="T1705" s="17"/>
      <c r="U1705" s="17"/>
      <c r="V1705" s="17"/>
      <c r="W1705" s="17"/>
      <c r="X1705" s="17"/>
      <c r="Y1705" s="17"/>
      <c r="Z1705" s="17"/>
      <c r="AA1705" s="17"/>
      <c r="AB1705" s="17"/>
      <c r="AC1705" s="17"/>
      <c r="AD1705" s="17"/>
      <c r="AE1705" s="17"/>
      <c r="AF1705" s="17"/>
      <c r="AG1705" s="17"/>
      <c r="AH1705" s="17"/>
      <c r="AI1705" s="17"/>
      <c r="AJ1705" s="17"/>
      <c r="AK1705" s="17"/>
      <c r="AL1705" s="17"/>
      <c r="AM1705" s="17"/>
      <c r="AN1705" s="17"/>
    </row>
    <row r="1706" ht="15.0" customHeight="1">
      <c r="A1706" s="17"/>
      <c r="B1706" s="17"/>
      <c r="C1706" s="181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  <c r="N1706" s="17"/>
      <c r="O1706" s="17"/>
      <c r="P1706" s="17"/>
      <c r="Q1706" s="17"/>
      <c r="R1706" s="17"/>
      <c r="S1706" s="17"/>
      <c r="T1706" s="17"/>
      <c r="U1706" s="17"/>
      <c r="V1706" s="17"/>
      <c r="W1706" s="17"/>
      <c r="X1706" s="17"/>
      <c r="Y1706" s="17"/>
      <c r="Z1706" s="17"/>
      <c r="AA1706" s="17"/>
      <c r="AB1706" s="17"/>
      <c r="AC1706" s="17"/>
      <c r="AD1706" s="17"/>
      <c r="AE1706" s="17"/>
      <c r="AF1706" s="17"/>
      <c r="AG1706" s="17"/>
      <c r="AH1706" s="17"/>
      <c r="AI1706" s="17"/>
      <c r="AJ1706" s="17"/>
      <c r="AK1706" s="17"/>
      <c r="AL1706" s="17"/>
      <c r="AM1706" s="17"/>
      <c r="AN1706" s="17"/>
    </row>
    <row r="1707" ht="15.0" customHeight="1">
      <c r="A1707" s="17"/>
      <c r="B1707" s="17"/>
      <c r="C1707" s="181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  <c r="N1707" s="17"/>
      <c r="O1707" s="17"/>
      <c r="P1707" s="17"/>
      <c r="Q1707" s="17"/>
      <c r="R1707" s="17"/>
      <c r="S1707" s="17"/>
      <c r="T1707" s="17"/>
      <c r="U1707" s="17"/>
      <c r="V1707" s="17"/>
      <c r="W1707" s="17"/>
      <c r="X1707" s="17"/>
      <c r="Y1707" s="17"/>
      <c r="Z1707" s="17"/>
      <c r="AA1707" s="17"/>
      <c r="AB1707" s="17"/>
      <c r="AC1707" s="17"/>
      <c r="AD1707" s="17"/>
      <c r="AE1707" s="17"/>
      <c r="AF1707" s="17"/>
      <c r="AG1707" s="17"/>
      <c r="AH1707" s="17"/>
      <c r="AI1707" s="17"/>
      <c r="AJ1707" s="17"/>
      <c r="AK1707" s="17"/>
      <c r="AL1707" s="17"/>
      <c r="AM1707" s="17"/>
      <c r="AN1707" s="17"/>
    </row>
    <row r="1708" ht="15.0" customHeight="1">
      <c r="A1708" s="17"/>
      <c r="B1708" s="17"/>
      <c r="C1708" s="181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  <c r="N1708" s="17"/>
      <c r="O1708" s="17"/>
      <c r="P1708" s="17"/>
      <c r="Q1708" s="17"/>
      <c r="R1708" s="17"/>
      <c r="S1708" s="17"/>
      <c r="T1708" s="17"/>
      <c r="U1708" s="17"/>
      <c r="V1708" s="17"/>
      <c r="W1708" s="17"/>
      <c r="X1708" s="17"/>
      <c r="Y1708" s="17"/>
      <c r="Z1708" s="17"/>
      <c r="AA1708" s="17"/>
      <c r="AB1708" s="17"/>
      <c r="AC1708" s="17"/>
      <c r="AD1708" s="17"/>
      <c r="AE1708" s="17"/>
      <c r="AF1708" s="17"/>
      <c r="AG1708" s="17"/>
      <c r="AH1708" s="17"/>
      <c r="AI1708" s="17"/>
      <c r="AJ1708" s="17"/>
      <c r="AK1708" s="17"/>
      <c r="AL1708" s="17"/>
      <c r="AM1708" s="17"/>
      <c r="AN1708" s="17"/>
    </row>
    <row r="1709" ht="15.0" customHeight="1">
      <c r="A1709" s="17"/>
      <c r="B1709" s="17"/>
      <c r="C1709" s="181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  <c r="N1709" s="17"/>
      <c r="O1709" s="17"/>
      <c r="P1709" s="17"/>
      <c r="Q1709" s="17"/>
      <c r="R1709" s="17"/>
      <c r="S1709" s="17"/>
      <c r="T1709" s="17"/>
      <c r="U1709" s="17"/>
      <c r="V1709" s="17"/>
      <c r="W1709" s="17"/>
      <c r="X1709" s="17"/>
      <c r="Y1709" s="17"/>
      <c r="Z1709" s="17"/>
      <c r="AA1709" s="17"/>
      <c r="AB1709" s="17"/>
      <c r="AC1709" s="17"/>
      <c r="AD1709" s="17"/>
      <c r="AE1709" s="17"/>
      <c r="AF1709" s="17"/>
      <c r="AG1709" s="17"/>
      <c r="AH1709" s="17"/>
      <c r="AI1709" s="17"/>
      <c r="AJ1709" s="17"/>
      <c r="AK1709" s="17"/>
      <c r="AL1709" s="17"/>
      <c r="AM1709" s="17"/>
      <c r="AN1709" s="17"/>
    </row>
    <row r="1710" ht="15.0" customHeight="1">
      <c r="A1710" s="17"/>
      <c r="B1710" s="17"/>
      <c r="C1710" s="181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  <c r="N1710" s="17"/>
      <c r="O1710" s="17"/>
      <c r="P1710" s="17"/>
      <c r="Q1710" s="17"/>
      <c r="R1710" s="17"/>
      <c r="S1710" s="17"/>
      <c r="T1710" s="17"/>
      <c r="U1710" s="17"/>
      <c r="V1710" s="17"/>
      <c r="W1710" s="17"/>
      <c r="X1710" s="17"/>
      <c r="Y1710" s="17"/>
      <c r="Z1710" s="17"/>
      <c r="AA1710" s="17"/>
      <c r="AB1710" s="17"/>
      <c r="AC1710" s="17"/>
      <c r="AD1710" s="17"/>
      <c r="AE1710" s="17"/>
      <c r="AF1710" s="17"/>
      <c r="AG1710" s="17"/>
      <c r="AH1710" s="17"/>
      <c r="AI1710" s="17"/>
      <c r="AJ1710" s="17"/>
      <c r="AK1710" s="17"/>
      <c r="AL1710" s="17"/>
      <c r="AM1710" s="17"/>
      <c r="AN1710" s="17"/>
    </row>
    <row r="1711" ht="15.0" customHeight="1">
      <c r="A1711" s="17"/>
      <c r="B1711" s="17"/>
      <c r="C1711" s="181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  <c r="N1711" s="17"/>
      <c r="O1711" s="17"/>
      <c r="P1711" s="17"/>
      <c r="Q1711" s="17"/>
      <c r="R1711" s="17"/>
      <c r="S1711" s="17"/>
      <c r="T1711" s="17"/>
      <c r="U1711" s="17"/>
      <c r="V1711" s="17"/>
      <c r="W1711" s="17"/>
      <c r="X1711" s="17"/>
      <c r="Y1711" s="17"/>
      <c r="Z1711" s="17"/>
      <c r="AA1711" s="17"/>
      <c r="AB1711" s="17"/>
      <c r="AC1711" s="17"/>
      <c r="AD1711" s="17"/>
      <c r="AE1711" s="17"/>
      <c r="AF1711" s="17"/>
      <c r="AG1711" s="17"/>
      <c r="AH1711" s="17"/>
      <c r="AI1711" s="17"/>
      <c r="AJ1711" s="17"/>
      <c r="AK1711" s="17"/>
      <c r="AL1711" s="17"/>
      <c r="AM1711" s="17"/>
      <c r="AN1711" s="17"/>
    </row>
    <row r="1712" ht="15.0" customHeight="1">
      <c r="A1712" s="17"/>
      <c r="B1712" s="17"/>
      <c r="C1712" s="181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  <c r="N1712" s="17"/>
      <c r="O1712" s="17"/>
      <c r="P1712" s="17"/>
      <c r="Q1712" s="17"/>
      <c r="R1712" s="17"/>
      <c r="S1712" s="17"/>
      <c r="T1712" s="17"/>
      <c r="U1712" s="17"/>
      <c r="V1712" s="17"/>
      <c r="W1712" s="17"/>
      <c r="X1712" s="17"/>
      <c r="Y1712" s="17"/>
      <c r="Z1712" s="17"/>
      <c r="AA1712" s="17"/>
      <c r="AB1712" s="17"/>
      <c r="AC1712" s="17"/>
      <c r="AD1712" s="17"/>
      <c r="AE1712" s="17"/>
      <c r="AF1712" s="17"/>
      <c r="AG1712" s="17"/>
      <c r="AH1712" s="17"/>
      <c r="AI1712" s="17"/>
      <c r="AJ1712" s="17"/>
      <c r="AK1712" s="17"/>
      <c r="AL1712" s="17"/>
      <c r="AM1712" s="17"/>
      <c r="AN1712" s="17"/>
    </row>
    <row r="1713" ht="15.0" customHeight="1">
      <c r="A1713" s="17"/>
      <c r="B1713" s="17"/>
      <c r="C1713" s="181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  <c r="N1713" s="17"/>
      <c r="O1713" s="17"/>
      <c r="P1713" s="17"/>
      <c r="Q1713" s="17"/>
      <c r="R1713" s="17"/>
      <c r="S1713" s="17"/>
      <c r="T1713" s="17"/>
      <c r="U1713" s="17"/>
      <c r="V1713" s="17"/>
      <c r="W1713" s="17"/>
      <c r="X1713" s="17"/>
      <c r="Y1713" s="17"/>
      <c r="Z1713" s="17"/>
      <c r="AA1713" s="17"/>
      <c r="AB1713" s="17"/>
      <c r="AC1713" s="17"/>
      <c r="AD1713" s="17"/>
      <c r="AE1713" s="17"/>
      <c r="AF1713" s="17"/>
      <c r="AG1713" s="17"/>
      <c r="AH1713" s="17"/>
      <c r="AI1713" s="17"/>
      <c r="AJ1713" s="17"/>
      <c r="AK1713" s="17"/>
      <c r="AL1713" s="17"/>
      <c r="AM1713" s="17"/>
      <c r="AN1713" s="17"/>
    </row>
    <row r="1714" ht="15.0" customHeight="1">
      <c r="A1714" s="17"/>
      <c r="B1714" s="17"/>
      <c r="C1714" s="181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  <c r="N1714" s="17"/>
      <c r="O1714" s="17"/>
      <c r="P1714" s="17"/>
      <c r="Q1714" s="17"/>
      <c r="R1714" s="17"/>
      <c r="S1714" s="17"/>
      <c r="T1714" s="17"/>
      <c r="U1714" s="17"/>
      <c r="V1714" s="17"/>
      <c r="W1714" s="17"/>
      <c r="X1714" s="17"/>
      <c r="Y1714" s="17"/>
      <c r="Z1714" s="17"/>
      <c r="AA1714" s="17"/>
      <c r="AB1714" s="17"/>
      <c r="AC1714" s="17"/>
      <c r="AD1714" s="17"/>
      <c r="AE1714" s="17"/>
      <c r="AF1714" s="17"/>
      <c r="AG1714" s="17"/>
      <c r="AH1714" s="17"/>
      <c r="AI1714" s="17"/>
      <c r="AJ1714" s="17"/>
      <c r="AK1714" s="17"/>
      <c r="AL1714" s="17"/>
      <c r="AM1714" s="17"/>
      <c r="AN1714" s="17"/>
    </row>
    <row r="1715" ht="15.0" customHeight="1">
      <c r="A1715" s="17"/>
      <c r="B1715" s="17"/>
      <c r="C1715" s="181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  <c r="N1715" s="17"/>
      <c r="O1715" s="17"/>
      <c r="P1715" s="17"/>
      <c r="Q1715" s="17"/>
      <c r="R1715" s="17"/>
      <c r="S1715" s="17"/>
      <c r="T1715" s="17"/>
      <c r="U1715" s="17"/>
      <c r="V1715" s="17"/>
      <c r="W1715" s="17"/>
      <c r="X1715" s="17"/>
      <c r="Y1715" s="17"/>
      <c r="Z1715" s="17"/>
      <c r="AA1715" s="17"/>
      <c r="AB1715" s="17"/>
      <c r="AC1715" s="17"/>
      <c r="AD1715" s="17"/>
      <c r="AE1715" s="17"/>
      <c r="AF1715" s="17"/>
      <c r="AG1715" s="17"/>
      <c r="AH1715" s="17"/>
      <c r="AI1715" s="17"/>
      <c r="AJ1715" s="17"/>
      <c r="AK1715" s="17"/>
      <c r="AL1715" s="17"/>
      <c r="AM1715" s="17"/>
      <c r="AN1715" s="17"/>
    </row>
    <row r="1716" ht="15.0" customHeight="1">
      <c r="A1716" s="17"/>
      <c r="B1716" s="17"/>
      <c r="C1716" s="181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  <c r="N1716" s="17"/>
      <c r="O1716" s="17"/>
      <c r="P1716" s="17"/>
      <c r="Q1716" s="17"/>
      <c r="R1716" s="17"/>
      <c r="S1716" s="17"/>
      <c r="T1716" s="17"/>
      <c r="U1716" s="17"/>
      <c r="V1716" s="17"/>
      <c r="W1716" s="17"/>
      <c r="X1716" s="17"/>
      <c r="Y1716" s="17"/>
      <c r="Z1716" s="17"/>
      <c r="AA1716" s="17"/>
      <c r="AB1716" s="17"/>
      <c r="AC1716" s="17"/>
      <c r="AD1716" s="17"/>
      <c r="AE1716" s="17"/>
      <c r="AF1716" s="17"/>
      <c r="AG1716" s="17"/>
      <c r="AH1716" s="17"/>
      <c r="AI1716" s="17"/>
      <c r="AJ1716" s="17"/>
      <c r="AK1716" s="17"/>
      <c r="AL1716" s="17"/>
      <c r="AM1716" s="17"/>
      <c r="AN1716" s="17"/>
    </row>
    <row r="1717" ht="15.0" customHeight="1">
      <c r="A1717" s="17"/>
      <c r="B1717" s="17"/>
      <c r="C1717" s="181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  <c r="N1717" s="17"/>
      <c r="O1717" s="17"/>
      <c r="P1717" s="17"/>
      <c r="Q1717" s="17"/>
      <c r="R1717" s="17"/>
      <c r="S1717" s="17"/>
      <c r="T1717" s="17"/>
      <c r="U1717" s="17"/>
      <c r="V1717" s="17"/>
      <c r="W1717" s="17"/>
      <c r="X1717" s="17"/>
      <c r="Y1717" s="17"/>
      <c r="Z1717" s="17"/>
      <c r="AA1717" s="17"/>
      <c r="AB1717" s="17"/>
      <c r="AC1717" s="17"/>
      <c r="AD1717" s="17"/>
      <c r="AE1717" s="17"/>
      <c r="AF1717" s="17"/>
      <c r="AG1717" s="17"/>
      <c r="AH1717" s="17"/>
      <c r="AI1717" s="17"/>
      <c r="AJ1717" s="17"/>
      <c r="AK1717" s="17"/>
      <c r="AL1717" s="17"/>
      <c r="AM1717" s="17"/>
      <c r="AN1717" s="17"/>
    </row>
    <row r="1718" ht="15.0" customHeight="1">
      <c r="A1718" s="17"/>
      <c r="B1718" s="17"/>
      <c r="C1718" s="181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  <c r="N1718" s="17"/>
      <c r="O1718" s="17"/>
      <c r="P1718" s="17"/>
      <c r="Q1718" s="17"/>
      <c r="R1718" s="17"/>
      <c r="S1718" s="17"/>
      <c r="T1718" s="17"/>
      <c r="U1718" s="17"/>
      <c r="V1718" s="17"/>
      <c r="W1718" s="17"/>
      <c r="X1718" s="17"/>
      <c r="Y1718" s="17"/>
      <c r="Z1718" s="17"/>
      <c r="AA1718" s="17"/>
      <c r="AB1718" s="17"/>
      <c r="AC1718" s="17"/>
      <c r="AD1718" s="17"/>
      <c r="AE1718" s="17"/>
      <c r="AF1718" s="17"/>
      <c r="AG1718" s="17"/>
      <c r="AH1718" s="17"/>
      <c r="AI1718" s="17"/>
      <c r="AJ1718" s="17"/>
      <c r="AK1718" s="17"/>
      <c r="AL1718" s="17"/>
      <c r="AM1718" s="17"/>
      <c r="AN1718" s="17"/>
    </row>
    <row r="1719" ht="15.0" customHeight="1">
      <c r="A1719" s="17"/>
      <c r="B1719" s="17"/>
      <c r="C1719" s="181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  <c r="N1719" s="17"/>
      <c r="O1719" s="17"/>
      <c r="P1719" s="17"/>
      <c r="Q1719" s="17"/>
      <c r="R1719" s="17"/>
      <c r="S1719" s="17"/>
      <c r="T1719" s="17"/>
      <c r="U1719" s="17"/>
      <c r="V1719" s="17"/>
      <c r="W1719" s="17"/>
      <c r="X1719" s="17"/>
      <c r="Y1719" s="17"/>
      <c r="Z1719" s="17"/>
      <c r="AA1719" s="17"/>
      <c r="AB1719" s="17"/>
      <c r="AC1719" s="17"/>
      <c r="AD1719" s="17"/>
      <c r="AE1719" s="17"/>
      <c r="AF1719" s="17"/>
      <c r="AG1719" s="17"/>
      <c r="AH1719" s="17"/>
      <c r="AI1719" s="17"/>
      <c r="AJ1719" s="17"/>
      <c r="AK1719" s="17"/>
      <c r="AL1719" s="17"/>
      <c r="AM1719" s="17"/>
      <c r="AN1719" s="17"/>
    </row>
    <row r="1720" ht="15.0" customHeight="1">
      <c r="A1720" s="17"/>
      <c r="B1720" s="17"/>
      <c r="C1720" s="181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  <c r="N1720" s="17"/>
      <c r="O1720" s="17"/>
      <c r="P1720" s="17"/>
      <c r="Q1720" s="17"/>
      <c r="R1720" s="17"/>
      <c r="S1720" s="17"/>
      <c r="T1720" s="17"/>
      <c r="U1720" s="17"/>
      <c r="V1720" s="17"/>
      <c r="W1720" s="17"/>
      <c r="X1720" s="17"/>
      <c r="Y1720" s="17"/>
      <c r="Z1720" s="17"/>
      <c r="AA1720" s="17"/>
      <c r="AB1720" s="17"/>
      <c r="AC1720" s="17"/>
      <c r="AD1720" s="17"/>
      <c r="AE1720" s="17"/>
      <c r="AF1720" s="17"/>
      <c r="AG1720" s="17"/>
      <c r="AH1720" s="17"/>
      <c r="AI1720" s="17"/>
      <c r="AJ1720" s="17"/>
      <c r="AK1720" s="17"/>
      <c r="AL1720" s="17"/>
      <c r="AM1720" s="17"/>
      <c r="AN1720" s="17"/>
    </row>
    <row r="1721" ht="15.0" customHeight="1">
      <c r="A1721" s="17"/>
      <c r="B1721" s="17"/>
      <c r="C1721" s="181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  <c r="N1721" s="17"/>
      <c r="O1721" s="17"/>
      <c r="P1721" s="17"/>
      <c r="Q1721" s="17"/>
      <c r="R1721" s="17"/>
      <c r="S1721" s="17"/>
      <c r="T1721" s="17"/>
      <c r="U1721" s="17"/>
      <c r="V1721" s="17"/>
      <c r="W1721" s="17"/>
      <c r="X1721" s="17"/>
      <c r="Y1721" s="17"/>
      <c r="Z1721" s="17"/>
      <c r="AA1721" s="17"/>
      <c r="AB1721" s="17"/>
      <c r="AC1721" s="17"/>
      <c r="AD1721" s="17"/>
      <c r="AE1721" s="17"/>
      <c r="AF1721" s="17"/>
      <c r="AG1721" s="17"/>
      <c r="AH1721" s="17"/>
      <c r="AI1721" s="17"/>
      <c r="AJ1721" s="17"/>
      <c r="AK1721" s="17"/>
      <c r="AL1721" s="17"/>
      <c r="AM1721" s="17"/>
      <c r="AN1721" s="17"/>
    </row>
    <row r="1722" ht="15.0" customHeight="1">
      <c r="A1722" s="17"/>
      <c r="B1722" s="17"/>
      <c r="C1722" s="181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  <c r="N1722" s="17"/>
      <c r="O1722" s="17"/>
      <c r="P1722" s="17"/>
      <c r="Q1722" s="17"/>
      <c r="R1722" s="17"/>
      <c r="S1722" s="17"/>
      <c r="T1722" s="17"/>
      <c r="U1722" s="17"/>
      <c r="V1722" s="17"/>
      <c r="W1722" s="17"/>
      <c r="X1722" s="17"/>
      <c r="Y1722" s="17"/>
      <c r="Z1722" s="17"/>
      <c r="AA1722" s="17"/>
      <c r="AB1722" s="17"/>
      <c r="AC1722" s="17"/>
      <c r="AD1722" s="17"/>
      <c r="AE1722" s="17"/>
      <c r="AF1722" s="17"/>
      <c r="AG1722" s="17"/>
      <c r="AH1722" s="17"/>
      <c r="AI1722" s="17"/>
      <c r="AJ1722" s="17"/>
      <c r="AK1722" s="17"/>
      <c r="AL1722" s="17"/>
      <c r="AM1722" s="17"/>
      <c r="AN1722" s="17"/>
    </row>
    <row r="1723" ht="15.0" customHeight="1">
      <c r="A1723" s="17"/>
      <c r="B1723" s="17"/>
      <c r="C1723" s="181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  <c r="N1723" s="17"/>
      <c r="O1723" s="17"/>
      <c r="P1723" s="17"/>
      <c r="Q1723" s="17"/>
      <c r="R1723" s="17"/>
      <c r="S1723" s="17"/>
      <c r="T1723" s="17"/>
      <c r="U1723" s="17"/>
      <c r="V1723" s="17"/>
      <c r="W1723" s="17"/>
      <c r="X1723" s="17"/>
      <c r="Y1723" s="17"/>
      <c r="Z1723" s="17"/>
      <c r="AA1723" s="17"/>
      <c r="AB1723" s="17"/>
      <c r="AC1723" s="17"/>
      <c r="AD1723" s="17"/>
      <c r="AE1723" s="17"/>
      <c r="AF1723" s="17"/>
      <c r="AG1723" s="17"/>
      <c r="AH1723" s="17"/>
      <c r="AI1723" s="17"/>
      <c r="AJ1723" s="17"/>
      <c r="AK1723" s="17"/>
      <c r="AL1723" s="17"/>
      <c r="AM1723" s="17"/>
      <c r="AN1723" s="17"/>
    </row>
    <row r="1724" ht="15.0" customHeight="1">
      <c r="A1724" s="17"/>
      <c r="B1724" s="17"/>
      <c r="C1724" s="181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  <c r="N1724" s="17"/>
      <c r="O1724" s="17"/>
      <c r="P1724" s="17"/>
      <c r="Q1724" s="17"/>
      <c r="R1724" s="17"/>
      <c r="S1724" s="17"/>
      <c r="T1724" s="17"/>
      <c r="U1724" s="17"/>
      <c r="V1724" s="17"/>
      <c r="W1724" s="17"/>
      <c r="X1724" s="17"/>
      <c r="Y1724" s="17"/>
      <c r="Z1724" s="17"/>
      <c r="AA1724" s="17"/>
      <c r="AB1724" s="17"/>
      <c r="AC1724" s="17"/>
      <c r="AD1724" s="17"/>
      <c r="AE1724" s="17"/>
      <c r="AF1724" s="17"/>
      <c r="AG1724" s="17"/>
      <c r="AH1724" s="17"/>
      <c r="AI1724" s="17"/>
      <c r="AJ1724" s="17"/>
      <c r="AK1724" s="17"/>
      <c r="AL1724" s="17"/>
      <c r="AM1724" s="17"/>
      <c r="AN1724" s="17"/>
    </row>
    <row r="1725" ht="15.0" customHeight="1">
      <c r="A1725" s="17"/>
      <c r="B1725" s="17"/>
      <c r="C1725" s="181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  <c r="N1725" s="17"/>
      <c r="O1725" s="17"/>
      <c r="P1725" s="17"/>
      <c r="Q1725" s="17"/>
      <c r="R1725" s="17"/>
      <c r="S1725" s="17"/>
      <c r="T1725" s="17"/>
      <c r="U1725" s="17"/>
      <c r="V1725" s="17"/>
      <c r="W1725" s="17"/>
      <c r="X1725" s="17"/>
      <c r="Y1725" s="17"/>
      <c r="Z1725" s="17"/>
      <c r="AA1725" s="17"/>
      <c r="AB1725" s="17"/>
      <c r="AC1725" s="17"/>
      <c r="AD1725" s="17"/>
      <c r="AE1725" s="17"/>
      <c r="AF1725" s="17"/>
      <c r="AG1725" s="17"/>
      <c r="AH1725" s="17"/>
      <c r="AI1725" s="17"/>
      <c r="AJ1725" s="17"/>
      <c r="AK1725" s="17"/>
      <c r="AL1725" s="17"/>
      <c r="AM1725" s="17"/>
      <c r="AN1725" s="17"/>
    </row>
    <row r="1726" ht="15.0" customHeight="1">
      <c r="A1726" s="17"/>
      <c r="B1726" s="17"/>
      <c r="C1726" s="181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  <c r="N1726" s="17"/>
      <c r="O1726" s="17"/>
      <c r="P1726" s="17"/>
      <c r="Q1726" s="17"/>
      <c r="R1726" s="17"/>
      <c r="S1726" s="17"/>
      <c r="T1726" s="17"/>
      <c r="U1726" s="17"/>
      <c r="V1726" s="17"/>
      <c r="W1726" s="17"/>
      <c r="X1726" s="17"/>
      <c r="Y1726" s="17"/>
      <c r="Z1726" s="17"/>
      <c r="AA1726" s="17"/>
      <c r="AB1726" s="17"/>
      <c r="AC1726" s="17"/>
      <c r="AD1726" s="17"/>
      <c r="AE1726" s="17"/>
      <c r="AF1726" s="17"/>
      <c r="AG1726" s="17"/>
      <c r="AH1726" s="17"/>
      <c r="AI1726" s="17"/>
      <c r="AJ1726" s="17"/>
      <c r="AK1726" s="17"/>
      <c r="AL1726" s="17"/>
      <c r="AM1726" s="17"/>
      <c r="AN1726" s="17"/>
    </row>
    <row r="1727" ht="15.0" customHeight="1">
      <c r="A1727" s="17"/>
      <c r="B1727" s="17"/>
      <c r="C1727" s="181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  <c r="N1727" s="17"/>
      <c r="O1727" s="17"/>
      <c r="P1727" s="17"/>
      <c r="Q1727" s="17"/>
      <c r="R1727" s="17"/>
      <c r="S1727" s="17"/>
      <c r="T1727" s="17"/>
      <c r="U1727" s="17"/>
      <c r="V1727" s="17"/>
      <c r="W1727" s="17"/>
      <c r="X1727" s="17"/>
      <c r="Y1727" s="17"/>
      <c r="Z1727" s="17"/>
      <c r="AA1727" s="17"/>
      <c r="AB1727" s="17"/>
      <c r="AC1727" s="17"/>
      <c r="AD1727" s="17"/>
      <c r="AE1727" s="17"/>
      <c r="AF1727" s="17"/>
      <c r="AG1727" s="17"/>
      <c r="AH1727" s="17"/>
      <c r="AI1727" s="17"/>
      <c r="AJ1727" s="17"/>
      <c r="AK1727" s="17"/>
      <c r="AL1727" s="17"/>
      <c r="AM1727" s="17"/>
      <c r="AN1727" s="17"/>
    </row>
    <row r="1728" ht="15.0" customHeight="1">
      <c r="A1728" s="17"/>
      <c r="B1728" s="17"/>
      <c r="C1728" s="181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  <c r="N1728" s="17"/>
      <c r="O1728" s="17"/>
      <c r="P1728" s="17"/>
      <c r="Q1728" s="17"/>
      <c r="R1728" s="17"/>
      <c r="S1728" s="17"/>
      <c r="T1728" s="17"/>
      <c r="U1728" s="17"/>
      <c r="V1728" s="17"/>
      <c r="W1728" s="17"/>
      <c r="X1728" s="17"/>
      <c r="Y1728" s="17"/>
      <c r="Z1728" s="17"/>
      <c r="AA1728" s="17"/>
      <c r="AB1728" s="17"/>
      <c r="AC1728" s="17"/>
      <c r="AD1728" s="17"/>
      <c r="AE1728" s="17"/>
      <c r="AF1728" s="17"/>
      <c r="AG1728" s="17"/>
      <c r="AH1728" s="17"/>
      <c r="AI1728" s="17"/>
      <c r="AJ1728" s="17"/>
      <c r="AK1728" s="17"/>
      <c r="AL1728" s="17"/>
      <c r="AM1728" s="17"/>
      <c r="AN1728" s="17"/>
    </row>
    <row r="1729" ht="15.0" customHeight="1">
      <c r="A1729" s="17"/>
      <c r="B1729" s="17"/>
      <c r="C1729" s="181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  <c r="N1729" s="17"/>
      <c r="O1729" s="17"/>
      <c r="P1729" s="17"/>
      <c r="Q1729" s="17"/>
      <c r="R1729" s="17"/>
      <c r="S1729" s="17"/>
      <c r="T1729" s="17"/>
      <c r="U1729" s="17"/>
      <c r="V1729" s="17"/>
      <c r="W1729" s="17"/>
      <c r="X1729" s="17"/>
      <c r="Y1729" s="17"/>
      <c r="Z1729" s="17"/>
      <c r="AA1729" s="17"/>
      <c r="AB1729" s="17"/>
      <c r="AC1729" s="17"/>
      <c r="AD1729" s="17"/>
      <c r="AE1729" s="17"/>
      <c r="AF1729" s="17"/>
      <c r="AG1729" s="17"/>
      <c r="AH1729" s="17"/>
      <c r="AI1729" s="17"/>
      <c r="AJ1729" s="17"/>
      <c r="AK1729" s="17"/>
      <c r="AL1729" s="17"/>
      <c r="AM1729" s="17"/>
      <c r="AN1729" s="17"/>
    </row>
    <row r="1730" ht="15.0" customHeight="1">
      <c r="A1730" s="17"/>
      <c r="B1730" s="17"/>
      <c r="C1730" s="181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  <c r="N1730" s="17"/>
      <c r="O1730" s="17"/>
      <c r="P1730" s="17"/>
      <c r="Q1730" s="17"/>
      <c r="R1730" s="17"/>
      <c r="S1730" s="17"/>
      <c r="T1730" s="17"/>
      <c r="U1730" s="17"/>
      <c r="V1730" s="17"/>
      <c r="W1730" s="17"/>
      <c r="X1730" s="17"/>
      <c r="Y1730" s="17"/>
      <c r="Z1730" s="17"/>
      <c r="AA1730" s="17"/>
      <c r="AB1730" s="17"/>
      <c r="AC1730" s="17"/>
      <c r="AD1730" s="17"/>
      <c r="AE1730" s="17"/>
      <c r="AF1730" s="17"/>
      <c r="AG1730" s="17"/>
      <c r="AH1730" s="17"/>
      <c r="AI1730" s="17"/>
      <c r="AJ1730" s="17"/>
      <c r="AK1730" s="17"/>
      <c r="AL1730" s="17"/>
      <c r="AM1730" s="17"/>
      <c r="AN1730" s="17"/>
    </row>
    <row r="1731" ht="15.0" customHeight="1">
      <c r="A1731" s="17"/>
      <c r="B1731" s="17"/>
      <c r="C1731" s="181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  <c r="N1731" s="17"/>
      <c r="O1731" s="17"/>
      <c r="P1731" s="17"/>
      <c r="Q1731" s="17"/>
      <c r="R1731" s="17"/>
      <c r="S1731" s="17"/>
      <c r="T1731" s="17"/>
      <c r="U1731" s="17"/>
      <c r="V1731" s="17"/>
      <c r="W1731" s="17"/>
      <c r="X1731" s="17"/>
      <c r="Y1731" s="17"/>
      <c r="Z1731" s="17"/>
      <c r="AA1731" s="17"/>
      <c r="AB1731" s="17"/>
      <c r="AC1731" s="17"/>
      <c r="AD1731" s="17"/>
      <c r="AE1731" s="17"/>
      <c r="AF1731" s="17"/>
      <c r="AG1731" s="17"/>
      <c r="AH1731" s="17"/>
      <c r="AI1731" s="17"/>
      <c r="AJ1731" s="17"/>
      <c r="AK1731" s="17"/>
      <c r="AL1731" s="17"/>
      <c r="AM1731" s="17"/>
      <c r="AN1731" s="17"/>
    </row>
    <row r="1732" ht="15.0" customHeight="1">
      <c r="A1732" s="17"/>
      <c r="B1732" s="17"/>
      <c r="C1732" s="181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  <c r="N1732" s="17"/>
      <c r="O1732" s="17"/>
      <c r="P1732" s="17"/>
      <c r="Q1732" s="17"/>
      <c r="R1732" s="17"/>
      <c r="S1732" s="17"/>
      <c r="T1732" s="17"/>
      <c r="U1732" s="17"/>
      <c r="V1732" s="17"/>
      <c r="W1732" s="17"/>
      <c r="X1732" s="17"/>
      <c r="Y1732" s="17"/>
      <c r="Z1732" s="17"/>
      <c r="AA1732" s="17"/>
      <c r="AB1732" s="17"/>
      <c r="AC1732" s="17"/>
      <c r="AD1732" s="17"/>
      <c r="AE1732" s="17"/>
      <c r="AF1732" s="17"/>
      <c r="AG1732" s="17"/>
      <c r="AH1732" s="17"/>
      <c r="AI1732" s="17"/>
      <c r="AJ1732" s="17"/>
      <c r="AK1732" s="17"/>
      <c r="AL1732" s="17"/>
      <c r="AM1732" s="17"/>
      <c r="AN1732" s="17"/>
    </row>
    <row r="1733" ht="15.0" customHeight="1">
      <c r="A1733" s="17"/>
      <c r="B1733" s="17"/>
      <c r="C1733" s="181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  <c r="N1733" s="17"/>
      <c r="O1733" s="17"/>
      <c r="P1733" s="17"/>
      <c r="Q1733" s="17"/>
      <c r="R1733" s="17"/>
      <c r="S1733" s="17"/>
      <c r="T1733" s="17"/>
      <c r="U1733" s="17"/>
      <c r="V1733" s="17"/>
      <c r="W1733" s="17"/>
      <c r="X1733" s="17"/>
      <c r="Y1733" s="17"/>
      <c r="Z1733" s="17"/>
      <c r="AA1733" s="17"/>
      <c r="AB1733" s="17"/>
      <c r="AC1733" s="17"/>
      <c r="AD1733" s="17"/>
      <c r="AE1733" s="17"/>
      <c r="AF1733" s="17"/>
      <c r="AG1733" s="17"/>
      <c r="AH1733" s="17"/>
      <c r="AI1733" s="17"/>
      <c r="AJ1733" s="17"/>
      <c r="AK1733" s="17"/>
      <c r="AL1733" s="17"/>
      <c r="AM1733" s="17"/>
      <c r="AN1733" s="17"/>
    </row>
    <row r="1734" ht="15.0" customHeight="1">
      <c r="A1734" s="17"/>
      <c r="B1734" s="17"/>
      <c r="C1734" s="181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  <c r="N1734" s="17"/>
      <c r="O1734" s="17"/>
      <c r="P1734" s="17"/>
      <c r="Q1734" s="17"/>
      <c r="R1734" s="17"/>
      <c r="S1734" s="17"/>
      <c r="T1734" s="17"/>
      <c r="U1734" s="17"/>
      <c r="V1734" s="17"/>
      <c r="W1734" s="17"/>
      <c r="X1734" s="17"/>
      <c r="Y1734" s="17"/>
      <c r="Z1734" s="17"/>
      <c r="AA1734" s="17"/>
      <c r="AB1734" s="17"/>
      <c r="AC1734" s="17"/>
      <c r="AD1734" s="17"/>
      <c r="AE1734" s="17"/>
      <c r="AF1734" s="17"/>
      <c r="AG1734" s="17"/>
      <c r="AH1734" s="17"/>
      <c r="AI1734" s="17"/>
      <c r="AJ1734" s="17"/>
      <c r="AK1734" s="17"/>
      <c r="AL1734" s="17"/>
      <c r="AM1734" s="17"/>
      <c r="AN1734" s="17"/>
    </row>
    <row r="1735" ht="15.0" customHeight="1">
      <c r="A1735" s="17"/>
      <c r="B1735" s="17"/>
      <c r="C1735" s="181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  <c r="N1735" s="17"/>
      <c r="O1735" s="17"/>
      <c r="P1735" s="17"/>
      <c r="Q1735" s="17"/>
      <c r="R1735" s="17"/>
      <c r="S1735" s="17"/>
      <c r="T1735" s="17"/>
      <c r="U1735" s="17"/>
      <c r="V1735" s="17"/>
      <c r="W1735" s="17"/>
      <c r="X1735" s="17"/>
      <c r="Y1735" s="17"/>
      <c r="Z1735" s="17"/>
      <c r="AA1735" s="17"/>
      <c r="AB1735" s="17"/>
      <c r="AC1735" s="17"/>
      <c r="AD1735" s="17"/>
      <c r="AE1735" s="17"/>
      <c r="AF1735" s="17"/>
      <c r="AG1735" s="17"/>
      <c r="AH1735" s="17"/>
      <c r="AI1735" s="17"/>
      <c r="AJ1735" s="17"/>
      <c r="AK1735" s="17"/>
      <c r="AL1735" s="17"/>
      <c r="AM1735" s="17"/>
      <c r="AN1735" s="17"/>
    </row>
    <row r="1736" ht="15.0" customHeight="1">
      <c r="A1736" s="17"/>
      <c r="B1736" s="17"/>
      <c r="C1736" s="181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  <c r="N1736" s="17"/>
      <c r="O1736" s="17"/>
      <c r="P1736" s="17"/>
      <c r="Q1736" s="17"/>
      <c r="R1736" s="17"/>
      <c r="S1736" s="17"/>
      <c r="T1736" s="17"/>
      <c r="U1736" s="17"/>
      <c r="V1736" s="17"/>
      <c r="W1736" s="17"/>
      <c r="X1736" s="17"/>
      <c r="Y1736" s="17"/>
      <c r="Z1736" s="17"/>
      <c r="AA1736" s="17"/>
      <c r="AB1736" s="17"/>
      <c r="AC1736" s="17"/>
      <c r="AD1736" s="17"/>
      <c r="AE1736" s="17"/>
      <c r="AF1736" s="17"/>
      <c r="AG1736" s="17"/>
      <c r="AH1736" s="17"/>
      <c r="AI1736" s="17"/>
      <c r="AJ1736" s="17"/>
      <c r="AK1736" s="17"/>
      <c r="AL1736" s="17"/>
      <c r="AM1736" s="17"/>
      <c r="AN1736" s="17"/>
    </row>
    <row r="1737" ht="15.0" customHeight="1">
      <c r="A1737" s="17"/>
      <c r="B1737" s="17"/>
      <c r="C1737" s="181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  <c r="N1737" s="17"/>
      <c r="O1737" s="17"/>
      <c r="P1737" s="17"/>
      <c r="Q1737" s="17"/>
      <c r="R1737" s="17"/>
      <c r="S1737" s="17"/>
      <c r="T1737" s="17"/>
      <c r="U1737" s="17"/>
      <c r="V1737" s="17"/>
      <c r="W1737" s="17"/>
      <c r="X1737" s="17"/>
      <c r="Y1737" s="17"/>
      <c r="Z1737" s="17"/>
      <c r="AA1737" s="17"/>
      <c r="AB1737" s="17"/>
      <c r="AC1737" s="17"/>
      <c r="AD1737" s="17"/>
      <c r="AE1737" s="17"/>
      <c r="AF1737" s="17"/>
      <c r="AG1737" s="17"/>
      <c r="AH1737" s="17"/>
      <c r="AI1737" s="17"/>
      <c r="AJ1737" s="17"/>
      <c r="AK1737" s="17"/>
      <c r="AL1737" s="17"/>
      <c r="AM1737" s="17"/>
      <c r="AN1737" s="17"/>
    </row>
    <row r="1738" ht="15.0" customHeight="1">
      <c r="A1738" s="17"/>
      <c r="B1738" s="17"/>
      <c r="C1738" s="181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  <c r="N1738" s="17"/>
      <c r="O1738" s="17"/>
      <c r="P1738" s="17"/>
      <c r="Q1738" s="17"/>
      <c r="R1738" s="17"/>
      <c r="S1738" s="17"/>
      <c r="T1738" s="17"/>
      <c r="U1738" s="17"/>
      <c r="V1738" s="17"/>
      <c r="W1738" s="17"/>
      <c r="X1738" s="17"/>
      <c r="Y1738" s="17"/>
      <c r="Z1738" s="17"/>
      <c r="AA1738" s="17"/>
      <c r="AB1738" s="17"/>
      <c r="AC1738" s="17"/>
      <c r="AD1738" s="17"/>
      <c r="AE1738" s="17"/>
      <c r="AF1738" s="17"/>
      <c r="AG1738" s="17"/>
      <c r="AH1738" s="17"/>
      <c r="AI1738" s="17"/>
      <c r="AJ1738" s="17"/>
      <c r="AK1738" s="17"/>
      <c r="AL1738" s="17"/>
      <c r="AM1738" s="17"/>
      <c r="AN1738" s="17"/>
    </row>
    <row r="1739" ht="15.0" customHeight="1">
      <c r="A1739" s="17"/>
      <c r="B1739" s="17"/>
      <c r="C1739" s="181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  <c r="N1739" s="17"/>
      <c r="O1739" s="17"/>
      <c r="P1739" s="17"/>
      <c r="Q1739" s="17"/>
      <c r="R1739" s="17"/>
      <c r="S1739" s="17"/>
      <c r="T1739" s="17"/>
      <c r="U1739" s="17"/>
      <c r="V1739" s="17"/>
      <c r="W1739" s="17"/>
      <c r="X1739" s="17"/>
      <c r="Y1739" s="17"/>
      <c r="Z1739" s="17"/>
      <c r="AA1739" s="17"/>
      <c r="AB1739" s="17"/>
      <c r="AC1739" s="17"/>
      <c r="AD1739" s="17"/>
      <c r="AE1739" s="17"/>
      <c r="AF1739" s="17"/>
      <c r="AG1739" s="17"/>
      <c r="AH1739" s="17"/>
      <c r="AI1739" s="17"/>
      <c r="AJ1739" s="17"/>
      <c r="AK1739" s="17"/>
      <c r="AL1739" s="17"/>
      <c r="AM1739" s="17"/>
      <c r="AN1739" s="17"/>
    </row>
    <row r="1740" ht="15.0" customHeight="1">
      <c r="A1740" s="17"/>
      <c r="B1740" s="17"/>
      <c r="C1740" s="181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  <c r="N1740" s="17"/>
      <c r="O1740" s="17"/>
      <c r="P1740" s="17"/>
      <c r="Q1740" s="17"/>
      <c r="R1740" s="17"/>
      <c r="S1740" s="17"/>
      <c r="T1740" s="17"/>
      <c r="U1740" s="17"/>
      <c r="V1740" s="17"/>
      <c r="W1740" s="17"/>
      <c r="X1740" s="17"/>
      <c r="Y1740" s="17"/>
      <c r="Z1740" s="17"/>
      <c r="AA1740" s="17"/>
      <c r="AB1740" s="17"/>
      <c r="AC1740" s="17"/>
      <c r="AD1740" s="17"/>
      <c r="AE1740" s="17"/>
      <c r="AF1740" s="17"/>
      <c r="AG1740" s="17"/>
      <c r="AH1740" s="17"/>
      <c r="AI1740" s="17"/>
      <c r="AJ1740" s="17"/>
      <c r="AK1740" s="17"/>
      <c r="AL1740" s="17"/>
      <c r="AM1740" s="17"/>
      <c r="AN1740" s="17"/>
    </row>
    <row r="1741" ht="15.0" customHeight="1">
      <c r="A1741" s="17"/>
      <c r="B1741" s="17"/>
      <c r="C1741" s="181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  <c r="N1741" s="17"/>
      <c r="O1741" s="17"/>
      <c r="P1741" s="17"/>
      <c r="Q1741" s="17"/>
      <c r="R1741" s="17"/>
      <c r="S1741" s="17"/>
      <c r="T1741" s="17"/>
      <c r="U1741" s="17"/>
      <c r="V1741" s="17"/>
      <c r="W1741" s="17"/>
      <c r="X1741" s="17"/>
      <c r="Y1741" s="17"/>
      <c r="Z1741" s="17"/>
      <c r="AA1741" s="17"/>
      <c r="AB1741" s="17"/>
      <c r="AC1741" s="17"/>
      <c r="AD1741" s="17"/>
      <c r="AE1741" s="17"/>
      <c r="AF1741" s="17"/>
      <c r="AG1741" s="17"/>
      <c r="AH1741" s="17"/>
      <c r="AI1741" s="17"/>
      <c r="AJ1741" s="17"/>
      <c r="AK1741" s="17"/>
      <c r="AL1741" s="17"/>
      <c r="AM1741" s="17"/>
      <c r="AN1741" s="17"/>
    </row>
    <row r="1742" ht="15.0" customHeight="1">
      <c r="A1742" s="17"/>
      <c r="B1742" s="17"/>
      <c r="C1742" s="181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  <c r="N1742" s="17"/>
      <c r="O1742" s="17"/>
      <c r="P1742" s="17"/>
      <c r="Q1742" s="17"/>
      <c r="R1742" s="17"/>
      <c r="S1742" s="17"/>
      <c r="T1742" s="17"/>
      <c r="U1742" s="17"/>
      <c r="V1742" s="17"/>
      <c r="W1742" s="17"/>
      <c r="X1742" s="17"/>
      <c r="Y1742" s="17"/>
      <c r="Z1742" s="17"/>
      <c r="AA1742" s="17"/>
      <c r="AB1742" s="17"/>
      <c r="AC1742" s="17"/>
      <c r="AD1742" s="17"/>
      <c r="AE1742" s="17"/>
      <c r="AF1742" s="17"/>
      <c r="AG1742" s="17"/>
      <c r="AH1742" s="17"/>
      <c r="AI1742" s="17"/>
      <c r="AJ1742" s="17"/>
      <c r="AK1742" s="17"/>
      <c r="AL1742" s="17"/>
      <c r="AM1742" s="17"/>
      <c r="AN1742" s="17"/>
    </row>
    <row r="1743" ht="15.0" customHeight="1">
      <c r="A1743" s="17"/>
      <c r="B1743" s="17"/>
      <c r="C1743" s="181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  <c r="N1743" s="17"/>
      <c r="O1743" s="17"/>
      <c r="P1743" s="17"/>
      <c r="Q1743" s="17"/>
      <c r="R1743" s="17"/>
      <c r="S1743" s="17"/>
      <c r="T1743" s="17"/>
      <c r="U1743" s="17"/>
      <c r="V1743" s="17"/>
      <c r="W1743" s="17"/>
      <c r="X1743" s="17"/>
      <c r="Y1743" s="17"/>
      <c r="Z1743" s="17"/>
      <c r="AA1743" s="17"/>
      <c r="AB1743" s="17"/>
      <c r="AC1743" s="17"/>
      <c r="AD1743" s="17"/>
      <c r="AE1743" s="17"/>
      <c r="AF1743" s="17"/>
      <c r="AG1743" s="17"/>
      <c r="AH1743" s="17"/>
      <c r="AI1743" s="17"/>
      <c r="AJ1743" s="17"/>
      <c r="AK1743" s="17"/>
      <c r="AL1743" s="17"/>
      <c r="AM1743" s="17"/>
      <c r="AN1743" s="17"/>
    </row>
    <row r="1744" ht="15.0" customHeight="1">
      <c r="A1744" s="17"/>
      <c r="B1744" s="17"/>
      <c r="C1744" s="181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  <c r="N1744" s="17"/>
      <c r="O1744" s="17"/>
      <c r="P1744" s="17"/>
      <c r="Q1744" s="17"/>
      <c r="R1744" s="17"/>
      <c r="S1744" s="17"/>
      <c r="T1744" s="17"/>
      <c r="U1744" s="17"/>
      <c r="V1744" s="17"/>
      <c r="W1744" s="17"/>
      <c r="X1744" s="17"/>
      <c r="Y1744" s="17"/>
      <c r="Z1744" s="17"/>
      <c r="AA1744" s="17"/>
      <c r="AB1744" s="17"/>
      <c r="AC1744" s="17"/>
      <c r="AD1744" s="17"/>
      <c r="AE1744" s="17"/>
      <c r="AF1744" s="17"/>
      <c r="AG1744" s="17"/>
      <c r="AH1744" s="17"/>
      <c r="AI1744" s="17"/>
      <c r="AJ1744" s="17"/>
      <c r="AK1744" s="17"/>
      <c r="AL1744" s="17"/>
      <c r="AM1744" s="17"/>
      <c r="AN1744" s="17"/>
    </row>
    <row r="1745" ht="15.0" customHeight="1">
      <c r="A1745" s="17"/>
      <c r="B1745" s="17"/>
      <c r="C1745" s="181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  <c r="N1745" s="17"/>
      <c r="O1745" s="17"/>
      <c r="P1745" s="17"/>
      <c r="Q1745" s="17"/>
      <c r="R1745" s="17"/>
      <c r="S1745" s="17"/>
      <c r="T1745" s="17"/>
      <c r="U1745" s="17"/>
      <c r="V1745" s="17"/>
      <c r="W1745" s="17"/>
      <c r="X1745" s="17"/>
      <c r="Y1745" s="17"/>
      <c r="Z1745" s="17"/>
      <c r="AA1745" s="17"/>
      <c r="AB1745" s="17"/>
      <c r="AC1745" s="17"/>
      <c r="AD1745" s="17"/>
      <c r="AE1745" s="17"/>
      <c r="AF1745" s="17"/>
      <c r="AG1745" s="17"/>
      <c r="AH1745" s="17"/>
      <c r="AI1745" s="17"/>
      <c r="AJ1745" s="17"/>
      <c r="AK1745" s="17"/>
      <c r="AL1745" s="17"/>
      <c r="AM1745" s="17"/>
      <c r="AN1745" s="17"/>
    </row>
    <row r="1746" ht="15.0" customHeight="1">
      <c r="A1746" s="17"/>
      <c r="B1746" s="17"/>
      <c r="C1746" s="181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  <c r="N1746" s="17"/>
      <c r="O1746" s="17"/>
      <c r="P1746" s="17"/>
      <c r="Q1746" s="17"/>
      <c r="R1746" s="17"/>
      <c r="S1746" s="17"/>
      <c r="T1746" s="17"/>
      <c r="U1746" s="17"/>
      <c r="V1746" s="17"/>
      <c r="W1746" s="17"/>
      <c r="X1746" s="17"/>
      <c r="Y1746" s="17"/>
      <c r="Z1746" s="17"/>
      <c r="AA1746" s="17"/>
      <c r="AB1746" s="17"/>
      <c r="AC1746" s="17"/>
      <c r="AD1746" s="17"/>
      <c r="AE1746" s="17"/>
      <c r="AF1746" s="17"/>
      <c r="AG1746" s="17"/>
      <c r="AH1746" s="17"/>
      <c r="AI1746" s="17"/>
      <c r="AJ1746" s="17"/>
      <c r="AK1746" s="17"/>
      <c r="AL1746" s="17"/>
      <c r="AM1746" s="17"/>
      <c r="AN1746" s="17"/>
    </row>
    <row r="1747" ht="15.0" customHeight="1">
      <c r="A1747" s="17"/>
      <c r="B1747" s="17"/>
      <c r="C1747" s="181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  <c r="N1747" s="17"/>
      <c r="O1747" s="17"/>
      <c r="P1747" s="17"/>
      <c r="Q1747" s="17"/>
      <c r="R1747" s="17"/>
      <c r="S1747" s="17"/>
      <c r="T1747" s="17"/>
      <c r="U1747" s="17"/>
      <c r="V1747" s="17"/>
      <c r="W1747" s="17"/>
      <c r="X1747" s="17"/>
      <c r="Y1747" s="17"/>
      <c r="Z1747" s="17"/>
      <c r="AA1747" s="17"/>
      <c r="AB1747" s="17"/>
      <c r="AC1747" s="17"/>
      <c r="AD1747" s="17"/>
      <c r="AE1747" s="17"/>
      <c r="AF1747" s="17"/>
      <c r="AG1747" s="17"/>
      <c r="AH1747" s="17"/>
      <c r="AI1747" s="17"/>
      <c r="AJ1747" s="17"/>
      <c r="AK1747" s="17"/>
      <c r="AL1747" s="17"/>
      <c r="AM1747" s="17"/>
      <c r="AN1747" s="17"/>
    </row>
    <row r="1748" ht="15.0" customHeight="1">
      <c r="A1748" s="17"/>
      <c r="B1748" s="17"/>
      <c r="C1748" s="181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  <c r="N1748" s="17"/>
      <c r="O1748" s="17"/>
      <c r="P1748" s="17"/>
      <c r="Q1748" s="17"/>
      <c r="R1748" s="17"/>
      <c r="S1748" s="17"/>
      <c r="T1748" s="17"/>
      <c r="U1748" s="17"/>
      <c r="V1748" s="17"/>
      <c r="W1748" s="17"/>
      <c r="X1748" s="17"/>
      <c r="Y1748" s="17"/>
      <c r="Z1748" s="17"/>
      <c r="AA1748" s="17"/>
      <c r="AB1748" s="17"/>
      <c r="AC1748" s="17"/>
      <c r="AD1748" s="17"/>
      <c r="AE1748" s="17"/>
      <c r="AF1748" s="17"/>
      <c r="AG1748" s="17"/>
      <c r="AH1748" s="17"/>
      <c r="AI1748" s="17"/>
      <c r="AJ1748" s="17"/>
      <c r="AK1748" s="17"/>
      <c r="AL1748" s="17"/>
      <c r="AM1748" s="17"/>
      <c r="AN1748" s="17"/>
    </row>
    <row r="1749" ht="15.0" customHeight="1">
      <c r="A1749" s="17"/>
      <c r="B1749" s="17"/>
      <c r="C1749" s="181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  <c r="N1749" s="17"/>
      <c r="O1749" s="17"/>
      <c r="P1749" s="17"/>
      <c r="Q1749" s="17"/>
      <c r="R1749" s="17"/>
      <c r="S1749" s="17"/>
      <c r="T1749" s="17"/>
      <c r="U1749" s="17"/>
      <c r="V1749" s="17"/>
      <c r="W1749" s="17"/>
      <c r="X1749" s="17"/>
      <c r="Y1749" s="17"/>
      <c r="Z1749" s="17"/>
      <c r="AA1749" s="17"/>
      <c r="AB1749" s="17"/>
      <c r="AC1749" s="17"/>
      <c r="AD1749" s="17"/>
      <c r="AE1749" s="17"/>
      <c r="AF1749" s="17"/>
      <c r="AG1749" s="17"/>
      <c r="AH1749" s="17"/>
      <c r="AI1749" s="17"/>
      <c r="AJ1749" s="17"/>
      <c r="AK1749" s="17"/>
      <c r="AL1749" s="17"/>
      <c r="AM1749" s="17"/>
      <c r="AN1749" s="17"/>
    </row>
    <row r="1750" ht="15.0" customHeight="1">
      <c r="A1750" s="17"/>
      <c r="B1750" s="17"/>
      <c r="C1750" s="181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  <c r="N1750" s="17"/>
      <c r="O1750" s="17"/>
      <c r="P1750" s="17"/>
      <c r="Q1750" s="17"/>
      <c r="R1750" s="17"/>
      <c r="S1750" s="17"/>
      <c r="T1750" s="17"/>
      <c r="U1750" s="17"/>
      <c r="V1750" s="17"/>
      <c r="W1750" s="17"/>
      <c r="X1750" s="17"/>
      <c r="Y1750" s="17"/>
      <c r="Z1750" s="17"/>
      <c r="AA1750" s="17"/>
      <c r="AB1750" s="17"/>
      <c r="AC1750" s="17"/>
      <c r="AD1750" s="17"/>
      <c r="AE1750" s="17"/>
      <c r="AF1750" s="17"/>
      <c r="AG1750" s="17"/>
      <c r="AH1750" s="17"/>
      <c r="AI1750" s="17"/>
      <c r="AJ1750" s="17"/>
      <c r="AK1750" s="17"/>
      <c r="AL1750" s="17"/>
      <c r="AM1750" s="17"/>
      <c r="AN1750" s="17"/>
    </row>
    <row r="1751" ht="15.0" customHeight="1">
      <c r="A1751" s="17"/>
      <c r="B1751" s="17"/>
      <c r="C1751" s="181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  <c r="N1751" s="17"/>
      <c r="O1751" s="17"/>
      <c r="P1751" s="17"/>
      <c r="Q1751" s="17"/>
      <c r="R1751" s="17"/>
      <c r="S1751" s="17"/>
      <c r="T1751" s="17"/>
      <c r="U1751" s="17"/>
      <c r="V1751" s="17"/>
      <c r="W1751" s="17"/>
      <c r="X1751" s="17"/>
      <c r="Y1751" s="17"/>
      <c r="Z1751" s="17"/>
      <c r="AA1751" s="17"/>
      <c r="AB1751" s="17"/>
      <c r="AC1751" s="17"/>
      <c r="AD1751" s="17"/>
      <c r="AE1751" s="17"/>
      <c r="AF1751" s="17"/>
      <c r="AG1751" s="17"/>
      <c r="AH1751" s="17"/>
      <c r="AI1751" s="17"/>
      <c r="AJ1751" s="17"/>
      <c r="AK1751" s="17"/>
      <c r="AL1751" s="17"/>
      <c r="AM1751" s="17"/>
      <c r="AN1751" s="17"/>
    </row>
    <row r="1752" ht="15.0" customHeight="1">
      <c r="A1752" s="17"/>
      <c r="B1752" s="17"/>
      <c r="C1752" s="181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  <c r="N1752" s="17"/>
      <c r="O1752" s="17"/>
      <c r="P1752" s="17"/>
      <c r="Q1752" s="17"/>
      <c r="R1752" s="17"/>
      <c r="S1752" s="17"/>
      <c r="T1752" s="17"/>
      <c r="U1752" s="17"/>
      <c r="V1752" s="17"/>
      <c r="W1752" s="17"/>
      <c r="X1752" s="17"/>
      <c r="Y1752" s="17"/>
      <c r="Z1752" s="17"/>
      <c r="AA1752" s="17"/>
      <c r="AB1752" s="17"/>
      <c r="AC1752" s="17"/>
      <c r="AD1752" s="17"/>
      <c r="AE1752" s="17"/>
      <c r="AF1752" s="17"/>
      <c r="AG1752" s="17"/>
      <c r="AH1752" s="17"/>
      <c r="AI1752" s="17"/>
      <c r="AJ1752" s="17"/>
      <c r="AK1752" s="17"/>
      <c r="AL1752" s="17"/>
      <c r="AM1752" s="17"/>
      <c r="AN1752" s="17"/>
    </row>
    <row r="1753" ht="15.0" customHeight="1">
      <c r="A1753" s="17"/>
      <c r="B1753" s="17"/>
      <c r="C1753" s="181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  <c r="N1753" s="17"/>
      <c r="O1753" s="17"/>
      <c r="P1753" s="17"/>
      <c r="Q1753" s="17"/>
      <c r="R1753" s="17"/>
      <c r="S1753" s="17"/>
      <c r="T1753" s="17"/>
      <c r="U1753" s="17"/>
      <c r="V1753" s="17"/>
      <c r="W1753" s="17"/>
      <c r="X1753" s="17"/>
      <c r="Y1753" s="17"/>
      <c r="Z1753" s="17"/>
      <c r="AA1753" s="17"/>
      <c r="AB1753" s="17"/>
      <c r="AC1753" s="17"/>
      <c r="AD1753" s="17"/>
      <c r="AE1753" s="17"/>
      <c r="AF1753" s="17"/>
      <c r="AG1753" s="17"/>
      <c r="AH1753" s="17"/>
      <c r="AI1753" s="17"/>
      <c r="AJ1753" s="17"/>
      <c r="AK1753" s="17"/>
      <c r="AL1753" s="17"/>
      <c r="AM1753" s="17"/>
      <c r="AN1753" s="17"/>
    </row>
    <row r="1754" ht="15.0" customHeight="1">
      <c r="A1754" s="17"/>
      <c r="B1754" s="17"/>
      <c r="C1754" s="181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  <c r="N1754" s="17"/>
      <c r="O1754" s="17"/>
      <c r="P1754" s="17"/>
      <c r="Q1754" s="17"/>
      <c r="R1754" s="17"/>
      <c r="S1754" s="17"/>
      <c r="T1754" s="17"/>
      <c r="U1754" s="17"/>
      <c r="V1754" s="17"/>
      <c r="W1754" s="17"/>
      <c r="X1754" s="17"/>
      <c r="Y1754" s="17"/>
      <c r="Z1754" s="17"/>
      <c r="AA1754" s="17"/>
      <c r="AB1754" s="17"/>
      <c r="AC1754" s="17"/>
      <c r="AD1754" s="17"/>
      <c r="AE1754" s="17"/>
      <c r="AF1754" s="17"/>
      <c r="AG1754" s="17"/>
      <c r="AH1754" s="17"/>
      <c r="AI1754" s="17"/>
      <c r="AJ1754" s="17"/>
      <c r="AK1754" s="17"/>
      <c r="AL1754" s="17"/>
      <c r="AM1754" s="17"/>
      <c r="AN1754" s="17"/>
    </row>
    <row r="1755" ht="15.0" customHeight="1">
      <c r="A1755" s="17"/>
      <c r="B1755" s="17"/>
      <c r="C1755" s="181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  <c r="N1755" s="17"/>
      <c r="O1755" s="17"/>
      <c r="P1755" s="17"/>
      <c r="Q1755" s="17"/>
      <c r="R1755" s="17"/>
      <c r="S1755" s="17"/>
      <c r="T1755" s="17"/>
      <c r="U1755" s="17"/>
      <c r="V1755" s="17"/>
      <c r="W1755" s="17"/>
      <c r="X1755" s="17"/>
      <c r="Y1755" s="17"/>
      <c r="Z1755" s="17"/>
      <c r="AA1755" s="17"/>
      <c r="AB1755" s="17"/>
      <c r="AC1755" s="17"/>
      <c r="AD1755" s="17"/>
      <c r="AE1755" s="17"/>
      <c r="AF1755" s="17"/>
      <c r="AG1755" s="17"/>
      <c r="AH1755" s="17"/>
      <c r="AI1755" s="17"/>
      <c r="AJ1755" s="17"/>
      <c r="AK1755" s="17"/>
      <c r="AL1755" s="17"/>
      <c r="AM1755" s="17"/>
      <c r="AN1755" s="17"/>
    </row>
    <row r="1756" ht="15.0" customHeight="1">
      <c r="A1756" s="17"/>
      <c r="B1756" s="17"/>
      <c r="C1756" s="181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  <c r="N1756" s="17"/>
      <c r="O1756" s="17"/>
      <c r="P1756" s="17"/>
      <c r="Q1756" s="17"/>
      <c r="R1756" s="17"/>
      <c r="S1756" s="17"/>
      <c r="T1756" s="17"/>
      <c r="U1756" s="17"/>
      <c r="V1756" s="17"/>
      <c r="W1756" s="17"/>
      <c r="X1756" s="17"/>
      <c r="Y1756" s="17"/>
      <c r="Z1756" s="17"/>
      <c r="AA1756" s="17"/>
      <c r="AB1756" s="17"/>
      <c r="AC1756" s="17"/>
      <c r="AD1756" s="17"/>
      <c r="AE1756" s="17"/>
      <c r="AF1756" s="17"/>
      <c r="AG1756" s="17"/>
      <c r="AH1756" s="17"/>
      <c r="AI1756" s="17"/>
      <c r="AJ1756" s="17"/>
      <c r="AK1756" s="17"/>
      <c r="AL1756" s="17"/>
      <c r="AM1756" s="17"/>
      <c r="AN1756" s="17"/>
    </row>
    <row r="1757" ht="15.0" customHeight="1">
      <c r="A1757" s="17"/>
      <c r="B1757" s="17"/>
      <c r="C1757" s="181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  <c r="N1757" s="17"/>
      <c r="O1757" s="17"/>
      <c r="P1757" s="17"/>
      <c r="Q1757" s="17"/>
      <c r="R1757" s="17"/>
      <c r="S1757" s="17"/>
      <c r="T1757" s="17"/>
      <c r="U1757" s="17"/>
      <c r="V1757" s="17"/>
      <c r="W1757" s="17"/>
      <c r="X1757" s="17"/>
      <c r="Y1757" s="17"/>
      <c r="Z1757" s="17"/>
      <c r="AA1757" s="17"/>
      <c r="AB1757" s="17"/>
      <c r="AC1757" s="17"/>
      <c r="AD1757" s="17"/>
      <c r="AE1757" s="17"/>
      <c r="AF1757" s="17"/>
      <c r="AG1757" s="17"/>
      <c r="AH1757" s="17"/>
      <c r="AI1757" s="17"/>
      <c r="AJ1757" s="17"/>
      <c r="AK1757" s="17"/>
      <c r="AL1757" s="17"/>
      <c r="AM1757" s="17"/>
      <c r="AN1757" s="17"/>
    </row>
    <row r="1758" ht="15.0" customHeight="1">
      <c r="A1758" s="17"/>
      <c r="B1758" s="17"/>
      <c r="C1758" s="181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  <c r="N1758" s="17"/>
      <c r="O1758" s="17"/>
      <c r="P1758" s="17"/>
      <c r="Q1758" s="17"/>
      <c r="R1758" s="17"/>
      <c r="S1758" s="17"/>
      <c r="T1758" s="17"/>
      <c r="U1758" s="17"/>
      <c r="V1758" s="17"/>
      <c r="W1758" s="17"/>
      <c r="X1758" s="17"/>
      <c r="Y1758" s="17"/>
      <c r="Z1758" s="17"/>
      <c r="AA1758" s="17"/>
      <c r="AB1758" s="17"/>
      <c r="AC1758" s="17"/>
      <c r="AD1758" s="17"/>
      <c r="AE1758" s="17"/>
      <c r="AF1758" s="17"/>
      <c r="AG1758" s="17"/>
      <c r="AH1758" s="17"/>
      <c r="AI1758" s="17"/>
      <c r="AJ1758" s="17"/>
      <c r="AK1758" s="17"/>
      <c r="AL1758" s="17"/>
      <c r="AM1758" s="17"/>
      <c r="AN1758" s="17"/>
    </row>
    <row r="1759" ht="15.0" customHeight="1">
      <c r="A1759" s="17"/>
      <c r="B1759" s="17"/>
      <c r="C1759" s="181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  <c r="N1759" s="17"/>
      <c r="O1759" s="17"/>
      <c r="P1759" s="17"/>
      <c r="Q1759" s="17"/>
      <c r="R1759" s="17"/>
      <c r="S1759" s="17"/>
      <c r="T1759" s="17"/>
      <c r="U1759" s="17"/>
      <c r="V1759" s="17"/>
      <c r="W1759" s="17"/>
      <c r="X1759" s="17"/>
      <c r="Y1759" s="17"/>
      <c r="Z1759" s="17"/>
      <c r="AA1759" s="17"/>
      <c r="AB1759" s="17"/>
      <c r="AC1759" s="17"/>
      <c r="AD1759" s="17"/>
      <c r="AE1759" s="17"/>
      <c r="AF1759" s="17"/>
      <c r="AG1759" s="17"/>
      <c r="AH1759" s="17"/>
      <c r="AI1759" s="17"/>
      <c r="AJ1759" s="17"/>
      <c r="AK1759" s="17"/>
      <c r="AL1759" s="17"/>
      <c r="AM1759" s="17"/>
      <c r="AN1759" s="17"/>
    </row>
    <row r="1760" ht="15.0" customHeight="1">
      <c r="A1760" s="17"/>
      <c r="B1760" s="17"/>
      <c r="C1760" s="181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  <c r="N1760" s="17"/>
      <c r="O1760" s="17"/>
      <c r="P1760" s="17"/>
      <c r="Q1760" s="17"/>
      <c r="R1760" s="17"/>
      <c r="S1760" s="17"/>
      <c r="T1760" s="17"/>
      <c r="U1760" s="17"/>
      <c r="V1760" s="17"/>
      <c r="W1760" s="17"/>
      <c r="X1760" s="17"/>
      <c r="Y1760" s="17"/>
      <c r="Z1760" s="17"/>
      <c r="AA1760" s="17"/>
      <c r="AB1760" s="17"/>
      <c r="AC1760" s="17"/>
      <c r="AD1760" s="17"/>
      <c r="AE1760" s="17"/>
      <c r="AF1760" s="17"/>
      <c r="AG1760" s="17"/>
      <c r="AH1760" s="17"/>
      <c r="AI1760" s="17"/>
      <c r="AJ1760" s="17"/>
      <c r="AK1760" s="17"/>
      <c r="AL1760" s="17"/>
      <c r="AM1760" s="17"/>
      <c r="AN1760" s="17"/>
    </row>
    <row r="1761" ht="15.0" customHeight="1">
      <c r="A1761" s="17"/>
      <c r="B1761" s="17"/>
      <c r="C1761" s="181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  <c r="N1761" s="17"/>
      <c r="O1761" s="17"/>
      <c r="P1761" s="17"/>
      <c r="Q1761" s="17"/>
      <c r="R1761" s="17"/>
      <c r="S1761" s="17"/>
      <c r="T1761" s="17"/>
      <c r="U1761" s="17"/>
      <c r="V1761" s="17"/>
      <c r="W1761" s="17"/>
      <c r="X1761" s="17"/>
      <c r="Y1761" s="17"/>
      <c r="Z1761" s="17"/>
      <c r="AA1761" s="17"/>
      <c r="AB1761" s="17"/>
      <c r="AC1761" s="17"/>
      <c r="AD1761" s="17"/>
      <c r="AE1761" s="17"/>
      <c r="AF1761" s="17"/>
      <c r="AG1761" s="17"/>
      <c r="AH1761" s="17"/>
      <c r="AI1761" s="17"/>
      <c r="AJ1761" s="17"/>
      <c r="AK1761" s="17"/>
      <c r="AL1761" s="17"/>
      <c r="AM1761" s="17"/>
      <c r="AN1761" s="17"/>
    </row>
    <row r="1762" ht="15.0" customHeight="1">
      <c r="A1762" s="17"/>
      <c r="B1762" s="17"/>
      <c r="C1762" s="181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  <c r="N1762" s="17"/>
      <c r="O1762" s="17"/>
      <c r="P1762" s="17"/>
      <c r="Q1762" s="17"/>
      <c r="R1762" s="17"/>
      <c r="S1762" s="17"/>
      <c r="T1762" s="17"/>
      <c r="U1762" s="17"/>
      <c r="V1762" s="17"/>
      <c r="W1762" s="17"/>
      <c r="X1762" s="17"/>
      <c r="Y1762" s="17"/>
      <c r="Z1762" s="17"/>
      <c r="AA1762" s="17"/>
      <c r="AB1762" s="17"/>
      <c r="AC1762" s="17"/>
      <c r="AD1762" s="17"/>
      <c r="AE1762" s="17"/>
      <c r="AF1762" s="17"/>
      <c r="AG1762" s="17"/>
      <c r="AH1762" s="17"/>
      <c r="AI1762" s="17"/>
      <c r="AJ1762" s="17"/>
      <c r="AK1762" s="17"/>
      <c r="AL1762" s="17"/>
      <c r="AM1762" s="17"/>
      <c r="AN1762" s="17"/>
    </row>
    <row r="1763" ht="15.0" customHeight="1">
      <c r="A1763" s="17"/>
      <c r="B1763" s="17"/>
      <c r="C1763" s="181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  <c r="N1763" s="17"/>
      <c r="O1763" s="17"/>
      <c r="P1763" s="17"/>
      <c r="Q1763" s="17"/>
      <c r="R1763" s="17"/>
      <c r="S1763" s="17"/>
      <c r="T1763" s="17"/>
      <c r="U1763" s="17"/>
      <c r="V1763" s="17"/>
      <c r="W1763" s="17"/>
      <c r="X1763" s="17"/>
      <c r="Y1763" s="17"/>
      <c r="Z1763" s="17"/>
      <c r="AA1763" s="17"/>
      <c r="AB1763" s="17"/>
      <c r="AC1763" s="17"/>
      <c r="AD1763" s="17"/>
      <c r="AE1763" s="17"/>
      <c r="AF1763" s="17"/>
      <c r="AG1763" s="17"/>
      <c r="AH1763" s="17"/>
      <c r="AI1763" s="17"/>
      <c r="AJ1763" s="17"/>
      <c r="AK1763" s="17"/>
      <c r="AL1763" s="17"/>
      <c r="AM1763" s="17"/>
      <c r="AN1763" s="17"/>
    </row>
    <row r="1764" ht="15.0" customHeight="1">
      <c r="A1764" s="17"/>
      <c r="B1764" s="17"/>
      <c r="C1764" s="181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  <c r="N1764" s="17"/>
      <c r="O1764" s="17"/>
      <c r="P1764" s="17"/>
      <c r="Q1764" s="17"/>
      <c r="R1764" s="17"/>
      <c r="S1764" s="17"/>
      <c r="T1764" s="17"/>
      <c r="U1764" s="17"/>
      <c r="V1764" s="17"/>
      <c r="W1764" s="17"/>
      <c r="X1764" s="17"/>
      <c r="Y1764" s="17"/>
      <c r="Z1764" s="17"/>
      <c r="AA1764" s="17"/>
      <c r="AB1764" s="17"/>
      <c r="AC1764" s="17"/>
      <c r="AD1764" s="17"/>
      <c r="AE1764" s="17"/>
      <c r="AF1764" s="17"/>
      <c r="AG1764" s="17"/>
      <c r="AH1764" s="17"/>
      <c r="AI1764" s="17"/>
      <c r="AJ1764" s="17"/>
      <c r="AK1764" s="17"/>
      <c r="AL1764" s="17"/>
      <c r="AM1764" s="17"/>
      <c r="AN1764" s="17"/>
    </row>
    <row r="1765" ht="15.0" customHeight="1">
      <c r="A1765" s="17"/>
      <c r="B1765" s="17"/>
      <c r="C1765" s="181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  <c r="N1765" s="17"/>
      <c r="O1765" s="17"/>
      <c r="P1765" s="17"/>
      <c r="Q1765" s="17"/>
      <c r="R1765" s="17"/>
      <c r="S1765" s="17"/>
      <c r="T1765" s="17"/>
      <c r="U1765" s="17"/>
      <c r="V1765" s="17"/>
      <c r="W1765" s="17"/>
      <c r="X1765" s="17"/>
      <c r="Y1765" s="17"/>
      <c r="Z1765" s="17"/>
      <c r="AA1765" s="17"/>
      <c r="AB1765" s="17"/>
      <c r="AC1765" s="17"/>
      <c r="AD1765" s="17"/>
      <c r="AE1765" s="17"/>
      <c r="AF1765" s="17"/>
      <c r="AG1765" s="17"/>
      <c r="AH1765" s="17"/>
      <c r="AI1765" s="17"/>
      <c r="AJ1765" s="17"/>
      <c r="AK1765" s="17"/>
      <c r="AL1765" s="17"/>
      <c r="AM1765" s="17"/>
      <c r="AN1765" s="17"/>
    </row>
    <row r="1766" ht="15.0" customHeight="1">
      <c r="A1766" s="17"/>
      <c r="B1766" s="17"/>
      <c r="C1766" s="181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  <c r="N1766" s="17"/>
      <c r="O1766" s="17"/>
      <c r="P1766" s="17"/>
      <c r="Q1766" s="17"/>
      <c r="R1766" s="17"/>
      <c r="S1766" s="17"/>
      <c r="T1766" s="17"/>
      <c r="U1766" s="17"/>
      <c r="V1766" s="17"/>
      <c r="W1766" s="17"/>
      <c r="X1766" s="17"/>
      <c r="Y1766" s="17"/>
      <c r="Z1766" s="17"/>
      <c r="AA1766" s="17"/>
      <c r="AB1766" s="17"/>
      <c r="AC1766" s="17"/>
      <c r="AD1766" s="17"/>
      <c r="AE1766" s="17"/>
      <c r="AF1766" s="17"/>
      <c r="AG1766" s="17"/>
      <c r="AH1766" s="17"/>
      <c r="AI1766" s="17"/>
      <c r="AJ1766" s="17"/>
      <c r="AK1766" s="17"/>
      <c r="AL1766" s="17"/>
      <c r="AM1766" s="17"/>
      <c r="AN1766" s="17"/>
    </row>
    <row r="1767" ht="15.0" customHeight="1">
      <c r="A1767" s="17"/>
      <c r="B1767" s="17"/>
      <c r="C1767" s="181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  <c r="N1767" s="17"/>
      <c r="O1767" s="17"/>
      <c r="P1767" s="17"/>
      <c r="Q1767" s="17"/>
      <c r="R1767" s="17"/>
      <c r="S1767" s="17"/>
      <c r="T1767" s="17"/>
      <c r="U1767" s="17"/>
      <c r="V1767" s="17"/>
      <c r="W1767" s="17"/>
      <c r="X1767" s="17"/>
      <c r="Y1767" s="17"/>
      <c r="Z1767" s="17"/>
      <c r="AA1767" s="17"/>
      <c r="AB1767" s="17"/>
      <c r="AC1767" s="17"/>
      <c r="AD1767" s="17"/>
      <c r="AE1767" s="17"/>
      <c r="AF1767" s="17"/>
      <c r="AG1767" s="17"/>
      <c r="AH1767" s="17"/>
      <c r="AI1767" s="17"/>
      <c r="AJ1767" s="17"/>
      <c r="AK1767" s="17"/>
      <c r="AL1767" s="17"/>
      <c r="AM1767" s="17"/>
      <c r="AN1767" s="17"/>
    </row>
    <row r="1768" ht="15.0" customHeight="1">
      <c r="A1768" s="17"/>
      <c r="B1768" s="17"/>
      <c r="C1768" s="181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  <c r="N1768" s="17"/>
      <c r="O1768" s="17"/>
      <c r="P1768" s="17"/>
      <c r="Q1768" s="17"/>
      <c r="R1768" s="17"/>
      <c r="S1768" s="17"/>
      <c r="T1768" s="17"/>
      <c r="U1768" s="17"/>
      <c r="V1768" s="17"/>
      <c r="W1768" s="17"/>
      <c r="X1768" s="17"/>
      <c r="Y1768" s="17"/>
      <c r="Z1768" s="17"/>
      <c r="AA1768" s="17"/>
      <c r="AB1768" s="17"/>
      <c r="AC1768" s="17"/>
      <c r="AD1768" s="17"/>
      <c r="AE1768" s="17"/>
      <c r="AF1768" s="17"/>
      <c r="AG1768" s="17"/>
      <c r="AH1768" s="17"/>
      <c r="AI1768" s="17"/>
      <c r="AJ1768" s="17"/>
      <c r="AK1768" s="17"/>
      <c r="AL1768" s="17"/>
      <c r="AM1768" s="17"/>
      <c r="AN1768" s="17"/>
    </row>
    <row r="1769" ht="15.0" customHeight="1">
      <c r="A1769" s="17"/>
      <c r="B1769" s="17"/>
      <c r="C1769" s="181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  <c r="N1769" s="17"/>
      <c r="O1769" s="17"/>
      <c r="P1769" s="17"/>
      <c r="Q1769" s="17"/>
      <c r="R1769" s="17"/>
      <c r="S1769" s="17"/>
      <c r="T1769" s="17"/>
      <c r="U1769" s="17"/>
      <c r="V1769" s="17"/>
      <c r="W1769" s="17"/>
      <c r="X1769" s="17"/>
      <c r="Y1769" s="17"/>
      <c r="Z1769" s="17"/>
      <c r="AA1769" s="17"/>
      <c r="AB1769" s="17"/>
      <c r="AC1769" s="17"/>
      <c r="AD1769" s="17"/>
      <c r="AE1769" s="17"/>
      <c r="AF1769" s="17"/>
      <c r="AG1769" s="17"/>
      <c r="AH1769" s="17"/>
      <c r="AI1769" s="17"/>
      <c r="AJ1769" s="17"/>
      <c r="AK1769" s="17"/>
      <c r="AL1769" s="17"/>
      <c r="AM1769" s="17"/>
      <c r="AN1769" s="17"/>
    </row>
    <row r="1770" ht="15.0" customHeight="1">
      <c r="A1770" s="17"/>
      <c r="B1770" s="17"/>
      <c r="C1770" s="181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  <c r="N1770" s="17"/>
      <c r="O1770" s="17"/>
      <c r="P1770" s="17"/>
      <c r="Q1770" s="17"/>
      <c r="R1770" s="17"/>
      <c r="S1770" s="17"/>
      <c r="T1770" s="17"/>
      <c r="U1770" s="17"/>
      <c r="V1770" s="17"/>
      <c r="W1770" s="17"/>
      <c r="X1770" s="17"/>
      <c r="Y1770" s="17"/>
      <c r="Z1770" s="17"/>
      <c r="AA1770" s="17"/>
      <c r="AB1770" s="17"/>
      <c r="AC1770" s="17"/>
      <c r="AD1770" s="17"/>
      <c r="AE1770" s="17"/>
      <c r="AF1770" s="17"/>
      <c r="AG1770" s="17"/>
      <c r="AH1770" s="17"/>
      <c r="AI1770" s="17"/>
      <c r="AJ1770" s="17"/>
      <c r="AK1770" s="17"/>
      <c r="AL1770" s="17"/>
      <c r="AM1770" s="17"/>
      <c r="AN1770" s="17"/>
    </row>
    <row r="1771" ht="15.0" customHeight="1">
      <c r="A1771" s="17"/>
      <c r="B1771" s="17"/>
      <c r="C1771" s="181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  <c r="N1771" s="17"/>
      <c r="O1771" s="17"/>
      <c r="P1771" s="17"/>
      <c r="Q1771" s="17"/>
      <c r="R1771" s="17"/>
      <c r="S1771" s="17"/>
      <c r="T1771" s="17"/>
      <c r="U1771" s="17"/>
      <c r="V1771" s="17"/>
      <c r="W1771" s="17"/>
      <c r="X1771" s="17"/>
      <c r="Y1771" s="17"/>
      <c r="Z1771" s="17"/>
      <c r="AA1771" s="17"/>
      <c r="AB1771" s="17"/>
      <c r="AC1771" s="17"/>
      <c r="AD1771" s="17"/>
      <c r="AE1771" s="17"/>
      <c r="AF1771" s="17"/>
      <c r="AG1771" s="17"/>
      <c r="AH1771" s="17"/>
      <c r="AI1771" s="17"/>
      <c r="AJ1771" s="17"/>
      <c r="AK1771" s="17"/>
      <c r="AL1771" s="17"/>
      <c r="AM1771" s="17"/>
      <c r="AN1771" s="17"/>
    </row>
    <row r="1772" ht="15.0" customHeight="1">
      <c r="A1772" s="17"/>
      <c r="B1772" s="17"/>
      <c r="C1772" s="181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  <c r="N1772" s="17"/>
      <c r="O1772" s="17"/>
      <c r="P1772" s="17"/>
      <c r="Q1772" s="17"/>
      <c r="R1772" s="17"/>
      <c r="S1772" s="17"/>
      <c r="T1772" s="17"/>
      <c r="U1772" s="17"/>
      <c r="V1772" s="17"/>
      <c r="W1772" s="17"/>
      <c r="X1772" s="17"/>
      <c r="Y1772" s="17"/>
      <c r="Z1772" s="17"/>
      <c r="AA1772" s="17"/>
      <c r="AB1772" s="17"/>
      <c r="AC1772" s="17"/>
      <c r="AD1772" s="17"/>
      <c r="AE1772" s="17"/>
      <c r="AF1772" s="17"/>
      <c r="AG1772" s="17"/>
      <c r="AH1772" s="17"/>
      <c r="AI1772" s="17"/>
      <c r="AJ1772" s="17"/>
      <c r="AK1772" s="17"/>
      <c r="AL1772" s="17"/>
      <c r="AM1772" s="17"/>
      <c r="AN1772" s="17"/>
    </row>
    <row r="1773" ht="15.0" customHeight="1">
      <c r="A1773" s="17"/>
      <c r="B1773" s="17"/>
      <c r="C1773" s="181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  <c r="N1773" s="17"/>
      <c r="O1773" s="17"/>
      <c r="P1773" s="17"/>
      <c r="Q1773" s="17"/>
      <c r="R1773" s="17"/>
      <c r="S1773" s="17"/>
      <c r="T1773" s="17"/>
      <c r="U1773" s="17"/>
      <c r="V1773" s="17"/>
      <c r="W1773" s="17"/>
      <c r="X1773" s="17"/>
      <c r="Y1773" s="17"/>
      <c r="Z1773" s="17"/>
      <c r="AA1773" s="17"/>
      <c r="AB1773" s="17"/>
      <c r="AC1773" s="17"/>
      <c r="AD1773" s="17"/>
      <c r="AE1773" s="17"/>
      <c r="AF1773" s="17"/>
      <c r="AG1773" s="17"/>
      <c r="AH1773" s="17"/>
      <c r="AI1773" s="17"/>
      <c r="AJ1773" s="17"/>
      <c r="AK1773" s="17"/>
      <c r="AL1773" s="17"/>
      <c r="AM1773" s="17"/>
      <c r="AN1773" s="17"/>
    </row>
    <row r="1774" ht="15.0" customHeight="1">
      <c r="A1774" s="17"/>
      <c r="B1774" s="17"/>
      <c r="C1774" s="181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  <c r="N1774" s="17"/>
      <c r="O1774" s="17"/>
      <c r="P1774" s="17"/>
      <c r="Q1774" s="17"/>
      <c r="R1774" s="17"/>
      <c r="S1774" s="17"/>
      <c r="T1774" s="17"/>
      <c r="U1774" s="17"/>
      <c r="V1774" s="17"/>
      <c r="W1774" s="17"/>
      <c r="X1774" s="17"/>
      <c r="Y1774" s="17"/>
      <c r="Z1774" s="17"/>
      <c r="AA1774" s="17"/>
      <c r="AB1774" s="17"/>
      <c r="AC1774" s="17"/>
      <c r="AD1774" s="17"/>
      <c r="AE1774" s="17"/>
      <c r="AF1774" s="17"/>
      <c r="AG1774" s="17"/>
      <c r="AH1774" s="17"/>
      <c r="AI1774" s="17"/>
      <c r="AJ1774" s="17"/>
      <c r="AK1774" s="17"/>
      <c r="AL1774" s="17"/>
      <c r="AM1774" s="17"/>
      <c r="AN1774" s="17"/>
    </row>
    <row r="1775" ht="15.0" customHeight="1">
      <c r="A1775" s="17"/>
      <c r="B1775" s="17"/>
      <c r="C1775" s="181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  <c r="N1775" s="17"/>
      <c r="O1775" s="17"/>
      <c r="P1775" s="17"/>
      <c r="Q1775" s="17"/>
      <c r="R1775" s="17"/>
      <c r="S1775" s="17"/>
      <c r="T1775" s="17"/>
      <c r="U1775" s="17"/>
      <c r="V1775" s="17"/>
      <c r="W1775" s="17"/>
      <c r="X1775" s="17"/>
      <c r="Y1775" s="17"/>
      <c r="Z1775" s="17"/>
      <c r="AA1775" s="17"/>
      <c r="AB1775" s="17"/>
      <c r="AC1775" s="17"/>
      <c r="AD1775" s="17"/>
      <c r="AE1775" s="17"/>
      <c r="AF1775" s="17"/>
      <c r="AG1775" s="17"/>
      <c r="AH1775" s="17"/>
      <c r="AI1775" s="17"/>
      <c r="AJ1775" s="17"/>
      <c r="AK1775" s="17"/>
      <c r="AL1775" s="17"/>
      <c r="AM1775" s="17"/>
      <c r="AN1775" s="17"/>
    </row>
    <row r="1776" ht="15.0" customHeight="1">
      <c r="A1776" s="17"/>
      <c r="B1776" s="17"/>
      <c r="C1776" s="181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  <c r="N1776" s="17"/>
      <c r="O1776" s="17"/>
      <c r="P1776" s="17"/>
      <c r="Q1776" s="17"/>
      <c r="R1776" s="17"/>
      <c r="S1776" s="17"/>
      <c r="T1776" s="17"/>
      <c r="U1776" s="17"/>
      <c r="V1776" s="17"/>
      <c r="W1776" s="17"/>
      <c r="X1776" s="17"/>
      <c r="Y1776" s="17"/>
      <c r="Z1776" s="17"/>
      <c r="AA1776" s="17"/>
      <c r="AB1776" s="17"/>
      <c r="AC1776" s="17"/>
      <c r="AD1776" s="17"/>
      <c r="AE1776" s="17"/>
      <c r="AF1776" s="17"/>
      <c r="AG1776" s="17"/>
      <c r="AH1776" s="17"/>
      <c r="AI1776" s="17"/>
      <c r="AJ1776" s="17"/>
      <c r="AK1776" s="17"/>
      <c r="AL1776" s="17"/>
      <c r="AM1776" s="17"/>
      <c r="AN1776" s="17"/>
    </row>
    <row r="1777" ht="15.0" customHeight="1">
      <c r="A1777" s="17"/>
      <c r="B1777" s="17"/>
      <c r="C1777" s="181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  <c r="N1777" s="17"/>
      <c r="O1777" s="17"/>
      <c r="P1777" s="17"/>
      <c r="Q1777" s="17"/>
      <c r="R1777" s="17"/>
      <c r="S1777" s="17"/>
      <c r="T1777" s="17"/>
      <c r="U1777" s="17"/>
      <c r="V1777" s="17"/>
      <c r="W1777" s="17"/>
      <c r="X1777" s="17"/>
      <c r="Y1777" s="17"/>
      <c r="Z1777" s="17"/>
      <c r="AA1777" s="17"/>
      <c r="AB1777" s="17"/>
      <c r="AC1777" s="17"/>
      <c r="AD1777" s="17"/>
      <c r="AE1777" s="17"/>
      <c r="AF1777" s="17"/>
      <c r="AG1777" s="17"/>
      <c r="AH1777" s="17"/>
      <c r="AI1777" s="17"/>
      <c r="AJ1777" s="17"/>
      <c r="AK1777" s="17"/>
      <c r="AL1777" s="17"/>
      <c r="AM1777" s="17"/>
      <c r="AN1777" s="17"/>
    </row>
    <row r="1778" ht="15.0" customHeight="1">
      <c r="A1778" s="17"/>
      <c r="B1778" s="17"/>
      <c r="C1778" s="181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  <c r="N1778" s="17"/>
      <c r="O1778" s="17"/>
      <c r="P1778" s="17"/>
      <c r="Q1778" s="17"/>
      <c r="R1778" s="17"/>
      <c r="S1778" s="17"/>
      <c r="T1778" s="17"/>
      <c r="U1778" s="17"/>
      <c r="V1778" s="17"/>
      <c r="W1778" s="17"/>
      <c r="X1778" s="17"/>
      <c r="Y1778" s="17"/>
      <c r="Z1778" s="17"/>
      <c r="AA1778" s="17"/>
      <c r="AB1778" s="17"/>
      <c r="AC1778" s="17"/>
      <c r="AD1778" s="17"/>
      <c r="AE1778" s="17"/>
      <c r="AF1778" s="17"/>
      <c r="AG1778" s="17"/>
      <c r="AH1778" s="17"/>
      <c r="AI1778" s="17"/>
      <c r="AJ1778" s="17"/>
      <c r="AK1778" s="17"/>
      <c r="AL1778" s="17"/>
      <c r="AM1778" s="17"/>
      <c r="AN1778" s="17"/>
    </row>
    <row r="1779" ht="15.0" customHeight="1">
      <c r="A1779" s="17"/>
      <c r="B1779" s="17"/>
      <c r="C1779" s="181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  <c r="N1779" s="17"/>
      <c r="O1779" s="17"/>
      <c r="P1779" s="17"/>
      <c r="Q1779" s="17"/>
      <c r="R1779" s="17"/>
      <c r="S1779" s="17"/>
      <c r="T1779" s="17"/>
      <c r="U1779" s="17"/>
      <c r="V1779" s="17"/>
      <c r="W1779" s="17"/>
      <c r="X1779" s="17"/>
      <c r="Y1779" s="17"/>
      <c r="Z1779" s="17"/>
      <c r="AA1779" s="17"/>
      <c r="AB1779" s="17"/>
      <c r="AC1779" s="17"/>
      <c r="AD1779" s="17"/>
      <c r="AE1779" s="17"/>
      <c r="AF1779" s="17"/>
      <c r="AG1779" s="17"/>
      <c r="AH1779" s="17"/>
      <c r="AI1779" s="17"/>
      <c r="AJ1779" s="17"/>
      <c r="AK1779" s="17"/>
      <c r="AL1779" s="17"/>
      <c r="AM1779" s="17"/>
      <c r="AN1779" s="17"/>
    </row>
    <row r="1780" ht="15.0" customHeight="1">
      <c r="A1780" s="17"/>
      <c r="B1780" s="17"/>
      <c r="C1780" s="181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  <c r="N1780" s="17"/>
      <c r="O1780" s="17"/>
      <c r="P1780" s="17"/>
      <c r="Q1780" s="17"/>
      <c r="R1780" s="17"/>
      <c r="S1780" s="17"/>
      <c r="T1780" s="17"/>
      <c r="U1780" s="17"/>
      <c r="V1780" s="17"/>
      <c r="W1780" s="17"/>
      <c r="X1780" s="17"/>
      <c r="Y1780" s="17"/>
      <c r="Z1780" s="17"/>
      <c r="AA1780" s="17"/>
      <c r="AB1780" s="17"/>
      <c r="AC1780" s="17"/>
      <c r="AD1780" s="17"/>
      <c r="AE1780" s="17"/>
      <c r="AF1780" s="17"/>
      <c r="AG1780" s="17"/>
      <c r="AH1780" s="17"/>
      <c r="AI1780" s="17"/>
      <c r="AJ1780" s="17"/>
      <c r="AK1780" s="17"/>
      <c r="AL1780" s="17"/>
      <c r="AM1780" s="17"/>
      <c r="AN1780" s="17"/>
    </row>
    <row r="1781" ht="15.0" customHeight="1">
      <c r="A1781" s="17"/>
      <c r="B1781" s="17"/>
      <c r="C1781" s="181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  <c r="N1781" s="17"/>
      <c r="O1781" s="17"/>
      <c r="P1781" s="17"/>
      <c r="Q1781" s="17"/>
      <c r="R1781" s="17"/>
      <c r="S1781" s="17"/>
      <c r="T1781" s="17"/>
      <c r="U1781" s="17"/>
      <c r="V1781" s="17"/>
      <c r="W1781" s="17"/>
      <c r="X1781" s="17"/>
      <c r="Y1781" s="17"/>
      <c r="Z1781" s="17"/>
      <c r="AA1781" s="17"/>
      <c r="AB1781" s="17"/>
      <c r="AC1781" s="17"/>
      <c r="AD1781" s="17"/>
      <c r="AE1781" s="17"/>
      <c r="AF1781" s="17"/>
      <c r="AG1781" s="17"/>
      <c r="AH1781" s="17"/>
      <c r="AI1781" s="17"/>
      <c r="AJ1781" s="17"/>
      <c r="AK1781" s="17"/>
      <c r="AL1781" s="17"/>
      <c r="AM1781" s="17"/>
      <c r="AN1781" s="17"/>
    </row>
    <row r="1782" ht="15.0" customHeight="1">
      <c r="A1782" s="17"/>
      <c r="B1782" s="17"/>
      <c r="C1782" s="181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  <c r="N1782" s="17"/>
      <c r="O1782" s="17"/>
      <c r="P1782" s="17"/>
      <c r="Q1782" s="17"/>
      <c r="R1782" s="17"/>
      <c r="S1782" s="17"/>
      <c r="T1782" s="17"/>
      <c r="U1782" s="17"/>
      <c r="V1782" s="17"/>
      <c r="W1782" s="17"/>
      <c r="X1782" s="17"/>
      <c r="Y1782" s="17"/>
      <c r="Z1782" s="17"/>
      <c r="AA1782" s="17"/>
      <c r="AB1782" s="17"/>
      <c r="AC1782" s="17"/>
      <c r="AD1782" s="17"/>
      <c r="AE1782" s="17"/>
      <c r="AF1782" s="17"/>
      <c r="AG1782" s="17"/>
      <c r="AH1782" s="17"/>
      <c r="AI1782" s="17"/>
      <c r="AJ1782" s="17"/>
      <c r="AK1782" s="17"/>
      <c r="AL1782" s="17"/>
      <c r="AM1782" s="17"/>
      <c r="AN1782" s="17"/>
    </row>
    <row r="1783" ht="15.0" customHeight="1">
      <c r="A1783" s="17"/>
      <c r="B1783" s="17"/>
      <c r="C1783" s="181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  <c r="N1783" s="17"/>
      <c r="O1783" s="17"/>
      <c r="P1783" s="17"/>
      <c r="Q1783" s="17"/>
      <c r="R1783" s="17"/>
      <c r="S1783" s="17"/>
      <c r="T1783" s="17"/>
      <c r="U1783" s="17"/>
      <c r="V1783" s="17"/>
      <c r="W1783" s="17"/>
      <c r="X1783" s="17"/>
      <c r="Y1783" s="17"/>
      <c r="Z1783" s="17"/>
      <c r="AA1783" s="17"/>
      <c r="AB1783" s="17"/>
      <c r="AC1783" s="17"/>
      <c r="AD1783" s="17"/>
      <c r="AE1783" s="17"/>
      <c r="AF1783" s="17"/>
      <c r="AG1783" s="17"/>
      <c r="AH1783" s="17"/>
      <c r="AI1783" s="17"/>
      <c r="AJ1783" s="17"/>
      <c r="AK1783" s="17"/>
      <c r="AL1783" s="17"/>
      <c r="AM1783" s="17"/>
      <c r="AN1783" s="17"/>
    </row>
    <row r="1784" ht="15.0" customHeight="1">
      <c r="A1784" s="17"/>
      <c r="B1784" s="17"/>
      <c r="C1784" s="181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  <c r="N1784" s="17"/>
      <c r="O1784" s="17"/>
      <c r="P1784" s="17"/>
      <c r="Q1784" s="17"/>
      <c r="R1784" s="17"/>
      <c r="S1784" s="17"/>
      <c r="T1784" s="17"/>
      <c r="U1784" s="17"/>
      <c r="V1784" s="17"/>
      <c r="W1784" s="17"/>
      <c r="X1784" s="17"/>
      <c r="Y1784" s="17"/>
      <c r="Z1784" s="17"/>
      <c r="AA1784" s="17"/>
      <c r="AB1784" s="17"/>
      <c r="AC1784" s="17"/>
      <c r="AD1784" s="17"/>
      <c r="AE1784" s="17"/>
      <c r="AF1784" s="17"/>
      <c r="AG1784" s="17"/>
      <c r="AH1784" s="17"/>
      <c r="AI1784" s="17"/>
      <c r="AJ1784" s="17"/>
      <c r="AK1784" s="17"/>
      <c r="AL1784" s="17"/>
      <c r="AM1784" s="17"/>
      <c r="AN1784" s="17"/>
    </row>
    <row r="1785" ht="15.0" customHeight="1">
      <c r="A1785" s="17"/>
      <c r="B1785" s="17"/>
      <c r="C1785" s="181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  <c r="N1785" s="17"/>
      <c r="O1785" s="17"/>
      <c r="P1785" s="17"/>
      <c r="Q1785" s="17"/>
      <c r="R1785" s="17"/>
      <c r="S1785" s="17"/>
      <c r="T1785" s="17"/>
      <c r="U1785" s="17"/>
      <c r="V1785" s="17"/>
      <c r="W1785" s="17"/>
      <c r="X1785" s="17"/>
      <c r="Y1785" s="17"/>
      <c r="Z1785" s="17"/>
      <c r="AA1785" s="17"/>
      <c r="AB1785" s="17"/>
      <c r="AC1785" s="17"/>
      <c r="AD1785" s="17"/>
      <c r="AE1785" s="17"/>
      <c r="AF1785" s="17"/>
      <c r="AG1785" s="17"/>
      <c r="AH1785" s="17"/>
      <c r="AI1785" s="17"/>
      <c r="AJ1785" s="17"/>
      <c r="AK1785" s="17"/>
      <c r="AL1785" s="17"/>
      <c r="AM1785" s="17"/>
      <c r="AN1785" s="17"/>
    </row>
    <row r="1786" ht="15.0" customHeight="1">
      <c r="A1786" s="17"/>
      <c r="B1786" s="17"/>
      <c r="C1786" s="181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  <c r="N1786" s="17"/>
      <c r="O1786" s="17"/>
      <c r="P1786" s="17"/>
      <c r="Q1786" s="17"/>
      <c r="R1786" s="17"/>
      <c r="S1786" s="17"/>
      <c r="T1786" s="17"/>
      <c r="U1786" s="17"/>
      <c r="V1786" s="17"/>
      <c r="W1786" s="17"/>
      <c r="X1786" s="17"/>
      <c r="Y1786" s="17"/>
      <c r="Z1786" s="17"/>
      <c r="AA1786" s="17"/>
      <c r="AB1786" s="17"/>
      <c r="AC1786" s="17"/>
      <c r="AD1786" s="17"/>
      <c r="AE1786" s="17"/>
      <c r="AF1786" s="17"/>
      <c r="AG1786" s="17"/>
      <c r="AH1786" s="17"/>
      <c r="AI1786" s="17"/>
      <c r="AJ1786" s="17"/>
      <c r="AK1786" s="17"/>
      <c r="AL1786" s="17"/>
      <c r="AM1786" s="17"/>
      <c r="AN1786" s="17"/>
    </row>
    <row r="1787" ht="15.0" customHeight="1">
      <c r="A1787" s="17"/>
      <c r="B1787" s="17"/>
      <c r="C1787" s="181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  <c r="N1787" s="17"/>
      <c r="O1787" s="17"/>
      <c r="P1787" s="17"/>
      <c r="Q1787" s="17"/>
      <c r="R1787" s="17"/>
      <c r="S1787" s="17"/>
      <c r="T1787" s="17"/>
      <c r="U1787" s="17"/>
      <c r="V1787" s="17"/>
      <c r="W1787" s="17"/>
      <c r="X1787" s="17"/>
      <c r="Y1787" s="17"/>
      <c r="Z1787" s="17"/>
      <c r="AA1787" s="17"/>
      <c r="AB1787" s="17"/>
      <c r="AC1787" s="17"/>
      <c r="AD1787" s="17"/>
      <c r="AE1787" s="17"/>
      <c r="AF1787" s="17"/>
      <c r="AG1787" s="17"/>
      <c r="AH1787" s="17"/>
      <c r="AI1787" s="17"/>
      <c r="AJ1787" s="17"/>
      <c r="AK1787" s="17"/>
      <c r="AL1787" s="17"/>
      <c r="AM1787" s="17"/>
      <c r="AN1787" s="17"/>
    </row>
    <row r="1788" ht="15.0" customHeight="1">
      <c r="A1788" s="17"/>
      <c r="B1788" s="17"/>
      <c r="C1788" s="181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  <c r="N1788" s="17"/>
      <c r="O1788" s="17"/>
      <c r="P1788" s="17"/>
      <c r="Q1788" s="17"/>
      <c r="R1788" s="17"/>
      <c r="S1788" s="17"/>
      <c r="T1788" s="17"/>
      <c r="U1788" s="17"/>
      <c r="V1788" s="17"/>
      <c r="W1788" s="17"/>
      <c r="X1788" s="17"/>
      <c r="Y1788" s="17"/>
      <c r="Z1788" s="17"/>
      <c r="AA1788" s="17"/>
      <c r="AB1788" s="17"/>
      <c r="AC1788" s="17"/>
      <c r="AD1788" s="17"/>
      <c r="AE1788" s="17"/>
      <c r="AF1788" s="17"/>
      <c r="AG1788" s="17"/>
      <c r="AH1788" s="17"/>
      <c r="AI1788" s="17"/>
      <c r="AJ1788" s="17"/>
      <c r="AK1788" s="17"/>
      <c r="AL1788" s="17"/>
      <c r="AM1788" s="17"/>
      <c r="AN1788" s="17"/>
    </row>
    <row r="1789" ht="15.0" customHeight="1">
      <c r="A1789" s="17"/>
      <c r="B1789" s="17"/>
      <c r="C1789" s="181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  <c r="N1789" s="17"/>
      <c r="O1789" s="17"/>
      <c r="P1789" s="17"/>
      <c r="Q1789" s="17"/>
      <c r="R1789" s="17"/>
      <c r="S1789" s="17"/>
      <c r="T1789" s="17"/>
      <c r="U1789" s="17"/>
      <c r="V1789" s="17"/>
      <c r="W1789" s="17"/>
      <c r="X1789" s="17"/>
      <c r="Y1789" s="17"/>
      <c r="Z1789" s="17"/>
      <c r="AA1789" s="17"/>
      <c r="AB1789" s="17"/>
      <c r="AC1789" s="17"/>
      <c r="AD1789" s="17"/>
      <c r="AE1789" s="17"/>
      <c r="AF1789" s="17"/>
      <c r="AG1789" s="17"/>
      <c r="AH1789" s="17"/>
      <c r="AI1789" s="17"/>
      <c r="AJ1789" s="17"/>
      <c r="AK1789" s="17"/>
      <c r="AL1789" s="17"/>
      <c r="AM1789" s="17"/>
      <c r="AN1789" s="17"/>
    </row>
    <row r="1790" ht="15.0" customHeight="1">
      <c r="A1790" s="17"/>
      <c r="B1790" s="17"/>
      <c r="C1790" s="181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  <c r="N1790" s="17"/>
      <c r="O1790" s="17"/>
      <c r="P1790" s="17"/>
      <c r="Q1790" s="17"/>
      <c r="R1790" s="17"/>
      <c r="S1790" s="17"/>
      <c r="T1790" s="17"/>
      <c r="U1790" s="17"/>
      <c r="V1790" s="17"/>
      <c r="W1790" s="17"/>
      <c r="X1790" s="17"/>
      <c r="Y1790" s="17"/>
      <c r="Z1790" s="17"/>
      <c r="AA1790" s="17"/>
      <c r="AB1790" s="17"/>
      <c r="AC1790" s="17"/>
      <c r="AD1790" s="17"/>
      <c r="AE1790" s="17"/>
      <c r="AF1790" s="17"/>
      <c r="AG1790" s="17"/>
      <c r="AH1790" s="17"/>
      <c r="AI1790" s="17"/>
      <c r="AJ1790" s="17"/>
      <c r="AK1790" s="17"/>
      <c r="AL1790" s="17"/>
      <c r="AM1790" s="17"/>
      <c r="AN1790" s="17"/>
    </row>
    <row r="1791" ht="15.0" customHeight="1">
      <c r="A1791" s="17"/>
      <c r="B1791" s="17"/>
      <c r="C1791" s="181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  <c r="N1791" s="17"/>
      <c r="O1791" s="17"/>
      <c r="P1791" s="17"/>
      <c r="Q1791" s="17"/>
      <c r="R1791" s="17"/>
      <c r="S1791" s="17"/>
      <c r="T1791" s="17"/>
      <c r="U1791" s="17"/>
      <c r="V1791" s="17"/>
      <c r="W1791" s="17"/>
      <c r="X1791" s="17"/>
      <c r="Y1791" s="17"/>
      <c r="Z1791" s="17"/>
      <c r="AA1791" s="17"/>
      <c r="AB1791" s="17"/>
      <c r="AC1791" s="17"/>
      <c r="AD1791" s="17"/>
      <c r="AE1791" s="17"/>
      <c r="AF1791" s="17"/>
      <c r="AG1791" s="17"/>
      <c r="AH1791" s="17"/>
      <c r="AI1791" s="17"/>
      <c r="AJ1791" s="17"/>
      <c r="AK1791" s="17"/>
      <c r="AL1791" s="17"/>
      <c r="AM1791" s="17"/>
      <c r="AN1791" s="17"/>
    </row>
    <row r="1792" ht="15.0" customHeight="1">
      <c r="A1792" s="17"/>
      <c r="B1792" s="17"/>
      <c r="C1792" s="181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  <c r="N1792" s="17"/>
      <c r="O1792" s="17"/>
      <c r="P1792" s="17"/>
      <c r="Q1792" s="17"/>
      <c r="R1792" s="17"/>
      <c r="S1792" s="17"/>
      <c r="T1792" s="17"/>
      <c r="U1792" s="17"/>
      <c r="V1792" s="17"/>
      <c r="W1792" s="17"/>
      <c r="X1792" s="17"/>
      <c r="Y1792" s="17"/>
      <c r="Z1792" s="17"/>
      <c r="AA1792" s="17"/>
      <c r="AB1792" s="17"/>
      <c r="AC1792" s="17"/>
      <c r="AD1792" s="17"/>
      <c r="AE1792" s="17"/>
      <c r="AF1792" s="17"/>
      <c r="AG1792" s="17"/>
      <c r="AH1792" s="17"/>
      <c r="AI1792" s="17"/>
      <c r="AJ1792" s="17"/>
      <c r="AK1792" s="17"/>
      <c r="AL1792" s="17"/>
      <c r="AM1792" s="17"/>
      <c r="AN1792" s="17"/>
    </row>
    <row r="1793" ht="15.0" customHeight="1">
      <c r="A1793" s="17"/>
      <c r="B1793" s="17"/>
      <c r="C1793" s="181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  <c r="N1793" s="17"/>
      <c r="O1793" s="17"/>
      <c r="P1793" s="17"/>
      <c r="Q1793" s="17"/>
      <c r="R1793" s="17"/>
      <c r="S1793" s="17"/>
      <c r="T1793" s="17"/>
      <c r="U1793" s="17"/>
      <c r="V1793" s="17"/>
      <c r="W1793" s="17"/>
      <c r="X1793" s="17"/>
      <c r="Y1793" s="17"/>
      <c r="Z1793" s="17"/>
      <c r="AA1793" s="17"/>
      <c r="AB1793" s="17"/>
      <c r="AC1793" s="17"/>
      <c r="AD1793" s="17"/>
      <c r="AE1793" s="17"/>
      <c r="AF1793" s="17"/>
      <c r="AG1793" s="17"/>
      <c r="AH1793" s="17"/>
      <c r="AI1793" s="17"/>
      <c r="AJ1793" s="17"/>
      <c r="AK1793" s="17"/>
      <c r="AL1793" s="17"/>
      <c r="AM1793" s="17"/>
      <c r="AN1793" s="17"/>
    </row>
    <row r="1794" ht="15.0" customHeight="1">
      <c r="A1794" s="17"/>
      <c r="B1794" s="17"/>
      <c r="C1794" s="181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  <c r="N1794" s="17"/>
      <c r="O1794" s="17"/>
      <c r="P1794" s="17"/>
      <c r="Q1794" s="17"/>
      <c r="R1794" s="17"/>
      <c r="S1794" s="17"/>
      <c r="T1794" s="17"/>
      <c r="U1794" s="17"/>
      <c r="V1794" s="17"/>
      <c r="W1794" s="17"/>
      <c r="X1794" s="17"/>
      <c r="Y1794" s="17"/>
      <c r="Z1794" s="17"/>
      <c r="AA1794" s="17"/>
      <c r="AB1794" s="17"/>
      <c r="AC1794" s="17"/>
      <c r="AD1794" s="17"/>
      <c r="AE1794" s="17"/>
      <c r="AF1794" s="17"/>
      <c r="AG1794" s="17"/>
      <c r="AH1794" s="17"/>
      <c r="AI1794" s="17"/>
      <c r="AJ1794" s="17"/>
      <c r="AK1794" s="17"/>
      <c r="AL1794" s="17"/>
      <c r="AM1794" s="17"/>
      <c r="AN1794" s="17"/>
    </row>
    <row r="1795" ht="15.0" customHeight="1">
      <c r="A1795" s="17"/>
      <c r="B1795" s="17"/>
      <c r="C1795" s="181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  <c r="N1795" s="17"/>
      <c r="O1795" s="17"/>
      <c r="P1795" s="17"/>
      <c r="Q1795" s="17"/>
      <c r="R1795" s="17"/>
      <c r="S1795" s="17"/>
      <c r="T1795" s="17"/>
      <c r="U1795" s="17"/>
      <c r="V1795" s="17"/>
      <c r="W1795" s="17"/>
      <c r="X1795" s="17"/>
      <c r="Y1795" s="17"/>
      <c r="Z1795" s="17"/>
      <c r="AA1795" s="17"/>
      <c r="AB1795" s="17"/>
      <c r="AC1795" s="17"/>
      <c r="AD1795" s="17"/>
      <c r="AE1795" s="17"/>
      <c r="AF1795" s="17"/>
      <c r="AG1795" s="17"/>
      <c r="AH1795" s="17"/>
      <c r="AI1795" s="17"/>
      <c r="AJ1795" s="17"/>
      <c r="AK1795" s="17"/>
      <c r="AL1795" s="17"/>
      <c r="AM1795" s="17"/>
      <c r="AN1795" s="17"/>
    </row>
    <row r="1796" ht="15.0" customHeight="1">
      <c r="A1796" s="17"/>
      <c r="B1796" s="17"/>
      <c r="C1796" s="181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  <c r="N1796" s="17"/>
      <c r="O1796" s="17"/>
      <c r="P1796" s="17"/>
      <c r="Q1796" s="17"/>
      <c r="R1796" s="17"/>
      <c r="S1796" s="17"/>
      <c r="T1796" s="17"/>
      <c r="U1796" s="17"/>
      <c r="V1796" s="17"/>
      <c r="W1796" s="17"/>
      <c r="X1796" s="17"/>
      <c r="Y1796" s="17"/>
      <c r="Z1796" s="17"/>
      <c r="AA1796" s="17"/>
      <c r="AB1796" s="17"/>
      <c r="AC1796" s="17"/>
      <c r="AD1796" s="17"/>
      <c r="AE1796" s="17"/>
      <c r="AF1796" s="17"/>
      <c r="AG1796" s="17"/>
      <c r="AH1796" s="17"/>
      <c r="AI1796" s="17"/>
      <c r="AJ1796" s="17"/>
      <c r="AK1796" s="17"/>
      <c r="AL1796" s="17"/>
      <c r="AM1796" s="17"/>
      <c r="AN1796" s="17"/>
    </row>
    <row r="1797" ht="15.0" customHeight="1">
      <c r="A1797" s="17"/>
      <c r="B1797" s="17"/>
      <c r="C1797" s="181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  <c r="N1797" s="17"/>
      <c r="O1797" s="17"/>
      <c r="P1797" s="17"/>
      <c r="Q1797" s="17"/>
      <c r="R1797" s="17"/>
      <c r="S1797" s="17"/>
      <c r="T1797" s="17"/>
      <c r="U1797" s="17"/>
      <c r="V1797" s="17"/>
      <c r="W1797" s="17"/>
      <c r="X1797" s="17"/>
      <c r="Y1797" s="17"/>
      <c r="Z1797" s="17"/>
      <c r="AA1797" s="17"/>
      <c r="AB1797" s="17"/>
      <c r="AC1797" s="17"/>
      <c r="AD1797" s="17"/>
      <c r="AE1797" s="17"/>
      <c r="AF1797" s="17"/>
      <c r="AG1797" s="17"/>
      <c r="AH1797" s="17"/>
      <c r="AI1797" s="17"/>
      <c r="AJ1797" s="17"/>
      <c r="AK1797" s="17"/>
      <c r="AL1797" s="17"/>
      <c r="AM1797" s="17"/>
      <c r="AN1797" s="17"/>
    </row>
    <row r="1798" ht="15.0" customHeight="1">
      <c r="A1798" s="17"/>
      <c r="B1798" s="17"/>
      <c r="C1798" s="181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  <c r="N1798" s="17"/>
      <c r="O1798" s="17"/>
      <c r="P1798" s="17"/>
      <c r="Q1798" s="17"/>
      <c r="R1798" s="17"/>
      <c r="S1798" s="17"/>
      <c r="T1798" s="17"/>
      <c r="U1798" s="17"/>
      <c r="V1798" s="17"/>
      <c r="W1798" s="17"/>
      <c r="X1798" s="17"/>
      <c r="Y1798" s="17"/>
      <c r="Z1798" s="17"/>
      <c r="AA1798" s="17"/>
      <c r="AB1798" s="17"/>
      <c r="AC1798" s="17"/>
      <c r="AD1798" s="17"/>
      <c r="AE1798" s="17"/>
      <c r="AF1798" s="17"/>
      <c r="AG1798" s="17"/>
      <c r="AH1798" s="17"/>
      <c r="AI1798" s="17"/>
      <c r="AJ1798" s="17"/>
      <c r="AK1798" s="17"/>
      <c r="AL1798" s="17"/>
      <c r="AM1798" s="17"/>
      <c r="AN1798" s="17"/>
    </row>
    <row r="1799" ht="15.0" customHeight="1">
      <c r="A1799" s="17"/>
      <c r="B1799" s="17"/>
      <c r="C1799" s="181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  <c r="N1799" s="17"/>
      <c r="O1799" s="17"/>
      <c r="P1799" s="17"/>
      <c r="Q1799" s="17"/>
      <c r="R1799" s="17"/>
      <c r="S1799" s="17"/>
      <c r="T1799" s="17"/>
      <c r="U1799" s="17"/>
      <c r="V1799" s="17"/>
      <c r="W1799" s="17"/>
      <c r="X1799" s="17"/>
      <c r="Y1799" s="17"/>
      <c r="Z1799" s="17"/>
      <c r="AA1799" s="17"/>
      <c r="AB1799" s="17"/>
      <c r="AC1799" s="17"/>
      <c r="AD1799" s="17"/>
      <c r="AE1799" s="17"/>
      <c r="AF1799" s="17"/>
      <c r="AG1799" s="17"/>
      <c r="AH1799" s="17"/>
      <c r="AI1799" s="17"/>
      <c r="AJ1799" s="17"/>
      <c r="AK1799" s="17"/>
      <c r="AL1799" s="17"/>
      <c r="AM1799" s="17"/>
      <c r="AN1799" s="17"/>
    </row>
    <row r="1800" ht="15.0" customHeight="1">
      <c r="A1800" s="17"/>
      <c r="B1800" s="17"/>
      <c r="C1800" s="181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  <c r="N1800" s="17"/>
      <c r="O1800" s="17"/>
      <c r="P1800" s="17"/>
      <c r="Q1800" s="17"/>
      <c r="R1800" s="17"/>
      <c r="S1800" s="17"/>
      <c r="T1800" s="17"/>
      <c r="U1800" s="17"/>
      <c r="V1800" s="17"/>
      <c r="W1800" s="17"/>
      <c r="X1800" s="17"/>
      <c r="Y1800" s="17"/>
      <c r="Z1800" s="17"/>
      <c r="AA1800" s="17"/>
      <c r="AB1800" s="17"/>
      <c r="AC1800" s="17"/>
      <c r="AD1800" s="17"/>
      <c r="AE1800" s="17"/>
      <c r="AF1800" s="17"/>
      <c r="AG1800" s="17"/>
      <c r="AH1800" s="17"/>
      <c r="AI1800" s="17"/>
      <c r="AJ1800" s="17"/>
      <c r="AK1800" s="17"/>
      <c r="AL1800" s="17"/>
      <c r="AM1800" s="17"/>
      <c r="AN1800" s="17"/>
    </row>
    <row r="1801" ht="15.0" customHeight="1">
      <c r="A1801" s="17"/>
      <c r="B1801" s="17"/>
      <c r="C1801" s="181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  <c r="N1801" s="17"/>
      <c r="O1801" s="17"/>
      <c r="P1801" s="17"/>
      <c r="Q1801" s="17"/>
      <c r="R1801" s="17"/>
      <c r="S1801" s="17"/>
      <c r="T1801" s="17"/>
      <c r="U1801" s="17"/>
      <c r="V1801" s="17"/>
      <c r="W1801" s="17"/>
      <c r="X1801" s="17"/>
      <c r="Y1801" s="17"/>
      <c r="Z1801" s="17"/>
      <c r="AA1801" s="17"/>
      <c r="AB1801" s="17"/>
      <c r="AC1801" s="17"/>
      <c r="AD1801" s="17"/>
      <c r="AE1801" s="17"/>
      <c r="AF1801" s="17"/>
      <c r="AG1801" s="17"/>
      <c r="AH1801" s="17"/>
      <c r="AI1801" s="17"/>
      <c r="AJ1801" s="17"/>
      <c r="AK1801" s="17"/>
      <c r="AL1801" s="17"/>
      <c r="AM1801" s="17"/>
      <c r="AN1801" s="17"/>
    </row>
    <row r="1802" ht="15.0" customHeight="1">
      <c r="A1802" s="17"/>
      <c r="B1802" s="17"/>
      <c r="C1802" s="181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  <c r="N1802" s="17"/>
      <c r="O1802" s="17"/>
      <c r="P1802" s="17"/>
      <c r="Q1802" s="17"/>
      <c r="R1802" s="17"/>
      <c r="S1802" s="17"/>
      <c r="T1802" s="17"/>
      <c r="U1802" s="17"/>
      <c r="V1802" s="17"/>
      <c r="W1802" s="17"/>
      <c r="X1802" s="17"/>
      <c r="Y1802" s="17"/>
      <c r="Z1802" s="17"/>
      <c r="AA1802" s="17"/>
      <c r="AB1802" s="17"/>
      <c r="AC1802" s="17"/>
      <c r="AD1802" s="17"/>
      <c r="AE1802" s="17"/>
      <c r="AF1802" s="17"/>
      <c r="AG1802" s="17"/>
      <c r="AH1802" s="17"/>
      <c r="AI1802" s="17"/>
      <c r="AJ1802" s="17"/>
      <c r="AK1802" s="17"/>
      <c r="AL1802" s="17"/>
      <c r="AM1802" s="17"/>
      <c r="AN1802" s="17"/>
    </row>
    <row r="1803" ht="15.0" customHeight="1">
      <c r="A1803" s="17"/>
      <c r="B1803" s="17"/>
      <c r="C1803" s="181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  <c r="N1803" s="17"/>
      <c r="O1803" s="17"/>
      <c r="P1803" s="17"/>
      <c r="Q1803" s="17"/>
      <c r="R1803" s="17"/>
      <c r="S1803" s="17"/>
      <c r="T1803" s="17"/>
      <c r="U1803" s="17"/>
      <c r="V1803" s="17"/>
      <c r="W1803" s="17"/>
      <c r="X1803" s="17"/>
      <c r="Y1803" s="17"/>
      <c r="Z1803" s="17"/>
      <c r="AA1803" s="17"/>
      <c r="AB1803" s="17"/>
      <c r="AC1803" s="17"/>
      <c r="AD1803" s="17"/>
      <c r="AE1803" s="17"/>
      <c r="AF1803" s="17"/>
      <c r="AG1803" s="17"/>
      <c r="AH1803" s="17"/>
      <c r="AI1803" s="17"/>
      <c r="AJ1803" s="17"/>
      <c r="AK1803" s="17"/>
      <c r="AL1803" s="17"/>
      <c r="AM1803" s="17"/>
      <c r="AN1803" s="17"/>
    </row>
    <row r="1804" ht="15.0" customHeight="1">
      <c r="A1804" s="17"/>
      <c r="B1804" s="17"/>
      <c r="C1804" s="181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  <c r="N1804" s="17"/>
      <c r="O1804" s="17"/>
      <c r="P1804" s="17"/>
      <c r="Q1804" s="17"/>
      <c r="R1804" s="17"/>
      <c r="S1804" s="17"/>
      <c r="T1804" s="17"/>
      <c r="U1804" s="17"/>
      <c r="V1804" s="17"/>
      <c r="W1804" s="17"/>
      <c r="X1804" s="17"/>
      <c r="Y1804" s="17"/>
      <c r="Z1804" s="17"/>
      <c r="AA1804" s="17"/>
      <c r="AB1804" s="17"/>
      <c r="AC1804" s="17"/>
      <c r="AD1804" s="17"/>
      <c r="AE1804" s="17"/>
      <c r="AF1804" s="17"/>
      <c r="AG1804" s="17"/>
      <c r="AH1804" s="17"/>
      <c r="AI1804" s="17"/>
      <c r="AJ1804" s="17"/>
      <c r="AK1804" s="17"/>
      <c r="AL1804" s="17"/>
      <c r="AM1804" s="17"/>
      <c r="AN1804" s="17"/>
    </row>
    <row r="1805" ht="15.0" customHeight="1">
      <c r="A1805" s="17"/>
      <c r="B1805" s="17"/>
      <c r="C1805" s="181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  <c r="N1805" s="17"/>
      <c r="O1805" s="17"/>
      <c r="P1805" s="17"/>
      <c r="Q1805" s="17"/>
      <c r="R1805" s="17"/>
      <c r="S1805" s="17"/>
      <c r="T1805" s="17"/>
      <c r="U1805" s="17"/>
      <c r="V1805" s="17"/>
      <c r="W1805" s="17"/>
      <c r="X1805" s="17"/>
      <c r="Y1805" s="17"/>
      <c r="Z1805" s="17"/>
      <c r="AA1805" s="17"/>
      <c r="AB1805" s="17"/>
      <c r="AC1805" s="17"/>
      <c r="AD1805" s="17"/>
      <c r="AE1805" s="17"/>
      <c r="AF1805" s="17"/>
      <c r="AG1805" s="17"/>
      <c r="AH1805" s="17"/>
      <c r="AI1805" s="17"/>
      <c r="AJ1805" s="17"/>
      <c r="AK1805" s="17"/>
      <c r="AL1805" s="17"/>
      <c r="AM1805" s="17"/>
      <c r="AN1805" s="17"/>
    </row>
    <row r="1806" ht="15.0" customHeight="1">
      <c r="A1806" s="17"/>
      <c r="B1806" s="17"/>
      <c r="C1806" s="181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  <c r="N1806" s="17"/>
      <c r="O1806" s="17"/>
      <c r="P1806" s="17"/>
      <c r="Q1806" s="17"/>
      <c r="R1806" s="17"/>
      <c r="S1806" s="17"/>
      <c r="T1806" s="17"/>
      <c r="U1806" s="17"/>
      <c r="V1806" s="17"/>
      <c r="W1806" s="17"/>
      <c r="X1806" s="17"/>
      <c r="Y1806" s="17"/>
      <c r="Z1806" s="17"/>
      <c r="AA1806" s="17"/>
      <c r="AB1806" s="17"/>
      <c r="AC1806" s="17"/>
      <c r="AD1806" s="17"/>
      <c r="AE1806" s="17"/>
      <c r="AF1806" s="17"/>
      <c r="AG1806" s="17"/>
      <c r="AH1806" s="17"/>
      <c r="AI1806" s="17"/>
      <c r="AJ1806" s="17"/>
      <c r="AK1806" s="17"/>
      <c r="AL1806" s="17"/>
      <c r="AM1806" s="17"/>
      <c r="AN1806" s="17"/>
    </row>
    <row r="1807" ht="15.0" customHeight="1">
      <c r="A1807" s="17"/>
      <c r="B1807" s="17"/>
      <c r="C1807" s="181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  <c r="N1807" s="17"/>
      <c r="O1807" s="17"/>
      <c r="P1807" s="17"/>
      <c r="Q1807" s="17"/>
      <c r="R1807" s="17"/>
      <c r="S1807" s="17"/>
      <c r="T1807" s="17"/>
      <c r="U1807" s="17"/>
      <c r="V1807" s="17"/>
      <c r="W1807" s="17"/>
      <c r="X1807" s="17"/>
      <c r="Y1807" s="17"/>
      <c r="Z1807" s="17"/>
      <c r="AA1807" s="17"/>
      <c r="AB1807" s="17"/>
      <c r="AC1807" s="17"/>
      <c r="AD1807" s="17"/>
      <c r="AE1807" s="17"/>
      <c r="AF1807" s="17"/>
      <c r="AG1807" s="17"/>
      <c r="AH1807" s="17"/>
      <c r="AI1807" s="17"/>
      <c r="AJ1807" s="17"/>
      <c r="AK1807" s="17"/>
      <c r="AL1807" s="17"/>
      <c r="AM1807" s="17"/>
      <c r="AN1807" s="17"/>
    </row>
    <row r="1808" ht="15.0" customHeight="1">
      <c r="A1808" s="17"/>
      <c r="B1808" s="17"/>
      <c r="C1808" s="181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  <c r="N1808" s="17"/>
      <c r="O1808" s="17"/>
      <c r="P1808" s="17"/>
      <c r="Q1808" s="17"/>
      <c r="R1808" s="17"/>
      <c r="S1808" s="17"/>
      <c r="T1808" s="17"/>
      <c r="U1808" s="17"/>
      <c r="V1808" s="17"/>
      <c r="W1808" s="17"/>
      <c r="X1808" s="17"/>
      <c r="Y1808" s="17"/>
      <c r="Z1808" s="17"/>
      <c r="AA1808" s="17"/>
      <c r="AB1808" s="17"/>
      <c r="AC1808" s="17"/>
      <c r="AD1808" s="17"/>
      <c r="AE1808" s="17"/>
      <c r="AF1808" s="17"/>
      <c r="AG1808" s="17"/>
      <c r="AH1808" s="17"/>
      <c r="AI1808" s="17"/>
      <c r="AJ1808" s="17"/>
      <c r="AK1808" s="17"/>
      <c r="AL1808" s="17"/>
      <c r="AM1808" s="17"/>
      <c r="AN1808" s="17"/>
    </row>
    <row r="1809" ht="15.0" customHeight="1">
      <c r="A1809" s="17"/>
      <c r="B1809" s="17"/>
      <c r="C1809" s="181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  <c r="N1809" s="17"/>
      <c r="O1809" s="17"/>
      <c r="P1809" s="17"/>
      <c r="Q1809" s="17"/>
      <c r="R1809" s="17"/>
      <c r="S1809" s="17"/>
      <c r="T1809" s="17"/>
      <c r="U1809" s="17"/>
      <c r="V1809" s="17"/>
      <c r="W1809" s="17"/>
      <c r="X1809" s="17"/>
      <c r="Y1809" s="17"/>
      <c r="Z1809" s="17"/>
      <c r="AA1809" s="17"/>
      <c r="AB1809" s="17"/>
      <c r="AC1809" s="17"/>
      <c r="AD1809" s="17"/>
      <c r="AE1809" s="17"/>
      <c r="AF1809" s="17"/>
      <c r="AG1809" s="17"/>
      <c r="AH1809" s="17"/>
      <c r="AI1809" s="17"/>
      <c r="AJ1809" s="17"/>
      <c r="AK1809" s="17"/>
      <c r="AL1809" s="17"/>
      <c r="AM1809" s="17"/>
      <c r="AN1809" s="17"/>
    </row>
    <row r="1810" ht="15.0" customHeight="1">
      <c r="A1810" s="17"/>
      <c r="B1810" s="17"/>
      <c r="C1810" s="181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  <c r="N1810" s="17"/>
      <c r="O1810" s="17"/>
      <c r="P1810" s="17"/>
      <c r="Q1810" s="17"/>
      <c r="R1810" s="17"/>
      <c r="S1810" s="17"/>
      <c r="T1810" s="17"/>
      <c r="U1810" s="17"/>
      <c r="V1810" s="17"/>
      <c r="W1810" s="17"/>
      <c r="X1810" s="17"/>
      <c r="Y1810" s="17"/>
      <c r="Z1810" s="17"/>
      <c r="AA1810" s="17"/>
      <c r="AB1810" s="17"/>
      <c r="AC1810" s="17"/>
      <c r="AD1810" s="17"/>
      <c r="AE1810" s="17"/>
      <c r="AF1810" s="17"/>
      <c r="AG1810" s="17"/>
      <c r="AH1810" s="17"/>
      <c r="AI1810" s="17"/>
      <c r="AJ1810" s="17"/>
      <c r="AK1810" s="17"/>
      <c r="AL1810" s="17"/>
      <c r="AM1810" s="17"/>
      <c r="AN1810" s="17"/>
    </row>
    <row r="1811" ht="15.0" customHeight="1">
      <c r="A1811" s="17"/>
      <c r="B1811" s="17"/>
      <c r="C1811" s="181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  <c r="N1811" s="17"/>
      <c r="O1811" s="17"/>
      <c r="P1811" s="17"/>
      <c r="Q1811" s="17"/>
      <c r="R1811" s="17"/>
      <c r="S1811" s="17"/>
      <c r="T1811" s="17"/>
      <c r="U1811" s="17"/>
      <c r="V1811" s="17"/>
      <c r="W1811" s="17"/>
      <c r="X1811" s="17"/>
      <c r="Y1811" s="17"/>
      <c r="Z1811" s="17"/>
      <c r="AA1811" s="17"/>
      <c r="AB1811" s="17"/>
      <c r="AC1811" s="17"/>
      <c r="AD1811" s="17"/>
      <c r="AE1811" s="17"/>
      <c r="AF1811" s="17"/>
      <c r="AG1811" s="17"/>
      <c r="AH1811" s="17"/>
      <c r="AI1811" s="17"/>
      <c r="AJ1811" s="17"/>
      <c r="AK1811" s="17"/>
      <c r="AL1811" s="17"/>
      <c r="AM1811" s="17"/>
      <c r="AN1811" s="17"/>
    </row>
    <row r="1812" ht="15.0" customHeight="1">
      <c r="A1812" s="17"/>
      <c r="B1812" s="17"/>
      <c r="C1812" s="181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  <c r="N1812" s="17"/>
      <c r="O1812" s="17"/>
      <c r="P1812" s="17"/>
      <c r="Q1812" s="17"/>
      <c r="R1812" s="17"/>
      <c r="S1812" s="17"/>
      <c r="T1812" s="17"/>
      <c r="U1812" s="17"/>
      <c r="V1812" s="17"/>
      <c r="W1812" s="17"/>
      <c r="X1812" s="17"/>
      <c r="Y1812" s="17"/>
      <c r="Z1812" s="17"/>
      <c r="AA1812" s="17"/>
      <c r="AB1812" s="17"/>
      <c r="AC1812" s="17"/>
      <c r="AD1812" s="17"/>
      <c r="AE1812" s="17"/>
      <c r="AF1812" s="17"/>
      <c r="AG1812" s="17"/>
      <c r="AH1812" s="17"/>
      <c r="AI1812" s="17"/>
      <c r="AJ1812" s="17"/>
      <c r="AK1812" s="17"/>
      <c r="AL1812" s="17"/>
      <c r="AM1812" s="17"/>
      <c r="AN1812" s="17"/>
    </row>
    <row r="1813" ht="15.0" customHeight="1">
      <c r="A1813" s="17"/>
      <c r="B1813" s="17"/>
      <c r="C1813" s="181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  <c r="N1813" s="17"/>
      <c r="O1813" s="17"/>
      <c r="P1813" s="17"/>
      <c r="Q1813" s="17"/>
      <c r="R1813" s="17"/>
      <c r="S1813" s="17"/>
      <c r="T1813" s="17"/>
      <c r="U1813" s="17"/>
      <c r="V1813" s="17"/>
      <c r="W1813" s="17"/>
      <c r="X1813" s="17"/>
      <c r="Y1813" s="17"/>
      <c r="Z1813" s="17"/>
      <c r="AA1813" s="17"/>
      <c r="AB1813" s="17"/>
      <c r="AC1813" s="17"/>
      <c r="AD1813" s="17"/>
      <c r="AE1813" s="17"/>
      <c r="AF1813" s="17"/>
      <c r="AG1813" s="17"/>
      <c r="AH1813" s="17"/>
      <c r="AI1813" s="17"/>
      <c r="AJ1813" s="17"/>
      <c r="AK1813" s="17"/>
      <c r="AL1813" s="17"/>
      <c r="AM1813" s="17"/>
      <c r="AN1813" s="17"/>
    </row>
    <row r="1814" ht="15.0" customHeight="1">
      <c r="A1814" s="17"/>
      <c r="B1814" s="17"/>
      <c r="C1814" s="181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  <c r="N1814" s="17"/>
      <c r="O1814" s="17"/>
      <c r="P1814" s="17"/>
      <c r="Q1814" s="17"/>
      <c r="R1814" s="17"/>
      <c r="S1814" s="17"/>
      <c r="T1814" s="17"/>
      <c r="U1814" s="17"/>
      <c r="V1814" s="17"/>
      <c r="W1814" s="17"/>
      <c r="X1814" s="17"/>
      <c r="Y1814" s="17"/>
      <c r="Z1814" s="17"/>
      <c r="AA1814" s="17"/>
      <c r="AB1814" s="17"/>
      <c r="AC1814" s="17"/>
      <c r="AD1814" s="17"/>
      <c r="AE1814" s="17"/>
      <c r="AF1814" s="17"/>
      <c r="AG1814" s="17"/>
      <c r="AH1814" s="17"/>
      <c r="AI1814" s="17"/>
      <c r="AJ1814" s="17"/>
      <c r="AK1814" s="17"/>
      <c r="AL1814" s="17"/>
      <c r="AM1814" s="17"/>
      <c r="AN1814" s="17"/>
    </row>
    <row r="1815" ht="15.0" customHeight="1">
      <c r="A1815" s="17"/>
      <c r="B1815" s="17"/>
      <c r="C1815" s="181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  <c r="N1815" s="17"/>
      <c r="O1815" s="17"/>
      <c r="P1815" s="17"/>
      <c r="Q1815" s="17"/>
      <c r="R1815" s="17"/>
      <c r="S1815" s="17"/>
      <c r="T1815" s="17"/>
      <c r="U1815" s="17"/>
      <c r="V1815" s="17"/>
      <c r="W1815" s="17"/>
      <c r="X1815" s="17"/>
      <c r="Y1815" s="17"/>
      <c r="Z1815" s="17"/>
      <c r="AA1815" s="17"/>
      <c r="AB1815" s="17"/>
      <c r="AC1815" s="17"/>
      <c r="AD1815" s="17"/>
      <c r="AE1815" s="17"/>
      <c r="AF1815" s="17"/>
      <c r="AG1815" s="17"/>
      <c r="AH1815" s="17"/>
      <c r="AI1815" s="17"/>
      <c r="AJ1815" s="17"/>
      <c r="AK1815" s="17"/>
      <c r="AL1815" s="17"/>
      <c r="AM1815" s="17"/>
      <c r="AN1815" s="17"/>
    </row>
    <row r="1816" ht="15.0" customHeight="1">
      <c r="A1816" s="17"/>
      <c r="B1816" s="17"/>
      <c r="C1816" s="181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  <c r="N1816" s="17"/>
      <c r="O1816" s="17"/>
      <c r="P1816" s="17"/>
      <c r="Q1816" s="17"/>
      <c r="R1816" s="17"/>
      <c r="S1816" s="17"/>
      <c r="T1816" s="17"/>
      <c r="U1816" s="17"/>
      <c r="V1816" s="17"/>
      <c r="W1816" s="17"/>
      <c r="X1816" s="17"/>
      <c r="Y1816" s="17"/>
      <c r="Z1816" s="17"/>
      <c r="AA1816" s="17"/>
      <c r="AB1816" s="17"/>
      <c r="AC1816" s="17"/>
      <c r="AD1816" s="17"/>
      <c r="AE1816" s="17"/>
      <c r="AF1816" s="17"/>
      <c r="AG1816" s="17"/>
      <c r="AH1816" s="17"/>
      <c r="AI1816" s="17"/>
      <c r="AJ1816" s="17"/>
      <c r="AK1816" s="17"/>
      <c r="AL1816" s="17"/>
      <c r="AM1816" s="17"/>
      <c r="AN1816" s="17"/>
    </row>
    <row r="1817" ht="15.0" customHeight="1">
      <c r="A1817" s="17"/>
      <c r="B1817" s="17"/>
      <c r="C1817" s="181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  <c r="N1817" s="17"/>
      <c r="O1817" s="17"/>
      <c r="P1817" s="17"/>
      <c r="Q1817" s="17"/>
      <c r="R1817" s="17"/>
      <c r="S1817" s="17"/>
      <c r="T1817" s="17"/>
      <c r="U1817" s="17"/>
      <c r="V1817" s="17"/>
      <c r="W1817" s="17"/>
      <c r="X1817" s="17"/>
      <c r="Y1817" s="17"/>
      <c r="Z1817" s="17"/>
      <c r="AA1817" s="17"/>
      <c r="AB1817" s="17"/>
      <c r="AC1817" s="17"/>
      <c r="AD1817" s="17"/>
      <c r="AE1817" s="17"/>
      <c r="AF1817" s="17"/>
      <c r="AG1817" s="17"/>
      <c r="AH1817" s="17"/>
      <c r="AI1817" s="17"/>
      <c r="AJ1817" s="17"/>
      <c r="AK1817" s="17"/>
      <c r="AL1817" s="17"/>
      <c r="AM1817" s="17"/>
      <c r="AN1817" s="17"/>
    </row>
    <row r="1818" ht="15.0" customHeight="1">
      <c r="A1818" s="17"/>
      <c r="B1818" s="17"/>
      <c r="C1818" s="181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  <c r="N1818" s="17"/>
      <c r="O1818" s="17"/>
      <c r="P1818" s="17"/>
      <c r="Q1818" s="17"/>
      <c r="R1818" s="17"/>
      <c r="S1818" s="17"/>
      <c r="T1818" s="17"/>
      <c r="U1818" s="17"/>
      <c r="V1818" s="17"/>
      <c r="W1818" s="17"/>
      <c r="X1818" s="17"/>
      <c r="Y1818" s="17"/>
      <c r="Z1818" s="17"/>
      <c r="AA1818" s="17"/>
      <c r="AB1818" s="17"/>
      <c r="AC1818" s="17"/>
      <c r="AD1818" s="17"/>
      <c r="AE1818" s="17"/>
      <c r="AF1818" s="17"/>
      <c r="AG1818" s="17"/>
      <c r="AH1818" s="17"/>
      <c r="AI1818" s="17"/>
      <c r="AJ1818" s="17"/>
      <c r="AK1818" s="17"/>
      <c r="AL1818" s="17"/>
      <c r="AM1818" s="17"/>
      <c r="AN1818" s="17"/>
    </row>
    <row r="1819" ht="15.0" customHeight="1">
      <c r="A1819" s="17"/>
      <c r="B1819" s="17"/>
      <c r="C1819" s="181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  <c r="N1819" s="17"/>
      <c r="O1819" s="17"/>
      <c r="P1819" s="17"/>
      <c r="Q1819" s="17"/>
      <c r="R1819" s="17"/>
      <c r="S1819" s="17"/>
      <c r="T1819" s="17"/>
      <c r="U1819" s="17"/>
      <c r="V1819" s="17"/>
      <c r="W1819" s="17"/>
      <c r="X1819" s="17"/>
      <c r="Y1819" s="17"/>
      <c r="Z1819" s="17"/>
      <c r="AA1819" s="17"/>
      <c r="AB1819" s="17"/>
      <c r="AC1819" s="17"/>
      <c r="AD1819" s="17"/>
      <c r="AE1819" s="17"/>
      <c r="AF1819" s="17"/>
      <c r="AG1819" s="17"/>
      <c r="AH1819" s="17"/>
      <c r="AI1819" s="17"/>
      <c r="AJ1819" s="17"/>
      <c r="AK1819" s="17"/>
      <c r="AL1819" s="17"/>
      <c r="AM1819" s="17"/>
      <c r="AN1819" s="17"/>
    </row>
    <row r="1820" ht="15.0" customHeight="1">
      <c r="A1820" s="17"/>
      <c r="B1820" s="17"/>
      <c r="C1820" s="181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  <c r="N1820" s="17"/>
      <c r="O1820" s="17"/>
      <c r="P1820" s="17"/>
      <c r="Q1820" s="17"/>
      <c r="R1820" s="17"/>
      <c r="S1820" s="17"/>
      <c r="T1820" s="17"/>
      <c r="U1820" s="17"/>
      <c r="V1820" s="17"/>
      <c r="W1820" s="17"/>
      <c r="X1820" s="17"/>
      <c r="Y1820" s="17"/>
      <c r="Z1820" s="17"/>
      <c r="AA1820" s="17"/>
      <c r="AB1820" s="17"/>
      <c r="AC1820" s="17"/>
      <c r="AD1820" s="17"/>
      <c r="AE1820" s="17"/>
      <c r="AF1820" s="17"/>
      <c r="AG1820" s="17"/>
      <c r="AH1820" s="17"/>
      <c r="AI1820" s="17"/>
      <c r="AJ1820" s="17"/>
      <c r="AK1820" s="17"/>
      <c r="AL1820" s="17"/>
      <c r="AM1820" s="17"/>
      <c r="AN1820" s="17"/>
    </row>
    <row r="1821" ht="15.0" customHeight="1">
      <c r="A1821" s="17"/>
      <c r="B1821" s="17"/>
      <c r="C1821" s="181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  <c r="N1821" s="17"/>
      <c r="O1821" s="17"/>
      <c r="P1821" s="17"/>
      <c r="Q1821" s="17"/>
      <c r="R1821" s="17"/>
      <c r="S1821" s="17"/>
      <c r="T1821" s="17"/>
      <c r="U1821" s="17"/>
      <c r="V1821" s="17"/>
      <c r="W1821" s="17"/>
      <c r="X1821" s="17"/>
      <c r="Y1821" s="17"/>
      <c r="Z1821" s="17"/>
      <c r="AA1821" s="17"/>
      <c r="AB1821" s="17"/>
      <c r="AC1821" s="17"/>
      <c r="AD1821" s="17"/>
      <c r="AE1821" s="17"/>
      <c r="AF1821" s="17"/>
      <c r="AG1821" s="17"/>
      <c r="AH1821" s="17"/>
      <c r="AI1821" s="17"/>
      <c r="AJ1821" s="17"/>
      <c r="AK1821" s="17"/>
      <c r="AL1821" s="17"/>
      <c r="AM1821" s="17"/>
      <c r="AN1821" s="17"/>
    </row>
    <row r="1822" ht="15.0" customHeight="1">
      <c r="A1822" s="17"/>
      <c r="B1822" s="17"/>
      <c r="C1822" s="181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  <c r="N1822" s="17"/>
      <c r="O1822" s="17"/>
      <c r="P1822" s="17"/>
      <c r="Q1822" s="17"/>
      <c r="R1822" s="17"/>
      <c r="S1822" s="17"/>
      <c r="T1822" s="17"/>
      <c r="U1822" s="17"/>
      <c r="V1822" s="17"/>
      <c r="W1822" s="17"/>
      <c r="X1822" s="17"/>
      <c r="Y1822" s="17"/>
      <c r="Z1822" s="17"/>
      <c r="AA1822" s="17"/>
      <c r="AB1822" s="17"/>
      <c r="AC1822" s="17"/>
      <c r="AD1822" s="17"/>
      <c r="AE1822" s="17"/>
      <c r="AF1822" s="17"/>
      <c r="AG1822" s="17"/>
      <c r="AH1822" s="17"/>
      <c r="AI1822" s="17"/>
      <c r="AJ1822" s="17"/>
      <c r="AK1822" s="17"/>
      <c r="AL1822" s="17"/>
      <c r="AM1822" s="17"/>
      <c r="AN1822" s="17"/>
    </row>
    <row r="1823" ht="15.0" customHeight="1">
      <c r="A1823" s="17"/>
      <c r="B1823" s="17"/>
      <c r="C1823" s="181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  <c r="N1823" s="17"/>
      <c r="O1823" s="17"/>
      <c r="P1823" s="17"/>
      <c r="Q1823" s="17"/>
      <c r="R1823" s="17"/>
      <c r="S1823" s="17"/>
      <c r="T1823" s="17"/>
      <c r="U1823" s="17"/>
      <c r="V1823" s="17"/>
      <c r="W1823" s="17"/>
      <c r="X1823" s="17"/>
      <c r="Y1823" s="17"/>
      <c r="Z1823" s="17"/>
      <c r="AA1823" s="17"/>
      <c r="AB1823" s="17"/>
      <c r="AC1823" s="17"/>
      <c r="AD1823" s="17"/>
      <c r="AE1823" s="17"/>
      <c r="AF1823" s="17"/>
      <c r="AG1823" s="17"/>
      <c r="AH1823" s="17"/>
      <c r="AI1823" s="17"/>
      <c r="AJ1823" s="17"/>
      <c r="AK1823" s="17"/>
      <c r="AL1823" s="17"/>
      <c r="AM1823" s="17"/>
      <c r="AN1823" s="17"/>
    </row>
    <row r="1824" ht="15.0" customHeight="1">
      <c r="A1824" s="17"/>
      <c r="B1824" s="17"/>
      <c r="C1824" s="181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  <c r="N1824" s="17"/>
      <c r="O1824" s="17"/>
      <c r="P1824" s="17"/>
      <c r="Q1824" s="17"/>
      <c r="R1824" s="17"/>
      <c r="S1824" s="17"/>
      <c r="T1824" s="17"/>
      <c r="U1824" s="17"/>
      <c r="V1824" s="17"/>
      <c r="W1824" s="17"/>
      <c r="X1824" s="17"/>
      <c r="Y1824" s="17"/>
      <c r="Z1824" s="17"/>
      <c r="AA1824" s="17"/>
      <c r="AB1824" s="17"/>
      <c r="AC1824" s="17"/>
      <c r="AD1824" s="17"/>
      <c r="AE1824" s="17"/>
      <c r="AF1824" s="17"/>
      <c r="AG1824" s="17"/>
      <c r="AH1824" s="17"/>
      <c r="AI1824" s="17"/>
      <c r="AJ1824" s="17"/>
      <c r="AK1824" s="17"/>
      <c r="AL1824" s="17"/>
      <c r="AM1824" s="17"/>
      <c r="AN1824" s="17"/>
    </row>
    <row r="1825" ht="15.0" customHeight="1">
      <c r="A1825" s="17"/>
      <c r="B1825" s="17"/>
      <c r="C1825" s="181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  <c r="N1825" s="17"/>
      <c r="O1825" s="17"/>
      <c r="P1825" s="17"/>
      <c r="Q1825" s="17"/>
      <c r="R1825" s="17"/>
      <c r="S1825" s="17"/>
      <c r="T1825" s="17"/>
      <c r="U1825" s="17"/>
      <c r="V1825" s="17"/>
      <c r="W1825" s="17"/>
      <c r="X1825" s="17"/>
      <c r="Y1825" s="17"/>
      <c r="Z1825" s="17"/>
      <c r="AA1825" s="17"/>
      <c r="AB1825" s="17"/>
      <c r="AC1825" s="17"/>
      <c r="AD1825" s="17"/>
      <c r="AE1825" s="17"/>
      <c r="AF1825" s="17"/>
      <c r="AG1825" s="17"/>
      <c r="AH1825" s="17"/>
      <c r="AI1825" s="17"/>
      <c r="AJ1825" s="17"/>
      <c r="AK1825" s="17"/>
      <c r="AL1825" s="17"/>
      <c r="AM1825" s="17"/>
      <c r="AN1825" s="17"/>
    </row>
    <row r="1826" ht="15.0" customHeight="1">
      <c r="A1826" s="17"/>
      <c r="B1826" s="17"/>
      <c r="C1826" s="181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  <c r="N1826" s="17"/>
      <c r="O1826" s="17"/>
      <c r="P1826" s="17"/>
      <c r="Q1826" s="17"/>
      <c r="R1826" s="17"/>
      <c r="S1826" s="17"/>
      <c r="T1826" s="17"/>
      <c r="U1826" s="17"/>
      <c r="V1826" s="17"/>
      <c r="W1826" s="17"/>
      <c r="X1826" s="17"/>
      <c r="Y1826" s="17"/>
      <c r="Z1826" s="17"/>
      <c r="AA1826" s="17"/>
      <c r="AB1826" s="17"/>
      <c r="AC1826" s="17"/>
      <c r="AD1826" s="17"/>
      <c r="AE1826" s="17"/>
      <c r="AF1826" s="17"/>
      <c r="AG1826" s="17"/>
      <c r="AH1826" s="17"/>
      <c r="AI1826" s="17"/>
      <c r="AJ1826" s="17"/>
      <c r="AK1826" s="17"/>
      <c r="AL1826" s="17"/>
      <c r="AM1826" s="17"/>
      <c r="AN1826" s="17"/>
    </row>
    <row r="1827" ht="15.0" customHeight="1">
      <c r="A1827" s="17"/>
      <c r="B1827" s="17"/>
      <c r="C1827" s="181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  <c r="N1827" s="17"/>
      <c r="O1827" s="17"/>
      <c r="P1827" s="17"/>
      <c r="Q1827" s="17"/>
      <c r="R1827" s="17"/>
      <c r="S1827" s="17"/>
      <c r="T1827" s="17"/>
      <c r="U1827" s="17"/>
      <c r="V1827" s="17"/>
      <c r="W1827" s="17"/>
      <c r="X1827" s="17"/>
      <c r="Y1827" s="17"/>
      <c r="Z1827" s="17"/>
      <c r="AA1827" s="17"/>
      <c r="AB1827" s="17"/>
      <c r="AC1827" s="17"/>
      <c r="AD1827" s="17"/>
      <c r="AE1827" s="17"/>
      <c r="AF1827" s="17"/>
      <c r="AG1827" s="17"/>
      <c r="AH1827" s="17"/>
      <c r="AI1827" s="17"/>
      <c r="AJ1827" s="17"/>
      <c r="AK1827" s="17"/>
      <c r="AL1827" s="17"/>
      <c r="AM1827" s="17"/>
      <c r="AN1827" s="17"/>
    </row>
    <row r="1828" ht="15.0" customHeight="1">
      <c r="A1828" s="17"/>
      <c r="B1828" s="17"/>
      <c r="C1828" s="181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  <c r="N1828" s="17"/>
      <c r="O1828" s="17"/>
      <c r="P1828" s="17"/>
      <c r="Q1828" s="17"/>
      <c r="R1828" s="17"/>
      <c r="S1828" s="17"/>
      <c r="T1828" s="17"/>
      <c r="U1828" s="17"/>
      <c r="V1828" s="17"/>
      <c r="W1828" s="17"/>
      <c r="X1828" s="17"/>
      <c r="Y1828" s="17"/>
      <c r="Z1828" s="17"/>
      <c r="AA1828" s="17"/>
      <c r="AB1828" s="17"/>
      <c r="AC1828" s="17"/>
      <c r="AD1828" s="17"/>
      <c r="AE1828" s="17"/>
      <c r="AF1828" s="17"/>
      <c r="AG1828" s="17"/>
      <c r="AH1828" s="17"/>
      <c r="AI1828" s="17"/>
      <c r="AJ1828" s="17"/>
      <c r="AK1828" s="17"/>
      <c r="AL1828" s="17"/>
      <c r="AM1828" s="17"/>
      <c r="AN1828" s="17"/>
    </row>
    <row r="1829" ht="15.0" customHeight="1">
      <c r="A1829" s="17"/>
      <c r="B1829" s="17"/>
      <c r="C1829" s="181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  <c r="N1829" s="17"/>
      <c r="O1829" s="17"/>
      <c r="P1829" s="17"/>
      <c r="Q1829" s="17"/>
      <c r="R1829" s="17"/>
      <c r="S1829" s="17"/>
      <c r="T1829" s="17"/>
      <c r="U1829" s="17"/>
      <c r="V1829" s="17"/>
      <c r="W1829" s="17"/>
      <c r="X1829" s="17"/>
      <c r="Y1829" s="17"/>
      <c r="Z1829" s="17"/>
      <c r="AA1829" s="17"/>
      <c r="AB1829" s="17"/>
      <c r="AC1829" s="17"/>
      <c r="AD1829" s="17"/>
      <c r="AE1829" s="17"/>
      <c r="AF1829" s="17"/>
      <c r="AG1829" s="17"/>
      <c r="AH1829" s="17"/>
      <c r="AI1829" s="17"/>
      <c r="AJ1829" s="17"/>
      <c r="AK1829" s="17"/>
      <c r="AL1829" s="17"/>
      <c r="AM1829" s="17"/>
      <c r="AN1829" s="17"/>
    </row>
    <row r="1830" ht="15.0" customHeight="1">
      <c r="A1830" s="17"/>
      <c r="B1830" s="17"/>
      <c r="C1830" s="181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  <c r="N1830" s="17"/>
      <c r="O1830" s="17"/>
      <c r="P1830" s="17"/>
      <c r="Q1830" s="17"/>
      <c r="R1830" s="17"/>
      <c r="S1830" s="17"/>
      <c r="T1830" s="17"/>
      <c r="U1830" s="17"/>
      <c r="V1830" s="17"/>
      <c r="W1830" s="17"/>
      <c r="X1830" s="17"/>
      <c r="Y1830" s="17"/>
      <c r="Z1830" s="17"/>
      <c r="AA1830" s="17"/>
      <c r="AB1830" s="17"/>
      <c r="AC1830" s="17"/>
      <c r="AD1830" s="17"/>
      <c r="AE1830" s="17"/>
      <c r="AF1830" s="17"/>
      <c r="AG1830" s="17"/>
      <c r="AH1830" s="17"/>
      <c r="AI1830" s="17"/>
      <c r="AJ1830" s="17"/>
      <c r="AK1830" s="17"/>
      <c r="AL1830" s="17"/>
      <c r="AM1830" s="17"/>
      <c r="AN1830" s="17"/>
    </row>
    <row r="1831" ht="15.0" customHeight="1">
      <c r="A1831" s="17"/>
      <c r="B1831" s="17"/>
      <c r="C1831" s="181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  <c r="N1831" s="17"/>
      <c r="O1831" s="17"/>
      <c r="P1831" s="17"/>
      <c r="Q1831" s="17"/>
      <c r="R1831" s="17"/>
      <c r="S1831" s="17"/>
      <c r="T1831" s="17"/>
      <c r="U1831" s="17"/>
      <c r="V1831" s="17"/>
      <c r="W1831" s="17"/>
      <c r="X1831" s="17"/>
      <c r="Y1831" s="17"/>
      <c r="Z1831" s="17"/>
      <c r="AA1831" s="17"/>
      <c r="AB1831" s="17"/>
      <c r="AC1831" s="17"/>
      <c r="AD1831" s="17"/>
      <c r="AE1831" s="17"/>
      <c r="AF1831" s="17"/>
      <c r="AG1831" s="17"/>
      <c r="AH1831" s="17"/>
      <c r="AI1831" s="17"/>
      <c r="AJ1831" s="17"/>
      <c r="AK1831" s="17"/>
      <c r="AL1831" s="17"/>
      <c r="AM1831" s="17"/>
      <c r="AN1831" s="17"/>
    </row>
    <row r="1832" ht="15.0" customHeight="1">
      <c r="A1832" s="17"/>
      <c r="B1832" s="17"/>
      <c r="C1832" s="181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  <c r="N1832" s="17"/>
      <c r="O1832" s="17"/>
      <c r="P1832" s="17"/>
      <c r="Q1832" s="17"/>
      <c r="R1832" s="17"/>
      <c r="S1832" s="17"/>
      <c r="T1832" s="17"/>
      <c r="U1832" s="17"/>
      <c r="V1832" s="17"/>
      <c r="W1832" s="17"/>
      <c r="X1832" s="17"/>
      <c r="Y1832" s="17"/>
      <c r="Z1832" s="17"/>
      <c r="AA1832" s="17"/>
      <c r="AB1832" s="17"/>
      <c r="AC1832" s="17"/>
      <c r="AD1832" s="17"/>
      <c r="AE1832" s="17"/>
      <c r="AF1832" s="17"/>
      <c r="AG1832" s="17"/>
      <c r="AH1832" s="17"/>
      <c r="AI1832" s="17"/>
      <c r="AJ1832" s="17"/>
      <c r="AK1832" s="17"/>
      <c r="AL1832" s="17"/>
      <c r="AM1832" s="17"/>
      <c r="AN1832" s="17"/>
    </row>
    <row r="1833" ht="15.0" customHeight="1">
      <c r="A1833" s="17"/>
      <c r="B1833" s="17"/>
      <c r="C1833" s="181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  <c r="N1833" s="17"/>
      <c r="O1833" s="17"/>
      <c r="P1833" s="17"/>
      <c r="Q1833" s="17"/>
      <c r="R1833" s="17"/>
      <c r="S1833" s="17"/>
      <c r="T1833" s="17"/>
      <c r="U1833" s="17"/>
      <c r="V1833" s="17"/>
      <c r="W1833" s="17"/>
      <c r="X1833" s="17"/>
      <c r="Y1833" s="17"/>
      <c r="Z1833" s="17"/>
      <c r="AA1833" s="17"/>
      <c r="AB1833" s="17"/>
      <c r="AC1833" s="17"/>
      <c r="AD1833" s="17"/>
      <c r="AE1833" s="17"/>
      <c r="AF1833" s="17"/>
      <c r="AG1833" s="17"/>
      <c r="AH1833" s="17"/>
      <c r="AI1833" s="17"/>
      <c r="AJ1833" s="17"/>
      <c r="AK1833" s="17"/>
      <c r="AL1833" s="17"/>
      <c r="AM1833" s="17"/>
      <c r="AN1833" s="17"/>
    </row>
    <row r="1834" ht="15.0" customHeight="1">
      <c r="A1834" s="17"/>
      <c r="B1834" s="17"/>
      <c r="C1834" s="181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  <c r="N1834" s="17"/>
      <c r="O1834" s="17"/>
      <c r="P1834" s="17"/>
      <c r="Q1834" s="17"/>
      <c r="R1834" s="17"/>
      <c r="S1834" s="17"/>
      <c r="T1834" s="17"/>
      <c r="U1834" s="17"/>
      <c r="V1834" s="17"/>
      <c r="W1834" s="17"/>
      <c r="X1834" s="17"/>
      <c r="Y1834" s="17"/>
      <c r="Z1834" s="17"/>
      <c r="AA1834" s="17"/>
      <c r="AB1834" s="17"/>
      <c r="AC1834" s="17"/>
      <c r="AD1834" s="17"/>
      <c r="AE1834" s="17"/>
      <c r="AF1834" s="17"/>
      <c r="AG1834" s="17"/>
      <c r="AH1834" s="17"/>
      <c r="AI1834" s="17"/>
      <c r="AJ1834" s="17"/>
      <c r="AK1834" s="17"/>
      <c r="AL1834" s="17"/>
      <c r="AM1834" s="17"/>
      <c r="AN1834" s="17"/>
    </row>
    <row r="1835" ht="15.0" customHeight="1">
      <c r="A1835" s="17"/>
      <c r="B1835" s="17"/>
      <c r="C1835" s="181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  <c r="N1835" s="17"/>
      <c r="O1835" s="17"/>
      <c r="P1835" s="17"/>
      <c r="Q1835" s="17"/>
      <c r="R1835" s="17"/>
      <c r="S1835" s="17"/>
      <c r="T1835" s="17"/>
      <c r="U1835" s="17"/>
      <c r="V1835" s="17"/>
      <c r="W1835" s="17"/>
      <c r="X1835" s="17"/>
      <c r="Y1835" s="17"/>
      <c r="Z1835" s="17"/>
      <c r="AA1835" s="17"/>
      <c r="AB1835" s="17"/>
      <c r="AC1835" s="17"/>
      <c r="AD1835" s="17"/>
      <c r="AE1835" s="17"/>
      <c r="AF1835" s="17"/>
      <c r="AG1835" s="17"/>
      <c r="AH1835" s="17"/>
      <c r="AI1835" s="17"/>
      <c r="AJ1835" s="17"/>
      <c r="AK1835" s="17"/>
      <c r="AL1835" s="17"/>
      <c r="AM1835" s="17"/>
      <c r="AN1835" s="17"/>
    </row>
    <row r="1836" ht="15.0" customHeight="1">
      <c r="A1836" s="17"/>
      <c r="B1836" s="17"/>
      <c r="C1836" s="181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  <c r="N1836" s="17"/>
      <c r="O1836" s="17"/>
      <c r="P1836" s="17"/>
      <c r="Q1836" s="17"/>
      <c r="R1836" s="17"/>
      <c r="S1836" s="17"/>
      <c r="T1836" s="17"/>
      <c r="U1836" s="17"/>
      <c r="V1836" s="17"/>
      <c r="W1836" s="17"/>
      <c r="X1836" s="17"/>
      <c r="Y1836" s="17"/>
      <c r="Z1836" s="17"/>
      <c r="AA1836" s="17"/>
      <c r="AB1836" s="17"/>
      <c r="AC1836" s="17"/>
      <c r="AD1836" s="17"/>
      <c r="AE1836" s="17"/>
      <c r="AF1836" s="17"/>
      <c r="AG1836" s="17"/>
      <c r="AH1836" s="17"/>
      <c r="AI1836" s="17"/>
      <c r="AJ1836" s="17"/>
      <c r="AK1836" s="17"/>
      <c r="AL1836" s="17"/>
      <c r="AM1836" s="17"/>
      <c r="AN1836" s="17"/>
    </row>
    <row r="1837" ht="15.0" customHeight="1">
      <c r="A1837" s="17"/>
      <c r="B1837" s="17"/>
      <c r="C1837" s="181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  <c r="N1837" s="17"/>
      <c r="O1837" s="17"/>
      <c r="P1837" s="17"/>
      <c r="Q1837" s="17"/>
      <c r="R1837" s="17"/>
      <c r="S1837" s="17"/>
      <c r="T1837" s="17"/>
      <c r="U1837" s="17"/>
      <c r="V1837" s="17"/>
      <c r="W1837" s="17"/>
      <c r="X1837" s="17"/>
      <c r="Y1837" s="17"/>
      <c r="Z1837" s="17"/>
      <c r="AA1837" s="17"/>
      <c r="AB1837" s="17"/>
      <c r="AC1837" s="17"/>
      <c r="AD1837" s="17"/>
      <c r="AE1837" s="17"/>
      <c r="AF1837" s="17"/>
      <c r="AG1837" s="17"/>
      <c r="AH1837" s="17"/>
      <c r="AI1837" s="17"/>
      <c r="AJ1837" s="17"/>
      <c r="AK1837" s="17"/>
      <c r="AL1837" s="17"/>
      <c r="AM1837" s="17"/>
      <c r="AN1837" s="17"/>
    </row>
    <row r="1838" ht="15.0" customHeight="1">
      <c r="A1838" s="17"/>
      <c r="B1838" s="17"/>
      <c r="C1838" s="181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  <c r="N1838" s="17"/>
      <c r="O1838" s="17"/>
      <c r="P1838" s="17"/>
      <c r="Q1838" s="17"/>
      <c r="R1838" s="17"/>
      <c r="S1838" s="17"/>
      <c r="T1838" s="17"/>
      <c r="U1838" s="17"/>
      <c r="V1838" s="17"/>
      <c r="W1838" s="17"/>
      <c r="X1838" s="17"/>
      <c r="Y1838" s="17"/>
      <c r="Z1838" s="17"/>
      <c r="AA1838" s="17"/>
      <c r="AB1838" s="17"/>
      <c r="AC1838" s="17"/>
      <c r="AD1838" s="17"/>
      <c r="AE1838" s="17"/>
      <c r="AF1838" s="17"/>
      <c r="AG1838" s="17"/>
      <c r="AH1838" s="17"/>
      <c r="AI1838" s="17"/>
      <c r="AJ1838" s="17"/>
      <c r="AK1838" s="17"/>
      <c r="AL1838" s="17"/>
      <c r="AM1838" s="17"/>
      <c r="AN1838" s="17"/>
    </row>
    <row r="1839" ht="15.0" customHeight="1">
      <c r="A1839" s="17"/>
      <c r="B1839" s="17"/>
      <c r="C1839" s="181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  <c r="N1839" s="17"/>
      <c r="O1839" s="17"/>
      <c r="P1839" s="17"/>
      <c r="Q1839" s="17"/>
      <c r="R1839" s="17"/>
      <c r="S1839" s="17"/>
      <c r="T1839" s="17"/>
      <c r="U1839" s="17"/>
      <c r="V1839" s="17"/>
      <c r="W1839" s="17"/>
      <c r="X1839" s="17"/>
      <c r="Y1839" s="17"/>
      <c r="Z1839" s="17"/>
      <c r="AA1839" s="17"/>
      <c r="AB1839" s="17"/>
      <c r="AC1839" s="17"/>
      <c r="AD1839" s="17"/>
      <c r="AE1839" s="17"/>
      <c r="AF1839" s="17"/>
      <c r="AG1839" s="17"/>
      <c r="AH1839" s="17"/>
      <c r="AI1839" s="17"/>
      <c r="AJ1839" s="17"/>
      <c r="AK1839" s="17"/>
      <c r="AL1839" s="17"/>
      <c r="AM1839" s="17"/>
      <c r="AN1839" s="17"/>
    </row>
    <row r="1840" ht="15.0" customHeight="1">
      <c r="A1840" s="17"/>
      <c r="B1840" s="17"/>
      <c r="C1840" s="181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  <c r="N1840" s="17"/>
      <c r="O1840" s="17"/>
      <c r="P1840" s="17"/>
      <c r="Q1840" s="17"/>
      <c r="R1840" s="17"/>
      <c r="S1840" s="17"/>
      <c r="T1840" s="17"/>
      <c r="U1840" s="17"/>
      <c r="V1840" s="17"/>
      <c r="W1840" s="17"/>
      <c r="X1840" s="17"/>
      <c r="Y1840" s="17"/>
      <c r="Z1840" s="17"/>
      <c r="AA1840" s="17"/>
      <c r="AB1840" s="17"/>
      <c r="AC1840" s="17"/>
      <c r="AD1840" s="17"/>
      <c r="AE1840" s="17"/>
      <c r="AF1840" s="17"/>
      <c r="AG1840" s="17"/>
      <c r="AH1840" s="17"/>
      <c r="AI1840" s="17"/>
      <c r="AJ1840" s="17"/>
      <c r="AK1840" s="17"/>
      <c r="AL1840" s="17"/>
      <c r="AM1840" s="17"/>
      <c r="AN1840" s="17"/>
    </row>
    <row r="1841" ht="15.0" customHeight="1">
      <c r="A1841" s="17"/>
      <c r="B1841" s="17"/>
      <c r="C1841" s="181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  <c r="N1841" s="17"/>
      <c r="O1841" s="17"/>
      <c r="P1841" s="17"/>
      <c r="Q1841" s="17"/>
      <c r="R1841" s="17"/>
      <c r="S1841" s="17"/>
      <c r="T1841" s="17"/>
      <c r="U1841" s="17"/>
      <c r="V1841" s="17"/>
      <c r="W1841" s="17"/>
      <c r="X1841" s="17"/>
      <c r="Y1841" s="17"/>
      <c r="Z1841" s="17"/>
      <c r="AA1841" s="17"/>
      <c r="AB1841" s="17"/>
      <c r="AC1841" s="17"/>
      <c r="AD1841" s="17"/>
      <c r="AE1841" s="17"/>
      <c r="AF1841" s="17"/>
      <c r="AG1841" s="17"/>
      <c r="AH1841" s="17"/>
      <c r="AI1841" s="17"/>
      <c r="AJ1841" s="17"/>
      <c r="AK1841" s="17"/>
      <c r="AL1841" s="17"/>
      <c r="AM1841" s="17"/>
      <c r="AN1841" s="17"/>
    </row>
    <row r="1842" ht="15.0" customHeight="1">
      <c r="A1842" s="17"/>
      <c r="B1842" s="17"/>
      <c r="C1842" s="181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  <c r="N1842" s="17"/>
      <c r="O1842" s="17"/>
      <c r="P1842" s="17"/>
      <c r="Q1842" s="17"/>
      <c r="R1842" s="17"/>
      <c r="S1842" s="17"/>
      <c r="T1842" s="17"/>
      <c r="U1842" s="17"/>
      <c r="V1842" s="17"/>
      <c r="W1842" s="17"/>
      <c r="X1842" s="17"/>
      <c r="Y1842" s="17"/>
      <c r="Z1842" s="17"/>
      <c r="AA1842" s="17"/>
      <c r="AB1842" s="17"/>
      <c r="AC1842" s="17"/>
      <c r="AD1842" s="17"/>
      <c r="AE1842" s="17"/>
      <c r="AF1842" s="17"/>
      <c r="AG1842" s="17"/>
      <c r="AH1842" s="17"/>
      <c r="AI1842" s="17"/>
      <c r="AJ1842" s="17"/>
      <c r="AK1842" s="17"/>
      <c r="AL1842" s="17"/>
      <c r="AM1842" s="17"/>
      <c r="AN1842" s="17"/>
    </row>
    <row r="1843" ht="15.0" customHeight="1">
      <c r="A1843" s="17"/>
      <c r="B1843" s="17"/>
      <c r="C1843" s="181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  <c r="N1843" s="17"/>
      <c r="O1843" s="17"/>
      <c r="P1843" s="17"/>
      <c r="Q1843" s="17"/>
      <c r="R1843" s="17"/>
      <c r="S1843" s="17"/>
      <c r="T1843" s="17"/>
      <c r="U1843" s="17"/>
      <c r="V1843" s="17"/>
      <c r="W1843" s="17"/>
      <c r="X1843" s="17"/>
      <c r="Y1843" s="17"/>
      <c r="Z1843" s="17"/>
      <c r="AA1843" s="17"/>
      <c r="AB1843" s="17"/>
      <c r="AC1843" s="17"/>
      <c r="AD1843" s="17"/>
      <c r="AE1843" s="17"/>
      <c r="AF1843" s="17"/>
      <c r="AG1843" s="17"/>
      <c r="AH1843" s="17"/>
      <c r="AI1843" s="17"/>
      <c r="AJ1843" s="17"/>
      <c r="AK1843" s="17"/>
      <c r="AL1843" s="17"/>
      <c r="AM1843" s="17"/>
      <c r="AN1843" s="17"/>
    </row>
    <row r="1844" ht="15.0" customHeight="1">
      <c r="A1844" s="17"/>
      <c r="B1844" s="17"/>
      <c r="C1844" s="181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  <c r="N1844" s="17"/>
      <c r="O1844" s="17"/>
      <c r="P1844" s="17"/>
      <c r="Q1844" s="17"/>
      <c r="R1844" s="17"/>
      <c r="S1844" s="17"/>
      <c r="T1844" s="17"/>
      <c r="U1844" s="17"/>
      <c r="V1844" s="17"/>
      <c r="W1844" s="17"/>
      <c r="X1844" s="17"/>
      <c r="Y1844" s="17"/>
      <c r="Z1844" s="17"/>
      <c r="AA1844" s="17"/>
      <c r="AB1844" s="17"/>
      <c r="AC1844" s="17"/>
      <c r="AD1844" s="17"/>
      <c r="AE1844" s="17"/>
      <c r="AF1844" s="17"/>
      <c r="AG1844" s="17"/>
      <c r="AH1844" s="17"/>
      <c r="AI1844" s="17"/>
      <c r="AJ1844" s="17"/>
      <c r="AK1844" s="17"/>
      <c r="AL1844" s="17"/>
      <c r="AM1844" s="17"/>
      <c r="AN1844" s="17"/>
    </row>
    <row r="1845" ht="15.0" customHeight="1">
      <c r="A1845" s="17"/>
      <c r="B1845" s="17"/>
      <c r="C1845" s="181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  <c r="N1845" s="17"/>
      <c r="O1845" s="17"/>
      <c r="P1845" s="17"/>
      <c r="Q1845" s="17"/>
      <c r="R1845" s="17"/>
      <c r="S1845" s="17"/>
      <c r="T1845" s="17"/>
      <c r="U1845" s="17"/>
      <c r="V1845" s="17"/>
      <c r="W1845" s="17"/>
      <c r="X1845" s="17"/>
      <c r="Y1845" s="17"/>
      <c r="Z1845" s="17"/>
      <c r="AA1845" s="17"/>
      <c r="AB1845" s="17"/>
      <c r="AC1845" s="17"/>
      <c r="AD1845" s="17"/>
      <c r="AE1845" s="17"/>
      <c r="AF1845" s="17"/>
      <c r="AG1845" s="17"/>
      <c r="AH1845" s="17"/>
      <c r="AI1845" s="17"/>
      <c r="AJ1845" s="17"/>
      <c r="AK1845" s="17"/>
      <c r="AL1845" s="17"/>
      <c r="AM1845" s="17"/>
      <c r="AN1845" s="17"/>
    </row>
    <row r="1846" ht="15.0" customHeight="1">
      <c r="A1846" s="17"/>
      <c r="B1846" s="17"/>
      <c r="C1846" s="181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  <c r="N1846" s="17"/>
      <c r="O1846" s="17"/>
      <c r="P1846" s="17"/>
      <c r="Q1846" s="17"/>
      <c r="R1846" s="17"/>
      <c r="S1846" s="17"/>
      <c r="T1846" s="17"/>
      <c r="U1846" s="17"/>
      <c r="V1846" s="17"/>
      <c r="W1846" s="17"/>
      <c r="X1846" s="17"/>
      <c r="Y1846" s="17"/>
      <c r="Z1846" s="17"/>
      <c r="AA1846" s="17"/>
      <c r="AB1846" s="17"/>
      <c r="AC1846" s="17"/>
      <c r="AD1846" s="17"/>
      <c r="AE1846" s="17"/>
      <c r="AF1846" s="17"/>
      <c r="AG1846" s="17"/>
      <c r="AH1846" s="17"/>
      <c r="AI1846" s="17"/>
      <c r="AJ1846" s="17"/>
      <c r="AK1846" s="17"/>
      <c r="AL1846" s="17"/>
      <c r="AM1846" s="17"/>
      <c r="AN1846" s="17"/>
    </row>
    <row r="1847" ht="15.0" customHeight="1">
      <c r="A1847" s="17"/>
      <c r="B1847" s="17"/>
      <c r="C1847" s="181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  <c r="N1847" s="17"/>
      <c r="O1847" s="17"/>
      <c r="P1847" s="17"/>
      <c r="Q1847" s="17"/>
      <c r="R1847" s="17"/>
      <c r="S1847" s="17"/>
      <c r="T1847" s="17"/>
      <c r="U1847" s="17"/>
      <c r="V1847" s="17"/>
      <c r="W1847" s="17"/>
      <c r="X1847" s="17"/>
      <c r="Y1847" s="17"/>
      <c r="Z1847" s="17"/>
      <c r="AA1847" s="17"/>
      <c r="AB1847" s="17"/>
      <c r="AC1847" s="17"/>
      <c r="AD1847" s="17"/>
      <c r="AE1847" s="17"/>
      <c r="AF1847" s="17"/>
      <c r="AG1847" s="17"/>
      <c r="AH1847" s="17"/>
      <c r="AI1847" s="17"/>
      <c r="AJ1847" s="17"/>
      <c r="AK1847" s="17"/>
      <c r="AL1847" s="17"/>
      <c r="AM1847" s="17"/>
      <c r="AN1847" s="17"/>
    </row>
    <row r="1848" ht="15.0" customHeight="1">
      <c r="A1848" s="17"/>
      <c r="B1848" s="17"/>
      <c r="C1848" s="181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  <c r="N1848" s="17"/>
      <c r="O1848" s="17"/>
      <c r="P1848" s="17"/>
      <c r="Q1848" s="17"/>
      <c r="R1848" s="17"/>
      <c r="S1848" s="17"/>
      <c r="T1848" s="17"/>
      <c r="U1848" s="17"/>
      <c r="V1848" s="17"/>
      <c r="W1848" s="17"/>
      <c r="X1848" s="17"/>
      <c r="Y1848" s="17"/>
      <c r="Z1848" s="17"/>
      <c r="AA1848" s="17"/>
      <c r="AB1848" s="17"/>
      <c r="AC1848" s="17"/>
      <c r="AD1848" s="17"/>
      <c r="AE1848" s="17"/>
      <c r="AF1848" s="17"/>
      <c r="AG1848" s="17"/>
      <c r="AH1848" s="17"/>
      <c r="AI1848" s="17"/>
      <c r="AJ1848" s="17"/>
      <c r="AK1848" s="17"/>
      <c r="AL1848" s="17"/>
      <c r="AM1848" s="17"/>
      <c r="AN1848" s="17"/>
    </row>
    <row r="1849" ht="15.0" customHeight="1">
      <c r="A1849" s="17"/>
      <c r="B1849" s="17"/>
      <c r="C1849" s="181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  <c r="N1849" s="17"/>
      <c r="O1849" s="17"/>
      <c r="P1849" s="17"/>
      <c r="Q1849" s="17"/>
      <c r="R1849" s="17"/>
      <c r="S1849" s="17"/>
      <c r="T1849" s="17"/>
      <c r="U1849" s="17"/>
      <c r="V1849" s="17"/>
      <c r="W1849" s="17"/>
      <c r="X1849" s="17"/>
      <c r="Y1849" s="17"/>
      <c r="Z1849" s="17"/>
      <c r="AA1849" s="17"/>
      <c r="AB1849" s="17"/>
      <c r="AC1849" s="17"/>
      <c r="AD1849" s="17"/>
      <c r="AE1849" s="17"/>
      <c r="AF1849" s="17"/>
      <c r="AG1849" s="17"/>
      <c r="AH1849" s="17"/>
      <c r="AI1849" s="17"/>
      <c r="AJ1849" s="17"/>
      <c r="AK1849" s="17"/>
      <c r="AL1849" s="17"/>
      <c r="AM1849" s="17"/>
      <c r="AN1849" s="17"/>
    </row>
    <row r="1850" ht="15.0" customHeight="1">
      <c r="A1850" s="17"/>
      <c r="B1850" s="17"/>
      <c r="C1850" s="181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  <c r="N1850" s="17"/>
      <c r="O1850" s="17"/>
      <c r="P1850" s="17"/>
      <c r="Q1850" s="17"/>
      <c r="R1850" s="17"/>
      <c r="S1850" s="17"/>
      <c r="T1850" s="17"/>
      <c r="U1850" s="17"/>
      <c r="V1850" s="17"/>
      <c r="W1850" s="17"/>
      <c r="X1850" s="17"/>
      <c r="Y1850" s="17"/>
      <c r="Z1850" s="17"/>
      <c r="AA1850" s="17"/>
      <c r="AB1850" s="17"/>
      <c r="AC1850" s="17"/>
      <c r="AD1850" s="17"/>
      <c r="AE1850" s="17"/>
      <c r="AF1850" s="17"/>
      <c r="AG1850" s="17"/>
      <c r="AH1850" s="17"/>
      <c r="AI1850" s="17"/>
      <c r="AJ1850" s="17"/>
      <c r="AK1850" s="17"/>
      <c r="AL1850" s="17"/>
      <c r="AM1850" s="17"/>
      <c r="AN1850" s="17"/>
    </row>
    <row r="1851" ht="15.0" customHeight="1">
      <c r="A1851" s="17"/>
      <c r="B1851" s="17"/>
      <c r="C1851" s="181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  <c r="N1851" s="17"/>
      <c r="O1851" s="17"/>
      <c r="P1851" s="17"/>
      <c r="Q1851" s="17"/>
      <c r="R1851" s="17"/>
      <c r="S1851" s="17"/>
      <c r="T1851" s="17"/>
      <c r="U1851" s="17"/>
      <c r="V1851" s="17"/>
      <c r="W1851" s="17"/>
      <c r="X1851" s="17"/>
      <c r="Y1851" s="17"/>
      <c r="Z1851" s="17"/>
      <c r="AA1851" s="17"/>
      <c r="AB1851" s="17"/>
      <c r="AC1851" s="17"/>
      <c r="AD1851" s="17"/>
      <c r="AE1851" s="17"/>
      <c r="AF1851" s="17"/>
      <c r="AG1851" s="17"/>
      <c r="AH1851" s="17"/>
      <c r="AI1851" s="17"/>
      <c r="AJ1851" s="17"/>
      <c r="AK1851" s="17"/>
      <c r="AL1851" s="17"/>
      <c r="AM1851" s="17"/>
      <c r="AN1851" s="17"/>
    </row>
    <row r="1852" ht="15.0" customHeight="1">
      <c r="A1852" s="17"/>
      <c r="B1852" s="17"/>
      <c r="C1852" s="181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  <c r="N1852" s="17"/>
      <c r="O1852" s="17"/>
      <c r="P1852" s="17"/>
      <c r="Q1852" s="17"/>
      <c r="R1852" s="17"/>
      <c r="S1852" s="17"/>
      <c r="T1852" s="17"/>
      <c r="U1852" s="17"/>
      <c r="V1852" s="17"/>
      <c r="W1852" s="17"/>
      <c r="X1852" s="17"/>
      <c r="Y1852" s="17"/>
      <c r="Z1852" s="17"/>
      <c r="AA1852" s="17"/>
      <c r="AB1852" s="17"/>
      <c r="AC1852" s="17"/>
      <c r="AD1852" s="17"/>
      <c r="AE1852" s="17"/>
      <c r="AF1852" s="17"/>
      <c r="AG1852" s="17"/>
      <c r="AH1852" s="17"/>
      <c r="AI1852" s="17"/>
      <c r="AJ1852" s="17"/>
      <c r="AK1852" s="17"/>
      <c r="AL1852" s="17"/>
      <c r="AM1852" s="17"/>
      <c r="AN1852" s="17"/>
    </row>
    <row r="1853" ht="15.0" customHeight="1">
      <c r="A1853" s="17"/>
      <c r="B1853" s="17"/>
      <c r="C1853" s="181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  <c r="N1853" s="17"/>
      <c r="O1853" s="17"/>
      <c r="P1853" s="17"/>
      <c r="Q1853" s="17"/>
      <c r="R1853" s="17"/>
      <c r="S1853" s="17"/>
      <c r="T1853" s="17"/>
      <c r="U1853" s="17"/>
      <c r="V1853" s="17"/>
      <c r="W1853" s="17"/>
      <c r="X1853" s="17"/>
      <c r="Y1853" s="17"/>
      <c r="Z1853" s="17"/>
      <c r="AA1853" s="17"/>
      <c r="AB1853" s="17"/>
      <c r="AC1853" s="17"/>
      <c r="AD1853" s="17"/>
      <c r="AE1853" s="17"/>
      <c r="AF1853" s="17"/>
      <c r="AG1853" s="17"/>
      <c r="AH1853" s="17"/>
      <c r="AI1853" s="17"/>
      <c r="AJ1853" s="17"/>
      <c r="AK1853" s="17"/>
      <c r="AL1853" s="17"/>
      <c r="AM1853" s="17"/>
      <c r="AN1853" s="17"/>
    </row>
    <row r="1854" ht="15.0" customHeight="1">
      <c r="A1854" s="17"/>
      <c r="B1854" s="17"/>
      <c r="C1854" s="181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  <c r="N1854" s="17"/>
      <c r="O1854" s="17"/>
      <c r="P1854" s="17"/>
      <c r="Q1854" s="17"/>
      <c r="R1854" s="17"/>
      <c r="S1854" s="17"/>
      <c r="T1854" s="17"/>
      <c r="U1854" s="17"/>
      <c r="V1854" s="17"/>
      <c r="W1854" s="17"/>
      <c r="X1854" s="17"/>
      <c r="Y1854" s="17"/>
      <c r="Z1854" s="17"/>
      <c r="AA1854" s="17"/>
      <c r="AB1854" s="17"/>
      <c r="AC1854" s="17"/>
      <c r="AD1854" s="17"/>
      <c r="AE1854" s="17"/>
      <c r="AF1854" s="17"/>
      <c r="AG1854" s="17"/>
      <c r="AH1854" s="17"/>
      <c r="AI1854" s="17"/>
      <c r="AJ1854" s="17"/>
      <c r="AK1854" s="17"/>
      <c r="AL1854" s="17"/>
      <c r="AM1854" s="17"/>
      <c r="AN1854" s="17"/>
    </row>
    <row r="1855" ht="15.0" customHeight="1">
      <c r="A1855" s="17"/>
      <c r="B1855" s="17"/>
      <c r="C1855" s="181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  <c r="N1855" s="17"/>
      <c r="O1855" s="17"/>
      <c r="P1855" s="17"/>
      <c r="Q1855" s="17"/>
      <c r="R1855" s="17"/>
      <c r="S1855" s="17"/>
      <c r="T1855" s="17"/>
      <c r="U1855" s="17"/>
      <c r="V1855" s="17"/>
      <c r="W1855" s="17"/>
      <c r="X1855" s="17"/>
      <c r="Y1855" s="17"/>
      <c r="Z1855" s="17"/>
      <c r="AA1855" s="17"/>
      <c r="AB1855" s="17"/>
      <c r="AC1855" s="17"/>
      <c r="AD1855" s="17"/>
      <c r="AE1855" s="17"/>
      <c r="AF1855" s="17"/>
      <c r="AG1855" s="17"/>
      <c r="AH1855" s="17"/>
      <c r="AI1855" s="17"/>
      <c r="AJ1855" s="17"/>
      <c r="AK1855" s="17"/>
      <c r="AL1855" s="17"/>
      <c r="AM1855" s="17"/>
      <c r="AN1855" s="17"/>
    </row>
    <row r="1856" ht="15.0" customHeight="1">
      <c r="A1856" s="17"/>
      <c r="B1856" s="17"/>
      <c r="C1856" s="181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  <c r="N1856" s="17"/>
      <c r="O1856" s="17"/>
      <c r="P1856" s="17"/>
      <c r="Q1856" s="17"/>
      <c r="R1856" s="17"/>
      <c r="S1856" s="17"/>
      <c r="T1856" s="17"/>
      <c r="U1856" s="17"/>
      <c r="V1856" s="17"/>
      <c r="W1856" s="17"/>
      <c r="X1856" s="17"/>
      <c r="Y1856" s="17"/>
      <c r="Z1856" s="17"/>
      <c r="AA1856" s="17"/>
      <c r="AB1856" s="17"/>
      <c r="AC1856" s="17"/>
      <c r="AD1856" s="17"/>
      <c r="AE1856" s="17"/>
      <c r="AF1856" s="17"/>
      <c r="AG1856" s="17"/>
      <c r="AH1856" s="17"/>
      <c r="AI1856" s="17"/>
      <c r="AJ1856" s="17"/>
      <c r="AK1856" s="17"/>
      <c r="AL1856" s="17"/>
      <c r="AM1856" s="17"/>
      <c r="AN1856" s="17"/>
    </row>
    <row r="1857" ht="15.0" customHeight="1">
      <c r="A1857" s="17"/>
      <c r="B1857" s="17"/>
      <c r="C1857" s="181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  <c r="N1857" s="17"/>
      <c r="O1857" s="17"/>
      <c r="P1857" s="17"/>
      <c r="Q1857" s="17"/>
      <c r="R1857" s="17"/>
      <c r="S1857" s="17"/>
      <c r="T1857" s="17"/>
      <c r="U1857" s="17"/>
      <c r="V1857" s="17"/>
      <c r="W1857" s="17"/>
      <c r="X1857" s="17"/>
      <c r="Y1857" s="17"/>
      <c r="Z1857" s="17"/>
      <c r="AA1857" s="17"/>
      <c r="AB1857" s="17"/>
      <c r="AC1857" s="17"/>
      <c r="AD1857" s="17"/>
      <c r="AE1857" s="17"/>
      <c r="AF1857" s="17"/>
      <c r="AG1857" s="17"/>
      <c r="AH1857" s="17"/>
      <c r="AI1857" s="17"/>
      <c r="AJ1857" s="17"/>
      <c r="AK1857" s="17"/>
      <c r="AL1857" s="17"/>
      <c r="AM1857" s="17"/>
      <c r="AN1857" s="17"/>
    </row>
    <row r="1858" ht="15.0" customHeight="1">
      <c r="A1858" s="17"/>
      <c r="B1858" s="17"/>
      <c r="C1858" s="181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  <c r="N1858" s="17"/>
      <c r="O1858" s="17"/>
      <c r="P1858" s="17"/>
      <c r="Q1858" s="17"/>
      <c r="R1858" s="17"/>
      <c r="S1858" s="17"/>
      <c r="T1858" s="17"/>
      <c r="U1858" s="17"/>
      <c r="V1858" s="17"/>
      <c r="W1858" s="17"/>
      <c r="X1858" s="17"/>
      <c r="Y1858" s="17"/>
      <c r="Z1858" s="17"/>
      <c r="AA1858" s="17"/>
      <c r="AB1858" s="17"/>
      <c r="AC1858" s="17"/>
      <c r="AD1858" s="17"/>
      <c r="AE1858" s="17"/>
      <c r="AF1858" s="17"/>
      <c r="AG1858" s="17"/>
      <c r="AH1858" s="17"/>
      <c r="AI1858" s="17"/>
      <c r="AJ1858" s="17"/>
      <c r="AK1858" s="17"/>
      <c r="AL1858" s="17"/>
      <c r="AM1858" s="17"/>
      <c r="AN1858" s="17"/>
    </row>
    <row r="1859" ht="15.0" customHeight="1">
      <c r="A1859" s="17"/>
      <c r="B1859" s="17"/>
      <c r="C1859" s="181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  <c r="N1859" s="17"/>
      <c r="O1859" s="17"/>
      <c r="P1859" s="17"/>
      <c r="Q1859" s="17"/>
      <c r="R1859" s="17"/>
      <c r="S1859" s="17"/>
      <c r="T1859" s="17"/>
      <c r="U1859" s="17"/>
      <c r="V1859" s="17"/>
      <c r="W1859" s="17"/>
      <c r="X1859" s="17"/>
      <c r="Y1859" s="17"/>
      <c r="Z1859" s="17"/>
      <c r="AA1859" s="17"/>
      <c r="AB1859" s="17"/>
      <c r="AC1859" s="17"/>
      <c r="AD1859" s="17"/>
      <c r="AE1859" s="17"/>
      <c r="AF1859" s="17"/>
      <c r="AG1859" s="17"/>
      <c r="AH1859" s="17"/>
      <c r="AI1859" s="17"/>
      <c r="AJ1859" s="17"/>
      <c r="AK1859" s="17"/>
      <c r="AL1859" s="17"/>
      <c r="AM1859" s="17"/>
      <c r="AN1859" s="17"/>
    </row>
    <row r="1860" ht="15.0" customHeight="1">
      <c r="A1860" s="17"/>
      <c r="B1860" s="17"/>
      <c r="C1860" s="181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  <c r="N1860" s="17"/>
      <c r="O1860" s="17"/>
      <c r="P1860" s="17"/>
      <c r="Q1860" s="17"/>
      <c r="R1860" s="17"/>
      <c r="S1860" s="17"/>
      <c r="T1860" s="17"/>
      <c r="U1860" s="17"/>
      <c r="V1860" s="17"/>
      <c r="W1860" s="17"/>
      <c r="X1860" s="17"/>
      <c r="Y1860" s="17"/>
      <c r="Z1860" s="17"/>
      <c r="AA1860" s="17"/>
      <c r="AB1860" s="17"/>
      <c r="AC1860" s="17"/>
      <c r="AD1860" s="17"/>
      <c r="AE1860" s="17"/>
      <c r="AF1860" s="17"/>
      <c r="AG1860" s="17"/>
      <c r="AH1860" s="17"/>
      <c r="AI1860" s="17"/>
      <c r="AJ1860" s="17"/>
      <c r="AK1860" s="17"/>
      <c r="AL1860" s="17"/>
      <c r="AM1860" s="17"/>
      <c r="AN1860" s="17"/>
    </row>
    <row r="1861" ht="15.0" customHeight="1">
      <c r="A1861" s="17"/>
      <c r="B1861" s="17"/>
      <c r="C1861" s="181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  <c r="N1861" s="17"/>
      <c r="O1861" s="17"/>
      <c r="P1861" s="17"/>
      <c r="Q1861" s="17"/>
      <c r="R1861" s="17"/>
      <c r="S1861" s="17"/>
      <c r="T1861" s="17"/>
      <c r="U1861" s="17"/>
      <c r="V1861" s="17"/>
      <c r="W1861" s="17"/>
      <c r="X1861" s="17"/>
      <c r="Y1861" s="17"/>
      <c r="Z1861" s="17"/>
      <c r="AA1861" s="17"/>
      <c r="AB1861" s="17"/>
      <c r="AC1861" s="17"/>
      <c r="AD1861" s="17"/>
      <c r="AE1861" s="17"/>
      <c r="AF1861" s="17"/>
      <c r="AG1861" s="17"/>
      <c r="AH1861" s="17"/>
      <c r="AI1861" s="17"/>
      <c r="AJ1861" s="17"/>
      <c r="AK1861" s="17"/>
      <c r="AL1861" s="17"/>
      <c r="AM1861" s="17"/>
      <c r="AN1861" s="17"/>
    </row>
    <row r="1862" ht="15.0" customHeight="1">
      <c r="A1862" s="17"/>
      <c r="B1862" s="17"/>
      <c r="C1862" s="181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  <c r="N1862" s="17"/>
      <c r="O1862" s="17"/>
      <c r="P1862" s="17"/>
      <c r="Q1862" s="17"/>
      <c r="R1862" s="17"/>
      <c r="S1862" s="17"/>
      <c r="T1862" s="17"/>
      <c r="U1862" s="17"/>
      <c r="V1862" s="17"/>
      <c r="W1862" s="17"/>
      <c r="X1862" s="17"/>
      <c r="Y1862" s="17"/>
      <c r="Z1862" s="17"/>
      <c r="AA1862" s="17"/>
      <c r="AB1862" s="17"/>
      <c r="AC1862" s="17"/>
      <c r="AD1862" s="17"/>
      <c r="AE1862" s="17"/>
      <c r="AF1862" s="17"/>
      <c r="AG1862" s="17"/>
      <c r="AH1862" s="17"/>
      <c r="AI1862" s="17"/>
      <c r="AJ1862" s="17"/>
      <c r="AK1862" s="17"/>
      <c r="AL1862" s="17"/>
      <c r="AM1862" s="17"/>
      <c r="AN1862" s="17"/>
    </row>
    <row r="1863" ht="15.0" customHeight="1">
      <c r="A1863" s="17"/>
      <c r="B1863" s="17"/>
      <c r="C1863" s="181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  <c r="N1863" s="17"/>
      <c r="O1863" s="17"/>
      <c r="P1863" s="17"/>
      <c r="Q1863" s="17"/>
      <c r="R1863" s="17"/>
      <c r="S1863" s="17"/>
      <c r="T1863" s="17"/>
      <c r="U1863" s="17"/>
      <c r="V1863" s="17"/>
      <c r="W1863" s="17"/>
      <c r="X1863" s="17"/>
      <c r="Y1863" s="17"/>
      <c r="Z1863" s="17"/>
      <c r="AA1863" s="17"/>
      <c r="AB1863" s="17"/>
      <c r="AC1863" s="17"/>
      <c r="AD1863" s="17"/>
      <c r="AE1863" s="17"/>
      <c r="AF1863" s="17"/>
      <c r="AG1863" s="17"/>
      <c r="AH1863" s="17"/>
      <c r="AI1863" s="17"/>
      <c r="AJ1863" s="17"/>
      <c r="AK1863" s="17"/>
      <c r="AL1863" s="17"/>
      <c r="AM1863" s="17"/>
      <c r="AN1863" s="17"/>
    </row>
    <row r="1864" ht="15.0" customHeight="1">
      <c r="A1864" s="17"/>
      <c r="B1864" s="17"/>
      <c r="C1864" s="181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  <c r="N1864" s="17"/>
      <c r="O1864" s="17"/>
      <c r="P1864" s="17"/>
      <c r="Q1864" s="17"/>
      <c r="R1864" s="17"/>
      <c r="S1864" s="17"/>
      <c r="T1864" s="17"/>
      <c r="U1864" s="17"/>
      <c r="V1864" s="17"/>
      <c r="W1864" s="17"/>
      <c r="X1864" s="17"/>
      <c r="Y1864" s="17"/>
      <c r="Z1864" s="17"/>
      <c r="AA1864" s="17"/>
      <c r="AB1864" s="17"/>
      <c r="AC1864" s="17"/>
      <c r="AD1864" s="17"/>
      <c r="AE1864" s="17"/>
      <c r="AF1864" s="17"/>
      <c r="AG1864" s="17"/>
      <c r="AH1864" s="17"/>
      <c r="AI1864" s="17"/>
      <c r="AJ1864" s="17"/>
      <c r="AK1864" s="17"/>
      <c r="AL1864" s="17"/>
      <c r="AM1864" s="17"/>
      <c r="AN1864" s="17"/>
    </row>
    <row r="1865" ht="15.0" customHeight="1">
      <c r="A1865" s="17"/>
      <c r="B1865" s="17"/>
      <c r="C1865" s="181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  <c r="N1865" s="17"/>
      <c r="O1865" s="17"/>
      <c r="P1865" s="17"/>
      <c r="Q1865" s="17"/>
      <c r="R1865" s="17"/>
      <c r="S1865" s="17"/>
      <c r="T1865" s="17"/>
      <c r="U1865" s="17"/>
      <c r="V1865" s="17"/>
      <c r="W1865" s="17"/>
      <c r="X1865" s="17"/>
      <c r="Y1865" s="17"/>
      <c r="Z1865" s="17"/>
      <c r="AA1865" s="17"/>
      <c r="AB1865" s="17"/>
      <c r="AC1865" s="17"/>
      <c r="AD1865" s="17"/>
      <c r="AE1865" s="17"/>
      <c r="AF1865" s="17"/>
      <c r="AG1865" s="17"/>
      <c r="AH1865" s="17"/>
      <c r="AI1865" s="17"/>
      <c r="AJ1865" s="17"/>
      <c r="AK1865" s="17"/>
      <c r="AL1865" s="17"/>
      <c r="AM1865" s="17"/>
      <c r="AN1865" s="17"/>
    </row>
    <row r="1866" ht="15.0" customHeight="1">
      <c r="A1866" s="17"/>
      <c r="B1866" s="17"/>
      <c r="C1866" s="181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  <c r="N1866" s="17"/>
      <c r="O1866" s="17"/>
      <c r="P1866" s="17"/>
      <c r="Q1866" s="17"/>
      <c r="R1866" s="17"/>
      <c r="S1866" s="17"/>
      <c r="T1866" s="17"/>
      <c r="U1866" s="17"/>
      <c r="V1866" s="17"/>
      <c r="W1866" s="17"/>
      <c r="X1866" s="17"/>
      <c r="Y1866" s="17"/>
      <c r="Z1866" s="17"/>
      <c r="AA1866" s="17"/>
      <c r="AB1866" s="17"/>
      <c r="AC1866" s="17"/>
      <c r="AD1866" s="17"/>
      <c r="AE1866" s="17"/>
      <c r="AF1866" s="17"/>
      <c r="AG1866" s="17"/>
      <c r="AH1866" s="17"/>
      <c r="AI1866" s="17"/>
      <c r="AJ1866" s="17"/>
      <c r="AK1866" s="17"/>
      <c r="AL1866" s="17"/>
      <c r="AM1866" s="17"/>
      <c r="AN1866" s="17"/>
    </row>
    <row r="1867" ht="15.0" customHeight="1">
      <c r="A1867" s="17"/>
      <c r="B1867" s="17"/>
      <c r="C1867" s="181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  <c r="N1867" s="17"/>
      <c r="O1867" s="17"/>
      <c r="P1867" s="17"/>
      <c r="Q1867" s="17"/>
      <c r="R1867" s="17"/>
      <c r="S1867" s="17"/>
      <c r="T1867" s="17"/>
      <c r="U1867" s="17"/>
      <c r="V1867" s="17"/>
      <c r="W1867" s="17"/>
      <c r="X1867" s="17"/>
      <c r="Y1867" s="17"/>
      <c r="Z1867" s="17"/>
      <c r="AA1867" s="17"/>
      <c r="AB1867" s="17"/>
      <c r="AC1867" s="17"/>
      <c r="AD1867" s="17"/>
      <c r="AE1867" s="17"/>
      <c r="AF1867" s="17"/>
      <c r="AG1867" s="17"/>
      <c r="AH1867" s="17"/>
      <c r="AI1867" s="17"/>
      <c r="AJ1867" s="17"/>
      <c r="AK1867" s="17"/>
      <c r="AL1867" s="17"/>
      <c r="AM1867" s="17"/>
      <c r="AN1867" s="17"/>
    </row>
    <row r="1868" ht="15.0" customHeight="1">
      <c r="A1868" s="17"/>
      <c r="B1868" s="17"/>
      <c r="C1868" s="181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  <c r="N1868" s="17"/>
      <c r="O1868" s="17"/>
      <c r="P1868" s="17"/>
      <c r="Q1868" s="17"/>
      <c r="R1868" s="17"/>
      <c r="S1868" s="17"/>
      <c r="T1868" s="17"/>
      <c r="U1868" s="17"/>
      <c r="V1868" s="17"/>
      <c r="W1868" s="17"/>
      <c r="X1868" s="17"/>
      <c r="Y1868" s="17"/>
      <c r="Z1868" s="17"/>
      <c r="AA1868" s="17"/>
      <c r="AB1868" s="17"/>
      <c r="AC1868" s="17"/>
      <c r="AD1868" s="17"/>
      <c r="AE1868" s="17"/>
      <c r="AF1868" s="17"/>
      <c r="AG1868" s="17"/>
      <c r="AH1868" s="17"/>
      <c r="AI1868" s="17"/>
      <c r="AJ1868" s="17"/>
      <c r="AK1868" s="17"/>
      <c r="AL1868" s="17"/>
      <c r="AM1868" s="17"/>
      <c r="AN1868" s="17"/>
    </row>
    <row r="1869" ht="15.0" customHeight="1">
      <c r="A1869" s="17"/>
      <c r="B1869" s="17"/>
      <c r="C1869" s="181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  <c r="N1869" s="17"/>
      <c r="O1869" s="17"/>
      <c r="P1869" s="17"/>
      <c r="Q1869" s="17"/>
      <c r="R1869" s="17"/>
      <c r="S1869" s="17"/>
      <c r="T1869" s="17"/>
      <c r="U1869" s="17"/>
      <c r="V1869" s="17"/>
      <c r="W1869" s="17"/>
      <c r="X1869" s="17"/>
      <c r="Y1869" s="17"/>
      <c r="Z1869" s="17"/>
      <c r="AA1869" s="17"/>
      <c r="AB1869" s="17"/>
      <c r="AC1869" s="17"/>
      <c r="AD1869" s="17"/>
      <c r="AE1869" s="17"/>
      <c r="AF1869" s="17"/>
      <c r="AG1869" s="17"/>
      <c r="AH1869" s="17"/>
      <c r="AI1869" s="17"/>
      <c r="AJ1869" s="17"/>
      <c r="AK1869" s="17"/>
      <c r="AL1869" s="17"/>
      <c r="AM1869" s="17"/>
      <c r="AN1869" s="17"/>
    </row>
    <row r="1870" ht="15.0" customHeight="1">
      <c r="A1870" s="17"/>
      <c r="B1870" s="17"/>
      <c r="C1870" s="181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  <c r="N1870" s="17"/>
      <c r="O1870" s="17"/>
      <c r="P1870" s="17"/>
      <c r="Q1870" s="17"/>
      <c r="R1870" s="17"/>
      <c r="S1870" s="17"/>
      <c r="T1870" s="17"/>
      <c r="U1870" s="17"/>
      <c r="V1870" s="17"/>
      <c r="W1870" s="17"/>
      <c r="X1870" s="17"/>
      <c r="Y1870" s="17"/>
      <c r="Z1870" s="17"/>
      <c r="AA1870" s="17"/>
      <c r="AB1870" s="17"/>
      <c r="AC1870" s="17"/>
      <c r="AD1870" s="17"/>
      <c r="AE1870" s="17"/>
      <c r="AF1870" s="17"/>
      <c r="AG1870" s="17"/>
      <c r="AH1870" s="17"/>
      <c r="AI1870" s="17"/>
      <c r="AJ1870" s="17"/>
      <c r="AK1870" s="17"/>
      <c r="AL1870" s="17"/>
      <c r="AM1870" s="17"/>
      <c r="AN1870" s="17"/>
    </row>
    <row r="1871" ht="15.0" customHeight="1">
      <c r="A1871" s="17"/>
      <c r="B1871" s="17"/>
      <c r="C1871" s="181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  <c r="N1871" s="17"/>
      <c r="O1871" s="17"/>
      <c r="P1871" s="17"/>
      <c r="Q1871" s="17"/>
      <c r="R1871" s="17"/>
      <c r="S1871" s="17"/>
      <c r="T1871" s="17"/>
      <c r="U1871" s="17"/>
      <c r="V1871" s="17"/>
      <c r="W1871" s="17"/>
      <c r="X1871" s="17"/>
      <c r="Y1871" s="17"/>
      <c r="Z1871" s="17"/>
      <c r="AA1871" s="17"/>
      <c r="AB1871" s="17"/>
      <c r="AC1871" s="17"/>
      <c r="AD1871" s="17"/>
      <c r="AE1871" s="17"/>
      <c r="AF1871" s="17"/>
      <c r="AG1871" s="17"/>
      <c r="AH1871" s="17"/>
      <c r="AI1871" s="17"/>
      <c r="AJ1871" s="17"/>
      <c r="AK1871" s="17"/>
      <c r="AL1871" s="17"/>
      <c r="AM1871" s="17"/>
      <c r="AN1871" s="17"/>
    </row>
    <row r="1872" ht="15.0" customHeight="1">
      <c r="A1872" s="17"/>
      <c r="B1872" s="17"/>
      <c r="C1872" s="181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  <c r="N1872" s="17"/>
      <c r="O1872" s="17"/>
      <c r="P1872" s="17"/>
      <c r="Q1872" s="17"/>
      <c r="R1872" s="17"/>
      <c r="S1872" s="17"/>
      <c r="T1872" s="17"/>
      <c r="U1872" s="17"/>
      <c r="V1872" s="17"/>
      <c r="W1872" s="17"/>
      <c r="X1872" s="17"/>
      <c r="Y1872" s="17"/>
      <c r="Z1872" s="17"/>
      <c r="AA1872" s="17"/>
      <c r="AB1872" s="17"/>
      <c r="AC1872" s="17"/>
      <c r="AD1872" s="17"/>
      <c r="AE1872" s="17"/>
      <c r="AF1872" s="17"/>
      <c r="AG1872" s="17"/>
      <c r="AH1872" s="17"/>
      <c r="AI1872" s="17"/>
      <c r="AJ1872" s="17"/>
      <c r="AK1872" s="17"/>
      <c r="AL1872" s="17"/>
      <c r="AM1872" s="17"/>
      <c r="AN1872" s="17"/>
    </row>
    <row r="1873" ht="15.0" customHeight="1">
      <c r="A1873" s="17"/>
      <c r="B1873" s="17"/>
      <c r="C1873" s="181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  <c r="N1873" s="17"/>
      <c r="O1873" s="17"/>
      <c r="P1873" s="17"/>
      <c r="Q1873" s="17"/>
      <c r="R1873" s="17"/>
      <c r="S1873" s="17"/>
      <c r="T1873" s="17"/>
      <c r="U1873" s="17"/>
      <c r="V1873" s="17"/>
      <c r="W1873" s="17"/>
      <c r="X1873" s="17"/>
      <c r="Y1873" s="17"/>
      <c r="Z1873" s="17"/>
      <c r="AA1873" s="17"/>
      <c r="AB1873" s="17"/>
      <c r="AC1873" s="17"/>
      <c r="AD1873" s="17"/>
      <c r="AE1873" s="17"/>
      <c r="AF1873" s="17"/>
      <c r="AG1873" s="17"/>
      <c r="AH1873" s="17"/>
      <c r="AI1873" s="17"/>
      <c r="AJ1873" s="17"/>
      <c r="AK1873" s="17"/>
      <c r="AL1873" s="17"/>
      <c r="AM1873" s="17"/>
      <c r="AN1873" s="17"/>
    </row>
    <row r="1874" ht="15.0" customHeight="1">
      <c r="A1874" s="17"/>
      <c r="B1874" s="17"/>
      <c r="C1874" s="181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  <c r="N1874" s="17"/>
      <c r="O1874" s="17"/>
      <c r="P1874" s="17"/>
      <c r="Q1874" s="17"/>
      <c r="R1874" s="17"/>
      <c r="S1874" s="17"/>
      <c r="T1874" s="17"/>
      <c r="U1874" s="17"/>
      <c r="V1874" s="17"/>
      <c r="W1874" s="17"/>
      <c r="X1874" s="17"/>
      <c r="Y1874" s="17"/>
      <c r="Z1874" s="17"/>
      <c r="AA1874" s="17"/>
      <c r="AB1874" s="17"/>
      <c r="AC1874" s="17"/>
      <c r="AD1874" s="17"/>
      <c r="AE1874" s="17"/>
      <c r="AF1874" s="17"/>
      <c r="AG1874" s="17"/>
      <c r="AH1874" s="17"/>
      <c r="AI1874" s="17"/>
      <c r="AJ1874" s="17"/>
      <c r="AK1874" s="17"/>
      <c r="AL1874" s="17"/>
      <c r="AM1874" s="17"/>
      <c r="AN1874" s="17"/>
    </row>
    <row r="1875" ht="15.0" customHeight="1">
      <c r="A1875" s="17"/>
      <c r="B1875" s="17"/>
      <c r="C1875" s="181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  <c r="N1875" s="17"/>
      <c r="O1875" s="17"/>
      <c r="P1875" s="17"/>
      <c r="Q1875" s="17"/>
      <c r="R1875" s="17"/>
      <c r="S1875" s="17"/>
      <c r="T1875" s="17"/>
      <c r="U1875" s="17"/>
      <c r="V1875" s="17"/>
      <c r="W1875" s="17"/>
      <c r="X1875" s="17"/>
      <c r="Y1875" s="17"/>
      <c r="Z1875" s="17"/>
      <c r="AA1875" s="17"/>
      <c r="AB1875" s="17"/>
      <c r="AC1875" s="17"/>
      <c r="AD1875" s="17"/>
      <c r="AE1875" s="17"/>
      <c r="AF1875" s="17"/>
      <c r="AG1875" s="17"/>
      <c r="AH1875" s="17"/>
      <c r="AI1875" s="17"/>
      <c r="AJ1875" s="17"/>
      <c r="AK1875" s="17"/>
      <c r="AL1875" s="17"/>
      <c r="AM1875" s="17"/>
      <c r="AN1875" s="17"/>
    </row>
    <row r="1876" ht="15.0" customHeight="1">
      <c r="A1876" s="17"/>
      <c r="B1876" s="17"/>
      <c r="C1876" s="181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  <c r="N1876" s="17"/>
      <c r="O1876" s="17"/>
      <c r="P1876" s="17"/>
      <c r="Q1876" s="17"/>
      <c r="R1876" s="17"/>
      <c r="S1876" s="17"/>
      <c r="T1876" s="17"/>
      <c r="U1876" s="17"/>
      <c r="V1876" s="17"/>
      <c r="W1876" s="17"/>
      <c r="X1876" s="17"/>
      <c r="Y1876" s="17"/>
      <c r="Z1876" s="17"/>
      <c r="AA1876" s="17"/>
      <c r="AB1876" s="17"/>
      <c r="AC1876" s="17"/>
      <c r="AD1876" s="17"/>
      <c r="AE1876" s="17"/>
      <c r="AF1876" s="17"/>
      <c r="AG1876" s="17"/>
      <c r="AH1876" s="17"/>
      <c r="AI1876" s="17"/>
      <c r="AJ1876" s="17"/>
      <c r="AK1876" s="17"/>
      <c r="AL1876" s="17"/>
      <c r="AM1876" s="17"/>
      <c r="AN1876" s="17"/>
    </row>
    <row r="1877" ht="15.0" customHeight="1">
      <c r="A1877" s="17"/>
      <c r="B1877" s="17"/>
      <c r="C1877" s="181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  <c r="N1877" s="17"/>
      <c r="O1877" s="17"/>
      <c r="P1877" s="17"/>
      <c r="Q1877" s="17"/>
      <c r="R1877" s="17"/>
      <c r="S1877" s="17"/>
      <c r="T1877" s="17"/>
      <c r="U1877" s="17"/>
      <c r="V1877" s="17"/>
      <c r="W1877" s="17"/>
      <c r="X1877" s="17"/>
      <c r="Y1877" s="17"/>
      <c r="Z1877" s="17"/>
      <c r="AA1877" s="17"/>
      <c r="AB1877" s="17"/>
      <c r="AC1877" s="17"/>
      <c r="AD1877" s="17"/>
      <c r="AE1877" s="17"/>
      <c r="AF1877" s="17"/>
      <c r="AG1877" s="17"/>
      <c r="AH1877" s="17"/>
      <c r="AI1877" s="17"/>
      <c r="AJ1877" s="17"/>
      <c r="AK1877" s="17"/>
      <c r="AL1877" s="17"/>
      <c r="AM1877" s="17"/>
      <c r="AN1877" s="17"/>
    </row>
    <row r="1878" ht="15.0" customHeight="1">
      <c r="A1878" s="17"/>
      <c r="B1878" s="17"/>
      <c r="C1878" s="181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  <c r="N1878" s="17"/>
      <c r="O1878" s="17"/>
      <c r="P1878" s="17"/>
      <c r="Q1878" s="17"/>
      <c r="R1878" s="17"/>
      <c r="S1878" s="17"/>
      <c r="T1878" s="17"/>
      <c r="U1878" s="17"/>
      <c r="V1878" s="17"/>
      <c r="W1878" s="17"/>
      <c r="X1878" s="17"/>
      <c r="Y1878" s="17"/>
      <c r="Z1878" s="17"/>
      <c r="AA1878" s="17"/>
      <c r="AB1878" s="17"/>
      <c r="AC1878" s="17"/>
      <c r="AD1878" s="17"/>
      <c r="AE1878" s="17"/>
      <c r="AF1878" s="17"/>
      <c r="AG1878" s="17"/>
      <c r="AH1878" s="17"/>
      <c r="AI1878" s="17"/>
      <c r="AJ1878" s="17"/>
      <c r="AK1878" s="17"/>
      <c r="AL1878" s="17"/>
      <c r="AM1878" s="17"/>
      <c r="AN1878" s="17"/>
    </row>
    <row r="1879" ht="15.0" customHeight="1">
      <c r="A1879" s="17"/>
      <c r="B1879" s="17"/>
      <c r="C1879" s="181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  <c r="N1879" s="17"/>
      <c r="O1879" s="17"/>
      <c r="P1879" s="17"/>
      <c r="Q1879" s="17"/>
      <c r="R1879" s="17"/>
      <c r="S1879" s="17"/>
      <c r="T1879" s="17"/>
      <c r="U1879" s="17"/>
      <c r="V1879" s="17"/>
      <c r="W1879" s="17"/>
      <c r="X1879" s="17"/>
      <c r="Y1879" s="17"/>
      <c r="Z1879" s="17"/>
      <c r="AA1879" s="17"/>
      <c r="AB1879" s="17"/>
      <c r="AC1879" s="17"/>
      <c r="AD1879" s="17"/>
      <c r="AE1879" s="17"/>
      <c r="AF1879" s="17"/>
      <c r="AG1879" s="17"/>
      <c r="AH1879" s="17"/>
      <c r="AI1879" s="17"/>
      <c r="AJ1879" s="17"/>
      <c r="AK1879" s="17"/>
      <c r="AL1879" s="17"/>
      <c r="AM1879" s="17"/>
      <c r="AN1879" s="17"/>
    </row>
    <row r="1880" ht="15.0" customHeight="1">
      <c r="A1880" s="17"/>
      <c r="B1880" s="17"/>
      <c r="C1880" s="181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  <c r="N1880" s="17"/>
      <c r="O1880" s="17"/>
      <c r="P1880" s="17"/>
      <c r="Q1880" s="17"/>
      <c r="R1880" s="17"/>
      <c r="S1880" s="17"/>
      <c r="T1880" s="17"/>
      <c r="U1880" s="17"/>
      <c r="V1880" s="17"/>
      <c r="W1880" s="17"/>
      <c r="X1880" s="17"/>
      <c r="Y1880" s="17"/>
      <c r="Z1880" s="17"/>
      <c r="AA1880" s="17"/>
      <c r="AB1880" s="17"/>
      <c r="AC1880" s="17"/>
      <c r="AD1880" s="17"/>
      <c r="AE1880" s="17"/>
      <c r="AF1880" s="17"/>
      <c r="AG1880" s="17"/>
      <c r="AH1880" s="17"/>
      <c r="AI1880" s="17"/>
      <c r="AJ1880" s="17"/>
      <c r="AK1880" s="17"/>
      <c r="AL1880" s="17"/>
      <c r="AM1880" s="17"/>
      <c r="AN1880" s="17"/>
    </row>
    <row r="1881" ht="15.0" customHeight="1">
      <c r="A1881" s="17"/>
      <c r="B1881" s="17"/>
      <c r="C1881" s="181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  <c r="N1881" s="17"/>
      <c r="O1881" s="17"/>
      <c r="P1881" s="17"/>
      <c r="Q1881" s="17"/>
      <c r="R1881" s="17"/>
      <c r="S1881" s="17"/>
      <c r="T1881" s="17"/>
      <c r="U1881" s="17"/>
      <c r="V1881" s="17"/>
      <c r="W1881" s="17"/>
      <c r="X1881" s="17"/>
      <c r="Y1881" s="17"/>
      <c r="Z1881" s="17"/>
      <c r="AA1881" s="17"/>
      <c r="AB1881" s="17"/>
      <c r="AC1881" s="17"/>
      <c r="AD1881" s="17"/>
      <c r="AE1881" s="17"/>
      <c r="AF1881" s="17"/>
      <c r="AG1881" s="17"/>
      <c r="AH1881" s="17"/>
      <c r="AI1881" s="17"/>
      <c r="AJ1881" s="17"/>
      <c r="AK1881" s="17"/>
      <c r="AL1881" s="17"/>
      <c r="AM1881" s="17"/>
      <c r="AN1881" s="17"/>
    </row>
    <row r="1882" ht="15.0" customHeight="1">
      <c r="A1882" s="17"/>
      <c r="B1882" s="17"/>
      <c r="C1882" s="181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  <c r="N1882" s="17"/>
      <c r="O1882" s="17"/>
      <c r="P1882" s="17"/>
      <c r="Q1882" s="17"/>
      <c r="R1882" s="17"/>
      <c r="S1882" s="17"/>
      <c r="T1882" s="17"/>
      <c r="U1882" s="17"/>
      <c r="V1882" s="17"/>
      <c r="W1882" s="17"/>
      <c r="X1882" s="17"/>
      <c r="Y1882" s="17"/>
      <c r="Z1882" s="17"/>
      <c r="AA1882" s="17"/>
      <c r="AB1882" s="17"/>
      <c r="AC1882" s="17"/>
      <c r="AD1882" s="17"/>
      <c r="AE1882" s="17"/>
      <c r="AF1882" s="17"/>
      <c r="AG1882" s="17"/>
      <c r="AH1882" s="17"/>
      <c r="AI1882" s="17"/>
      <c r="AJ1882" s="17"/>
      <c r="AK1882" s="17"/>
      <c r="AL1882" s="17"/>
      <c r="AM1882" s="17"/>
      <c r="AN1882" s="17"/>
    </row>
    <row r="1883" ht="15.0" customHeight="1">
      <c r="A1883" s="17"/>
      <c r="B1883" s="17"/>
      <c r="C1883" s="181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  <c r="N1883" s="17"/>
      <c r="O1883" s="17"/>
      <c r="P1883" s="17"/>
      <c r="Q1883" s="17"/>
      <c r="R1883" s="17"/>
      <c r="S1883" s="17"/>
      <c r="T1883" s="17"/>
      <c r="U1883" s="17"/>
      <c r="V1883" s="17"/>
      <c r="W1883" s="17"/>
      <c r="X1883" s="17"/>
      <c r="Y1883" s="17"/>
      <c r="Z1883" s="17"/>
      <c r="AA1883" s="17"/>
      <c r="AB1883" s="17"/>
      <c r="AC1883" s="17"/>
      <c r="AD1883" s="17"/>
      <c r="AE1883" s="17"/>
      <c r="AF1883" s="17"/>
      <c r="AG1883" s="17"/>
      <c r="AH1883" s="17"/>
      <c r="AI1883" s="17"/>
      <c r="AJ1883" s="17"/>
      <c r="AK1883" s="17"/>
      <c r="AL1883" s="17"/>
      <c r="AM1883" s="17"/>
      <c r="AN1883" s="17"/>
    </row>
    <row r="1884" ht="15.0" customHeight="1">
      <c r="A1884" s="17"/>
      <c r="B1884" s="17"/>
      <c r="C1884" s="181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  <c r="N1884" s="17"/>
      <c r="O1884" s="17"/>
      <c r="P1884" s="17"/>
      <c r="Q1884" s="17"/>
      <c r="R1884" s="17"/>
      <c r="S1884" s="17"/>
      <c r="T1884" s="17"/>
      <c r="U1884" s="17"/>
      <c r="V1884" s="17"/>
      <c r="W1884" s="17"/>
      <c r="X1884" s="17"/>
      <c r="Y1884" s="17"/>
      <c r="Z1884" s="17"/>
      <c r="AA1884" s="17"/>
      <c r="AB1884" s="17"/>
      <c r="AC1884" s="17"/>
      <c r="AD1884" s="17"/>
      <c r="AE1884" s="17"/>
      <c r="AF1884" s="17"/>
      <c r="AG1884" s="17"/>
      <c r="AH1884" s="17"/>
      <c r="AI1884" s="17"/>
      <c r="AJ1884" s="17"/>
      <c r="AK1884" s="17"/>
      <c r="AL1884" s="17"/>
      <c r="AM1884" s="17"/>
      <c r="AN1884" s="17"/>
    </row>
    <row r="1885" ht="15.0" customHeight="1">
      <c r="A1885" s="17"/>
      <c r="B1885" s="17"/>
      <c r="C1885" s="181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  <c r="N1885" s="17"/>
      <c r="O1885" s="17"/>
      <c r="P1885" s="17"/>
      <c r="Q1885" s="17"/>
      <c r="R1885" s="17"/>
      <c r="S1885" s="17"/>
      <c r="T1885" s="17"/>
      <c r="U1885" s="17"/>
      <c r="V1885" s="17"/>
      <c r="W1885" s="17"/>
      <c r="X1885" s="17"/>
      <c r="Y1885" s="17"/>
      <c r="Z1885" s="17"/>
      <c r="AA1885" s="17"/>
      <c r="AB1885" s="17"/>
      <c r="AC1885" s="17"/>
      <c r="AD1885" s="17"/>
      <c r="AE1885" s="17"/>
      <c r="AF1885" s="17"/>
      <c r="AG1885" s="17"/>
      <c r="AH1885" s="17"/>
      <c r="AI1885" s="17"/>
      <c r="AJ1885" s="17"/>
      <c r="AK1885" s="17"/>
      <c r="AL1885" s="17"/>
      <c r="AM1885" s="17"/>
      <c r="AN1885" s="17"/>
    </row>
    <row r="1886" ht="15.0" customHeight="1">
      <c r="A1886" s="17"/>
      <c r="B1886" s="17"/>
      <c r="C1886" s="181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  <c r="N1886" s="17"/>
      <c r="O1886" s="17"/>
      <c r="P1886" s="17"/>
      <c r="Q1886" s="17"/>
      <c r="R1886" s="17"/>
      <c r="S1886" s="17"/>
      <c r="T1886" s="17"/>
      <c r="U1886" s="17"/>
      <c r="V1886" s="17"/>
      <c r="W1886" s="17"/>
      <c r="X1886" s="17"/>
      <c r="Y1886" s="17"/>
      <c r="Z1886" s="17"/>
      <c r="AA1886" s="17"/>
      <c r="AB1886" s="17"/>
      <c r="AC1886" s="17"/>
      <c r="AD1886" s="17"/>
      <c r="AE1886" s="17"/>
      <c r="AF1886" s="17"/>
      <c r="AG1886" s="17"/>
      <c r="AH1886" s="17"/>
      <c r="AI1886" s="17"/>
      <c r="AJ1886" s="17"/>
      <c r="AK1886" s="17"/>
      <c r="AL1886" s="17"/>
      <c r="AM1886" s="17"/>
      <c r="AN1886" s="17"/>
    </row>
    <row r="1887" ht="15.0" customHeight="1">
      <c r="A1887" s="17"/>
      <c r="B1887" s="17"/>
      <c r="C1887" s="181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  <c r="N1887" s="17"/>
      <c r="O1887" s="17"/>
      <c r="P1887" s="17"/>
      <c r="Q1887" s="17"/>
      <c r="R1887" s="17"/>
      <c r="S1887" s="17"/>
      <c r="T1887" s="17"/>
      <c r="U1887" s="17"/>
      <c r="V1887" s="17"/>
      <c r="W1887" s="17"/>
      <c r="X1887" s="17"/>
      <c r="Y1887" s="17"/>
      <c r="Z1887" s="17"/>
      <c r="AA1887" s="17"/>
      <c r="AB1887" s="17"/>
      <c r="AC1887" s="17"/>
      <c r="AD1887" s="17"/>
      <c r="AE1887" s="17"/>
      <c r="AF1887" s="17"/>
      <c r="AG1887" s="17"/>
      <c r="AH1887" s="17"/>
      <c r="AI1887" s="17"/>
      <c r="AJ1887" s="17"/>
      <c r="AK1887" s="17"/>
      <c r="AL1887" s="17"/>
      <c r="AM1887" s="17"/>
      <c r="AN1887" s="17"/>
    </row>
    <row r="1888" ht="15.0" customHeight="1">
      <c r="A1888" s="17"/>
      <c r="B1888" s="17"/>
      <c r="C1888" s="181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  <c r="N1888" s="17"/>
      <c r="O1888" s="17"/>
      <c r="P1888" s="17"/>
      <c r="Q1888" s="17"/>
      <c r="R1888" s="17"/>
      <c r="S1888" s="17"/>
      <c r="T1888" s="17"/>
      <c r="U1888" s="17"/>
      <c r="V1888" s="17"/>
      <c r="W1888" s="17"/>
      <c r="X1888" s="17"/>
      <c r="Y1888" s="17"/>
      <c r="Z1888" s="17"/>
      <c r="AA1888" s="17"/>
      <c r="AB1888" s="17"/>
      <c r="AC1888" s="17"/>
      <c r="AD1888" s="17"/>
      <c r="AE1888" s="17"/>
      <c r="AF1888" s="17"/>
      <c r="AG1888" s="17"/>
      <c r="AH1888" s="17"/>
      <c r="AI1888" s="17"/>
      <c r="AJ1888" s="17"/>
      <c r="AK1888" s="17"/>
      <c r="AL1888" s="17"/>
      <c r="AM1888" s="17"/>
      <c r="AN1888" s="17"/>
    </row>
    <row r="1889" ht="15.0" customHeight="1">
      <c r="A1889" s="17"/>
      <c r="B1889" s="17"/>
      <c r="C1889" s="181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  <c r="N1889" s="17"/>
      <c r="O1889" s="17"/>
      <c r="P1889" s="17"/>
      <c r="Q1889" s="17"/>
      <c r="R1889" s="17"/>
      <c r="S1889" s="17"/>
      <c r="T1889" s="17"/>
      <c r="U1889" s="17"/>
      <c r="V1889" s="17"/>
      <c r="W1889" s="17"/>
      <c r="X1889" s="17"/>
      <c r="Y1889" s="17"/>
      <c r="Z1889" s="17"/>
      <c r="AA1889" s="17"/>
      <c r="AB1889" s="17"/>
      <c r="AC1889" s="17"/>
      <c r="AD1889" s="17"/>
      <c r="AE1889" s="17"/>
      <c r="AF1889" s="17"/>
      <c r="AG1889" s="17"/>
      <c r="AH1889" s="17"/>
      <c r="AI1889" s="17"/>
      <c r="AJ1889" s="17"/>
      <c r="AK1889" s="17"/>
      <c r="AL1889" s="17"/>
      <c r="AM1889" s="17"/>
      <c r="AN1889" s="17"/>
    </row>
    <row r="1890" ht="15.0" customHeight="1">
      <c r="A1890" s="17"/>
      <c r="B1890" s="17"/>
      <c r="C1890" s="181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  <c r="N1890" s="17"/>
      <c r="O1890" s="17"/>
      <c r="P1890" s="17"/>
      <c r="Q1890" s="17"/>
      <c r="R1890" s="17"/>
      <c r="S1890" s="17"/>
      <c r="T1890" s="17"/>
      <c r="U1890" s="17"/>
      <c r="V1890" s="17"/>
      <c r="W1890" s="17"/>
      <c r="X1890" s="17"/>
      <c r="Y1890" s="17"/>
      <c r="Z1890" s="17"/>
      <c r="AA1890" s="17"/>
      <c r="AB1890" s="17"/>
      <c r="AC1890" s="17"/>
      <c r="AD1890" s="17"/>
      <c r="AE1890" s="17"/>
      <c r="AF1890" s="17"/>
      <c r="AG1890" s="17"/>
      <c r="AH1890" s="17"/>
      <c r="AI1890" s="17"/>
      <c r="AJ1890" s="17"/>
      <c r="AK1890" s="17"/>
      <c r="AL1890" s="17"/>
      <c r="AM1890" s="17"/>
      <c r="AN1890" s="17"/>
    </row>
    <row r="1891" ht="15.0" customHeight="1">
      <c r="A1891" s="17"/>
      <c r="B1891" s="17"/>
      <c r="C1891" s="181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  <c r="N1891" s="17"/>
      <c r="O1891" s="17"/>
      <c r="P1891" s="17"/>
      <c r="Q1891" s="17"/>
      <c r="R1891" s="17"/>
      <c r="S1891" s="17"/>
      <c r="T1891" s="17"/>
      <c r="U1891" s="17"/>
      <c r="V1891" s="17"/>
      <c r="W1891" s="17"/>
      <c r="X1891" s="17"/>
      <c r="Y1891" s="17"/>
      <c r="Z1891" s="17"/>
      <c r="AA1891" s="17"/>
      <c r="AB1891" s="17"/>
      <c r="AC1891" s="17"/>
      <c r="AD1891" s="17"/>
      <c r="AE1891" s="17"/>
      <c r="AF1891" s="17"/>
      <c r="AG1891" s="17"/>
      <c r="AH1891" s="17"/>
      <c r="AI1891" s="17"/>
      <c r="AJ1891" s="17"/>
      <c r="AK1891" s="17"/>
      <c r="AL1891" s="17"/>
      <c r="AM1891" s="17"/>
      <c r="AN1891" s="17"/>
    </row>
    <row r="1892" ht="15.0" customHeight="1">
      <c r="A1892" s="17"/>
      <c r="B1892" s="17"/>
      <c r="C1892" s="181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  <c r="N1892" s="17"/>
      <c r="O1892" s="17"/>
      <c r="P1892" s="17"/>
      <c r="Q1892" s="17"/>
      <c r="R1892" s="17"/>
      <c r="S1892" s="17"/>
      <c r="T1892" s="17"/>
      <c r="U1892" s="17"/>
      <c r="V1892" s="17"/>
      <c r="W1892" s="17"/>
      <c r="X1892" s="17"/>
      <c r="Y1892" s="17"/>
      <c r="Z1892" s="17"/>
      <c r="AA1892" s="17"/>
      <c r="AB1892" s="17"/>
      <c r="AC1892" s="17"/>
      <c r="AD1892" s="17"/>
      <c r="AE1892" s="17"/>
      <c r="AF1892" s="17"/>
      <c r="AG1892" s="17"/>
      <c r="AH1892" s="17"/>
      <c r="AI1892" s="17"/>
      <c r="AJ1892" s="17"/>
      <c r="AK1892" s="17"/>
      <c r="AL1892" s="17"/>
      <c r="AM1892" s="17"/>
      <c r="AN1892" s="17"/>
    </row>
    <row r="1893" ht="15.0" customHeight="1">
      <c r="A1893" s="17"/>
      <c r="B1893" s="17"/>
      <c r="C1893" s="181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  <c r="N1893" s="17"/>
      <c r="O1893" s="17"/>
      <c r="P1893" s="17"/>
      <c r="Q1893" s="17"/>
      <c r="R1893" s="17"/>
      <c r="S1893" s="17"/>
      <c r="T1893" s="17"/>
      <c r="U1893" s="17"/>
      <c r="V1893" s="17"/>
      <c r="W1893" s="17"/>
      <c r="X1893" s="17"/>
      <c r="Y1893" s="17"/>
      <c r="Z1893" s="17"/>
      <c r="AA1893" s="17"/>
      <c r="AB1893" s="17"/>
      <c r="AC1893" s="17"/>
      <c r="AD1893" s="17"/>
      <c r="AE1893" s="17"/>
      <c r="AF1893" s="17"/>
      <c r="AG1893" s="17"/>
      <c r="AH1893" s="17"/>
      <c r="AI1893" s="17"/>
      <c r="AJ1893" s="17"/>
      <c r="AK1893" s="17"/>
      <c r="AL1893" s="17"/>
      <c r="AM1893" s="17"/>
      <c r="AN1893" s="17"/>
    </row>
    <row r="1894" ht="15.0" customHeight="1">
      <c r="A1894" s="17"/>
      <c r="B1894" s="17"/>
      <c r="C1894" s="181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  <c r="N1894" s="17"/>
      <c r="O1894" s="17"/>
      <c r="P1894" s="17"/>
      <c r="Q1894" s="17"/>
      <c r="R1894" s="17"/>
      <c r="S1894" s="17"/>
      <c r="T1894" s="17"/>
      <c r="U1894" s="17"/>
      <c r="V1894" s="17"/>
      <c r="W1894" s="17"/>
      <c r="X1894" s="17"/>
      <c r="Y1894" s="17"/>
      <c r="Z1894" s="17"/>
      <c r="AA1894" s="17"/>
      <c r="AB1894" s="17"/>
      <c r="AC1894" s="17"/>
      <c r="AD1894" s="17"/>
      <c r="AE1894" s="17"/>
      <c r="AF1894" s="17"/>
      <c r="AG1894" s="17"/>
      <c r="AH1894" s="17"/>
      <c r="AI1894" s="17"/>
      <c r="AJ1894" s="17"/>
      <c r="AK1894" s="17"/>
      <c r="AL1894" s="17"/>
      <c r="AM1894" s="17"/>
      <c r="AN1894" s="17"/>
    </row>
    <row r="1895" ht="15.0" customHeight="1">
      <c r="A1895" s="17"/>
      <c r="B1895" s="17"/>
      <c r="C1895" s="181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  <c r="N1895" s="17"/>
      <c r="O1895" s="17"/>
      <c r="P1895" s="17"/>
      <c r="Q1895" s="17"/>
      <c r="R1895" s="17"/>
      <c r="S1895" s="17"/>
      <c r="T1895" s="17"/>
      <c r="U1895" s="17"/>
      <c r="V1895" s="17"/>
      <c r="W1895" s="17"/>
      <c r="X1895" s="17"/>
      <c r="Y1895" s="17"/>
      <c r="Z1895" s="17"/>
      <c r="AA1895" s="17"/>
      <c r="AB1895" s="17"/>
      <c r="AC1895" s="17"/>
      <c r="AD1895" s="17"/>
      <c r="AE1895" s="17"/>
      <c r="AF1895" s="17"/>
      <c r="AG1895" s="17"/>
      <c r="AH1895" s="17"/>
      <c r="AI1895" s="17"/>
      <c r="AJ1895" s="17"/>
      <c r="AK1895" s="17"/>
      <c r="AL1895" s="17"/>
      <c r="AM1895" s="17"/>
      <c r="AN1895" s="17"/>
    </row>
    <row r="1896" ht="15.0" customHeight="1">
      <c r="A1896" s="17"/>
      <c r="B1896" s="17"/>
      <c r="C1896" s="181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  <c r="N1896" s="17"/>
      <c r="O1896" s="17"/>
      <c r="P1896" s="17"/>
      <c r="Q1896" s="17"/>
      <c r="R1896" s="17"/>
      <c r="S1896" s="17"/>
      <c r="T1896" s="17"/>
      <c r="U1896" s="17"/>
      <c r="V1896" s="17"/>
      <c r="W1896" s="17"/>
      <c r="X1896" s="17"/>
      <c r="Y1896" s="17"/>
      <c r="Z1896" s="17"/>
      <c r="AA1896" s="17"/>
      <c r="AB1896" s="17"/>
      <c r="AC1896" s="17"/>
      <c r="AD1896" s="17"/>
      <c r="AE1896" s="17"/>
      <c r="AF1896" s="17"/>
      <c r="AG1896" s="17"/>
      <c r="AH1896" s="17"/>
      <c r="AI1896" s="17"/>
      <c r="AJ1896" s="17"/>
      <c r="AK1896" s="17"/>
      <c r="AL1896" s="17"/>
      <c r="AM1896" s="17"/>
      <c r="AN1896" s="17"/>
    </row>
    <row r="1897" ht="15.0" customHeight="1">
      <c r="A1897" s="17"/>
      <c r="B1897" s="17"/>
      <c r="C1897" s="181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  <c r="N1897" s="17"/>
      <c r="O1897" s="17"/>
      <c r="P1897" s="17"/>
      <c r="Q1897" s="17"/>
      <c r="R1897" s="17"/>
      <c r="S1897" s="17"/>
      <c r="T1897" s="17"/>
      <c r="U1897" s="17"/>
      <c r="V1897" s="17"/>
      <c r="W1897" s="17"/>
      <c r="X1897" s="17"/>
      <c r="Y1897" s="17"/>
      <c r="Z1897" s="17"/>
      <c r="AA1897" s="17"/>
      <c r="AB1897" s="17"/>
      <c r="AC1897" s="17"/>
      <c r="AD1897" s="17"/>
      <c r="AE1897" s="17"/>
      <c r="AF1897" s="17"/>
      <c r="AG1897" s="17"/>
      <c r="AH1897" s="17"/>
      <c r="AI1897" s="17"/>
      <c r="AJ1897" s="17"/>
      <c r="AK1897" s="17"/>
      <c r="AL1897" s="17"/>
      <c r="AM1897" s="17"/>
      <c r="AN1897" s="17"/>
    </row>
    <row r="1898" ht="15.0" customHeight="1">
      <c r="A1898" s="17"/>
      <c r="B1898" s="17"/>
      <c r="C1898" s="181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  <c r="N1898" s="17"/>
      <c r="O1898" s="17"/>
      <c r="P1898" s="17"/>
      <c r="Q1898" s="17"/>
      <c r="R1898" s="17"/>
      <c r="S1898" s="17"/>
      <c r="T1898" s="17"/>
      <c r="U1898" s="17"/>
      <c r="V1898" s="17"/>
      <c r="W1898" s="17"/>
      <c r="X1898" s="17"/>
      <c r="Y1898" s="17"/>
      <c r="Z1898" s="17"/>
      <c r="AA1898" s="17"/>
      <c r="AB1898" s="17"/>
      <c r="AC1898" s="17"/>
      <c r="AD1898" s="17"/>
      <c r="AE1898" s="17"/>
      <c r="AF1898" s="17"/>
      <c r="AG1898" s="17"/>
      <c r="AH1898" s="17"/>
      <c r="AI1898" s="17"/>
      <c r="AJ1898" s="17"/>
      <c r="AK1898" s="17"/>
      <c r="AL1898" s="17"/>
      <c r="AM1898" s="17"/>
      <c r="AN1898" s="17"/>
    </row>
    <row r="1899" ht="15.0" customHeight="1">
      <c r="A1899" s="17"/>
      <c r="B1899" s="17"/>
      <c r="C1899" s="181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  <c r="N1899" s="17"/>
      <c r="O1899" s="17"/>
      <c r="P1899" s="17"/>
      <c r="Q1899" s="17"/>
      <c r="R1899" s="17"/>
      <c r="S1899" s="17"/>
      <c r="T1899" s="17"/>
      <c r="U1899" s="17"/>
      <c r="V1899" s="17"/>
      <c r="W1899" s="17"/>
      <c r="X1899" s="17"/>
      <c r="Y1899" s="17"/>
      <c r="Z1899" s="17"/>
      <c r="AA1899" s="17"/>
      <c r="AB1899" s="17"/>
      <c r="AC1899" s="17"/>
      <c r="AD1899" s="17"/>
      <c r="AE1899" s="17"/>
      <c r="AF1899" s="17"/>
      <c r="AG1899" s="17"/>
      <c r="AH1899" s="17"/>
      <c r="AI1899" s="17"/>
      <c r="AJ1899" s="17"/>
      <c r="AK1899" s="17"/>
      <c r="AL1899" s="17"/>
      <c r="AM1899" s="17"/>
      <c r="AN1899" s="17"/>
    </row>
    <row r="1900" ht="15.0" customHeight="1">
      <c r="A1900" s="17"/>
      <c r="B1900" s="17"/>
      <c r="C1900" s="181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  <c r="N1900" s="17"/>
      <c r="O1900" s="17"/>
      <c r="P1900" s="17"/>
      <c r="Q1900" s="17"/>
      <c r="R1900" s="17"/>
      <c r="S1900" s="17"/>
      <c r="T1900" s="17"/>
      <c r="U1900" s="17"/>
      <c r="V1900" s="17"/>
      <c r="W1900" s="17"/>
      <c r="X1900" s="17"/>
      <c r="Y1900" s="17"/>
      <c r="Z1900" s="17"/>
      <c r="AA1900" s="17"/>
      <c r="AB1900" s="17"/>
      <c r="AC1900" s="17"/>
      <c r="AD1900" s="17"/>
      <c r="AE1900" s="17"/>
      <c r="AF1900" s="17"/>
      <c r="AG1900" s="17"/>
      <c r="AH1900" s="17"/>
      <c r="AI1900" s="17"/>
      <c r="AJ1900" s="17"/>
      <c r="AK1900" s="17"/>
      <c r="AL1900" s="17"/>
      <c r="AM1900" s="17"/>
      <c r="AN1900" s="17"/>
    </row>
    <row r="1901" ht="15.0" customHeight="1">
      <c r="A1901" s="17"/>
      <c r="B1901" s="17"/>
      <c r="C1901" s="181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  <c r="N1901" s="17"/>
      <c r="O1901" s="17"/>
      <c r="P1901" s="17"/>
      <c r="Q1901" s="17"/>
      <c r="R1901" s="17"/>
      <c r="S1901" s="17"/>
      <c r="T1901" s="17"/>
      <c r="U1901" s="17"/>
      <c r="V1901" s="17"/>
      <c r="W1901" s="17"/>
      <c r="X1901" s="17"/>
      <c r="Y1901" s="17"/>
      <c r="Z1901" s="17"/>
      <c r="AA1901" s="17"/>
      <c r="AB1901" s="17"/>
      <c r="AC1901" s="17"/>
      <c r="AD1901" s="17"/>
      <c r="AE1901" s="17"/>
      <c r="AF1901" s="17"/>
      <c r="AG1901" s="17"/>
      <c r="AH1901" s="17"/>
      <c r="AI1901" s="17"/>
      <c r="AJ1901" s="17"/>
      <c r="AK1901" s="17"/>
      <c r="AL1901" s="17"/>
      <c r="AM1901" s="17"/>
      <c r="AN1901" s="17"/>
    </row>
    <row r="1902" ht="15.0" customHeight="1">
      <c r="A1902" s="17"/>
      <c r="B1902" s="17"/>
      <c r="C1902" s="181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  <c r="N1902" s="17"/>
      <c r="O1902" s="17"/>
      <c r="P1902" s="17"/>
      <c r="Q1902" s="17"/>
      <c r="R1902" s="17"/>
      <c r="S1902" s="17"/>
      <c r="T1902" s="17"/>
      <c r="U1902" s="17"/>
      <c r="V1902" s="17"/>
      <c r="W1902" s="17"/>
      <c r="X1902" s="17"/>
      <c r="Y1902" s="17"/>
      <c r="Z1902" s="17"/>
      <c r="AA1902" s="17"/>
      <c r="AB1902" s="17"/>
      <c r="AC1902" s="17"/>
      <c r="AD1902" s="17"/>
      <c r="AE1902" s="17"/>
      <c r="AF1902" s="17"/>
      <c r="AG1902" s="17"/>
      <c r="AH1902" s="17"/>
      <c r="AI1902" s="17"/>
      <c r="AJ1902" s="17"/>
      <c r="AK1902" s="17"/>
      <c r="AL1902" s="17"/>
      <c r="AM1902" s="17"/>
      <c r="AN1902" s="17"/>
    </row>
    <row r="1903" ht="15.0" customHeight="1">
      <c r="A1903" s="17"/>
      <c r="B1903" s="17"/>
      <c r="C1903" s="181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  <c r="N1903" s="17"/>
      <c r="O1903" s="17"/>
      <c r="P1903" s="17"/>
      <c r="Q1903" s="17"/>
      <c r="R1903" s="17"/>
      <c r="S1903" s="17"/>
      <c r="T1903" s="17"/>
      <c r="U1903" s="17"/>
      <c r="V1903" s="17"/>
      <c r="W1903" s="17"/>
      <c r="X1903" s="17"/>
      <c r="Y1903" s="17"/>
      <c r="Z1903" s="17"/>
      <c r="AA1903" s="17"/>
      <c r="AB1903" s="17"/>
      <c r="AC1903" s="17"/>
      <c r="AD1903" s="17"/>
      <c r="AE1903" s="17"/>
      <c r="AF1903" s="17"/>
      <c r="AG1903" s="17"/>
      <c r="AH1903" s="17"/>
      <c r="AI1903" s="17"/>
      <c r="AJ1903" s="17"/>
      <c r="AK1903" s="17"/>
      <c r="AL1903" s="17"/>
      <c r="AM1903" s="17"/>
      <c r="AN1903" s="17"/>
    </row>
    <row r="1904" ht="15.0" customHeight="1">
      <c r="A1904" s="17"/>
      <c r="B1904" s="17"/>
      <c r="C1904" s="181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  <c r="N1904" s="17"/>
      <c r="O1904" s="17"/>
      <c r="P1904" s="17"/>
      <c r="Q1904" s="17"/>
      <c r="R1904" s="17"/>
      <c r="S1904" s="17"/>
      <c r="T1904" s="17"/>
      <c r="U1904" s="17"/>
      <c r="V1904" s="17"/>
      <c r="W1904" s="17"/>
      <c r="X1904" s="17"/>
      <c r="Y1904" s="17"/>
      <c r="Z1904" s="17"/>
      <c r="AA1904" s="17"/>
      <c r="AB1904" s="17"/>
      <c r="AC1904" s="17"/>
      <c r="AD1904" s="17"/>
      <c r="AE1904" s="17"/>
      <c r="AF1904" s="17"/>
      <c r="AG1904" s="17"/>
      <c r="AH1904" s="17"/>
      <c r="AI1904" s="17"/>
      <c r="AJ1904" s="17"/>
      <c r="AK1904" s="17"/>
      <c r="AL1904" s="17"/>
      <c r="AM1904" s="17"/>
      <c r="AN1904" s="17"/>
    </row>
    <row r="1905" ht="15.0" customHeight="1">
      <c r="A1905" s="17"/>
      <c r="B1905" s="17"/>
      <c r="C1905" s="181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  <c r="N1905" s="17"/>
      <c r="O1905" s="17"/>
      <c r="P1905" s="17"/>
      <c r="Q1905" s="17"/>
      <c r="R1905" s="17"/>
      <c r="S1905" s="17"/>
      <c r="T1905" s="17"/>
      <c r="U1905" s="17"/>
      <c r="V1905" s="17"/>
      <c r="W1905" s="17"/>
      <c r="X1905" s="17"/>
      <c r="Y1905" s="17"/>
      <c r="Z1905" s="17"/>
      <c r="AA1905" s="17"/>
      <c r="AB1905" s="17"/>
      <c r="AC1905" s="17"/>
      <c r="AD1905" s="17"/>
      <c r="AE1905" s="17"/>
      <c r="AF1905" s="17"/>
      <c r="AG1905" s="17"/>
      <c r="AH1905" s="17"/>
      <c r="AI1905" s="17"/>
      <c r="AJ1905" s="17"/>
      <c r="AK1905" s="17"/>
      <c r="AL1905" s="17"/>
      <c r="AM1905" s="17"/>
      <c r="AN1905" s="17"/>
    </row>
    <row r="1906" ht="15.0" customHeight="1">
      <c r="A1906" s="17"/>
      <c r="B1906" s="17"/>
      <c r="C1906" s="181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  <c r="N1906" s="17"/>
      <c r="O1906" s="17"/>
      <c r="P1906" s="17"/>
      <c r="Q1906" s="17"/>
      <c r="R1906" s="17"/>
      <c r="S1906" s="17"/>
      <c r="T1906" s="17"/>
      <c r="U1906" s="17"/>
      <c r="V1906" s="17"/>
      <c r="W1906" s="17"/>
      <c r="X1906" s="17"/>
      <c r="Y1906" s="17"/>
      <c r="Z1906" s="17"/>
      <c r="AA1906" s="17"/>
      <c r="AB1906" s="17"/>
      <c r="AC1906" s="17"/>
      <c r="AD1906" s="17"/>
      <c r="AE1906" s="17"/>
      <c r="AF1906" s="17"/>
      <c r="AG1906" s="17"/>
      <c r="AH1906" s="17"/>
      <c r="AI1906" s="17"/>
      <c r="AJ1906" s="17"/>
      <c r="AK1906" s="17"/>
      <c r="AL1906" s="17"/>
      <c r="AM1906" s="17"/>
      <c r="AN1906" s="17"/>
    </row>
    <row r="1907" ht="15.0" customHeight="1">
      <c r="A1907" s="17"/>
      <c r="B1907" s="17"/>
      <c r="C1907" s="181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  <c r="N1907" s="17"/>
      <c r="O1907" s="17"/>
      <c r="P1907" s="17"/>
      <c r="Q1907" s="17"/>
      <c r="R1907" s="17"/>
      <c r="S1907" s="17"/>
      <c r="T1907" s="17"/>
      <c r="U1907" s="17"/>
      <c r="V1907" s="17"/>
      <c r="W1907" s="17"/>
      <c r="X1907" s="17"/>
      <c r="Y1907" s="17"/>
      <c r="Z1907" s="17"/>
      <c r="AA1907" s="17"/>
      <c r="AB1907" s="17"/>
      <c r="AC1907" s="17"/>
      <c r="AD1907" s="17"/>
      <c r="AE1907" s="17"/>
      <c r="AF1907" s="17"/>
      <c r="AG1907" s="17"/>
      <c r="AH1907" s="17"/>
      <c r="AI1907" s="17"/>
      <c r="AJ1907" s="17"/>
      <c r="AK1907" s="17"/>
      <c r="AL1907" s="17"/>
      <c r="AM1907" s="17"/>
      <c r="AN1907" s="17"/>
    </row>
    <row r="1908" ht="15.0" customHeight="1">
      <c r="A1908" s="17"/>
      <c r="B1908" s="17"/>
      <c r="C1908" s="181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  <c r="N1908" s="17"/>
      <c r="O1908" s="17"/>
      <c r="P1908" s="17"/>
      <c r="Q1908" s="17"/>
      <c r="R1908" s="17"/>
      <c r="S1908" s="17"/>
      <c r="T1908" s="17"/>
      <c r="U1908" s="17"/>
      <c r="V1908" s="17"/>
      <c r="W1908" s="17"/>
      <c r="X1908" s="17"/>
      <c r="Y1908" s="17"/>
      <c r="Z1908" s="17"/>
      <c r="AA1908" s="17"/>
      <c r="AB1908" s="17"/>
      <c r="AC1908" s="17"/>
      <c r="AD1908" s="17"/>
      <c r="AE1908" s="17"/>
      <c r="AF1908" s="17"/>
      <c r="AG1908" s="17"/>
      <c r="AH1908" s="17"/>
      <c r="AI1908" s="17"/>
      <c r="AJ1908" s="17"/>
      <c r="AK1908" s="17"/>
      <c r="AL1908" s="17"/>
      <c r="AM1908" s="17"/>
      <c r="AN1908" s="17"/>
    </row>
    <row r="1909" ht="15.0" customHeight="1">
      <c r="A1909" s="17"/>
      <c r="B1909" s="17"/>
      <c r="C1909" s="181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  <c r="N1909" s="17"/>
      <c r="O1909" s="17"/>
      <c r="P1909" s="17"/>
      <c r="Q1909" s="17"/>
      <c r="R1909" s="17"/>
      <c r="S1909" s="17"/>
      <c r="T1909" s="17"/>
      <c r="U1909" s="17"/>
      <c r="V1909" s="17"/>
      <c r="W1909" s="17"/>
      <c r="X1909" s="17"/>
      <c r="Y1909" s="17"/>
      <c r="Z1909" s="17"/>
      <c r="AA1909" s="17"/>
      <c r="AB1909" s="17"/>
      <c r="AC1909" s="17"/>
      <c r="AD1909" s="17"/>
      <c r="AE1909" s="17"/>
      <c r="AF1909" s="17"/>
      <c r="AG1909" s="17"/>
      <c r="AH1909" s="17"/>
      <c r="AI1909" s="17"/>
      <c r="AJ1909" s="17"/>
      <c r="AK1909" s="17"/>
      <c r="AL1909" s="17"/>
      <c r="AM1909" s="17"/>
      <c r="AN1909" s="17"/>
    </row>
    <row r="1910" ht="15.0" customHeight="1">
      <c r="A1910" s="17"/>
      <c r="B1910" s="17"/>
      <c r="C1910" s="181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  <c r="N1910" s="17"/>
      <c r="O1910" s="17"/>
      <c r="P1910" s="17"/>
      <c r="Q1910" s="17"/>
      <c r="R1910" s="17"/>
      <c r="S1910" s="17"/>
      <c r="T1910" s="17"/>
      <c r="U1910" s="17"/>
      <c r="V1910" s="17"/>
      <c r="W1910" s="17"/>
      <c r="X1910" s="17"/>
      <c r="Y1910" s="17"/>
      <c r="Z1910" s="17"/>
      <c r="AA1910" s="17"/>
      <c r="AB1910" s="17"/>
      <c r="AC1910" s="17"/>
      <c r="AD1910" s="17"/>
      <c r="AE1910" s="17"/>
      <c r="AF1910" s="17"/>
      <c r="AG1910" s="17"/>
      <c r="AH1910" s="17"/>
      <c r="AI1910" s="17"/>
      <c r="AJ1910" s="17"/>
      <c r="AK1910" s="17"/>
      <c r="AL1910" s="17"/>
      <c r="AM1910" s="17"/>
      <c r="AN1910" s="17"/>
    </row>
    <row r="1911" ht="15.0" customHeight="1">
      <c r="A1911" s="17"/>
      <c r="B1911" s="17"/>
      <c r="C1911" s="181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  <c r="N1911" s="17"/>
      <c r="O1911" s="17"/>
      <c r="P1911" s="17"/>
      <c r="Q1911" s="17"/>
      <c r="R1911" s="17"/>
      <c r="S1911" s="17"/>
      <c r="T1911" s="17"/>
      <c r="U1911" s="17"/>
      <c r="V1911" s="17"/>
      <c r="W1911" s="17"/>
      <c r="X1911" s="17"/>
      <c r="Y1911" s="17"/>
      <c r="Z1911" s="17"/>
      <c r="AA1911" s="17"/>
      <c r="AB1911" s="17"/>
      <c r="AC1911" s="17"/>
      <c r="AD1911" s="17"/>
      <c r="AE1911" s="17"/>
      <c r="AF1911" s="17"/>
      <c r="AG1911" s="17"/>
      <c r="AH1911" s="17"/>
      <c r="AI1911" s="17"/>
      <c r="AJ1911" s="17"/>
      <c r="AK1911" s="17"/>
      <c r="AL1911" s="17"/>
      <c r="AM1911" s="17"/>
      <c r="AN1911" s="17"/>
    </row>
    <row r="1912" ht="15.0" customHeight="1">
      <c r="A1912" s="17"/>
      <c r="B1912" s="17"/>
      <c r="C1912" s="181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  <c r="N1912" s="17"/>
      <c r="O1912" s="17"/>
      <c r="P1912" s="17"/>
      <c r="Q1912" s="17"/>
      <c r="R1912" s="17"/>
      <c r="S1912" s="17"/>
      <c r="T1912" s="17"/>
      <c r="U1912" s="17"/>
      <c r="V1912" s="17"/>
      <c r="W1912" s="17"/>
      <c r="X1912" s="17"/>
      <c r="Y1912" s="17"/>
      <c r="Z1912" s="17"/>
      <c r="AA1912" s="17"/>
      <c r="AB1912" s="17"/>
      <c r="AC1912" s="17"/>
      <c r="AD1912" s="17"/>
      <c r="AE1912" s="17"/>
      <c r="AF1912" s="17"/>
      <c r="AG1912" s="17"/>
      <c r="AH1912" s="17"/>
      <c r="AI1912" s="17"/>
      <c r="AJ1912" s="17"/>
      <c r="AK1912" s="17"/>
      <c r="AL1912" s="17"/>
      <c r="AM1912" s="17"/>
      <c r="AN1912" s="17"/>
    </row>
    <row r="1913" ht="15.0" customHeight="1">
      <c r="A1913" s="17"/>
      <c r="B1913" s="17"/>
      <c r="C1913" s="181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  <c r="N1913" s="17"/>
      <c r="O1913" s="17"/>
      <c r="P1913" s="17"/>
      <c r="Q1913" s="17"/>
      <c r="R1913" s="17"/>
      <c r="S1913" s="17"/>
      <c r="T1913" s="17"/>
      <c r="U1913" s="17"/>
      <c r="V1913" s="17"/>
      <c r="W1913" s="17"/>
      <c r="X1913" s="17"/>
      <c r="Y1913" s="17"/>
      <c r="Z1913" s="17"/>
      <c r="AA1913" s="17"/>
      <c r="AB1913" s="17"/>
      <c r="AC1913" s="17"/>
      <c r="AD1913" s="17"/>
      <c r="AE1913" s="17"/>
      <c r="AF1913" s="17"/>
      <c r="AG1913" s="17"/>
      <c r="AH1913" s="17"/>
      <c r="AI1913" s="17"/>
      <c r="AJ1913" s="17"/>
      <c r="AK1913" s="17"/>
      <c r="AL1913" s="17"/>
      <c r="AM1913" s="17"/>
      <c r="AN1913" s="17"/>
    </row>
    <row r="1914" ht="15.0" customHeight="1">
      <c r="A1914" s="17"/>
      <c r="B1914" s="17"/>
      <c r="C1914" s="181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  <c r="N1914" s="17"/>
      <c r="O1914" s="17"/>
      <c r="P1914" s="17"/>
      <c r="Q1914" s="17"/>
      <c r="R1914" s="17"/>
      <c r="S1914" s="17"/>
      <c r="T1914" s="17"/>
      <c r="U1914" s="17"/>
      <c r="V1914" s="17"/>
      <c r="W1914" s="17"/>
      <c r="X1914" s="17"/>
      <c r="Y1914" s="17"/>
      <c r="Z1914" s="17"/>
      <c r="AA1914" s="17"/>
      <c r="AB1914" s="17"/>
      <c r="AC1914" s="17"/>
      <c r="AD1914" s="17"/>
      <c r="AE1914" s="17"/>
      <c r="AF1914" s="17"/>
      <c r="AG1914" s="17"/>
      <c r="AH1914" s="17"/>
      <c r="AI1914" s="17"/>
      <c r="AJ1914" s="17"/>
      <c r="AK1914" s="17"/>
      <c r="AL1914" s="17"/>
      <c r="AM1914" s="17"/>
      <c r="AN1914" s="17"/>
    </row>
    <row r="1915" ht="15.0" customHeight="1">
      <c r="A1915" s="17"/>
      <c r="B1915" s="17"/>
      <c r="C1915" s="181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  <c r="N1915" s="17"/>
      <c r="O1915" s="17"/>
      <c r="P1915" s="17"/>
      <c r="Q1915" s="17"/>
      <c r="R1915" s="17"/>
      <c r="S1915" s="17"/>
      <c r="T1915" s="17"/>
      <c r="U1915" s="17"/>
      <c r="V1915" s="17"/>
      <c r="W1915" s="17"/>
      <c r="X1915" s="17"/>
      <c r="Y1915" s="17"/>
      <c r="Z1915" s="17"/>
      <c r="AA1915" s="17"/>
      <c r="AB1915" s="17"/>
      <c r="AC1915" s="17"/>
      <c r="AD1915" s="17"/>
      <c r="AE1915" s="17"/>
      <c r="AF1915" s="17"/>
      <c r="AG1915" s="17"/>
      <c r="AH1915" s="17"/>
      <c r="AI1915" s="17"/>
      <c r="AJ1915" s="17"/>
      <c r="AK1915" s="17"/>
      <c r="AL1915" s="17"/>
      <c r="AM1915" s="17"/>
      <c r="AN1915" s="17"/>
    </row>
    <row r="1916" ht="15.0" customHeight="1">
      <c r="A1916" s="17"/>
      <c r="B1916" s="17"/>
      <c r="C1916" s="181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  <c r="N1916" s="17"/>
      <c r="O1916" s="17"/>
      <c r="P1916" s="17"/>
      <c r="Q1916" s="17"/>
      <c r="R1916" s="17"/>
      <c r="S1916" s="17"/>
      <c r="T1916" s="17"/>
      <c r="U1916" s="17"/>
      <c r="V1916" s="17"/>
      <c r="W1916" s="17"/>
      <c r="X1916" s="17"/>
      <c r="Y1916" s="17"/>
      <c r="Z1916" s="17"/>
      <c r="AA1916" s="17"/>
      <c r="AB1916" s="17"/>
      <c r="AC1916" s="17"/>
      <c r="AD1916" s="17"/>
      <c r="AE1916" s="17"/>
      <c r="AF1916" s="17"/>
      <c r="AG1916" s="17"/>
      <c r="AH1916" s="17"/>
      <c r="AI1916" s="17"/>
      <c r="AJ1916" s="17"/>
      <c r="AK1916" s="17"/>
      <c r="AL1916" s="17"/>
      <c r="AM1916" s="17"/>
      <c r="AN1916" s="17"/>
    </row>
    <row r="1917" ht="15.0" customHeight="1">
      <c r="A1917" s="17"/>
      <c r="B1917" s="17"/>
      <c r="C1917" s="181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  <c r="N1917" s="17"/>
      <c r="O1917" s="17"/>
      <c r="P1917" s="17"/>
      <c r="Q1917" s="17"/>
      <c r="R1917" s="17"/>
      <c r="S1917" s="17"/>
      <c r="T1917" s="17"/>
      <c r="U1917" s="17"/>
      <c r="V1917" s="17"/>
      <c r="W1917" s="17"/>
      <c r="X1917" s="17"/>
      <c r="Y1917" s="17"/>
      <c r="Z1917" s="17"/>
      <c r="AA1917" s="17"/>
      <c r="AB1917" s="17"/>
      <c r="AC1917" s="17"/>
      <c r="AD1917" s="17"/>
      <c r="AE1917" s="17"/>
      <c r="AF1917" s="17"/>
      <c r="AG1917" s="17"/>
      <c r="AH1917" s="17"/>
      <c r="AI1917" s="17"/>
      <c r="AJ1917" s="17"/>
      <c r="AK1917" s="17"/>
      <c r="AL1917" s="17"/>
      <c r="AM1917" s="17"/>
      <c r="AN1917" s="17"/>
    </row>
    <row r="1918" ht="15.0" customHeight="1">
      <c r="A1918" s="17"/>
      <c r="B1918" s="17"/>
      <c r="C1918" s="181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  <c r="N1918" s="17"/>
      <c r="O1918" s="17"/>
      <c r="P1918" s="17"/>
      <c r="Q1918" s="17"/>
      <c r="R1918" s="17"/>
      <c r="S1918" s="17"/>
      <c r="T1918" s="17"/>
      <c r="U1918" s="17"/>
      <c r="V1918" s="17"/>
      <c r="W1918" s="17"/>
      <c r="X1918" s="17"/>
      <c r="Y1918" s="17"/>
      <c r="Z1918" s="17"/>
      <c r="AA1918" s="17"/>
      <c r="AB1918" s="17"/>
      <c r="AC1918" s="17"/>
      <c r="AD1918" s="17"/>
      <c r="AE1918" s="17"/>
      <c r="AF1918" s="17"/>
      <c r="AG1918" s="17"/>
      <c r="AH1918" s="17"/>
      <c r="AI1918" s="17"/>
      <c r="AJ1918" s="17"/>
      <c r="AK1918" s="17"/>
      <c r="AL1918" s="17"/>
      <c r="AM1918" s="17"/>
      <c r="AN1918" s="17"/>
    </row>
    <row r="1919" ht="15.0" customHeight="1">
      <c r="A1919" s="17"/>
      <c r="B1919" s="17"/>
      <c r="C1919" s="181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  <c r="N1919" s="17"/>
      <c r="O1919" s="17"/>
      <c r="P1919" s="17"/>
      <c r="Q1919" s="17"/>
      <c r="R1919" s="17"/>
      <c r="S1919" s="17"/>
      <c r="T1919" s="17"/>
      <c r="U1919" s="17"/>
      <c r="V1919" s="17"/>
      <c r="W1919" s="17"/>
      <c r="X1919" s="17"/>
      <c r="Y1919" s="17"/>
      <c r="Z1919" s="17"/>
      <c r="AA1919" s="17"/>
      <c r="AB1919" s="17"/>
      <c r="AC1919" s="17"/>
      <c r="AD1919" s="17"/>
      <c r="AE1919" s="17"/>
      <c r="AF1919" s="17"/>
      <c r="AG1919" s="17"/>
      <c r="AH1919" s="17"/>
      <c r="AI1919" s="17"/>
      <c r="AJ1919" s="17"/>
      <c r="AK1919" s="17"/>
      <c r="AL1919" s="17"/>
      <c r="AM1919" s="17"/>
      <c r="AN1919" s="17"/>
    </row>
    <row r="1920" ht="15.0" customHeight="1">
      <c r="A1920" s="17"/>
      <c r="B1920" s="17"/>
      <c r="C1920" s="181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  <c r="N1920" s="17"/>
      <c r="O1920" s="17"/>
      <c r="P1920" s="17"/>
      <c r="Q1920" s="17"/>
      <c r="R1920" s="17"/>
      <c r="S1920" s="17"/>
      <c r="T1920" s="17"/>
      <c r="U1920" s="17"/>
      <c r="V1920" s="17"/>
      <c r="W1920" s="17"/>
      <c r="X1920" s="17"/>
      <c r="Y1920" s="17"/>
      <c r="Z1920" s="17"/>
      <c r="AA1920" s="17"/>
      <c r="AB1920" s="17"/>
      <c r="AC1920" s="17"/>
      <c r="AD1920" s="17"/>
      <c r="AE1920" s="17"/>
      <c r="AF1920" s="17"/>
      <c r="AG1920" s="17"/>
      <c r="AH1920" s="17"/>
      <c r="AI1920" s="17"/>
      <c r="AJ1920" s="17"/>
      <c r="AK1920" s="17"/>
      <c r="AL1920" s="17"/>
      <c r="AM1920" s="17"/>
      <c r="AN1920" s="17"/>
    </row>
    <row r="1921" ht="15.0" customHeight="1">
      <c r="A1921" s="17"/>
      <c r="B1921" s="17"/>
      <c r="C1921" s="181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  <c r="N1921" s="17"/>
      <c r="O1921" s="17"/>
      <c r="P1921" s="17"/>
      <c r="Q1921" s="17"/>
      <c r="R1921" s="17"/>
      <c r="S1921" s="17"/>
      <c r="T1921" s="17"/>
      <c r="U1921" s="17"/>
      <c r="V1921" s="17"/>
      <c r="W1921" s="17"/>
      <c r="X1921" s="17"/>
      <c r="Y1921" s="17"/>
      <c r="Z1921" s="17"/>
      <c r="AA1921" s="17"/>
      <c r="AB1921" s="17"/>
      <c r="AC1921" s="17"/>
      <c r="AD1921" s="17"/>
      <c r="AE1921" s="17"/>
      <c r="AF1921" s="17"/>
      <c r="AG1921" s="17"/>
      <c r="AH1921" s="17"/>
      <c r="AI1921" s="17"/>
      <c r="AJ1921" s="17"/>
      <c r="AK1921" s="17"/>
      <c r="AL1921" s="17"/>
      <c r="AM1921" s="17"/>
      <c r="AN1921" s="17"/>
    </row>
    <row r="1922" ht="15.0" customHeight="1">
      <c r="A1922" s="17"/>
      <c r="B1922" s="17"/>
      <c r="C1922" s="181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  <c r="N1922" s="17"/>
      <c r="O1922" s="17"/>
      <c r="P1922" s="17"/>
      <c r="Q1922" s="17"/>
      <c r="R1922" s="17"/>
      <c r="S1922" s="17"/>
      <c r="T1922" s="17"/>
      <c r="U1922" s="17"/>
      <c r="V1922" s="17"/>
      <c r="W1922" s="17"/>
      <c r="X1922" s="17"/>
      <c r="Y1922" s="17"/>
      <c r="Z1922" s="17"/>
      <c r="AA1922" s="17"/>
      <c r="AB1922" s="17"/>
      <c r="AC1922" s="17"/>
      <c r="AD1922" s="17"/>
      <c r="AE1922" s="17"/>
      <c r="AF1922" s="17"/>
      <c r="AG1922" s="17"/>
      <c r="AH1922" s="17"/>
      <c r="AI1922" s="17"/>
      <c r="AJ1922" s="17"/>
      <c r="AK1922" s="17"/>
      <c r="AL1922" s="17"/>
      <c r="AM1922" s="17"/>
      <c r="AN1922" s="17"/>
    </row>
    <row r="1923" ht="15.0" customHeight="1">
      <c r="A1923" s="17"/>
      <c r="B1923" s="17"/>
      <c r="C1923" s="181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  <c r="N1923" s="17"/>
      <c r="O1923" s="17"/>
      <c r="P1923" s="17"/>
      <c r="Q1923" s="17"/>
      <c r="R1923" s="17"/>
      <c r="S1923" s="17"/>
      <c r="T1923" s="17"/>
      <c r="U1923" s="17"/>
      <c r="V1923" s="17"/>
      <c r="W1923" s="17"/>
      <c r="X1923" s="17"/>
      <c r="Y1923" s="17"/>
      <c r="Z1923" s="17"/>
      <c r="AA1923" s="17"/>
      <c r="AB1923" s="17"/>
      <c r="AC1923" s="17"/>
      <c r="AD1923" s="17"/>
      <c r="AE1923" s="17"/>
      <c r="AF1923" s="17"/>
      <c r="AG1923" s="17"/>
      <c r="AH1923" s="17"/>
      <c r="AI1923" s="17"/>
      <c r="AJ1923" s="17"/>
      <c r="AK1923" s="17"/>
      <c r="AL1923" s="17"/>
      <c r="AM1923" s="17"/>
      <c r="AN1923" s="17"/>
    </row>
    <row r="1924" ht="15.0" customHeight="1">
      <c r="A1924" s="17"/>
      <c r="B1924" s="17"/>
      <c r="C1924" s="181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  <c r="N1924" s="17"/>
      <c r="O1924" s="17"/>
      <c r="P1924" s="17"/>
      <c r="Q1924" s="17"/>
      <c r="R1924" s="17"/>
      <c r="S1924" s="17"/>
      <c r="T1924" s="17"/>
      <c r="U1924" s="17"/>
      <c r="V1924" s="17"/>
      <c r="W1924" s="17"/>
      <c r="X1924" s="17"/>
      <c r="Y1924" s="17"/>
      <c r="Z1924" s="17"/>
      <c r="AA1924" s="17"/>
      <c r="AB1924" s="17"/>
      <c r="AC1924" s="17"/>
      <c r="AD1924" s="17"/>
      <c r="AE1924" s="17"/>
      <c r="AF1924" s="17"/>
      <c r="AG1924" s="17"/>
      <c r="AH1924" s="17"/>
      <c r="AI1924" s="17"/>
      <c r="AJ1924" s="17"/>
      <c r="AK1924" s="17"/>
      <c r="AL1924" s="17"/>
      <c r="AM1924" s="17"/>
      <c r="AN1924" s="17"/>
    </row>
    <row r="1925" ht="15.0" customHeight="1">
      <c r="A1925" s="17"/>
      <c r="B1925" s="17"/>
      <c r="C1925" s="181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  <c r="N1925" s="17"/>
      <c r="O1925" s="17"/>
      <c r="P1925" s="17"/>
      <c r="Q1925" s="17"/>
      <c r="R1925" s="17"/>
      <c r="S1925" s="17"/>
      <c r="T1925" s="17"/>
      <c r="U1925" s="17"/>
      <c r="V1925" s="17"/>
      <c r="W1925" s="17"/>
      <c r="X1925" s="17"/>
      <c r="Y1925" s="17"/>
      <c r="Z1925" s="17"/>
      <c r="AA1925" s="17"/>
      <c r="AB1925" s="17"/>
      <c r="AC1925" s="17"/>
      <c r="AD1925" s="17"/>
      <c r="AE1925" s="17"/>
      <c r="AF1925" s="17"/>
      <c r="AG1925" s="17"/>
      <c r="AH1925" s="17"/>
      <c r="AI1925" s="17"/>
      <c r="AJ1925" s="17"/>
      <c r="AK1925" s="17"/>
      <c r="AL1925" s="17"/>
      <c r="AM1925" s="17"/>
      <c r="AN1925" s="17"/>
    </row>
    <row r="1926" ht="15.0" customHeight="1">
      <c r="A1926" s="17"/>
      <c r="B1926" s="17"/>
      <c r="C1926" s="181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  <c r="N1926" s="17"/>
      <c r="O1926" s="17"/>
      <c r="P1926" s="17"/>
      <c r="Q1926" s="17"/>
      <c r="R1926" s="17"/>
      <c r="S1926" s="17"/>
      <c r="T1926" s="17"/>
      <c r="U1926" s="17"/>
      <c r="V1926" s="17"/>
      <c r="W1926" s="17"/>
      <c r="X1926" s="17"/>
      <c r="Y1926" s="17"/>
      <c r="Z1926" s="17"/>
      <c r="AA1926" s="17"/>
      <c r="AB1926" s="17"/>
      <c r="AC1926" s="17"/>
      <c r="AD1926" s="17"/>
      <c r="AE1926" s="17"/>
      <c r="AF1926" s="17"/>
      <c r="AG1926" s="17"/>
      <c r="AH1926" s="17"/>
      <c r="AI1926" s="17"/>
      <c r="AJ1926" s="17"/>
      <c r="AK1926" s="17"/>
      <c r="AL1926" s="17"/>
      <c r="AM1926" s="17"/>
      <c r="AN1926" s="17"/>
    </row>
    <row r="1927" ht="15.0" customHeight="1">
      <c r="A1927" s="17"/>
      <c r="B1927" s="17"/>
      <c r="C1927" s="181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  <c r="N1927" s="17"/>
      <c r="O1927" s="17"/>
      <c r="P1927" s="17"/>
      <c r="Q1927" s="17"/>
      <c r="R1927" s="17"/>
      <c r="S1927" s="17"/>
      <c r="T1927" s="17"/>
      <c r="U1927" s="17"/>
      <c r="V1927" s="17"/>
      <c r="W1927" s="17"/>
      <c r="X1927" s="17"/>
      <c r="Y1927" s="17"/>
      <c r="Z1927" s="17"/>
      <c r="AA1927" s="17"/>
      <c r="AB1927" s="17"/>
      <c r="AC1927" s="17"/>
      <c r="AD1927" s="17"/>
      <c r="AE1927" s="17"/>
      <c r="AF1927" s="17"/>
      <c r="AG1927" s="17"/>
      <c r="AH1927" s="17"/>
      <c r="AI1927" s="17"/>
      <c r="AJ1927" s="17"/>
      <c r="AK1927" s="17"/>
      <c r="AL1927" s="17"/>
      <c r="AM1927" s="17"/>
      <c r="AN1927" s="17"/>
    </row>
    <row r="1928" ht="15.0" customHeight="1">
      <c r="A1928" s="17"/>
      <c r="B1928" s="17"/>
      <c r="C1928" s="181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  <c r="N1928" s="17"/>
      <c r="O1928" s="17"/>
      <c r="P1928" s="17"/>
      <c r="Q1928" s="17"/>
      <c r="R1928" s="17"/>
      <c r="S1928" s="17"/>
      <c r="T1928" s="17"/>
      <c r="U1928" s="17"/>
      <c r="V1928" s="17"/>
      <c r="W1928" s="17"/>
      <c r="X1928" s="17"/>
      <c r="Y1928" s="17"/>
      <c r="Z1928" s="17"/>
      <c r="AA1928" s="17"/>
      <c r="AB1928" s="17"/>
      <c r="AC1928" s="17"/>
      <c r="AD1928" s="17"/>
      <c r="AE1928" s="17"/>
      <c r="AF1928" s="17"/>
      <c r="AG1928" s="17"/>
      <c r="AH1928" s="17"/>
      <c r="AI1928" s="17"/>
      <c r="AJ1928" s="17"/>
      <c r="AK1928" s="17"/>
      <c r="AL1928" s="17"/>
      <c r="AM1928" s="17"/>
      <c r="AN1928" s="17"/>
    </row>
    <row r="1929" ht="15.0" customHeight="1">
      <c r="A1929" s="17"/>
      <c r="B1929" s="17"/>
      <c r="C1929" s="181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  <c r="N1929" s="17"/>
      <c r="O1929" s="17"/>
      <c r="P1929" s="17"/>
      <c r="Q1929" s="17"/>
      <c r="R1929" s="17"/>
      <c r="S1929" s="17"/>
      <c r="T1929" s="17"/>
      <c r="U1929" s="17"/>
      <c r="V1929" s="17"/>
      <c r="W1929" s="17"/>
      <c r="X1929" s="17"/>
      <c r="Y1929" s="17"/>
      <c r="Z1929" s="17"/>
      <c r="AA1929" s="17"/>
      <c r="AB1929" s="17"/>
      <c r="AC1929" s="17"/>
      <c r="AD1929" s="17"/>
      <c r="AE1929" s="17"/>
      <c r="AF1929" s="17"/>
      <c r="AG1929" s="17"/>
      <c r="AH1929" s="17"/>
      <c r="AI1929" s="17"/>
      <c r="AJ1929" s="17"/>
      <c r="AK1929" s="17"/>
      <c r="AL1929" s="17"/>
      <c r="AM1929" s="17"/>
      <c r="AN1929" s="17"/>
    </row>
    <row r="1930" ht="15.0" customHeight="1">
      <c r="A1930" s="17"/>
      <c r="B1930" s="17"/>
      <c r="C1930" s="181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  <c r="N1930" s="17"/>
      <c r="O1930" s="17"/>
      <c r="P1930" s="17"/>
      <c r="Q1930" s="17"/>
      <c r="R1930" s="17"/>
      <c r="S1930" s="17"/>
      <c r="T1930" s="17"/>
      <c r="U1930" s="17"/>
      <c r="V1930" s="17"/>
      <c r="W1930" s="17"/>
      <c r="X1930" s="17"/>
      <c r="Y1930" s="17"/>
      <c r="Z1930" s="17"/>
      <c r="AA1930" s="17"/>
      <c r="AB1930" s="17"/>
      <c r="AC1930" s="17"/>
      <c r="AD1930" s="17"/>
      <c r="AE1930" s="17"/>
      <c r="AF1930" s="17"/>
      <c r="AG1930" s="17"/>
      <c r="AH1930" s="17"/>
      <c r="AI1930" s="17"/>
      <c r="AJ1930" s="17"/>
      <c r="AK1930" s="17"/>
      <c r="AL1930" s="17"/>
      <c r="AM1930" s="17"/>
      <c r="AN1930" s="17"/>
    </row>
    <row r="1931" ht="15.0" customHeight="1">
      <c r="A1931" s="17"/>
      <c r="B1931" s="17"/>
      <c r="C1931" s="181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  <c r="N1931" s="17"/>
      <c r="O1931" s="17"/>
      <c r="P1931" s="17"/>
      <c r="Q1931" s="17"/>
      <c r="R1931" s="17"/>
      <c r="S1931" s="17"/>
      <c r="T1931" s="17"/>
      <c r="U1931" s="17"/>
      <c r="V1931" s="17"/>
      <c r="W1931" s="17"/>
      <c r="X1931" s="17"/>
      <c r="Y1931" s="17"/>
      <c r="Z1931" s="17"/>
      <c r="AA1931" s="17"/>
      <c r="AB1931" s="17"/>
      <c r="AC1931" s="17"/>
      <c r="AD1931" s="17"/>
      <c r="AE1931" s="17"/>
      <c r="AF1931" s="17"/>
      <c r="AG1931" s="17"/>
      <c r="AH1931" s="17"/>
      <c r="AI1931" s="17"/>
      <c r="AJ1931" s="17"/>
      <c r="AK1931" s="17"/>
      <c r="AL1931" s="17"/>
      <c r="AM1931" s="17"/>
      <c r="AN1931" s="17"/>
    </row>
    <row r="1932" ht="15.0" customHeight="1">
      <c r="A1932" s="17"/>
      <c r="B1932" s="17"/>
      <c r="C1932" s="181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  <c r="N1932" s="17"/>
      <c r="O1932" s="17"/>
      <c r="P1932" s="17"/>
      <c r="Q1932" s="17"/>
      <c r="R1932" s="17"/>
      <c r="S1932" s="17"/>
      <c r="T1932" s="17"/>
      <c r="U1932" s="17"/>
      <c r="V1932" s="17"/>
      <c r="W1932" s="17"/>
      <c r="X1932" s="17"/>
      <c r="Y1932" s="17"/>
      <c r="Z1932" s="17"/>
      <c r="AA1932" s="17"/>
      <c r="AB1932" s="17"/>
      <c r="AC1932" s="17"/>
      <c r="AD1932" s="17"/>
      <c r="AE1932" s="17"/>
      <c r="AF1932" s="17"/>
      <c r="AG1932" s="17"/>
      <c r="AH1932" s="17"/>
      <c r="AI1932" s="17"/>
      <c r="AJ1932" s="17"/>
      <c r="AK1932" s="17"/>
      <c r="AL1932" s="17"/>
      <c r="AM1932" s="17"/>
      <c r="AN1932" s="17"/>
    </row>
    <row r="1933" ht="15.0" customHeight="1">
      <c r="A1933" s="17"/>
      <c r="B1933" s="17"/>
      <c r="C1933" s="181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  <c r="N1933" s="17"/>
      <c r="O1933" s="17"/>
      <c r="P1933" s="17"/>
      <c r="Q1933" s="17"/>
      <c r="R1933" s="17"/>
      <c r="S1933" s="17"/>
      <c r="T1933" s="17"/>
      <c r="U1933" s="17"/>
      <c r="V1933" s="17"/>
      <c r="W1933" s="17"/>
      <c r="X1933" s="17"/>
      <c r="Y1933" s="17"/>
      <c r="Z1933" s="17"/>
      <c r="AA1933" s="17"/>
      <c r="AB1933" s="17"/>
      <c r="AC1933" s="17"/>
      <c r="AD1933" s="17"/>
      <c r="AE1933" s="17"/>
      <c r="AF1933" s="17"/>
      <c r="AG1933" s="17"/>
      <c r="AH1933" s="17"/>
      <c r="AI1933" s="17"/>
      <c r="AJ1933" s="17"/>
      <c r="AK1933" s="17"/>
      <c r="AL1933" s="17"/>
      <c r="AM1933" s="17"/>
      <c r="AN1933" s="17"/>
    </row>
    <row r="1934" ht="15.0" customHeight="1">
      <c r="A1934" s="17"/>
      <c r="B1934" s="17"/>
      <c r="C1934" s="181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  <c r="N1934" s="17"/>
      <c r="O1934" s="17"/>
      <c r="P1934" s="17"/>
      <c r="Q1934" s="17"/>
      <c r="R1934" s="17"/>
      <c r="S1934" s="17"/>
      <c r="T1934" s="17"/>
      <c r="U1934" s="17"/>
      <c r="V1934" s="17"/>
      <c r="W1934" s="17"/>
      <c r="X1934" s="17"/>
      <c r="Y1934" s="17"/>
      <c r="Z1934" s="17"/>
      <c r="AA1934" s="17"/>
      <c r="AB1934" s="17"/>
      <c r="AC1934" s="17"/>
      <c r="AD1934" s="17"/>
      <c r="AE1934" s="17"/>
      <c r="AF1934" s="17"/>
      <c r="AG1934" s="17"/>
      <c r="AH1934" s="17"/>
      <c r="AI1934" s="17"/>
      <c r="AJ1934" s="17"/>
      <c r="AK1934" s="17"/>
      <c r="AL1934" s="17"/>
      <c r="AM1934" s="17"/>
      <c r="AN1934" s="17"/>
    </row>
    <row r="1935" ht="15.0" customHeight="1">
      <c r="A1935" s="17"/>
      <c r="B1935" s="17"/>
      <c r="C1935" s="181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  <c r="N1935" s="17"/>
      <c r="O1935" s="17"/>
      <c r="P1935" s="17"/>
      <c r="Q1935" s="17"/>
      <c r="R1935" s="17"/>
      <c r="S1935" s="17"/>
      <c r="T1935" s="17"/>
      <c r="U1935" s="17"/>
      <c r="V1935" s="17"/>
      <c r="W1935" s="17"/>
      <c r="X1935" s="17"/>
      <c r="Y1935" s="17"/>
      <c r="Z1935" s="17"/>
      <c r="AA1935" s="17"/>
      <c r="AB1935" s="17"/>
      <c r="AC1935" s="17"/>
      <c r="AD1935" s="17"/>
      <c r="AE1935" s="17"/>
      <c r="AF1935" s="17"/>
      <c r="AG1935" s="17"/>
      <c r="AH1935" s="17"/>
      <c r="AI1935" s="17"/>
      <c r="AJ1935" s="17"/>
      <c r="AK1935" s="17"/>
      <c r="AL1935" s="17"/>
      <c r="AM1935" s="17"/>
      <c r="AN1935" s="17"/>
    </row>
    <row r="1936" ht="15.0" customHeight="1">
      <c r="A1936" s="17"/>
      <c r="B1936" s="17"/>
      <c r="C1936" s="181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  <c r="N1936" s="17"/>
      <c r="O1936" s="17"/>
      <c r="P1936" s="17"/>
      <c r="Q1936" s="17"/>
      <c r="R1936" s="17"/>
      <c r="S1936" s="17"/>
      <c r="T1936" s="17"/>
      <c r="U1936" s="17"/>
      <c r="V1936" s="17"/>
      <c r="W1936" s="17"/>
      <c r="X1936" s="17"/>
      <c r="Y1936" s="17"/>
      <c r="Z1936" s="17"/>
      <c r="AA1936" s="17"/>
      <c r="AB1936" s="17"/>
      <c r="AC1936" s="17"/>
      <c r="AD1936" s="17"/>
      <c r="AE1936" s="17"/>
      <c r="AF1936" s="17"/>
      <c r="AG1936" s="17"/>
      <c r="AH1936" s="17"/>
      <c r="AI1936" s="17"/>
      <c r="AJ1936" s="17"/>
      <c r="AK1936" s="17"/>
      <c r="AL1936" s="17"/>
      <c r="AM1936" s="17"/>
      <c r="AN1936" s="17"/>
    </row>
    <row r="1937" ht="15.0" customHeight="1">
      <c r="A1937" s="17"/>
      <c r="B1937" s="17"/>
      <c r="C1937" s="181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  <c r="N1937" s="17"/>
      <c r="O1937" s="17"/>
      <c r="P1937" s="17"/>
      <c r="Q1937" s="17"/>
      <c r="R1937" s="17"/>
      <c r="S1937" s="17"/>
      <c r="T1937" s="17"/>
      <c r="U1937" s="17"/>
      <c r="V1937" s="17"/>
      <c r="W1937" s="17"/>
      <c r="X1937" s="17"/>
      <c r="Y1937" s="17"/>
      <c r="Z1937" s="17"/>
      <c r="AA1937" s="17"/>
      <c r="AB1937" s="17"/>
      <c r="AC1937" s="17"/>
      <c r="AD1937" s="17"/>
      <c r="AE1937" s="17"/>
      <c r="AF1937" s="17"/>
      <c r="AG1937" s="17"/>
      <c r="AH1937" s="17"/>
      <c r="AI1937" s="17"/>
      <c r="AJ1937" s="17"/>
      <c r="AK1937" s="17"/>
      <c r="AL1937" s="17"/>
      <c r="AM1937" s="17"/>
      <c r="AN1937" s="17"/>
    </row>
    <row r="1938" ht="15.0" customHeight="1">
      <c r="A1938" s="17"/>
      <c r="B1938" s="17"/>
      <c r="C1938" s="181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  <c r="N1938" s="17"/>
      <c r="O1938" s="17"/>
      <c r="P1938" s="17"/>
      <c r="Q1938" s="17"/>
      <c r="R1938" s="17"/>
      <c r="S1938" s="17"/>
      <c r="T1938" s="17"/>
      <c r="U1938" s="17"/>
      <c r="V1938" s="17"/>
      <c r="W1938" s="17"/>
      <c r="X1938" s="17"/>
      <c r="Y1938" s="17"/>
      <c r="Z1938" s="17"/>
      <c r="AA1938" s="17"/>
      <c r="AB1938" s="17"/>
      <c r="AC1938" s="17"/>
      <c r="AD1938" s="17"/>
      <c r="AE1938" s="17"/>
      <c r="AF1938" s="17"/>
      <c r="AG1938" s="17"/>
      <c r="AH1938" s="17"/>
      <c r="AI1938" s="17"/>
      <c r="AJ1938" s="17"/>
      <c r="AK1938" s="17"/>
      <c r="AL1938" s="17"/>
      <c r="AM1938" s="17"/>
      <c r="AN1938" s="17"/>
    </row>
    <row r="1939" ht="15.0" customHeight="1">
      <c r="A1939" s="17"/>
      <c r="B1939" s="17"/>
      <c r="C1939" s="181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  <c r="N1939" s="17"/>
      <c r="O1939" s="17"/>
      <c r="P1939" s="17"/>
      <c r="Q1939" s="17"/>
      <c r="R1939" s="17"/>
      <c r="S1939" s="17"/>
      <c r="T1939" s="17"/>
      <c r="U1939" s="17"/>
      <c r="V1939" s="17"/>
      <c r="W1939" s="17"/>
      <c r="X1939" s="17"/>
      <c r="Y1939" s="17"/>
      <c r="Z1939" s="17"/>
      <c r="AA1939" s="17"/>
      <c r="AB1939" s="17"/>
      <c r="AC1939" s="17"/>
      <c r="AD1939" s="17"/>
      <c r="AE1939" s="17"/>
      <c r="AF1939" s="17"/>
      <c r="AG1939" s="17"/>
      <c r="AH1939" s="17"/>
      <c r="AI1939" s="17"/>
      <c r="AJ1939" s="17"/>
      <c r="AK1939" s="17"/>
      <c r="AL1939" s="17"/>
      <c r="AM1939" s="17"/>
      <c r="AN1939" s="17"/>
    </row>
    <row r="1940" ht="15.0" customHeight="1">
      <c r="A1940" s="17"/>
      <c r="B1940" s="17"/>
      <c r="C1940" s="181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  <c r="N1940" s="17"/>
      <c r="O1940" s="17"/>
      <c r="P1940" s="17"/>
      <c r="Q1940" s="17"/>
      <c r="R1940" s="17"/>
      <c r="S1940" s="17"/>
      <c r="T1940" s="17"/>
      <c r="U1940" s="17"/>
      <c r="V1940" s="17"/>
      <c r="W1940" s="17"/>
      <c r="X1940" s="17"/>
      <c r="Y1940" s="17"/>
      <c r="Z1940" s="17"/>
      <c r="AA1940" s="17"/>
      <c r="AB1940" s="17"/>
      <c r="AC1940" s="17"/>
      <c r="AD1940" s="17"/>
      <c r="AE1940" s="17"/>
      <c r="AF1940" s="17"/>
      <c r="AG1940" s="17"/>
      <c r="AH1940" s="17"/>
      <c r="AI1940" s="17"/>
      <c r="AJ1940" s="17"/>
      <c r="AK1940" s="17"/>
      <c r="AL1940" s="17"/>
      <c r="AM1940" s="17"/>
      <c r="AN1940" s="17"/>
    </row>
    <row r="1941" ht="15.0" customHeight="1">
      <c r="A1941" s="17"/>
      <c r="B1941" s="17"/>
      <c r="C1941" s="181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  <c r="N1941" s="17"/>
      <c r="O1941" s="17"/>
      <c r="P1941" s="17"/>
      <c r="Q1941" s="17"/>
      <c r="R1941" s="17"/>
      <c r="S1941" s="17"/>
      <c r="T1941" s="17"/>
      <c r="U1941" s="17"/>
      <c r="V1941" s="17"/>
      <c r="W1941" s="17"/>
      <c r="X1941" s="17"/>
      <c r="Y1941" s="17"/>
      <c r="Z1941" s="17"/>
      <c r="AA1941" s="17"/>
      <c r="AB1941" s="17"/>
      <c r="AC1941" s="17"/>
      <c r="AD1941" s="17"/>
      <c r="AE1941" s="17"/>
      <c r="AF1941" s="17"/>
      <c r="AG1941" s="17"/>
      <c r="AH1941" s="17"/>
      <c r="AI1941" s="17"/>
      <c r="AJ1941" s="17"/>
      <c r="AK1941" s="17"/>
      <c r="AL1941" s="17"/>
      <c r="AM1941" s="17"/>
      <c r="AN1941" s="17"/>
    </row>
    <row r="1942" ht="15.0" customHeight="1">
      <c r="A1942" s="17"/>
      <c r="B1942" s="17"/>
      <c r="C1942" s="181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  <c r="N1942" s="17"/>
      <c r="O1942" s="17"/>
      <c r="P1942" s="17"/>
      <c r="Q1942" s="17"/>
      <c r="R1942" s="17"/>
      <c r="S1942" s="17"/>
      <c r="T1942" s="17"/>
      <c r="U1942" s="17"/>
      <c r="V1942" s="17"/>
      <c r="W1942" s="17"/>
      <c r="X1942" s="17"/>
      <c r="Y1942" s="17"/>
      <c r="Z1942" s="17"/>
      <c r="AA1942" s="17"/>
      <c r="AB1942" s="17"/>
      <c r="AC1942" s="17"/>
      <c r="AD1942" s="17"/>
      <c r="AE1942" s="17"/>
      <c r="AF1942" s="17"/>
      <c r="AG1942" s="17"/>
      <c r="AH1942" s="17"/>
      <c r="AI1942" s="17"/>
      <c r="AJ1942" s="17"/>
      <c r="AK1942" s="17"/>
      <c r="AL1942" s="17"/>
      <c r="AM1942" s="17"/>
      <c r="AN1942" s="17"/>
    </row>
    <row r="1943" ht="15.0" customHeight="1">
      <c r="A1943" s="17"/>
      <c r="B1943" s="17"/>
      <c r="C1943" s="181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  <c r="N1943" s="17"/>
      <c r="O1943" s="17"/>
      <c r="P1943" s="17"/>
      <c r="Q1943" s="17"/>
      <c r="R1943" s="17"/>
      <c r="S1943" s="17"/>
      <c r="T1943" s="17"/>
      <c r="U1943" s="17"/>
      <c r="V1943" s="17"/>
      <c r="W1943" s="17"/>
      <c r="X1943" s="17"/>
      <c r="Y1943" s="17"/>
      <c r="Z1943" s="17"/>
      <c r="AA1943" s="17"/>
      <c r="AB1943" s="17"/>
      <c r="AC1943" s="17"/>
      <c r="AD1943" s="17"/>
      <c r="AE1943" s="17"/>
      <c r="AF1943" s="17"/>
      <c r="AG1943" s="17"/>
      <c r="AH1943" s="17"/>
      <c r="AI1943" s="17"/>
      <c r="AJ1943" s="17"/>
      <c r="AK1943" s="17"/>
      <c r="AL1943" s="17"/>
      <c r="AM1943" s="17"/>
      <c r="AN1943" s="17"/>
    </row>
    <row r="1944" ht="15.0" customHeight="1">
      <c r="A1944" s="17"/>
      <c r="B1944" s="17"/>
      <c r="C1944" s="181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  <c r="N1944" s="17"/>
      <c r="O1944" s="17"/>
      <c r="P1944" s="17"/>
      <c r="Q1944" s="17"/>
      <c r="R1944" s="17"/>
      <c r="S1944" s="17"/>
      <c r="T1944" s="17"/>
      <c r="U1944" s="17"/>
      <c r="V1944" s="17"/>
      <c r="W1944" s="17"/>
      <c r="X1944" s="17"/>
      <c r="Y1944" s="17"/>
      <c r="Z1944" s="17"/>
      <c r="AA1944" s="17"/>
      <c r="AB1944" s="17"/>
      <c r="AC1944" s="17"/>
      <c r="AD1944" s="17"/>
      <c r="AE1944" s="17"/>
      <c r="AF1944" s="17"/>
      <c r="AG1944" s="17"/>
      <c r="AH1944" s="17"/>
      <c r="AI1944" s="17"/>
      <c r="AJ1944" s="17"/>
      <c r="AK1944" s="17"/>
      <c r="AL1944" s="17"/>
      <c r="AM1944" s="17"/>
      <c r="AN1944" s="17"/>
    </row>
    <row r="1945" ht="15.0" customHeight="1">
      <c r="A1945" s="17"/>
      <c r="B1945" s="17"/>
      <c r="C1945" s="181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  <c r="N1945" s="17"/>
      <c r="O1945" s="17"/>
      <c r="P1945" s="17"/>
      <c r="Q1945" s="17"/>
      <c r="R1945" s="17"/>
      <c r="S1945" s="17"/>
      <c r="T1945" s="17"/>
      <c r="U1945" s="17"/>
      <c r="V1945" s="17"/>
      <c r="W1945" s="17"/>
      <c r="X1945" s="17"/>
      <c r="Y1945" s="17"/>
      <c r="Z1945" s="17"/>
      <c r="AA1945" s="17"/>
      <c r="AB1945" s="17"/>
      <c r="AC1945" s="17"/>
      <c r="AD1945" s="17"/>
      <c r="AE1945" s="17"/>
      <c r="AF1945" s="17"/>
      <c r="AG1945" s="17"/>
      <c r="AH1945" s="17"/>
      <c r="AI1945" s="17"/>
      <c r="AJ1945" s="17"/>
      <c r="AK1945" s="17"/>
      <c r="AL1945" s="17"/>
      <c r="AM1945" s="17"/>
      <c r="AN1945" s="17"/>
    </row>
    <row r="1946" ht="15.0" customHeight="1">
      <c r="A1946" s="17"/>
      <c r="B1946" s="17"/>
      <c r="C1946" s="181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  <c r="N1946" s="17"/>
      <c r="O1946" s="17"/>
      <c r="P1946" s="17"/>
      <c r="Q1946" s="17"/>
      <c r="R1946" s="17"/>
      <c r="S1946" s="17"/>
      <c r="T1946" s="17"/>
      <c r="U1946" s="17"/>
      <c r="V1946" s="17"/>
      <c r="W1946" s="17"/>
      <c r="X1946" s="17"/>
      <c r="Y1946" s="17"/>
      <c r="Z1946" s="17"/>
      <c r="AA1946" s="17"/>
      <c r="AB1946" s="17"/>
      <c r="AC1946" s="17"/>
      <c r="AD1946" s="17"/>
      <c r="AE1946" s="17"/>
      <c r="AF1946" s="17"/>
      <c r="AG1946" s="17"/>
      <c r="AH1946" s="17"/>
      <c r="AI1946" s="17"/>
      <c r="AJ1946" s="17"/>
      <c r="AK1946" s="17"/>
      <c r="AL1946" s="17"/>
      <c r="AM1946" s="17"/>
      <c r="AN1946" s="17"/>
    </row>
    <row r="1947" ht="15.0" customHeight="1">
      <c r="A1947" s="17"/>
      <c r="B1947" s="17"/>
      <c r="C1947" s="181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  <c r="N1947" s="17"/>
      <c r="O1947" s="17"/>
      <c r="P1947" s="17"/>
      <c r="Q1947" s="17"/>
      <c r="R1947" s="17"/>
      <c r="S1947" s="17"/>
      <c r="T1947" s="17"/>
      <c r="U1947" s="17"/>
      <c r="V1947" s="17"/>
      <c r="W1947" s="17"/>
      <c r="X1947" s="17"/>
      <c r="Y1947" s="17"/>
      <c r="Z1947" s="17"/>
      <c r="AA1947" s="17"/>
      <c r="AB1947" s="17"/>
      <c r="AC1947" s="17"/>
      <c r="AD1947" s="17"/>
      <c r="AE1947" s="17"/>
      <c r="AF1947" s="17"/>
      <c r="AG1947" s="17"/>
      <c r="AH1947" s="17"/>
      <c r="AI1947" s="17"/>
      <c r="AJ1947" s="17"/>
      <c r="AK1947" s="17"/>
      <c r="AL1947" s="17"/>
      <c r="AM1947" s="17"/>
      <c r="AN1947" s="17"/>
    </row>
    <row r="1948" ht="15.0" customHeight="1">
      <c r="A1948" s="17"/>
      <c r="B1948" s="17"/>
      <c r="C1948" s="181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  <c r="N1948" s="17"/>
      <c r="O1948" s="17"/>
      <c r="P1948" s="17"/>
      <c r="Q1948" s="17"/>
      <c r="R1948" s="17"/>
      <c r="S1948" s="17"/>
      <c r="T1948" s="17"/>
      <c r="U1948" s="17"/>
      <c r="V1948" s="17"/>
      <c r="W1948" s="17"/>
      <c r="X1948" s="17"/>
      <c r="Y1948" s="17"/>
      <c r="Z1948" s="17"/>
      <c r="AA1948" s="17"/>
      <c r="AB1948" s="17"/>
      <c r="AC1948" s="17"/>
      <c r="AD1948" s="17"/>
      <c r="AE1948" s="17"/>
      <c r="AF1948" s="17"/>
      <c r="AG1948" s="17"/>
      <c r="AH1948" s="17"/>
      <c r="AI1948" s="17"/>
      <c r="AJ1948" s="17"/>
      <c r="AK1948" s="17"/>
      <c r="AL1948" s="17"/>
      <c r="AM1948" s="17"/>
      <c r="AN1948" s="17"/>
    </row>
    <row r="1949" ht="15.0" customHeight="1">
      <c r="A1949" s="17"/>
      <c r="B1949" s="17"/>
      <c r="C1949" s="181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  <c r="N1949" s="17"/>
      <c r="O1949" s="17"/>
      <c r="P1949" s="17"/>
      <c r="Q1949" s="17"/>
      <c r="R1949" s="17"/>
      <c r="S1949" s="17"/>
      <c r="T1949" s="17"/>
      <c r="U1949" s="17"/>
      <c r="V1949" s="17"/>
      <c r="W1949" s="17"/>
      <c r="X1949" s="17"/>
      <c r="Y1949" s="17"/>
      <c r="Z1949" s="17"/>
      <c r="AA1949" s="17"/>
      <c r="AB1949" s="17"/>
      <c r="AC1949" s="17"/>
      <c r="AD1949" s="17"/>
      <c r="AE1949" s="17"/>
      <c r="AF1949" s="17"/>
      <c r="AG1949" s="17"/>
      <c r="AH1949" s="17"/>
      <c r="AI1949" s="17"/>
      <c r="AJ1949" s="17"/>
      <c r="AK1949" s="17"/>
      <c r="AL1949" s="17"/>
      <c r="AM1949" s="17"/>
      <c r="AN1949" s="17"/>
    </row>
    <row r="1950" ht="15.0" customHeight="1">
      <c r="A1950" s="17"/>
      <c r="B1950" s="17"/>
      <c r="C1950" s="181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  <c r="N1950" s="17"/>
      <c r="O1950" s="17"/>
      <c r="P1950" s="17"/>
      <c r="Q1950" s="17"/>
      <c r="R1950" s="17"/>
      <c r="S1950" s="17"/>
      <c r="T1950" s="17"/>
      <c r="U1950" s="17"/>
      <c r="V1950" s="17"/>
      <c r="W1950" s="17"/>
      <c r="X1950" s="17"/>
      <c r="Y1950" s="17"/>
      <c r="Z1950" s="17"/>
      <c r="AA1950" s="17"/>
      <c r="AB1950" s="17"/>
      <c r="AC1950" s="17"/>
      <c r="AD1950" s="17"/>
      <c r="AE1950" s="17"/>
      <c r="AF1950" s="17"/>
      <c r="AG1950" s="17"/>
      <c r="AH1950" s="17"/>
      <c r="AI1950" s="17"/>
      <c r="AJ1950" s="17"/>
      <c r="AK1950" s="17"/>
      <c r="AL1950" s="17"/>
      <c r="AM1950" s="17"/>
      <c r="AN1950" s="17"/>
    </row>
    <row r="1951" ht="15.0" customHeight="1">
      <c r="A1951" s="17"/>
      <c r="B1951" s="17"/>
      <c r="C1951" s="181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  <c r="N1951" s="17"/>
      <c r="O1951" s="17"/>
      <c r="P1951" s="17"/>
      <c r="Q1951" s="17"/>
      <c r="R1951" s="17"/>
      <c r="S1951" s="17"/>
      <c r="T1951" s="17"/>
      <c r="U1951" s="17"/>
      <c r="V1951" s="17"/>
      <c r="W1951" s="17"/>
      <c r="X1951" s="17"/>
      <c r="Y1951" s="17"/>
      <c r="Z1951" s="17"/>
      <c r="AA1951" s="17"/>
      <c r="AB1951" s="17"/>
      <c r="AC1951" s="17"/>
      <c r="AD1951" s="17"/>
      <c r="AE1951" s="17"/>
      <c r="AF1951" s="17"/>
      <c r="AG1951" s="17"/>
      <c r="AH1951" s="17"/>
      <c r="AI1951" s="17"/>
      <c r="AJ1951" s="17"/>
      <c r="AK1951" s="17"/>
      <c r="AL1951" s="17"/>
      <c r="AM1951" s="17"/>
      <c r="AN1951" s="17"/>
    </row>
    <row r="1952" ht="15.0" customHeight="1">
      <c r="A1952" s="17"/>
      <c r="B1952" s="17"/>
      <c r="C1952" s="181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  <c r="N1952" s="17"/>
      <c r="O1952" s="17"/>
      <c r="P1952" s="17"/>
      <c r="Q1952" s="17"/>
      <c r="R1952" s="17"/>
      <c r="S1952" s="17"/>
      <c r="T1952" s="17"/>
      <c r="U1952" s="17"/>
      <c r="V1952" s="17"/>
      <c r="W1952" s="17"/>
      <c r="X1952" s="17"/>
      <c r="Y1952" s="17"/>
      <c r="Z1952" s="17"/>
      <c r="AA1952" s="17"/>
      <c r="AB1952" s="17"/>
      <c r="AC1952" s="17"/>
      <c r="AD1952" s="17"/>
      <c r="AE1952" s="17"/>
      <c r="AF1952" s="17"/>
      <c r="AG1952" s="17"/>
      <c r="AH1952" s="17"/>
      <c r="AI1952" s="17"/>
      <c r="AJ1952" s="17"/>
      <c r="AK1952" s="17"/>
      <c r="AL1952" s="17"/>
      <c r="AM1952" s="17"/>
      <c r="AN1952" s="17"/>
    </row>
    <row r="1953" ht="15.0" customHeight="1">
      <c r="A1953" s="17"/>
      <c r="B1953" s="17"/>
      <c r="C1953" s="181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  <c r="N1953" s="17"/>
      <c r="O1953" s="17"/>
      <c r="P1953" s="17"/>
      <c r="Q1953" s="17"/>
      <c r="R1953" s="17"/>
      <c r="S1953" s="17"/>
      <c r="T1953" s="17"/>
      <c r="U1953" s="17"/>
      <c r="V1953" s="17"/>
      <c r="W1953" s="17"/>
      <c r="X1953" s="17"/>
      <c r="Y1953" s="17"/>
      <c r="Z1953" s="17"/>
      <c r="AA1953" s="17"/>
      <c r="AB1953" s="17"/>
      <c r="AC1953" s="17"/>
      <c r="AD1953" s="17"/>
      <c r="AE1953" s="17"/>
      <c r="AF1953" s="17"/>
      <c r="AG1953" s="17"/>
      <c r="AH1953" s="17"/>
      <c r="AI1953" s="17"/>
      <c r="AJ1953" s="17"/>
      <c r="AK1953" s="17"/>
      <c r="AL1953" s="17"/>
      <c r="AM1953" s="17"/>
      <c r="AN1953" s="17"/>
    </row>
    <row r="1954" ht="15.0" customHeight="1">
      <c r="A1954" s="17"/>
      <c r="B1954" s="17"/>
      <c r="C1954" s="181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  <c r="N1954" s="17"/>
      <c r="O1954" s="17"/>
      <c r="P1954" s="17"/>
      <c r="Q1954" s="17"/>
      <c r="R1954" s="17"/>
      <c r="S1954" s="17"/>
      <c r="T1954" s="17"/>
      <c r="U1954" s="17"/>
      <c r="V1954" s="17"/>
      <c r="W1954" s="17"/>
      <c r="X1954" s="17"/>
      <c r="Y1954" s="17"/>
      <c r="Z1954" s="17"/>
      <c r="AA1954" s="17"/>
      <c r="AB1954" s="17"/>
      <c r="AC1954" s="17"/>
      <c r="AD1954" s="17"/>
      <c r="AE1954" s="17"/>
      <c r="AF1954" s="17"/>
      <c r="AG1954" s="17"/>
      <c r="AH1954" s="17"/>
      <c r="AI1954" s="17"/>
      <c r="AJ1954" s="17"/>
      <c r="AK1954" s="17"/>
      <c r="AL1954" s="17"/>
      <c r="AM1954" s="17"/>
      <c r="AN1954" s="17"/>
    </row>
    <row r="1955" ht="15.0" customHeight="1">
      <c r="A1955" s="17"/>
      <c r="B1955" s="17"/>
      <c r="C1955" s="181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  <c r="N1955" s="17"/>
      <c r="O1955" s="17"/>
      <c r="P1955" s="17"/>
      <c r="Q1955" s="17"/>
      <c r="R1955" s="17"/>
      <c r="S1955" s="17"/>
      <c r="T1955" s="17"/>
      <c r="U1955" s="17"/>
      <c r="V1955" s="17"/>
      <c r="W1955" s="17"/>
      <c r="X1955" s="17"/>
      <c r="Y1955" s="17"/>
      <c r="Z1955" s="17"/>
      <c r="AA1955" s="17"/>
      <c r="AB1955" s="17"/>
      <c r="AC1955" s="17"/>
      <c r="AD1955" s="17"/>
      <c r="AE1955" s="17"/>
      <c r="AF1955" s="17"/>
      <c r="AG1955" s="17"/>
      <c r="AH1955" s="17"/>
      <c r="AI1955" s="17"/>
      <c r="AJ1955" s="17"/>
      <c r="AK1955" s="17"/>
      <c r="AL1955" s="17"/>
      <c r="AM1955" s="17"/>
      <c r="AN1955" s="17"/>
    </row>
    <row r="1956" ht="15.0" customHeight="1">
      <c r="A1956" s="17"/>
      <c r="B1956" s="17"/>
      <c r="C1956" s="181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  <c r="N1956" s="17"/>
      <c r="O1956" s="17"/>
      <c r="P1956" s="17"/>
      <c r="Q1956" s="17"/>
      <c r="R1956" s="17"/>
      <c r="S1956" s="17"/>
      <c r="T1956" s="17"/>
      <c r="U1956" s="17"/>
      <c r="V1956" s="17"/>
      <c r="W1956" s="17"/>
      <c r="X1956" s="17"/>
      <c r="Y1956" s="17"/>
      <c r="Z1956" s="17"/>
      <c r="AA1956" s="17"/>
      <c r="AB1956" s="17"/>
      <c r="AC1956" s="17"/>
      <c r="AD1956" s="17"/>
      <c r="AE1956" s="17"/>
      <c r="AF1956" s="17"/>
      <c r="AG1956" s="17"/>
      <c r="AH1956" s="17"/>
      <c r="AI1956" s="17"/>
      <c r="AJ1956" s="17"/>
      <c r="AK1956" s="17"/>
      <c r="AL1956" s="17"/>
      <c r="AM1956" s="17"/>
      <c r="AN1956" s="17"/>
    </row>
    <row r="1957" ht="15.0" customHeight="1">
      <c r="A1957" s="17"/>
      <c r="B1957" s="17"/>
      <c r="C1957" s="181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  <c r="N1957" s="17"/>
      <c r="O1957" s="17"/>
      <c r="P1957" s="17"/>
      <c r="Q1957" s="17"/>
      <c r="R1957" s="17"/>
      <c r="S1957" s="17"/>
      <c r="T1957" s="17"/>
      <c r="U1957" s="17"/>
      <c r="V1957" s="17"/>
      <c r="W1957" s="17"/>
      <c r="X1957" s="17"/>
      <c r="Y1957" s="17"/>
      <c r="Z1957" s="17"/>
      <c r="AA1957" s="17"/>
      <c r="AB1957" s="17"/>
      <c r="AC1957" s="17"/>
      <c r="AD1957" s="17"/>
      <c r="AE1957" s="17"/>
      <c r="AF1957" s="17"/>
      <c r="AG1957" s="17"/>
      <c r="AH1957" s="17"/>
      <c r="AI1957" s="17"/>
      <c r="AJ1957" s="17"/>
      <c r="AK1957" s="17"/>
      <c r="AL1957" s="17"/>
      <c r="AM1957" s="17"/>
      <c r="AN1957" s="17"/>
    </row>
    <row r="1958" ht="15.0" customHeight="1">
      <c r="A1958" s="17"/>
      <c r="B1958" s="17"/>
      <c r="C1958" s="181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  <c r="N1958" s="17"/>
      <c r="O1958" s="17"/>
      <c r="P1958" s="17"/>
      <c r="Q1958" s="17"/>
      <c r="R1958" s="17"/>
      <c r="S1958" s="17"/>
      <c r="T1958" s="17"/>
      <c r="U1958" s="17"/>
      <c r="V1958" s="17"/>
      <c r="W1958" s="17"/>
      <c r="X1958" s="17"/>
      <c r="Y1958" s="17"/>
      <c r="Z1958" s="17"/>
      <c r="AA1958" s="17"/>
      <c r="AB1958" s="17"/>
      <c r="AC1958" s="17"/>
      <c r="AD1958" s="17"/>
      <c r="AE1958" s="17"/>
      <c r="AF1958" s="17"/>
      <c r="AG1958" s="17"/>
      <c r="AH1958" s="17"/>
      <c r="AI1958" s="17"/>
      <c r="AJ1958" s="17"/>
      <c r="AK1958" s="17"/>
      <c r="AL1958" s="17"/>
      <c r="AM1958" s="17"/>
      <c r="AN1958" s="17"/>
    </row>
    <row r="1959" ht="15.0" customHeight="1">
      <c r="A1959" s="17"/>
      <c r="B1959" s="17"/>
      <c r="C1959" s="181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  <c r="N1959" s="17"/>
      <c r="O1959" s="17"/>
      <c r="P1959" s="17"/>
      <c r="Q1959" s="17"/>
      <c r="R1959" s="17"/>
      <c r="S1959" s="17"/>
      <c r="T1959" s="17"/>
      <c r="U1959" s="17"/>
      <c r="V1959" s="17"/>
      <c r="W1959" s="17"/>
      <c r="X1959" s="17"/>
      <c r="Y1959" s="17"/>
      <c r="Z1959" s="17"/>
      <c r="AA1959" s="17"/>
      <c r="AB1959" s="17"/>
      <c r="AC1959" s="17"/>
      <c r="AD1959" s="17"/>
      <c r="AE1959" s="17"/>
      <c r="AF1959" s="17"/>
      <c r="AG1959" s="17"/>
      <c r="AH1959" s="17"/>
      <c r="AI1959" s="17"/>
      <c r="AJ1959" s="17"/>
      <c r="AK1959" s="17"/>
      <c r="AL1959" s="17"/>
      <c r="AM1959" s="17"/>
      <c r="AN1959" s="17"/>
    </row>
    <row r="1960" ht="15.0" customHeight="1">
      <c r="A1960" s="17"/>
      <c r="B1960" s="17"/>
      <c r="C1960" s="181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  <c r="N1960" s="17"/>
      <c r="O1960" s="17"/>
      <c r="P1960" s="17"/>
      <c r="Q1960" s="17"/>
      <c r="R1960" s="17"/>
      <c r="S1960" s="17"/>
      <c r="T1960" s="17"/>
      <c r="U1960" s="17"/>
      <c r="V1960" s="17"/>
      <c r="W1960" s="17"/>
      <c r="X1960" s="17"/>
      <c r="Y1960" s="17"/>
      <c r="Z1960" s="17"/>
      <c r="AA1960" s="17"/>
      <c r="AB1960" s="17"/>
      <c r="AC1960" s="17"/>
      <c r="AD1960" s="17"/>
      <c r="AE1960" s="17"/>
      <c r="AF1960" s="17"/>
      <c r="AG1960" s="17"/>
      <c r="AH1960" s="17"/>
      <c r="AI1960" s="17"/>
      <c r="AJ1960" s="17"/>
      <c r="AK1960" s="17"/>
      <c r="AL1960" s="17"/>
      <c r="AM1960" s="17"/>
      <c r="AN1960" s="17"/>
    </row>
    <row r="1961" ht="15.0" customHeight="1">
      <c r="A1961" s="17"/>
      <c r="B1961" s="17"/>
      <c r="C1961" s="181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  <c r="N1961" s="17"/>
      <c r="O1961" s="17"/>
      <c r="P1961" s="17"/>
      <c r="Q1961" s="17"/>
      <c r="R1961" s="17"/>
      <c r="S1961" s="17"/>
      <c r="T1961" s="17"/>
      <c r="U1961" s="17"/>
      <c r="V1961" s="17"/>
      <c r="W1961" s="17"/>
      <c r="X1961" s="17"/>
      <c r="Y1961" s="17"/>
      <c r="Z1961" s="17"/>
      <c r="AA1961" s="17"/>
      <c r="AB1961" s="17"/>
      <c r="AC1961" s="17"/>
      <c r="AD1961" s="17"/>
      <c r="AE1961" s="17"/>
      <c r="AF1961" s="17"/>
      <c r="AG1961" s="17"/>
      <c r="AH1961" s="17"/>
      <c r="AI1961" s="17"/>
      <c r="AJ1961" s="17"/>
      <c r="AK1961" s="17"/>
      <c r="AL1961" s="17"/>
      <c r="AM1961" s="17"/>
      <c r="AN1961" s="17"/>
    </row>
    <row r="1962" ht="15.0" customHeight="1">
      <c r="A1962" s="17"/>
      <c r="B1962" s="17"/>
      <c r="C1962" s="181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  <c r="N1962" s="17"/>
      <c r="O1962" s="17"/>
      <c r="P1962" s="17"/>
      <c r="Q1962" s="17"/>
      <c r="R1962" s="17"/>
      <c r="S1962" s="17"/>
      <c r="T1962" s="17"/>
      <c r="U1962" s="17"/>
      <c r="V1962" s="17"/>
      <c r="W1962" s="17"/>
      <c r="X1962" s="17"/>
      <c r="Y1962" s="17"/>
      <c r="Z1962" s="17"/>
      <c r="AA1962" s="17"/>
      <c r="AB1962" s="17"/>
      <c r="AC1962" s="17"/>
      <c r="AD1962" s="17"/>
      <c r="AE1962" s="17"/>
      <c r="AF1962" s="17"/>
      <c r="AG1962" s="17"/>
      <c r="AH1962" s="17"/>
      <c r="AI1962" s="17"/>
      <c r="AJ1962" s="17"/>
      <c r="AK1962" s="17"/>
      <c r="AL1962" s="17"/>
      <c r="AM1962" s="17"/>
      <c r="AN1962" s="17"/>
    </row>
    <row r="1963" ht="15.0" customHeight="1">
      <c r="A1963" s="17"/>
      <c r="B1963" s="17"/>
      <c r="C1963" s="181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  <c r="N1963" s="17"/>
      <c r="O1963" s="17"/>
      <c r="P1963" s="17"/>
      <c r="Q1963" s="17"/>
      <c r="R1963" s="17"/>
      <c r="S1963" s="17"/>
      <c r="T1963" s="17"/>
      <c r="U1963" s="17"/>
      <c r="V1963" s="17"/>
      <c r="W1963" s="17"/>
      <c r="X1963" s="17"/>
      <c r="Y1963" s="17"/>
      <c r="Z1963" s="17"/>
      <c r="AA1963" s="17"/>
      <c r="AB1963" s="17"/>
      <c r="AC1963" s="17"/>
      <c r="AD1963" s="17"/>
      <c r="AE1963" s="17"/>
      <c r="AF1963" s="17"/>
      <c r="AG1963" s="17"/>
      <c r="AH1963" s="17"/>
      <c r="AI1963" s="17"/>
      <c r="AJ1963" s="17"/>
      <c r="AK1963" s="17"/>
      <c r="AL1963" s="17"/>
      <c r="AM1963" s="17"/>
      <c r="AN1963" s="17"/>
    </row>
    <row r="1964" ht="15.0" customHeight="1">
      <c r="A1964" s="17"/>
      <c r="B1964" s="17"/>
      <c r="C1964" s="181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  <c r="N1964" s="17"/>
      <c r="O1964" s="17"/>
      <c r="P1964" s="17"/>
      <c r="Q1964" s="17"/>
      <c r="R1964" s="17"/>
      <c r="S1964" s="17"/>
      <c r="T1964" s="17"/>
      <c r="U1964" s="17"/>
      <c r="V1964" s="17"/>
      <c r="W1964" s="17"/>
      <c r="X1964" s="17"/>
      <c r="Y1964" s="17"/>
      <c r="Z1964" s="17"/>
      <c r="AA1964" s="17"/>
      <c r="AB1964" s="17"/>
      <c r="AC1964" s="17"/>
      <c r="AD1964" s="17"/>
      <c r="AE1964" s="17"/>
      <c r="AF1964" s="17"/>
      <c r="AG1964" s="17"/>
      <c r="AH1964" s="17"/>
      <c r="AI1964" s="17"/>
      <c r="AJ1964" s="17"/>
      <c r="AK1964" s="17"/>
      <c r="AL1964" s="17"/>
      <c r="AM1964" s="17"/>
      <c r="AN1964" s="17"/>
    </row>
    <row r="1965" ht="15.0" customHeight="1">
      <c r="A1965" s="17"/>
      <c r="B1965" s="17"/>
      <c r="C1965" s="181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  <c r="N1965" s="17"/>
      <c r="O1965" s="17"/>
      <c r="P1965" s="17"/>
      <c r="Q1965" s="17"/>
      <c r="R1965" s="17"/>
      <c r="S1965" s="17"/>
      <c r="T1965" s="17"/>
      <c r="U1965" s="17"/>
      <c r="V1965" s="17"/>
      <c r="W1965" s="17"/>
      <c r="X1965" s="17"/>
      <c r="Y1965" s="17"/>
      <c r="Z1965" s="17"/>
      <c r="AA1965" s="17"/>
      <c r="AB1965" s="17"/>
      <c r="AC1965" s="17"/>
      <c r="AD1965" s="17"/>
      <c r="AE1965" s="17"/>
      <c r="AF1965" s="17"/>
      <c r="AG1965" s="17"/>
      <c r="AH1965" s="17"/>
      <c r="AI1965" s="17"/>
      <c r="AJ1965" s="17"/>
      <c r="AK1965" s="17"/>
      <c r="AL1965" s="17"/>
      <c r="AM1965" s="17"/>
      <c r="AN1965" s="17"/>
    </row>
    <row r="1966" ht="15.0" customHeight="1">
      <c r="A1966" s="17"/>
      <c r="B1966" s="17"/>
      <c r="C1966" s="181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  <c r="N1966" s="17"/>
      <c r="O1966" s="17"/>
      <c r="P1966" s="17"/>
      <c r="Q1966" s="17"/>
      <c r="R1966" s="17"/>
      <c r="S1966" s="17"/>
      <c r="T1966" s="17"/>
      <c r="U1966" s="17"/>
      <c r="V1966" s="17"/>
      <c r="W1966" s="17"/>
      <c r="X1966" s="17"/>
      <c r="Y1966" s="17"/>
      <c r="Z1966" s="17"/>
      <c r="AA1966" s="17"/>
      <c r="AB1966" s="17"/>
      <c r="AC1966" s="17"/>
      <c r="AD1966" s="17"/>
      <c r="AE1966" s="17"/>
      <c r="AF1966" s="17"/>
      <c r="AG1966" s="17"/>
      <c r="AH1966" s="17"/>
      <c r="AI1966" s="17"/>
      <c r="AJ1966" s="17"/>
      <c r="AK1966" s="17"/>
      <c r="AL1966" s="17"/>
      <c r="AM1966" s="17"/>
      <c r="AN1966" s="17"/>
    </row>
    <row r="1967" ht="15.0" customHeight="1">
      <c r="A1967" s="17"/>
      <c r="B1967" s="17"/>
      <c r="C1967" s="181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  <c r="N1967" s="17"/>
      <c r="O1967" s="17"/>
      <c r="P1967" s="17"/>
      <c r="Q1967" s="17"/>
      <c r="R1967" s="17"/>
      <c r="S1967" s="17"/>
      <c r="T1967" s="17"/>
      <c r="U1967" s="17"/>
      <c r="V1967" s="17"/>
      <c r="W1967" s="17"/>
      <c r="X1967" s="17"/>
      <c r="Y1967" s="17"/>
      <c r="Z1967" s="17"/>
      <c r="AA1967" s="17"/>
      <c r="AB1967" s="17"/>
      <c r="AC1967" s="17"/>
      <c r="AD1967" s="17"/>
      <c r="AE1967" s="17"/>
      <c r="AF1967" s="17"/>
      <c r="AG1967" s="17"/>
      <c r="AH1967" s="17"/>
      <c r="AI1967" s="17"/>
      <c r="AJ1967" s="17"/>
      <c r="AK1967" s="17"/>
      <c r="AL1967" s="17"/>
      <c r="AM1967" s="17"/>
      <c r="AN1967" s="17"/>
    </row>
    <row r="1968" ht="15.0" customHeight="1">
      <c r="A1968" s="17"/>
      <c r="B1968" s="17"/>
      <c r="C1968" s="181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  <c r="N1968" s="17"/>
      <c r="O1968" s="17"/>
      <c r="P1968" s="17"/>
      <c r="Q1968" s="17"/>
      <c r="R1968" s="17"/>
      <c r="S1968" s="17"/>
      <c r="T1968" s="17"/>
      <c r="U1968" s="17"/>
      <c r="V1968" s="17"/>
      <c r="W1968" s="17"/>
      <c r="X1968" s="17"/>
      <c r="Y1968" s="17"/>
      <c r="Z1968" s="17"/>
      <c r="AA1968" s="17"/>
      <c r="AB1968" s="17"/>
      <c r="AC1968" s="17"/>
      <c r="AD1968" s="17"/>
      <c r="AE1968" s="17"/>
      <c r="AF1968" s="17"/>
      <c r="AG1968" s="17"/>
      <c r="AH1968" s="17"/>
      <c r="AI1968" s="17"/>
      <c r="AJ1968" s="17"/>
      <c r="AK1968" s="17"/>
      <c r="AL1968" s="17"/>
      <c r="AM1968" s="17"/>
      <c r="AN1968" s="17"/>
    </row>
    <row r="1969" ht="15.0" customHeight="1">
      <c r="A1969" s="17"/>
      <c r="B1969" s="17"/>
      <c r="C1969" s="181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  <c r="N1969" s="17"/>
      <c r="O1969" s="17"/>
      <c r="P1969" s="17"/>
      <c r="Q1969" s="17"/>
      <c r="R1969" s="17"/>
      <c r="S1969" s="17"/>
      <c r="T1969" s="17"/>
      <c r="U1969" s="17"/>
      <c r="V1969" s="17"/>
      <c r="W1969" s="17"/>
      <c r="X1969" s="17"/>
      <c r="Y1969" s="17"/>
      <c r="Z1969" s="17"/>
      <c r="AA1969" s="17"/>
      <c r="AB1969" s="17"/>
      <c r="AC1969" s="17"/>
      <c r="AD1969" s="17"/>
      <c r="AE1969" s="17"/>
      <c r="AF1969" s="17"/>
      <c r="AG1969" s="17"/>
      <c r="AH1969" s="17"/>
      <c r="AI1969" s="17"/>
      <c r="AJ1969" s="17"/>
      <c r="AK1969" s="17"/>
      <c r="AL1969" s="17"/>
      <c r="AM1969" s="17"/>
      <c r="AN1969" s="17"/>
    </row>
    <row r="1970" ht="15.0" customHeight="1">
      <c r="A1970" s="17"/>
      <c r="B1970" s="17"/>
      <c r="C1970" s="181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  <c r="N1970" s="17"/>
      <c r="O1970" s="17"/>
      <c r="P1970" s="17"/>
      <c r="Q1970" s="17"/>
      <c r="R1970" s="17"/>
      <c r="S1970" s="17"/>
      <c r="T1970" s="17"/>
      <c r="U1970" s="17"/>
      <c r="V1970" s="17"/>
      <c r="W1970" s="17"/>
      <c r="X1970" s="17"/>
      <c r="Y1970" s="17"/>
      <c r="Z1970" s="17"/>
      <c r="AA1970" s="17"/>
      <c r="AB1970" s="17"/>
      <c r="AC1970" s="17"/>
      <c r="AD1970" s="17"/>
      <c r="AE1970" s="17"/>
      <c r="AF1970" s="17"/>
      <c r="AG1970" s="17"/>
      <c r="AH1970" s="17"/>
      <c r="AI1970" s="17"/>
      <c r="AJ1970" s="17"/>
      <c r="AK1970" s="17"/>
      <c r="AL1970" s="17"/>
      <c r="AM1970" s="17"/>
      <c r="AN1970" s="17"/>
    </row>
    <row r="1971" ht="15.0" customHeight="1">
      <c r="A1971" s="17"/>
      <c r="B1971" s="17"/>
      <c r="C1971" s="181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  <c r="N1971" s="17"/>
      <c r="O1971" s="17"/>
      <c r="P1971" s="17"/>
      <c r="Q1971" s="17"/>
      <c r="R1971" s="17"/>
      <c r="S1971" s="17"/>
      <c r="T1971" s="17"/>
      <c r="U1971" s="17"/>
      <c r="V1971" s="17"/>
      <c r="W1971" s="17"/>
      <c r="X1971" s="17"/>
      <c r="Y1971" s="17"/>
      <c r="Z1971" s="17"/>
      <c r="AA1971" s="17"/>
      <c r="AB1971" s="17"/>
      <c r="AC1971" s="17"/>
      <c r="AD1971" s="17"/>
      <c r="AE1971" s="17"/>
      <c r="AF1971" s="17"/>
      <c r="AG1971" s="17"/>
      <c r="AH1971" s="17"/>
      <c r="AI1971" s="17"/>
      <c r="AJ1971" s="17"/>
      <c r="AK1971" s="17"/>
      <c r="AL1971" s="17"/>
      <c r="AM1971" s="17"/>
      <c r="AN1971" s="17"/>
    </row>
    <row r="1972" ht="15.0" customHeight="1">
      <c r="A1972" s="17"/>
      <c r="B1972" s="17"/>
      <c r="C1972" s="181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  <c r="N1972" s="17"/>
      <c r="O1972" s="17"/>
      <c r="P1972" s="17"/>
      <c r="Q1972" s="17"/>
      <c r="R1972" s="17"/>
      <c r="S1972" s="17"/>
      <c r="T1972" s="17"/>
      <c r="U1972" s="17"/>
      <c r="V1972" s="17"/>
      <c r="W1972" s="17"/>
      <c r="X1972" s="17"/>
      <c r="Y1972" s="17"/>
      <c r="Z1972" s="17"/>
      <c r="AA1972" s="17"/>
      <c r="AB1972" s="17"/>
      <c r="AC1972" s="17"/>
      <c r="AD1972" s="17"/>
      <c r="AE1972" s="17"/>
      <c r="AF1972" s="17"/>
      <c r="AG1972" s="17"/>
      <c r="AH1972" s="17"/>
      <c r="AI1972" s="17"/>
      <c r="AJ1972" s="17"/>
      <c r="AK1972" s="17"/>
      <c r="AL1972" s="17"/>
      <c r="AM1972" s="17"/>
      <c r="AN1972" s="17"/>
    </row>
    <row r="1973" ht="15.0" customHeight="1">
      <c r="A1973" s="17"/>
      <c r="B1973" s="17"/>
      <c r="C1973" s="181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  <c r="N1973" s="17"/>
      <c r="O1973" s="17"/>
      <c r="P1973" s="17"/>
      <c r="Q1973" s="17"/>
      <c r="R1973" s="17"/>
      <c r="S1973" s="17"/>
      <c r="T1973" s="17"/>
      <c r="U1973" s="17"/>
      <c r="V1973" s="17"/>
      <c r="W1973" s="17"/>
      <c r="X1973" s="17"/>
      <c r="Y1973" s="17"/>
      <c r="Z1973" s="17"/>
      <c r="AA1973" s="17"/>
      <c r="AB1973" s="17"/>
      <c r="AC1973" s="17"/>
      <c r="AD1973" s="17"/>
      <c r="AE1973" s="17"/>
      <c r="AF1973" s="17"/>
      <c r="AG1973" s="17"/>
      <c r="AH1973" s="17"/>
      <c r="AI1973" s="17"/>
      <c r="AJ1973" s="17"/>
      <c r="AK1973" s="17"/>
      <c r="AL1973" s="17"/>
      <c r="AM1973" s="17"/>
      <c r="AN1973" s="17"/>
    </row>
    <row r="1974" ht="15.0" customHeight="1">
      <c r="A1974" s="17"/>
      <c r="B1974" s="17"/>
      <c r="C1974" s="181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  <c r="N1974" s="17"/>
      <c r="O1974" s="17"/>
      <c r="P1974" s="17"/>
      <c r="Q1974" s="17"/>
      <c r="R1974" s="17"/>
      <c r="S1974" s="17"/>
      <c r="T1974" s="17"/>
      <c r="U1974" s="17"/>
      <c r="V1974" s="17"/>
      <c r="W1974" s="17"/>
      <c r="X1974" s="17"/>
      <c r="Y1974" s="17"/>
      <c r="Z1974" s="17"/>
      <c r="AA1974" s="17"/>
      <c r="AB1974" s="17"/>
      <c r="AC1974" s="17"/>
      <c r="AD1974" s="17"/>
      <c r="AE1974" s="17"/>
      <c r="AF1974" s="17"/>
      <c r="AG1974" s="17"/>
      <c r="AH1974" s="17"/>
      <c r="AI1974" s="17"/>
      <c r="AJ1974" s="17"/>
      <c r="AK1974" s="17"/>
      <c r="AL1974" s="17"/>
      <c r="AM1974" s="17"/>
      <c r="AN1974" s="17"/>
    </row>
    <row r="1975" ht="15.0" customHeight="1">
      <c r="A1975" s="17"/>
      <c r="B1975" s="17"/>
      <c r="C1975" s="181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  <c r="N1975" s="17"/>
      <c r="O1975" s="17"/>
      <c r="P1975" s="17"/>
      <c r="Q1975" s="17"/>
      <c r="R1975" s="17"/>
      <c r="S1975" s="17"/>
      <c r="T1975" s="17"/>
      <c r="U1975" s="17"/>
      <c r="V1975" s="17"/>
      <c r="W1975" s="17"/>
      <c r="X1975" s="17"/>
      <c r="Y1975" s="17"/>
      <c r="Z1975" s="17"/>
      <c r="AA1975" s="17"/>
      <c r="AB1975" s="17"/>
      <c r="AC1975" s="17"/>
      <c r="AD1975" s="17"/>
      <c r="AE1975" s="17"/>
      <c r="AF1975" s="17"/>
      <c r="AG1975" s="17"/>
      <c r="AH1975" s="17"/>
      <c r="AI1975" s="17"/>
      <c r="AJ1975" s="17"/>
      <c r="AK1975" s="17"/>
      <c r="AL1975" s="17"/>
      <c r="AM1975" s="17"/>
      <c r="AN1975" s="17"/>
    </row>
    <row r="1976" ht="15.0" customHeight="1">
      <c r="A1976" s="17"/>
      <c r="B1976" s="17"/>
      <c r="C1976" s="181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  <c r="N1976" s="17"/>
      <c r="O1976" s="17"/>
      <c r="P1976" s="17"/>
      <c r="Q1976" s="17"/>
      <c r="R1976" s="17"/>
      <c r="S1976" s="17"/>
      <c r="T1976" s="17"/>
      <c r="U1976" s="17"/>
      <c r="V1976" s="17"/>
      <c r="W1976" s="17"/>
      <c r="X1976" s="17"/>
      <c r="Y1976" s="17"/>
      <c r="Z1976" s="17"/>
      <c r="AA1976" s="17"/>
      <c r="AB1976" s="17"/>
      <c r="AC1976" s="17"/>
      <c r="AD1976" s="17"/>
      <c r="AE1976" s="17"/>
      <c r="AF1976" s="17"/>
      <c r="AG1976" s="17"/>
      <c r="AH1976" s="17"/>
      <c r="AI1976" s="17"/>
      <c r="AJ1976" s="17"/>
      <c r="AK1976" s="17"/>
      <c r="AL1976" s="17"/>
      <c r="AM1976" s="17"/>
      <c r="AN1976" s="17"/>
    </row>
    <row r="1977" ht="15.0" customHeight="1">
      <c r="A1977" s="17"/>
      <c r="B1977" s="17"/>
      <c r="C1977" s="181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  <c r="N1977" s="17"/>
      <c r="O1977" s="17"/>
      <c r="P1977" s="17"/>
      <c r="Q1977" s="17"/>
      <c r="R1977" s="17"/>
      <c r="S1977" s="17"/>
      <c r="T1977" s="17"/>
      <c r="U1977" s="17"/>
      <c r="V1977" s="17"/>
      <c r="W1977" s="17"/>
      <c r="X1977" s="17"/>
      <c r="Y1977" s="17"/>
      <c r="Z1977" s="17"/>
      <c r="AA1977" s="17"/>
      <c r="AB1977" s="17"/>
      <c r="AC1977" s="17"/>
      <c r="AD1977" s="17"/>
      <c r="AE1977" s="17"/>
      <c r="AF1977" s="17"/>
      <c r="AG1977" s="17"/>
      <c r="AH1977" s="17"/>
      <c r="AI1977" s="17"/>
      <c r="AJ1977" s="17"/>
      <c r="AK1977" s="17"/>
      <c r="AL1977" s="17"/>
      <c r="AM1977" s="17"/>
      <c r="AN1977" s="17"/>
    </row>
    <row r="1978" ht="15.0" customHeight="1">
      <c r="A1978" s="17"/>
      <c r="B1978" s="17"/>
      <c r="C1978" s="181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  <c r="N1978" s="17"/>
      <c r="O1978" s="17"/>
      <c r="P1978" s="17"/>
      <c r="Q1978" s="17"/>
      <c r="R1978" s="17"/>
      <c r="S1978" s="17"/>
      <c r="T1978" s="17"/>
      <c r="U1978" s="17"/>
      <c r="V1978" s="17"/>
      <c r="W1978" s="17"/>
      <c r="X1978" s="17"/>
      <c r="Y1978" s="17"/>
      <c r="Z1978" s="17"/>
      <c r="AA1978" s="17"/>
      <c r="AB1978" s="17"/>
      <c r="AC1978" s="17"/>
      <c r="AD1978" s="17"/>
      <c r="AE1978" s="17"/>
      <c r="AF1978" s="17"/>
      <c r="AG1978" s="17"/>
      <c r="AH1978" s="17"/>
      <c r="AI1978" s="17"/>
      <c r="AJ1978" s="17"/>
      <c r="AK1978" s="17"/>
      <c r="AL1978" s="17"/>
      <c r="AM1978" s="17"/>
      <c r="AN1978" s="17"/>
    </row>
    <row r="1979" ht="15.0" customHeight="1">
      <c r="A1979" s="17"/>
      <c r="B1979" s="17"/>
      <c r="C1979" s="181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  <c r="N1979" s="17"/>
      <c r="O1979" s="17"/>
      <c r="P1979" s="17"/>
      <c r="Q1979" s="17"/>
      <c r="R1979" s="17"/>
      <c r="S1979" s="17"/>
      <c r="T1979" s="17"/>
      <c r="U1979" s="17"/>
      <c r="V1979" s="17"/>
      <c r="W1979" s="17"/>
      <c r="X1979" s="17"/>
      <c r="Y1979" s="17"/>
      <c r="Z1979" s="17"/>
      <c r="AA1979" s="17"/>
      <c r="AB1979" s="17"/>
      <c r="AC1979" s="17"/>
      <c r="AD1979" s="17"/>
      <c r="AE1979" s="17"/>
      <c r="AF1979" s="17"/>
      <c r="AG1979" s="17"/>
      <c r="AH1979" s="17"/>
      <c r="AI1979" s="17"/>
      <c r="AJ1979" s="17"/>
      <c r="AK1979" s="17"/>
      <c r="AL1979" s="17"/>
      <c r="AM1979" s="17"/>
      <c r="AN1979" s="17"/>
    </row>
    <row r="1980" ht="15.0" customHeight="1">
      <c r="A1980" s="17"/>
      <c r="B1980" s="17"/>
      <c r="C1980" s="181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  <c r="N1980" s="17"/>
      <c r="O1980" s="17"/>
      <c r="P1980" s="17"/>
      <c r="Q1980" s="17"/>
      <c r="R1980" s="17"/>
      <c r="S1980" s="17"/>
      <c r="T1980" s="17"/>
      <c r="U1980" s="17"/>
      <c r="V1980" s="17"/>
      <c r="W1980" s="17"/>
      <c r="X1980" s="17"/>
      <c r="Y1980" s="17"/>
      <c r="Z1980" s="17"/>
      <c r="AA1980" s="17"/>
      <c r="AB1980" s="17"/>
      <c r="AC1980" s="17"/>
      <c r="AD1980" s="17"/>
      <c r="AE1980" s="17"/>
      <c r="AF1980" s="17"/>
      <c r="AG1980" s="17"/>
      <c r="AH1980" s="17"/>
      <c r="AI1980" s="17"/>
      <c r="AJ1980" s="17"/>
      <c r="AK1980" s="17"/>
      <c r="AL1980" s="17"/>
      <c r="AM1980" s="17"/>
      <c r="AN1980" s="17"/>
    </row>
    <row r="1981" ht="15.0" customHeight="1">
      <c r="A1981" s="17"/>
      <c r="B1981" s="17"/>
      <c r="C1981" s="181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  <c r="N1981" s="17"/>
      <c r="O1981" s="17"/>
      <c r="P1981" s="17"/>
      <c r="Q1981" s="17"/>
      <c r="R1981" s="17"/>
      <c r="S1981" s="17"/>
      <c r="T1981" s="17"/>
      <c r="U1981" s="17"/>
      <c r="V1981" s="17"/>
      <c r="W1981" s="17"/>
      <c r="X1981" s="17"/>
      <c r="Y1981" s="17"/>
      <c r="Z1981" s="17"/>
      <c r="AA1981" s="17"/>
      <c r="AB1981" s="17"/>
      <c r="AC1981" s="17"/>
      <c r="AD1981" s="17"/>
      <c r="AE1981" s="17"/>
      <c r="AF1981" s="17"/>
      <c r="AG1981" s="17"/>
      <c r="AH1981" s="17"/>
      <c r="AI1981" s="17"/>
      <c r="AJ1981" s="17"/>
      <c r="AK1981" s="17"/>
      <c r="AL1981" s="17"/>
      <c r="AM1981" s="17"/>
      <c r="AN1981" s="17"/>
    </row>
    <row r="1982" ht="15.0" customHeight="1">
      <c r="A1982" s="17"/>
      <c r="B1982" s="17"/>
      <c r="C1982" s="181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  <c r="N1982" s="17"/>
      <c r="O1982" s="17"/>
      <c r="P1982" s="17"/>
      <c r="Q1982" s="17"/>
      <c r="R1982" s="17"/>
      <c r="S1982" s="17"/>
      <c r="T1982" s="17"/>
      <c r="U1982" s="17"/>
      <c r="V1982" s="17"/>
      <c r="W1982" s="17"/>
      <c r="X1982" s="17"/>
      <c r="Y1982" s="17"/>
      <c r="Z1982" s="17"/>
      <c r="AA1982" s="17"/>
      <c r="AB1982" s="17"/>
      <c r="AC1982" s="17"/>
      <c r="AD1982" s="17"/>
      <c r="AE1982" s="17"/>
      <c r="AF1982" s="17"/>
      <c r="AG1982" s="17"/>
      <c r="AH1982" s="17"/>
      <c r="AI1982" s="17"/>
      <c r="AJ1982" s="17"/>
      <c r="AK1982" s="17"/>
      <c r="AL1982" s="17"/>
      <c r="AM1982" s="17"/>
      <c r="AN1982" s="17"/>
    </row>
    <row r="1983" ht="15.0" customHeight="1">
      <c r="A1983" s="17"/>
      <c r="B1983" s="17"/>
      <c r="C1983" s="181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  <c r="N1983" s="17"/>
      <c r="O1983" s="17"/>
      <c r="P1983" s="17"/>
      <c r="Q1983" s="17"/>
      <c r="R1983" s="17"/>
      <c r="S1983" s="17"/>
      <c r="T1983" s="17"/>
      <c r="U1983" s="17"/>
      <c r="V1983" s="17"/>
      <c r="W1983" s="17"/>
      <c r="X1983" s="17"/>
      <c r="Y1983" s="17"/>
      <c r="Z1983" s="17"/>
      <c r="AA1983" s="17"/>
      <c r="AB1983" s="17"/>
      <c r="AC1983" s="17"/>
      <c r="AD1983" s="17"/>
      <c r="AE1983" s="17"/>
      <c r="AF1983" s="17"/>
      <c r="AG1983" s="17"/>
      <c r="AH1983" s="17"/>
      <c r="AI1983" s="17"/>
      <c r="AJ1983" s="17"/>
      <c r="AK1983" s="17"/>
      <c r="AL1983" s="17"/>
      <c r="AM1983" s="17"/>
      <c r="AN1983" s="17"/>
    </row>
    <row r="1984" ht="15.0" customHeight="1">
      <c r="A1984" s="17"/>
      <c r="B1984" s="17"/>
      <c r="C1984" s="181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  <c r="N1984" s="17"/>
      <c r="O1984" s="17"/>
      <c r="P1984" s="17"/>
      <c r="Q1984" s="17"/>
      <c r="R1984" s="17"/>
      <c r="S1984" s="17"/>
      <c r="T1984" s="17"/>
      <c r="U1984" s="17"/>
      <c r="V1984" s="17"/>
      <c r="W1984" s="17"/>
      <c r="X1984" s="17"/>
      <c r="Y1984" s="17"/>
      <c r="Z1984" s="17"/>
      <c r="AA1984" s="17"/>
      <c r="AB1984" s="17"/>
      <c r="AC1984" s="17"/>
      <c r="AD1984" s="17"/>
      <c r="AE1984" s="17"/>
      <c r="AF1984" s="17"/>
      <c r="AG1984" s="17"/>
      <c r="AH1984" s="17"/>
      <c r="AI1984" s="17"/>
      <c r="AJ1984" s="17"/>
      <c r="AK1984" s="17"/>
      <c r="AL1984" s="17"/>
      <c r="AM1984" s="17"/>
      <c r="AN1984" s="17"/>
    </row>
    <row r="1985" ht="15.0" customHeight="1">
      <c r="A1985" s="17"/>
      <c r="B1985" s="17"/>
      <c r="C1985" s="181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  <c r="N1985" s="17"/>
      <c r="O1985" s="17"/>
      <c r="P1985" s="17"/>
      <c r="Q1985" s="17"/>
      <c r="R1985" s="17"/>
      <c r="S1985" s="17"/>
      <c r="T1985" s="17"/>
      <c r="U1985" s="17"/>
      <c r="V1985" s="17"/>
      <c r="W1985" s="17"/>
      <c r="X1985" s="17"/>
      <c r="Y1985" s="17"/>
      <c r="Z1985" s="17"/>
      <c r="AA1985" s="17"/>
      <c r="AB1985" s="17"/>
      <c r="AC1985" s="17"/>
      <c r="AD1985" s="17"/>
      <c r="AE1985" s="17"/>
      <c r="AF1985" s="17"/>
      <c r="AG1985" s="17"/>
      <c r="AH1985" s="17"/>
      <c r="AI1985" s="17"/>
      <c r="AJ1985" s="17"/>
      <c r="AK1985" s="17"/>
      <c r="AL1985" s="17"/>
      <c r="AM1985" s="17"/>
      <c r="AN1985" s="17"/>
    </row>
    <row r="1986" ht="15.0" customHeight="1">
      <c r="A1986" s="17"/>
      <c r="B1986" s="17"/>
      <c r="C1986" s="181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  <c r="N1986" s="17"/>
      <c r="O1986" s="17"/>
      <c r="P1986" s="17"/>
      <c r="Q1986" s="17"/>
      <c r="R1986" s="17"/>
      <c r="S1986" s="17"/>
      <c r="T1986" s="17"/>
      <c r="U1986" s="17"/>
      <c r="V1986" s="17"/>
      <c r="W1986" s="17"/>
      <c r="X1986" s="17"/>
      <c r="Y1986" s="17"/>
      <c r="Z1986" s="17"/>
      <c r="AA1986" s="17"/>
      <c r="AB1986" s="17"/>
      <c r="AC1986" s="17"/>
      <c r="AD1986" s="17"/>
      <c r="AE1986" s="17"/>
      <c r="AF1986" s="17"/>
      <c r="AG1986" s="17"/>
      <c r="AH1986" s="17"/>
      <c r="AI1986" s="17"/>
      <c r="AJ1986" s="17"/>
      <c r="AK1986" s="17"/>
      <c r="AL1986" s="17"/>
      <c r="AM1986" s="17"/>
      <c r="AN1986" s="17"/>
    </row>
    <row r="1987" ht="15.0" customHeight="1">
      <c r="A1987" s="17"/>
      <c r="B1987" s="17"/>
      <c r="C1987" s="181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  <c r="N1987" s="17"/>
      <c r="O1987" s="17"/>
      <c r="P1987" s="17"/>
      <c r="Q1987" s="17"/>
      <c r="R1987" s="17"/>
      <c r="S1987" s="17"/>
      <c r="T1987" s="17"/>
      <c r="U1987" s="17"/>
      <c r="V1987" s="17"/>
      <c r="W1987" s="17"/>
      <c r="X1987" s="17"/>
      <c r="Y1987" s="17"/>
      <c r="Z1987" s="17"/>
      <c r="AA1987" s="17"/>
      <c r="AB1987" s="17"/>
      <c r="AC1987" s="17"/>
      <c r="AD1987" s="17"/>
      <c r="AE1987" s="17"/>
      <c r="AF1987" s="17"/>
      <c r="AG1987" s="17"/>
      <c r="AH1987" s="17"/>
      <c r="AI1987" s="17"/>
      <c r="AJ1987" s="17"/>
      <c r="AK1987" s="17"/>
      <c r="AL1987" s="17"/>
      <c r="AM1987" s="17"/>
      <c r="AN1987" s="17"/>
    </row>
    <row r="1988" ht="15.0" customHeight="1">
      <c r="A1988" s="17"/>
      <c r="B1988" s="17"/>
      <c r="C1988" s="181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  <c r="N1988" s="17"/>
      <c r="O1988" s="17"/>
      <c r="P1988" s="17"/>
      <c r="Q1988" s="17"/>
      <c r="R1988" s="17"/>
      <c r="S1988" s="17"/>
      <c r="T1988" s="17"/>
      <c r="U1988" s="17"/>
      <c r="V1988" s="17"/>
      <c r="W1988" s="17"/>
      <c r="X1988" s="17"/>
      <c r="Y1988" s="17"/>
      <c r="Z1988" s="17"/>
      <c r="AA1988" s="17"/>
      <c r="AB1988" s="17"/>
      <c r="AC1988" s="17"/>
      <c r="AD1988" s="17"/>
      <c r="AE1988" s="17"/>
      <c r="AF1988" s="17"/>
      <c r="AG1988" s="17"/>
      <c r="AH1988" s="17"/>
      <c r="AI1988" s="17"/>
      <c r="AJ1988" s="17"/>
      <c r="AK1988" s="17"/>
      <c r="AL1988" s="17"/>
      <c r="AM1988" s="17"/>
      <c r="AN1988" s="17"/>
    </row>
    <row r="1989" ht="15.0" customHeight="1">
      <c r="A1989" s="17"/>
      <c r="B1989" s="17"/>
      <c r="C1989" s="181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  <c r="N1989" s="17"/>
      <c r="O1989" s="17"/>
      <c r="P1989" s="17"/>
      <c r="Q1989" s="17"/>
      <c r="R1989" s="17"/>
      <c r="S1989" s="17"/>
      <c r="T1989" s="17"/>
      <c r="U1989" s="17"/>
      <c r="V1989" s="17"/>
      <c r="W1989" s="17"/>
      <c r="X1989" s="17"/>
      <c r="Y1989" s="17"/>
      <c r="Z1989" s="17"/>
      <c r="AA1989" s="17"/>
      <c r="AB1989" s="17"/>
      <c r="AC1989" s="17"/>
      <c r="AD1989" s="17"/>
      <c r="AE1989" s="17"/>
      <c r="AF1989" s="17"/>
      <c r="AG1989" s="17"/>
      <c r="AH1989" s="17"/>
      <c r="AI1989" s="17"/>
      <c r="AJ1989" s="17"/>
      <c r="AK1989" s="17"/>
      <c r="AL1989" s="17"/>
      <c r="AM1989" s="17"/>
      <c r="AN1989" s="17"/>
    </row>
    <row r="1990" ht="15.0" customHeight="1">
      <c r="A1990" s="17"/>
      <c r="B1990" s="17"/>
      <c r="C1990" s="181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  <c r="N1990" s="17"/>
      <c r="O1990" s="17"/>
      <c r="P1990" s="17"/>
      <c r="Q1990" s="17"/>
      <c r="R1990" s="17"/>
      <c r="S1990" s="17"/>
      <c r="T1990" s="17"/>
      <c r="U1990" s="17"/>
      <c r="V1990" s="17"/>
      <c r="W1990" s="17"/>
      <c r="X1990" s="17"/>
      <c r="Y1990" s="17"/>
      <c r="Z1990" s="17"/>
      <c r="AA1990" s="17"/>
      <c r="AB1990" s="17"/>
      <c r="AC1990" s="17"/>
      <c r="AD1990" s="17"/>
      <c r="AE1990" s="17"/>
      <c r="AF1990" s="17"/>
      <c r="AG1990" s="17"/>
      <c r="AH1990" s="17"/>
      <c r="AI1990" s="17"/>
      <c r="AJ1990" s="17"/>
      <c r="AK1990" s="17"/>
      <c r="AL1990" s="17"/>
      <c r="AM1990" s="17"/>
      <c r="AN1990" s="17"/>
    </row>
    <row r="1991" ht="15.0" customHeight="1">
      <c r="A1991" s="17"/>
      <c r="B1991" s="17"/>
      <c r="C1991" s="181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  <c r="N1991" s="17"/>
      <c r="O1991" s="17"/>
      <c r="P1991" s="17"/>
      <c r="Q1991" s="17"/>
      <c r="R1991" s="17"/>
      <c r="S1991" s="17"/>
      <c r="T1991" s="17"/>
      <c r="U1991" s="17"/>
      <c r="V1991" s="17"/>
      <c r="W1991" s="17"/>
      <c r="X1991" s="17"/>
      <c r="Y1991" s="17"/>
      <c r="Z1991" s="17"/>
      <c r="AA1991" s="17"/>
      <c r="AB1991" s="17"/>
      <c r="AC1991" s="17"/>
      <c r="AD1991" s="17"/>
      <c r="AE1991" s="17"/>
      <c r="AF1991" s="17"/>
      <c r="AG1991" s="17"/>
      <c r="AH1991" s="17"/>
      <c r="AI1991" s="17"/>
      <c r="AJ1991" s="17"/>
      <c r="AK1991" s="17"/>
      <c r="AL1991" s="17"/>
      <c r="AM1991" s="17"/>
      <c r="AN1991" s="17"/>
    </row>
    <row r="1992" ht="15.0" customHeight="1">
      <c r="A1992" s="17"/>
      <c r="B1992" s="17"/>
      <c r="C1992" s="181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  <c r="N1992" s="17"/>
      <c r="O1992" s="17"/>
      <c r="P1992" s="17"/>
      <c r="Q1992" s="17"/>
      <c r="R1992" s="17"/>
      <c r="S1992" s="17"/>
      <c r="T1992" s="17"/>
      <c r="U1992" s="17"/>
      <c r="V1992" s="17"/>
      <c r="W1992" s="17"/>
      <c r="X1992" s="17"/>
      <c r="Y1992" s="17"/>
      <c r="Z1992" s="17"/>
      <c r="AA1992" s="17"/>
      <c r="AB1992" s="17"/>
      <c r="AC1992" s="17"/>
      <c r="AD1992" s="17"/>
      <c r="AE1992" s="17"/>
      <c r="AF1992" s="17"/>
      <c r="AG1992" s="17"/>
      <c r="AH1992" s="17"/>
      <c r="AI1992" s="17"/>
      <c r="AJ1992" s="17"/>
      <c r="AK1992" s="17"/>
      <c r="AL1992" s="17"/>
      <c r="AM1992" s="17"/>
      <c r="AN1992" s="17"/>
    </row>
    <row r="1993" ht="15.0" customHeight="1">
      <c r="A1993" s="17"/>
      <c r="B1993" s="17"/>
      <c r="C1993" s="181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  <c r="N1993" s="17"/>
      <c r="O1993" s="17"/>
      <c r="P1993" s="17"/>
      <c r="Q1993" s="17"/>
      <c r="R1993" s="17"/>
      <c r="S1993" s="17"/>
      <c r="T1993" s="17"/>
      <c r="U1993" s="17"/>
      <c r="V1993" s="17"/>
      <c r="W1993" s="17"/>
      <c r="X1993" s="17"/>
      <c r="Y1993" s="17"/>
      <c r="Z1993" s="17"/>
      <c r="AA1993" s="17"/>
      <c r="AB1993" s="17"/>
      <c r="AC1993" s="17"/>
      <c r="AD1993" s="17"/>
      <c r="AE1993" s="17"/>
      <c r="AF1993" s="17"/>
      <c r="AG1993" s="17"/>
      <c r="AH1993" s="17"/>
      <c r="AI1993" s="17"/>
      <c r="AJ1993" s="17"/>
      <c r="AK1993" s="17"/>
      <c r="AL1993" s="17"/>
      <c r="AM1993" s="17"/>
      <c r="AN1993" s="17"/>
    </row>
    <row r="1994" ht="15.0" customHeight="1">
      <c r="A1994" s="17"/>
      <c r="B1994" s="17"/>
      <c r="C1994" s="181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  <c r="N1994" s="17"/>
      <c r="O1994" s="17"/>
      <c r="P1994" s="17"/>
      <c r="Q1994" s="17"/>
      <c r="R1994" s="17"/>
      <c r="S1994" s="17"/>
      <c r="T1994" s="17"/>
      <c r="U1994" s="17"/>
      <c r="V1994" s="17"/>
      <c r="W1994" s="17"/>
      <c r="X1994" s="17"/>
      <c r="Y1994" s="17"/>
      <c r="Z1994" s="17"/>
      <c r="AA1994" s="17"/>
      <c r="AB1994" s="17"/>
      <c r="AC1994" s="17"/>
      <c r="AD1994" s="17"/>
      <c r="AE1994" s="17"/>
      <c r="AF1994" s="17"/>
      <c r="AG1994" s="17"/>
      <c r="AH1994" s="17"/>
      <c r="AI1994" s="17"/>
      <c r="AJ1994" s="17"/>
      <c r="AK1994" s="17"/>
      <c r="AL1994" s="17"/>
      <c r="AM1994" s="17"/>
      <c r="AN1994" s="17"/>
    </row>
    <row r="1995" ht="15.0" customHeight="1">
      <c r="A1995" s="17"/>
      <c r="B1995" s="17"/>
      <c r="C1995" s="181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  <c r="N1995" s="17"/>
      <c r="O1995" s="17"/>
      <c r="P1995" s="17"/>
      <c r="Q1995" s="17"/>
      <c r="R1995" s="17"/>
      <c r="S1995" s="17"/>
      <c r="T1995" s="17"/>
      <c r="U1995" s="17"/>
      <c r="V1995" s="17"/>
      <c r="W1995" s="17"/>
      <c r="X1995" s="17"/>
      <c r="Y1995" s="17"/>
      <c r="Z1995" s="17"/>
      <c r="AA1995" s="17"/>
      <c r="AB1995" s="17"/>
      <c r="AC1995" s="17"/>
      <c r="AD1995" s="17"/>
      <c r="AE1995" s="17"/>
      <c r="AF1995" s="17"/>
      <c r="AG1995" s="17"/>
      <c r="AH1995" s="17"/>
      <c r="AI1995" s="17"/>
      <c r="AJ1995" s="17"/>
      <c r="AK1995" s="17"/>
      <c r="AL1995" s="17"/>
      <c r="AM1995" s="17"/>
      <c r="AN1995" s="17"/>
    </row>
    <row r="1996" ht="15.0" customHeight="1">
      <c r="A1996" s="17"/>
      <c r="B1996" s="17"/>
      <c r="C1996" s="181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  <c r="N1996" s="17"/>
      <c r="O1996" s="17"/>
      <c r="P1996" s="17"/>
      <c r="Q1996" s="17"/>
      <c r="R1996" s="17"/>
      <c r="S1996" s="17"/>
      <c r="T1996" s="17"/>
      <c r="U1996" s="17"/>
      <c r="V1996" s="17"/>
      <c r="W1996" s="17"/>
      <c r="X1996" s="17"/>
      <c r="Y1996" s="17"/>
      <c r="Z1996" s="17"/>
      <c r="AA1996" s="17"/>
      <c r="AB1996" s="17"/>
      <c r="AC1996" s="17"/>
      <c r="AD1996" s="17"/>
      <c r="AE1996" s="17"/>
      <c r="AF1996" s="17"/>
      <c r="AG1996" s="17"/>
      <c r="AH1996" s="17"/>
      <c r="AI1996" s="17"/>
      <c r="AJ1996" s="17"/>
      <c r="AK1996" s="17"/>
      <c r="AL1996" s="17"/>
      <c r="AM1996" s="17"/>
      <c r="AN1996" s="17"/>
    </row>
    <row r="1997" ht="15.0" customHeight="1">
      <c r="A1997" s="17"/>
      <c r="B1997" s="17"/>
      <c r="C1997" s="181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  <c r="N1997" s="17"/>
      <c r="O1997" s="17"/>
      <c r="P1997" s="17"/>
      <c r="Q1997" s="17"/>
      <c r="R1997" s="17"/>
      <c r="S1997" s="17"/>
      <c r="T1997" s="17"/>
      <c r="U1997" s="17"/>
      <c r="V1997" s="17"/>
      <c r="W1997" s="17"/>
      <c r="X1997" s="17"/>
      <c r="Y1997" s="17"/>
      <c r="Z1997" s="17"/>
      <c r="AA1997" s="17"/>
      <c r="AB1997" s="17"/>
      <c r="AC1997" s="17"/>
      <c r="AD1997" s="17"/>
      <c r="AE1997" s="17"/>
      <c r="AF1997" s="17"/>
      <c r="AG1997" s="17"/>
      <c r="AH1997" s="17"/>
      <c r="AI1997" s="17"/>
      <c r="AJ1997" s="17"/>
      <c r="AK1997" s="17"/>
      <c r="AL1997" s="17"/>
      <c r="AM1997" s="17"/>
      <c r="AN1997" s="17"/>
    </row>
    <row r="1998" ht="15.0" customHeight="1">
      <c r="A1998" s="17"/>
      <c r="B1998" s="17"/>
      <c r="C1998" s="181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  <c r="N1998" s="17"/>
      <c r="O1998" s="17"/>
      <c r="P1998" s="17"/>
      <c r="Q1998" s="17"/>
      <c r="R1998" s="17"/>
      <c r="S1998" s="17"/>
      <c r="T1998" s="17"/>
      <c r="U1998" s="17"/>
      <c r="V1998" s="17"/>
      <c r="W1998" s="17"/>
      <c r="X1998" s="17"/>
      <c r="Y1998" s="17"/>
      <c r="Z1998" s="17"/>
      <c r="AA1998" s="17"/>
      <c r="AB1998" s="17"/>
      <c r="AC1998" s="17"/>
      <c r="AD1998" s="17"/>
      <c r="AE1998" s="17"/>
      <c r="AF1998" s="17"/>
      <c r="AG1998" s="17"/>
      <c r="AH1998" s="17"/>
      <c r="AI1998" s="17"/>
      <c r="AJ1998" s="17"/>
      <c r="AK1998" s="17"/>
      <c r="AL1998" s="17"/>
      <c r="AM1998" s="17"/>
      <c r="AN1998" s="17"/>
    </row>
    <row r="1999" ht="15.0" customHeight="1">
      <c r="A1999" s="17"/>
      <c r="B1999" s="17"/>
      <c r="C1999" s="181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  <c r="N1999" s="17"/>
      <c r="O1999" s="17"/>
      <c r="P1999" s="17"/>
      <c r="Q1999" s="17"/>
      <c r="R1999" s="17"/>
      <c r="S1999" s="17"/>
      <c r="T1999" s="17"/>
      <c r="U1999" s="17"/>
      <c r="V1999" s="17"/>
      <c r="W1999" s="17"/>
      <c r="X1999" s="17"/>
      <c r="Y1999" s="17"/>
      <c r="Z1999" s="17"/>
      <c r="AA1999" s="17"/>
      <c r="AB1999" s="17"/>
      <c r="AC1999" s="17"/>
      <c r="AD1999" s="17"/>
      <c r="AE1999" s="17"/>
      <c r="AF1999" s="17"/>
      <c r="AG1999" s="17"/>
      <c r="AH1999" s="17"/>
      <c r="AI1999" s="17"/>
      <c r="AJ1999" s="17"/>
      <c r="AK1999" s="17"/>
      <c r="AL1999" s="17"/>
      <c r="AM1999" s="17"/>
      <c r="AN1999" s="17"/>
    </row>
    <row r="2000" ht="15.0" customHeight="1">
      <c r="A2000" s="17"/>
      <c r="B2000" s="17"/>
      <c r="C2000" s="181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  <c r="N2000" s="17"/>
      <c r="O2000" s="17"/>
      <c r="P2000" s="17"/>
      <c r="Q2000" s="17"/>
      <c r="R2000" s="17"/>
      <c r="S2000" s="17"/>
      <c r="T2000" s="17"/>
      <c r="U2000" s="17"/>
      <c r="V2000" s="17"/>
      <c r="W2000" s="17"/>
      <c r="X2000" s="17"/>
      <c r="Y2000" s="17"/>
      <c r="Z2000" s="17"/>
      <c r="AA2000" s="17"/>
      <c r="AB2000" s="17"/>
      <c r="AC2000" s="17"/>
      <c r="AD2000" s="17"/>
      <c r="AE2000" s="17"/>
      <c r="AF2000" s="17"/>
      <c r="AG2000" s="17"/>
      <c r="AH2000" s="17"/>
      <c r="AI2000" s="17"/>
      <c r="AJ2000" s="17"/>
      <c r="AK2000" s="17"/>
      <c r="AL2000" s="17"/>
      <c r="AM2000" s="17"/>
      <c r="AN2000" s="17"/>
    </row>
    <row r="2001" ht="15.0" customHeight="1">
      <c r="A2001" s="17"/>
      <c r="B2001" s="17"/>
      <c r="C2001" s="181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  <c r="N2001" s="17"/>
      <c r="O2001" s="17"/>
      <c r="P2001" s="17"/>
      <c r="Q2001" s="17"/>
      <c r="R2001" s="17"/>
      <c r="S2001" s="17"/>
      <c r="T2001" s="17"/>
      <c r="U2001" s="17"/>
      <c r="V2001" s="17"/>
      <c r="W2001" s="17"/>
      <c r="X2001" s="17"/>
      <c r="Y2001" s="17"/>
      <c r="Z2001" s="17"/>
      <c r="AA2001" s="17"/>
      <c r="AB2001" s="17"/>
      <c r="AC2001" s="17"/>
      <c r="AD2001" s="17"/>
      <c r="AE2001" s="17"/>
      <c r="AF2001" s="17"/>
      <c r="AG2001" s="17"/>
      <c r="AH2001" s="17"/>
      <c r="AI2001" s="17"/>
      <c r="AJ2001" s="17"/>
      <c r="AK2001" s="17"/>
      <c r="AL2001" s="17"/>
      <c r="AM2001" s="17"/>
      <c r="AN2001" s="17"/>
    </row>
    <row r="2002" ht="15.0" customHeight="1">
      <c r="A2002" s="17"/>
      <c r="B2002" s="17"/>
      <c r="C2002" s="181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  <c r="N2002" s="17"/>
      <c r="O2002" s="17"/>
      <c r="P2002" s="17"/>
      <c r="Q2002" s="17"/>
      <c r="R2002" s="17"/>
      <c r="S2002" s="17"/>
      <c r="T2002" s="17"/>
      <c r="U2002" s="17"/>
      <c r="V2002" s="17"/>
      <c r="W2002" s="17"/>
      <c r="X2002" s="17"/>
      <c r="Y2002" s="17"/>
      <c r="Z2002" s="17"/>
      <c r="AA2002" s="17"/>
      <c r="AB2002" s="17"/>
      <c r="AC2002" s="17"/>
      <c r="AD2002" s="17"/>
      <c r="AE2002" s="17"/>
      <c r="AF2002" s="17"/>
      <c r="AG2002" s="17"/>
      <c r="AH2002" s="17"/>
      <c r="AI2002" s="17"/>
      <c r="AJ2002" s="17"/>
      <c r="AK2002" s="17"/>
      <c r="AL2002" s="17"/>
      <c r="AM2002" s="17"/>
      <c r="AN2002" s="17"/>
    </row>
    <row r="2003" ht="15.0" customHeight="1">
      <c r="A2003" s="17"/>
      <c r="B2003" s="17"/>
      <c r="C2003" s="181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  <c r="N2003" s="17"/>
      <c r="O2003" s="17"/>
      <c r="P2003" s="17"/>
      <c r="Q2003" s="17"/>
      <c r="R2003" s="17"/>
      <c r="S2003" s="17"/>
      <c r="T2003" s="17"/>
      <c r="U2003" s="17"/>
      <c r="V2003" s="17"/>
      <c r="W2003" s="17"/>
      <c r="X2003" s="17"/>
      <c r="Y2003" s="17"/>
      <c r="Z2003" s="17"/>
      <c r="AA2003" s="17"/>
      <c r="AB2003" s="17"/>
      <c r="AC2003" s="17"/>
      <c r="AD2003" s="17"/>
      <c r="AE2003" s="17"/>
      <c r="AF2003" s="17"/>
      <c r="AG2003" s="17"/>
      <c r="AH2003" s="17"/>
      <c r="AI2003" s="17"/>
      <c r="AJ2003" s="17"/>
      <c r="AK2003" s="17"/>
      <c r="AL2003" s="17"/>
      <c r="AM2003" s="17"/>
      <c r="AN2003" s="17"/>
    </row>
    <row r="2004" ht="15.0" customHeight="1">
      <c r="A2004" s="17"/>
      <c r="B2004" s="17"/>
      <c r="C2004" s="181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  <c r="N2004" s="17"/>
      <c r="O2004" s="17"/>
      <c r="P2004" s="17"/>
      <c r="Q2004" s="17"/>
      <c r="R2004" s="17"/>
      <c r="S2004" s="17"/>
      <c r="T2004" s="17"/>
      <c r="U2004" s="17"/>
      <c r="V2004" s="17"/>
      <c r="W2004" s="17"/>
      <c r="X2004" s="17"/>
      <c r="Y2004" s="17"/>
      <c r="Z2004" s="17"/>
      <c r="AA2004" s="17"/>
      <c r="AB2004" s="17"/>
      <c r="AC2004" s="17"/>
      <c r="AD2004" s="17"/>
      <c r="AE2004" s="17"/>
      <c r="AF2004" s="17"/>
      <c r="AG2004" s="17"/>
      <c r="AH2004" s="17"/>
      <c r="AI2004" s="17"/>
      <c r="AJ2004" s="17"/>
      <c r="AK2004" s="17"/>
      <c r="AL2004" s="17"/>
      <c r="AM2004" s="17"/>
      <c r="AN2004" s="17"/>
    </row>
    <row r="2005" ht="15.0" customHeight="1">
      <c r="A2005" s="17"/>
      <c r="B2005" s="17"/>
      <c r="C2005" s="181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  <c r="N2005" s="17"/>
      <c r="O2005" s="17"/>
      <c r="P2005" s="17"/>
      <c r="Q2005" s="17"/>
      <c r="R2005" s="17"/>
      <c r="S2005" s="17"/>
      <c r="T2005" s="17"/>
      <c r="U2005" s="17"/>
      <c r="V2005" s="17"/>
      <c r="W2005" s="17"/>
      <c r="X2005" s="17"/>
      <c r="Y2005" s="17"/>
      <c r="Z2005" s="17"/>
      <c r="AA2005" s="17"/>
      <c r="AB2005" s="17"/>
      <c r="AC2005" s="17"/>
      <c r="AD2005" s="17"/>
      <c r="AE2005" s="17"/>
      <c r="AF2005" s="17"/>
      <c r="AG2005" s="17"/>
      <c r="AH2005" s="17"/>
      <c r="AI2005" s="17"/>
      <c r="AJ2005" s="17"/>
      <c r="AK2005" s="17"/>
      <c r="AL2005" s="17"/>
      <c r="AM2005" s="17"/>
      <c r="AN2005" s="17"/>
    </row>
    <row r="2006" ht="15.0" customHeight="1">
      <c r="A2006" s="17"/>
      <c r="B2006" s="17"/>
      <c r="C2006" s="181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  <c r="N2006" s="17"/>
      <c r="O2006" s="17"/>
      <c r="P2006" s="17"/>
      <c r="Q2006" s="17"/>
      <c r="R2006" s="17"/>
      <c r="S2006" s="17"/>
      <c r="T2006" s="17"/>
      <c r="U2006" s="17"/>
      <c r="V2006" s="17"/>
      <c r="W2006" s="17"/>
      <c r="X2006" s="17"/>
      <c r="Y2006" s="17"/>
      <c r="Z2006" s="17"/>
      <c r="AA2006" s="17"/>
      <c r="AB2006" s="17"/>
      <c r="AC2006" s="17"/>
      <c r="AD2006" s="17"/>
      <c r="AE2006" s="17"/>
      <c r="AF2006" s="17"/>
      <c r="AG2006" s="17"/>
      <c r="AH2006" s="17"/>
      <c r="AI2006" s="17"/>
      <c r="AJ2006" s="17"/>
      <c r="AK2006" s="17"/>
      <c r="AL2006" s="17"/>
      <c r="AM2006" s="17"/>
      <c r="AN2006" s="17"/>
    </row>
    <row r="2007" ht="15.0" customHeight="1">
      <c r="A2007" s="17"/>
      <c r="B2007" s="17"/>
      <c r="C2007" s="181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  <c r="N2007" s="17"/>
      <c r="O2007" s="17"/>
      <c r="P2007" s="17"/>
      <c r="Q2007" s="17"/>
      <c r="R2007" s="17"/>
      <c r="S2007" s="17"/>
      <c r="T2007" s="17"/>
      <c r="U2007" s="17"/>
      <c r="V2007" s="17"/>
      <c r="W2007" s="17"/>
      <c r="X2007" s="17"/>
      <c r="Y2007" s="17"/>
      <c r="Z2007" s="17"/>
      <c r="AA2007" s="17"/>
      <c r="AB2007" s="17"/>
      <c r="AC2007" s="17"/>
      <c r="AD2007" s="17"/>
      <c r="AE2007" s="17"/>
      <c r="AF2007" s="17"/>
      <c r="AG2007" s="17"/>
      <c r="AH2007" s="17"/>
      <c r="AI2007" s="17"/>
      <c r="AJ2007" s="17"/>
      <c r="AK2007" s="17"/>
      <c r="AL2007" s="17"/>
      <c r="AM2007" s="17"/>
      <c r="AN2007" s="17"/>
    </row>
    <row r="2008" ht="15.0" customHeight="1">
      <c r="A2008" s="17"/>
      <c r="B2008" s="17"/>
      <c r="C2008" s="181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  <c r="N2008" s="17"/>
      <c r="O2008" s="17"/>
      <c r="P2008" s="17"/>
      <c r="Q2008" s="17"/>
      <c r="R2008" s="17"/>
      <c r="S2008" s="17"/>
      <c r="T2008" s="17"/>
      <c r="U2008" s="17"/>
      <c r="V2008" s="17"/>
      <c r="W2008" s="17"/>
      <c r="X2008" s="17"/>
      <c r="Y2008" s="17"/>
      <c r="Z2008" s="17"/>
      <c r="AA2008" s="17"/>
      <c r="AB2008" s="17"/>
      <c r="AC2008" s="17"/>
      <c r="AD2008" s="17"/>
      <c r="AE2008" s="17"/>
      <c r="AF2008" s="17"/>
      <c r="AG2008" s="17"/>
      <c r="AH2008" s="17"/>
      <c r="AI2008" s="17"/>
      <c r="AJ2008" s="17"/>
      <c r="AK2008" s="17"/>
      <c r="AL2008" s="17"/>
      <c r="AM2008" s="17"/>
      <c r="AN2008" s="17"/>
    </row>
    <row r="2009" ht="15.0" customHeight="1">
      <c r="A2009" s="17"/>
      <c r="B2009" s="17"/>
      <c r="C2009" s="181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  <c r="N2009" s="17"/>
      <c r="O2009" s="17"/>
      <c r="P2009" s="17"/>
      <c r="Q2009" s="17"/>
      <c r="R2009" s="17"/>
      <c r="S2009" s="17"/>
      <c r="T2009" s="17"/>
      <c r="U2009" s="17"/>
      <c r="V2009" s="17"/>
      <c r="W2009" s="17"/>
      <c r="X2009" s="17"/>
      <c r="Y2009" s="17"/>
      <c r="Z2009" s="17"/>
      <c r="AA2009" s="17"/>
      <c r="AB2009" s="17"/>
      <c r="AC2009" s="17"/>
      <c r="AD2009" s="17"/>
      <c r="AE2009" s="17"/>
      <c r="AF2009" s="17"/>
      <c r="AG2009" s="17"/>
      <c r="AH2009" s="17"/>
      <c r="AI2009" s="17"/>
      <c r="AJ2009" s="17"/>
      <c r="AK2009" s="17"/>
      <c r="AL2009" s="17"/>
      <c r="AM2009" s="17"/>
      <c r="AN2009" s="17"/>
    </row>
    <row r="2010" ht="15.0" customHeight="1">
      <c r="A2010" s="17"/>
      <c r="B2010" s="17"/>
      <c r="C2010" s="181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  <c r="N2010" s="17"/>
      <c r="O2010" s="17"/>
      <c r="P2010" s="17"/>
      <c r="Q2010" s="17"/>
      <c r="R2010" s="17"/>
      <c r="S2010" s="17"/>
      <c r="T2010" s="17"/>
      <c r="U2010" s="17"/>
      <c r="V2010" s="17"/>
      <c r="W2010" s="17"/>
      <c r="X2010" s="17"/>
      <c r="Y2010" s="17"/>
      <c r="Z2010" s="17"/>
      <c r="AA2010" s="17"/>
      <c r="AB2010" s="17"/>
      <c r="AC2010" s="17"/>
      <c r="AD2010" s="17"/>
      <c r="AE2010" s="17"/>
      <c r="AF2010" s="17"/>
      <c r="AG2010" s="17"/>
      <c r="AH2010" s="17"/>
      <c r="AI2010" s="17"/>
      <c r="AJ2010" s="17"/>
      <c r="AK2010" s="17"/>
      <c r="AL2010" s="17"/>
      <c r="AM2010" s="17"/>
      <c r="AN2010" s="17"/>
    </row>
    <row r="2011" ht="15.0" customHeight="1">
      <c r="A2011" s="17"/>
      <c r="B2011" s="17"/>
      <c r="C2011" s="181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  <c r="N2011" s="17"/>
      <c r="O2011" s="17"/>
      <c r="P2011" s="17"/>
      <c r="Q2011" s="17"/>
      <c r="R2011" s="17"/>
      <c r="S2011" s="17"/>
      <c r="T2011" s="17"/>
      <c r="U2011" s="17"/>
      <c r="V2011" s="17"/>
      <c r="W2011" s="17"/>
      <c r="X2011" s="17"/>
      <c r="Y2011" s="17"/>
      <c r="Z2011" s="17"/>
      <c r="AA2011" s="17"/>
      <c r="AB2011" s="17"/>
      <c r="AC2011" s="17"/>
      <c r="AD2011" s="17"/>
      <c r="AE2011" s="17"/>
      <c r="AF2011" s="17"/>
      <c r="AG2011" s="17"/>
      <c r="AH2011" s="17"/>
      <c r="AI2011" s="17"/>
      <c r="AJ2011" s="17"/>
      <c r="AK2011" s="17"/>
      <c r="AL2011" s="17"/>
      <c r="AM2011" s="17"/>
      <c r="AN2011" s="17"/>
    </row>
    <row r="2012" ht="15.0" customHeight="1">
      <c r="A2012" s="17"/>
      <c r="B2012" s="17"/>
      <c r="C2012" s="181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  <c r="N2012" s="17"/>
      <c r="O2012" s="17"/>
      <c r="P2012" s="17"/>
      <c r="Q2012" s="17"/>
      <c r="R2012" s="17"/>
      <c r="S2012" s="17"/>
      <c r="T2012" s="17"/>
      <c r="U2012" s="17"/>
      <c r="V2012" s="17"/>
      <c r="W2012" s="17"/>
      <c r="X2012" s="17"/>
      <c r="Y2012" s="17"/>
      <c r="Z2012" s="17"/>
      <c r="AA2012" s="17"/>
      <c r="AB2012" s="17"/>
      <c r="AC2012" s="17"/>
      <c r="AD2012" s="17"/>
      <c r="AE2012" s="17"/>
      <c r="AF2012" s="17"/>
      <c r="AG2012" s="17"/>
      <c r="AH2012" s="17"/>
      <c r="AI2012" s="17"/>
      <c r="AJ2012" s="17"/>
      <c r="AK2012" s="17"/>
      <c r="AL2012" s="17"/>
      <c r="AM2012" s="17"/>
      <c r="AN2012" s="17"/>
    </row>
    <row r="2013" ht="15.0" customHeight="1">
      <c r="A2013" s="17"/>
      <c r="B2013" s="17"/>
      <c r="C2013" s="181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  <c r="N2013" s="17"/>
      <c r="O2013" s="17"/>
      <c r="P2013" s="17"/>
      <c r="Q2013" s="17"/>
      <c r="R2013" s="17"/>
      <c r="S2013" s="17"/>
      <c r="T2013" s="17"/>
      <c r="U2013" s="17"/>
      <c r="V2013" s="17"/>
      <c r="W2013" s="17"/>
      <c r="X2013" s="17"/>
      <c r="Y2013" s="17"/>
      <c r="Z2013" s="17"/>
      <c r="AA2013" s="17"/>
      <c r="AB2013" s="17"/>
      <c r="AC2013" s="17"/>
      <c r="AD2013" s="17"/>
      <c r="AE2013" s="17"/>
      <c r="AF2013" s="17"/>
      <c r="AG2013" s="17"/>
      <c r="AH2013" s="17"/>
      <c r="AI2013" s="17"/>
      <c r="AJ2013" s="17"/>
      <c r="AK2013" s="17"/>
      <c r="AL2013" s="17"/>
      <c r="AM2013" s="17"/>
      <c r="AN2013" s="17"/>
    </row>
    <row r="2014" ht="15.0" customHeight="1">
      <c r="A2014" s="17"/>
      <c r="B2014" s="17"/>
      <c r="C2014" s="181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  <c r="N2014" s="17"/>
      <c r="O2014" s="17"/>
      <c r="P2014" s="17"/>
      <c r="Q2014" s="17"/>
      <c r="R2014" s="17"/>
      <c r="S2014" s="17"/>
      <c r="T2014" s="17"/>
      <c r="U2014" s="17"/>
      <c r="V2014" s="17"/>
      <c r="W2014" s="17"/>
      <c r="X2014" s="17"/>
      <c r="Y2014" s="17"/>
      <c r="Z2014" s="17"/>
      <c r="AA2014" s="17"/>
      <c r="AB2014" s="17"/>
      <c r="AC2014" s="17"/>
      <c r="AD2014" s="17"/>
      <c r="AE2014" s="17"/>
      <c r="AF2014" s="17"/>
      <c r="AG2014" s="17"/>
      <c r="AH2014" s="17"/>
      <c r="AI2014" s="17"/>
      <c r="AJ2014" s="17"/>
      <c r="AK2014" s="17"/>
      <c r="AL2014" s="17"/>
      <c r="AM2014" s="17"/>
      <c r="AN2014" s="17"/>
    </row>
    <row r="2015" ht="15.0" customHeight="1">
      <c r="A2015" s="17"/>
      <c r="B2015" s="17"/>
      <c r="C2015" s="181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  <c r="N2015" s="17"/>
      <c r="O2015" s="17"/>
      <c r="P2015" s="17"/>
      <c r="Q2015" s="17"/>
      <c r="R2015" s="17"/>
      <c r="S2015" s="17"/>
      <c r="T2015" s="17"/>
      <c r="U2015" s="17"/>
      <c r="V2015" s="17"/>
      <c r="W2015" s="17"/>
      <c r="X2015" s="17"/>
      <c r="Y2015" s="17"/>
      <c r="Z2015" s="17"/>
      <c r="AA2015" s="17"/>
      <c r="AB2015" s="17"/>
      <c r="AC2015" s="17"/>
      <c r="AD2015" s="17"/>
      <c r="AE2015" s="17"/>
      <c r="AF2015" s="17"/>
      <c r="AG2015" s="17"/>
      <c r="AH2015" s="17"/>
      <c r="AI2015" s="17"/>
      <c r="AJ2015" s="17"/>
      <c r="AK2015" s="17"/>
      <c r="AL2015" s="17"/>
      <c r="AM2015" s="17"/>
      <c r="AN2015" s="17"/>
    </row>
    <row r="2016" ht="15.0" customHeight="1">
      <c r="A2016" s="17"/>
      <c r="B2016" s="17"/>
      <c r="C2016" s="181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  <c r="N2016" s="17"/>
      <c r="O2016" s="17"/>
      <c r="P2016" s="17"/>
      <c r="Q2016" s="17"/>
      <c r="R2016" s="17"/>
      <c r="S2016" s="17"/>
      <c r="T2016" s="17"/>
      <c r="U2016" s="17"/>
      <c r="V2016" s="17"/>
      <c r="W2016" s="17"/>
      <c r="X2016" s="17"/>
      <c r="Y2016" s="17"/>
      <c r="Z2016" s="17"/>
      <c r="AA2016" s="17"/>
      <c r="AB2016" s="17"/>
      <c r="AC2016" s="17"/>
      <c r="AD2016" s="17"/>
      <c r="AE2016" s="17"/>
      <c r="AF2016" s="17"/>
      <c r="AG2016" s="17"/>
      <c r="AH2016" s="17"/>
      <c r="AI2016" s="17"/>
      <c r="AJ2016" s="17"/>
      <c r="AK2016" s="17"/>
      <c r="AL2016" s="17"/>
      <c r="AM2016" s="17"/>
      <c r="AN2016" s="17"/>
    </row>
  </sheetData>
  <autoFilter ref="$A$2:$AN$1370">
    <filterColumn colId="1">
      <filters>
        <filter val="Stripe"/>
        <filter val="LATIN AMERICA FUTURE AUTOMOBILE MEX"/>
        <filter val="RESEND"/>
      </filters>
    </filterColumn>
  </autoFilter>
  <mergeCells count="941">
    <mergeCell ref="F996:G996"/>
    <mergeCell ref="F998:G998"/>
    <mergeCell ref="F1000:G1000"/>
    <mergeCell ref="F1002:G1002"/>
    <mergeCell ref="F1003:G1003"/>
    <mergeCell ref="E1005:F1005"/>
    <mergeCell ref="F1006:G1006"/>
    <mergeCell ref="F1007:G1007"/>
    <mergeCell ref="F1009:G1009"/>
    <mergeCell ref="F1010:G1010"/>
    <mergeCell ref="F1012:G1012"/>
    <mergeCell ref="F1013:G1013"/>
    <mergeCell ref="E1014:F1014"/>
    <mergeCell ref="F1015:G1015"/>
    <mergeCell ref="F931:G931"/>
    <mergeCell ref="F933:G933"/>
    <mergeCell ref="E949:F949"/>
    <mergeCell ref="F950:G950"/>
    <mergeCell ref="F951:G951"/>
    <mergeCell ref="F955:G955"/>
    <mergeCell ref="F956:G956"/>
    <mergeCell ref="F957:G957"/>
    <mergeCell ref="F959:G959"/>
    <mergeCell ref="E960:F960"/>
    <mergeCell ref="F961:G961"/>
    <mergeCell ref="F963:G963"/>
    <mergeCell ref="F964:G964"/>
    <mergeCell ref="F965:G965"/>
    <mergeCell ref="F966:G966"/>
    <mergeCell ref="F967:G967"/>
    <mergeCell ref="F968:H968"/>
    <mergeCell ref="E969:F969"/>
    <mergeCell ref="F971:H971"/>
    <mergeCell ref="E972:F972"/>
    <mergeCell ref="F973:G973"/>
    <mergeCell ref="G974:H974"/>
    <mergeCell ref="F975:I975"/>
    <mergeCell ref="F976:G976"/>
    <mergeCell ref="E977:F977"/>
    <mergeCell ref="F978:H978"/>
    <mergeCell ref="F979:G979"/>
    <mergeCell ref="F980:G980"/>
    <mergeCell ref="F981:G981"/>
    <mergeCell ref="E982:F982"/>
    <mergeCell ref="F984:G984"/>
    <mergeCell ref="G985:I985"/>
    <mergeCell ref="G986:H986"/>
    <mergeCell ref="F987:H987"/>
    <mergeCell ref="E988:F988"/>
    <mergeCell ref="F989:G989"/>
    <mergeCell ref="F990:G990"/>
    <mergeCell ref="F991:G991"/>
    <mergeCell ref="F992:G992"/>
    <mergeCell ref="F993:G993"/>
    <mergeCell ref="F994:G994"/>
    <mergeCell ref="F995:G995"/>
    <mergeCell ref="F1016:G1016"/>
    <mergeCell ref="F1018:G1018"/>
    <mergeCell ref="G1019:I1019"/>
    <mergeCell ref="F1020:H1020"/>
    <mergeCell ref="F1022:G1022"/>
    <mergeCell ref="F1023:G1023"/>
    <mergeCell ref="F1024:G1024"/>
    <mergeCell ref="P759:Q759"/>
    <mergeCell ref="P760:Q760"/>
    <mergeCell ref="P754:Q754"/>
    <mergeCell ref="P755:Q755"/>
    <mergeCell ref="F756:G756"/>
    <mergeCell ref="F757:G757"/>
    <mergeCell ref="K757:L757"/>
    <mergeCell ref="F758:G758"/>
    <mergeCell ref="G760:H760"/>
    <mergeCell ref="F761:H761"/>
    <mergeCell ref="P761:Q761"/>
    <mergeCell ref="F762:G762"/>
    <mergeCell ref="F763:G763"/>
    <mergeCell ref="F764:G764"/>
    <mergeCell ref="G765:H765"/>
    <mergeCell ref="P765:Q765"/>
    <mergeCell ref="F766:G766"/>
    <mergeCell ref="E767:F767"/>
    <mergeCell ref="K767:N767"/>
    <mergeCell ref="P767:Q767"/>
    <mergeCell ref="F769:G769"/>
    <mergeCell ref="K771:N771"/>
    <mergeCell ref="P771:Q771"/>
    <mergeCell ref="E771:F771"/>
    <mergeCell ref="F772:G772"/>
    <mergeCell ref="K772:L772"/>
    <mergeCell ref="F773:G773"/>
    <mergeCell ref="K773:L773"/>
    <mergeCell ref="K774:N774"/>
    <mergeCell ref="P774:Q774"/>
    <mergeCell ref="E793:F793"/>
    <mergeCell ref="K793:N793"/>
    <mergeCell ref="P793:Q793"/>
    <mergeCell ref="P795:Q795"/>
    <mergeCell ref="E795:F795"/>
    <mergeCell ref="F797:G797"/>
    <mergeCell ref="K801:N801"/>
    <mergeCell ref="P801:Q801"/>
    <mergeCell ref="K802:L802"/>
    <mergeCell ref="K803:N803"/>
    <mergeCell ref="K804:L804"/>
    <mergeCell ref="K813:N813"/>
    <mergeCell ref="E774:F774"/>
    <mergeCell ref="F775:G775"/>
    <mergeCell ref="F777:G777"/>
    <mergeCell ref="F778:G778"/>
    <mergeCell ref="F780:G780"/>
    <mergeCell ref="F781:G781"/>
    <mergeCell ref="F783:G783"/>
    <mergeCell ref="E782:F782"/>
    <mergeCell ref="E785:F785"/>
    <mergeCell ref="F786:G786"/>
    <mergeCell ref="F788:G788"/>
    <mergeCell ref="E789:F789"/>
    <mergeCell ref="F790:G790"/>
    <mergeCell ref="F792:G792"/>
    <mergeCell ref="E801:F801"/>
    <mergeCell ref="F802:G802"/>
    <mergeCell ref="E803:F803"/>
    <mergeCell ref="F804:G804"/>
    <mergeCell ref="F806:G806"/>
    <mergeCell ref="F809:G809"/>
    <mergeCell ref="F810:G810"/>
    <mergeCell ref="F811:G811"/>
    <mergeCell ref="F812:G812"/>
    <mergeCell ref="E813:F813"/>
    <mergeCell ref="F817:G817"/>
    <mergeCell ref="E818:F818"/>
    <mergeCell ref="F822:G822"/>
    <mergeCell ref="F823:G823"/>
    <mergeCell ref="F824:G824"/>
    <mergeCell ref="F827:G827"/>
    <mergeCell ref="F829:H829"/>
    <mergeCell ref="F830:G830"/>
    <mergeCell ref="F833:G833"/>
    <mergeCell ref="F834:G834"/>
    <mergeCell ref="F835:G835"/>
    <mergeCell ref="F839:G839"/>
    <mergeCell ref="F841:G841"/>
    <mergeCell ref="E842:F842"/>
    <mergeCell ref="F843:G843"/>
    <mergeCell ref="F844:G844"/>
    <mergeCell ref="F845:G845"/>
    <mergeCell ref="E846:F846"/>
    <mergeCell ref="F848:G848"/>
    <mergeCell ref="F849:G849"/>
    <mergeCell ref="F850:G850"/>
    <mergeCell ref="E852:F852"/>
    <mergeCell ref="F853:G853"/>
    <mergeCell ref="F855:G855"/>
    <mergeCell ref="G856:I856"/>
    <mergeCell ref="F904:G904"/>
    <mergeCell ref="E905:F905"/>
    <mergeCell ref="F906:G906"/>
    <mergeCell ref="F907:H907"/>
    <mergeCell ref="F908:G908"/>
    <mergeCell ref="F911:G911"/>
    <mergeCell ref="E912:F912"/>
    <mergeCell ref="F913:G913"/>
    <mergeCell ref="F914:G914"/>
    <mergeCell ref="E915:F915"/>
    <mergeCell ref="G916:H916"/>
    <mergeCell ref="F917:H917"/>
    <mergeCell ref="F919:G919"/>
    <mergeCell ref="F920:G920"/>
    <mergeCell ref="F857:G857"/>
    <mergeCell ref="F859:G859"/>
    <mergeCell ref="G861:H861"/>
    <mergeCell ref="G862:H862"/>
    <mergeCell ref="F863:H863"/>
    <mergeCell ref="F864:G864"/>
    <mergeCell ref="F865:G865"/>
    <mergeCell ref="F866:G866"/>
    <mergeCell ref="F867:G867"/>
    <mergeCell ref="F868:G868"/>
    <mergeCell ref="F869:G869"/>
    <mergeCell ref="F870:G870"/>
    <mergeCell ref="F872:G872"/>
    <mergeCell ref="E873:F873"/>
    <mergeCell ref="F874:G874"/>
    <mergeCell ref="F875:G875"/>
    <mergeCell ref="F876:G876"/>
    <mergeCell ref="E877:F877"/>
    <mergeCell ref="F878:G878"/>
    <mergeCell ref="E879:F879"/>
    <mergeCell ref="F880:G880"/>
    <mergeCell ref="F881:G881"/>
    <mergeCell ref="F882:G882"/>
    <mergeCell ref="E883:F883"/>
    <mergeCell ref="F884:G884"/>
    <mergeCell ref="F885:G885"/>
    <mergeCell ref="F886:G886"/>
    <mergeCell ref="E887:F887"/>
    <mergeCell ref="F890:G890"/>
    <mergeCell ref="F891:G891"/>
    <mergeCell ref="F892:G892"/>
    <mergeCell ref="F893:G893"/>
    <mergeCell ref="F894:G894"/>
    <mergeCell ref="E895:F895"/>
    <mergeCell ref="F896:G896"/>
    <mergeCell ref="E897:F897"/>
    <mergeCell ref="F898:G898"/>
    <mergeCell ref="F899:G899"/>
    <mergeCell ref="E900:F900"/>
    <mergeCell ref="E901:F901"/>
    <mergeCell ref="F902:G902"/>
    <mergeCell ref="F903:G903"/>
    <mergeCell ref="F921:G921"/>
    <mergeCell ref="F922:G922"/>
    <mergeCell ref="G926:H926"/>
    <mergeCell ref="F927:H927"/>
    <mergeCell ref="F928:G928"/>
    <mergeCell ref="F929:G929"/>
    <mergeCell ref="F930:G930"/>
    <mergeCell ref="P926:Q926"/>
    <mergeCell ref="P927:Q927"/>
    <mergeCell ref="K931:N931"/>
    <mergeCell ref="K933:L933"/>
    <mergeCell ref="K949:N949"/>
    <mergeCell ref="P949:Q949"/>
    <mergeCell ref="K959:L959"/>
    <mergeCell ref="K960:N960"/>
    <mergeCell ref="K972:N972"/>
    <mergeCell ref="K977:N977"/>
    <mergeCell ref="P985:Q985"/>
    <mergeCell ref="P986:Q986"/>
    <mergeCell ref="P987:Q987"/>
    <mergeCell ref="P988:Q988"/>
    <mergeCell ref="K782:N782"/>
    <mergeCell ref="P782:Q782"/>
    <mergeCell ref="K785:N785"/>
    <mergeCell ref="P785:Q785"/>
    <mergeCell ref="K786:L786"/>
    <mergeCell ref="K789:N789"/>
    <mergeCell ref="P789:Q789"/>
    <mergeCell ref="K788:L788"/>
    <mergeCell ref="K792:L792"/>
    <mergeCell ref="K842:N842"/>
    <mergeCell ref="K846:N846"/>
    <mergeCell ref="P852:Q852"/>
    <mergeCell ref="P856:Q856"/>
    <mergeCell ref="P860:Q860"/>
    <mergeCell ref="P861:Q861"/>
    <mergeCell ref="P862:Q862"/>
    <mergeCell ref="P863:Q863"/>
    <mergeCell ref="K865:L865"/>
    <mergeCell ref="K872:L872"/>
    <mergeCell ref="K873:N873"/>
    <mergeCell ref="P873:Q873"/>
    <mergeCell ref="K877:N877"/>
    <mergeCell ref="P877:Q877"/>
    <mergeCell ref="K878:L878"/>
    <mergeCell ref="K879:N879"/>
    <mergeCell ref="P879:Q879"/>
    <mergeCell ref="K880:L880"/>
    <mergeCell ref="P883:Q883"/>
    <mergeCell ref="K883:N883"/>
    <mergeCell ref="K887:N887"/>
    <mergeCell ref="P887:Q887"/>
    <mergeCell ref="K894:L894"/>
    <mergeCell ref="K895:N895"/>
    <mergeCell ref="K899:L899"/>
    <mergeCell ref="K900:N900"/>
    <mergeCell ref="K901:N901"/>
    <mergeCell ref="K902:L902"/>
    <mergeCell ref="K905:N905"/>
    <mergeCell ref="K911:N911"/>
    <mergeCell ref="K912:N912"/>
    <mergeCell ref="K915:N915"/>
    <mergeCell ref="P925:Q925"/>
    <mergeCell ref="K982:N982"/>
    <mergeCell ref="K1005:N1005"/>
    <mergeCell ref="P1005:Q1005"/>
    <mergeCell ref="K1013:L1013"/>
    <mergeCell ref="K1014:N1014"/>
    <mergeCell ref="E1026:F1026"/>
    <mergeCell ref="F1027:G1027"/>
    <mergeCell ref="F1028:G1028"/>
    <mergeCell ref="E1030:F1030"/>
    <mergeCell ref="E1031:F1031"/>
    <mergeCell ref="F1032:G1032"/>
    <mergeCell ref="F1033:G1033"/>
    <mergeCell ref="K1040:N1040"/>
    <mergeCell ref="K1041:N1041"/>
    <mergeCell ref="K1048:N1048"/>
    <mergeCell ref="F1034:H1034"/>
    <mergeCell ref="F1035:G1035"/>
    <mergeCell ref="F1036:G1036"/>
    <mergeCell ref="F1038:G1038"/>
    <mergeCell ref="F1039:G1039"/>
    <mergeCell ref="E1040:F1040"/>
    <mergeCell ref="E1041:F1041"/>
    <mergeCell ref="F1042:H1042"/>
    <mergeCell ref="F1043:G1043"/>
    <mergeCell ref="F1044:H1044"/>
    <mergeCell ref="F1045:G1045"/>
    <mergeCell ref="F1046:G1046"/>
    <mergeCell ref="F1047:G1047"/>
    <mergeCell ref="E1048:F1048"/>
    <mergeCell ref="F1049:G1049"/>
    <mergeCell ref="F1050:G1050"/>
    <mergeCell ref="F1051:G1051"/>
    <mergeCell ref="F1052:G1052"/>
    <mergeCell ref="P1054:Q1054"/>
    <mergeCell ref="F1055:H1055"/>
    <mergeCell ref="P1055:Q1055"/>
    <mergeCell ref="P1060:Q1060"/>
    <mergeCell ref="P1062:Q1062"/>
    <mergeCell ref="F1056:G1056"/>
    <mergeCell ref="G1058:I1058"/>
    <mergeCell ref="P1058:Q1058"/>
    <mergeCell ref="G1059:H1059"/>
    <mergeCell ref="P1059:Q1059"/>
    <mergeCell ref="F1060:H1060"/>
    <mergeCell ref="G1062:I1062"/>
    <mergeCell ref="F1203:H1203"/>
    <mergeCell ref="K1203:L1203"/>
    <mergeCell ref="F1204:G1204"/>
    <mergeCell ref="E1205:F1205"/>
    <mergeCell ref="K1205:N1205"/>
    <mergeCell ref="P1205:Q1205"/>
    <mergeCell ref="K1207:L1207"/>
    <mergeCell ref="F1207:G1207"/>
    <mergeCell ref="F1208:G1208"/>
    <mergeCell ref="K1208:L1208"/>
    <mergeCell ref="H1211:I1211"/>
    <mergeCell ref="P1211:Q1211"/>
    <mergeCell ref="F1214:G1214"/>
    <mergeCell ref="J1214:K1214"/>
    <mergeCell ref="E1171:F1171"/>
    <mergeCell ref="E1173:F1173"/>
    <mergeCell ref="K1173:N1173"/>
    <mergeCell ref="F1165:G1165"/>
    <mergeCell ref="F1166:G1166"/>
    <mergeCell ref="F1167:G1167"/>
    <mergeCell ref="F1168:G1168"/>
    <mergeCell ref="F1169:H1169"/>
    <mergeCell ref="F1170:G1170"/>
    <mergeCell ref="F1172:H1172"/>
    <mergeCell ref="K1180:N1180"/>
    <mergeCell ref="P1180:Q1180"/>
    <mergeCell ref="P1183:Q1183"/>
    <mergeCell ref="P1184:Q1184"/>
    <mergeCell ref="K1185:N1185"/>
    <mergeCell ref="P1185:Q1185"/>
    <mergeCell ref="K1187:N1187"/>
    <mergeCell ref="P1187:Q1187"/>
    <mergeCell ref="F1174:G1174"/>
    <mergeCell ref="E1175:F1175"/>
    <mergeCell ref="K1175:N1175"/>
    <mergeCell ref="F1176:G1176"/>
    <mergeCell ref="F1177:H1177"/>
    <mergeCell ref="F1179:G1179"/>
    <mergeCell ref="E1180:F1180"/>
    <mergeCell ref="F1189:G1189"/>
    <mergeCell ref="E1190:F1190"/>
    <mergeCell ref="K1190:N1190"/>
    <mergeCell ref="P1190:Q1190"/>
    <mergeCell ref="F1181:G1181"/>
    <mergeCell ref="G1183:H1183"/>
    <mergeCell ref="F1184:H1184"/>
    <mergeCell ref="E1185:F1185"/>
    <mergeCell ref="F1186:G1186"/>
    <mergeCell ref="E1187:F1187"/>
    <mergeCell ref="F1188:G1188"/>
    <mergeCell ref="F1215:G1215"/>
    <mergeCell ref="E1216:F1216"/>
    <mergeCell ref="K1216:N1216"/>
    <mergeCell ref="P1216:Q1216"/>
    <mergeCell ref="E1217:F1217"/>
    <mergeCell ref="K1217:N1217"/>
    <mergeCell ref="P1217:Q1217"/>
    <mergeCell ref="E1108:F1108"/>
    <mergeCell ref="E1109:F1109"/>
    <mergeCell ref="E1110:F1110"/>
    <mergeCell ref="E1111:F1111"/>
    <mergeCell ref="F1112:G1112"/>
    <mergeCell ref="F1113:G1113"/>
    <mergeCell ref="F1114:H1114"/>
    <mergeCell ref="E1116:F1116"/>
    <mergeCell ref="F1117:H1117"/>
    <mergeCell ref="E1118:F1118"/>
    <mergeCell ref="F1119:H1119"/>
    <mergeCell ref="F1120:G1120"/>
    <mergeCell ref="F1121:G1121"/>
    <mergeCell ref="F1122:G1122"/>
    <mergeCell ref="K1127:L1127"/>
    <mergeCell ref="K1128:N1128"/>
    <mergeCell ref="F1124:G1124"/>
    <mergeCell ref="F1125:G1125"/>
    <mergeCell ref="E1126:F1126"/>
    <mergeCell ref="K1126:N1126"/>
    <mergeCell ref="P1126:Q1126"/>
    <mergeCell ref="F1127:G1127"/>
    <mergeCell ref="P1128:Q1128"/>
    <mergeCell ref="F1063:G1063"/>
    <mergeCell ref="F1065:G1065"/>
    <mergeCell ref="F1066:G1066"/>
    <mergeCell ref="F1067:G1067"/>
    <mergeCell ref="F1069:G1069"/>
    <mergeCell ref="F1070:G1070"/>
    <mergeCell ref="F1074:G1074"/>
    <mergeCell ref="F1077:G1077"/>
    <mergeCell ref="F1078:G1078"/>
    <mergeCell ref="F1081:G1081"/>
    <mergeCell ref="F1082:G1082"/>
    <mergeCell ref="F1084:G1084"/>
    <mergeCell ref="E1086:F1086"/>
    <mergeCell ref="P1086:Q1086"/>
    <mergeCell ref="F1087:G1087"/>
    <mergeCell ref="E1088:F1088"/>
    <mergeCell ref="K1088:N1088"/>
    <mergeCell ref="P1088:Q1088"/>
    <mergeCell ref="F1089:G1089"/>
    <mergeCell ref="K1090:N1090"/>
    <mergeCell ref="P1090:Q1090"/>
    <mergeCell ref="E1090:F1090"/>
    <mergeCell ref="F1091:G1091"/>
    <mergeCell ref="F1094:G1094"/>
    <mergeCell ref="F1096:G1096"/>
    <mergeCell ref="F1098:G1098"/>
    <mergeCell ref="F1101:G1101"/>
    <mergeCell ref="F1106:G1106"/>
    <mergeCell ref="F1115:H1115"/>
    <mergeCell ref="K1115:L1115"/>
    <mergeCell ref="K1116:N1116"/>
    <mergeCell ref="E1123:F1123"/>
    <mergeCell ref="K1123:N1123"/>
    <mergeCell ref="E1128:F1128"/>
    <mergeCell ref="F1129:G1129"/>
    <mergeCell ref="F1130:G1130"/>
    <mergeCell ref="F1131:G1131"/>
    <mergeCell ref="J1131:K1131"/>
    <mergeCell ref="P1132:Q1132"/>
    <mergeCell ref="P1133:Q1133"/>
    <mergeCell ref="P1134:Q1134"/>
    <mergeCell ref="G1133:H1133"/>
    <mergeCell ref="F1134:H1134"/>
    <mergeCell ref="F1135:G1135"/>
    <mergeCell ref="F1136:G1136"/>
    <mergeCell ref="F1137:G1137"/>
    <mergeCell ref="F1138:G1138"/>
    <mergeCell ref="E1139:F1139"/>
    <mergeCell ref="P1145:Q1145"/>
    <mergeCell ref="P1147:Q1147"/>
    <mergeCell ref="K1151:N1151"/>
    <mergeCell ref="P1151:Q1151"/>
    <mergeCell ref="K1138:L1138"/>
    <mergeCell ref="K1139:N1139"/>
    <mergeCell ref="P1139:Q1139"/>
    <mergeCell ref="K1141:L1141"/>
    <mergeCell ref="K1142:N1142"/>
    <mergeCell ref="P1142:Q1142"/>
    <mergeCell ref="K1145:N1145"/>
    <mergeCell ref="F1141:G1141"/>
    <mergeCell ref="E1142:F1142"/>
    <mergeCell ref="F1144:G1144"/>
    <mergeCell ref="E1145:F1145"/>
    <mergeCell ref="E1147:F1147"/>
    <mergeCell ref="F1148:G1148"/>
    <mergeCell ref="F1150:G1150"/>
    <mergeCell ref="E1151:F1151"/>
    <mergeCell ref="F1152:G1152"/>
    <mergeCell ref="F1153:G1153"/>
    <mergeCell ref="F1154:G1154"/>
    <mergeCell ref="F1155:G1155"/>
    <mergeCell ref="F1156:G1156"/>
    <mergeCell ref="F1157:G1157"/>
    <mergeCell ref="F1158:G1158"/>
    <mergeCell ref="F1159:G1159"/>
    <mergeCell ref="F1160:G1160"/>
    <mergeCell ref="F1161:G1161"/>
    <mergeCell ref="F1162:G1162"/>
    <mergeCell ref="F1163:G1163"/>
    <mergeCell ref="F1164:G1164"/>
    <mergeCell ref="F1191:G1191"/>
    <mergeCell ref="E1192:F1192"/>
    <mergeCell ref="K1192:N1192"/>
    <mergeCell ref="P1192:Q1192"/>
    <mergeCell ref="H1193:I1193"/>
    <mergeCell ref="P1193:Q1193"/>
    <mergeCell ref="F1194:G1194"/>
    <mergeCell ref="E1195:F1195"/>
    <mergeCell ref="K1195:N1195"/>
    <mergeCell ref="P1195:Q1195"/>
    <mergeCell ref="E1196:F1196"/>
    <mergeCell ref="K1196:N1196"/>
    <mergeCell ref="P1196:Q1196"/>
    <mergeCell ref="F1197:G1197"/>
    <mergeCell ref="K1202:N1202"/>
    <mergeCell ref="P1202:Q1202"/>
    <mergeCell ref="E1198:F1198"/>
    <mergeCell ref="K1198:N1198"/>
    <mergeCell ref="P1198:Q1198"/>
    <mergeCell ref="F1199:G1199"/>
    <mergeCell ref="F1200:G1200"/>
    <mergeCell ref="F1201:G1201"/>
    <mergeCell ref="E1202:F1202"/>
    <mergeCell ref="K1222:N1222"/>
    <mergeCell ref="P1222:Q1222"/>
    <mergeCell ref="F1218:G1218"/>
    <mergeCell ref="E1219:F1219"/>
    <mergeCell ref="K1219:N1219"/>
    <mergeCell ref="P1219:Q1219"/>
    <mergeCell ref="F1220:G1220"/>
    <mergeCell ref="F1221:G1221"/>
    <mergeCell ref="E1222:F1222"/>
    <mergeCell ref="K1230:N1230"/>
    <mergeCell ref="P1230:Q1230"/>
    <mergeCell ref="E1225:F1225"/>
    <mergeCell ref="P1225:Q1225"/>
    <mergeCell ref="E1227:F1227"/>
    <mergeCell ref="K1227:N1227"/>
    <mergeCell ref="P1227:Q1227"/>
    <mergeCell ref="F1228:G1228"/>
    <mergeCell ref="J1229:K1229"/>
    <mergeCell ref="F1229:G1229"/>
    <mergeCell ref="E1230:F1230"/>
    <mergeCell ref="F1231:G1231"/>
    <mergeCell ref="F1232:H1232"/>
    <mergeCell ref="G1233:H1233"/>
    <mergeCell ref="F1234:H1234"/>
    <mergeCell ref="E1236:F1236"/>
    <mergeCell ref="F1237:G1237"/>
    <mergeCell ref="F1239:G1239"/>
    <mergeCell ref="E1240:F1240"/>
    <mergeCell ref="K1240:N1240"/>
    <mergeCell ref="F1241:H1241"/>
    <mergeCell ref="E1242:F1242"/>
    <mergeCell ref="F1243:H1243"/>
    <mergeCell ref="E1244:F1244"/>
    <mergeCell ref="K1244:N1244"/>
    <mergeCell ref="F1245:G1245"/>
    <mergeCell ref="F1246:G1246"/>
    <mergeCell ref="E1247:F1247"/>
    <mergeCell ref="K1247:N1247"/>
    <mergeCell ref="F1248:G1248"/>
    <mergeCell ref="E1416:F1416"/>
    <mergeCell ref="F1417:H1417"/>
    <mergeCell ref="K1417:L1417"/>
    <mergeCell ref="F1418:G1418"/>
    <mergeCell ref="E1419:F1419"/>
    <mergeCell ref="K1419:N1419"/>
    <mergeCell ref="K1421:L1421"/>
    <mergeCell ref="K1422:L1422"/>
    <mergeCell ref="F1421:G1421"/>
    <mergeCell ref="F1422:G1422"/>
    <mergeCell ref="H1425:I1425"/>
    <mergeCell ref="F1428:G1428"/>
    <mergeCell ref="J1428:K1428"/>
    <mergeCell ref="F1429:G1429"/>
    <mergeCell ref="K1430:N1430"/>
    <mergeCell ref="F1443:G1443"/>
    <mergeCell ref="J1443:K1443"/>
    <mergeCell ref="E1444:F1444"/>
    <mergeCell ref="K1444:N1444"/>
    <mergeCell ref="F1445:G1445"/>
    <mergeCell ref="F1446:H1446"/>
    <mergeCell ref="G1447:H1447"/>
    <mergeCell ref="P1463:Q1463"/>
    <mergeCell ref="P1465:Q1465"/>
    <mergeCell ref="P1466:Q1466"/>
    <mergeCell ref="P1467:Q1467"/>
    <mergeCell ref="P1470:Q1470"/>
    <mergeCell ref="P1472:Q1472"/>
    <mergeCell ref="P1476:Q1476"/>
    <mergeCell ref="F1448:H1448"/>
    <mergeCell ref="E1450:F1450"/>
    <mergeCell ref="F1451:G1451"/>
    <mergeCell ref="F1453:G1453"/>
    <mergeCell ref="E1454:F1454"/>
    <mergeCell ref="K1454:N1454"/>
    <mergeCell ref="F1455:H1455"/>
    <mergeCell ref="E1456:F1456"/>
    <mergeCell ref="F1457:H1457"/>
    <mergeCell ref="E1458:F1458"/>
    <mergeCell ref="K1458:N1458"/>
    <mergeCell ref="F1459:G1459"/>
    <mergeCell ref="F1460:G1460"/>
    <mergeCell ref="K1461:N1461"/>
    <mergeCell ref="K1463:N1463"/>
    <mergeCell ref="E1461:F1461"/>
    <mergeCell ref="F1462:G1462"/>
    <mergeCell ref="E1463:F1463"/>
    <mergeCell ref="F1464:G1464"/>
    <mergeCell ref="H1465:I1465"/>
    <mergeCell ref="K1465:L1465"/>
    <mergeCell ref="G1466:I1466"/>
    <mergeCell ref="F1382:G1382"/>
    <mergeCell ref="F1383:H1383"/>
    <mergeCell ref="F1384:G1384"/>
    <mergeCell ref="E1385:F1385"/>
    <mergeCell ref="F1386:H1386"/>
    <mergeCell ref="E1387:F1387"/>
    <mergeCell ref="K1387:N1387"/>
    <mergeCell ref="F1388:G1388"/>
    <mergeCell ref="E1389:F1389"/>
    <mergeCell ref="K1389:N1389"/>
    <mergeCell ref="F1390:G1390"/>
    <mergeCell ref="F1391:H1391"/>
    <mergeCell ref="F1393:G1393"/>
    <mergeCell ref="E1394:F1394"/>
    <mergeCell ref="F1395:G1395"/>
    <mergeCell ref="G1397:H1397"/>
    <mergeCell ref="F1398:H1398"/>
    <mergeCell ref="E1399:F1399"/>
    <mergeCell ref="K1399:N1399"/>
    <mergeCell ref="F1400:G1400"/>
    <mergeCell ref="K1401:N1401"/>
    <mergeCell ref="E1401:F1401"/>
    <mergeCell ref="F1402:G1402"/>
    <mergeCell ref="F1403:G1403"/>
    <mergeCell ref="E1404:F1404"/>
    <mergeCell ref="K1404:N1404"/>
    <mergeCell ref="F1405:G1405"/>
    <mergeCell ref="K1406:N1406"/>
    <mergeCell ref="E1406:F1406"/>
    <mergeCell ref="H1407:I1407"/>
    <mergeCell ref="F1408:G1408"/>
    <mergeCell ref="E1409:F1409"/>
    <mergeCell ref="K1409:N1409"/>
    <mergeCell ref="E1410:F1410"/>
    <mergeCell ref="K1410:N1410"/>
    <mergeCell ref="F1411:G1411"/>
    <mergeCell ref="E1412:F1412"/>
    <mergeCell ref="K1412:N1412"/>
    <mergeCell ref="F1413:G1413"/>
    <mergeCell ref="F1414:G1414"/>
    <mergeCell ref="F1415:G1415"/>
    <mergeCell ref="K1416:N1416"/>
    <mergeCell ref="F1467:I1467"/>
    <mergeCell ref="F1469:G1469"/>
    <mergeCell ref="E1470:F1470"/>
    <mergeCell ref="K1470:N1470"/>
    <mergeCell ref="F1471:G1471"/>
    <mergeCell ref="E1472:F1472"/>
    <mergeCell ref="K1472:N1472"/>
    <mergeCell ref="F1474:G1474"/>
    <mergeCell ref="E1476:F1476"/>
    <mergeCell ref="K1476:N1476"/>
    <mergeCell ref="F1477:G1477"/>
    <mergeCell ref="F1479:G1479"/>
    <mergeCell ref="F1480:G1480"/>
    <mergeCell ref="F1481:G1481"/>
    <mergeCell ref="P1484:Q1484"/>
    <mergeCell ref="P1485:Q1485"/>
    <mergeCell ref="E1482:F1482"/>
    <mergeCell ref="K1482:N1482"/>
    <mergeCell ref="P1482:Q1482"/>
    <mergeCell ref="F1483:G1483"/>
    <mergeCell ref="E1484:F1484"/>
    <mergeCell ref="K1484:N1484"/>
    <mergeCell ref="E1485:F1485"/>
    <mergeCell ref="E1487:F1487"/>
    <mergeCell ref="K1487:N1487"/>
    <mergeCell ref="F1488:G1488"/>
    <mergeCell ref="F1489:G1489"/>
    <mergeCell ref="F1492:G1492"/>
    <mergeCell ref="F1493:H1493"/>
    <mergeCell ref="F1494:H1494"/>
    <mergeCell ref="E1495:F1495"/>
    <mergeCell ref="K1495:N1495"/>
    <mergeCell ref="F1498:G1498"/>
    <mergeCell ref="E1499:F1499"/>
    <mergeCell ref="K1499:N1499"/>
    <mergeCell ref="F1500:H1500"/>
    <mergeCell ref="K1501:N1501"/>
    <mergeCell ref="E1501:F1501"/>
    <mergeCell ref="F1502:I1502"/>
    <mergeCell ref="F1504:H1504"/>
    <mergeCell ref="F1505:G1505"/>
    <mergeCell ref="E1506:F1506"/>
    <mergeCell ref="K1506:N1506"/>
    <mergeCell ref="F1507:G1507"/>
    <mergeCell ref="F1508:G1508"/>
    <mergeCell ref="E1509:F1509"/>
    <mergeCell ref="K1509:N1509"/>
    <mergeCell ref="F1512:G1512"/>
    <mergeCell ref="F1517:G1517"/>
    <mergeCell ref="G1518:I1518"/>
    <mergeCell ref="P1518:Q1518"/>
    <mergeCell ref="F1562:G1562"/>
    <mergeCell ref="J1562:K1562"/>
    <mergeCell ref="F1564:G1564"/>
    <mergeCell ref="E1565:F1565"/>
    <mergeCell ref="K1565:N1565"/>
    <mergeCell ref="P1565:Q1565"/>
    <mergeCell ref="J1567:K1567"/>
    <mergeCell ref="F1572:G1572"/>
    <mergeCell ref="K1572:N1572"/>
    <mergeCell ref="F1567:G1567"/>
    <mergeCell ref="F1568:G1568"/>
    <mergeCell ref="J1568:K1568"/>
    <mergeCell ref="F1569:G1569"/>
    <mergeCell ref="J1569:K1569"/>
    <mergeCell ref="F1570:G1570"/>
    <mergeCell ref="J1570:K1570"/>
    <mergeCell ref="F1578:G1578"/>
    <mergeCell ref="F1582:G1582"/>
    <mergeCell ref="J1582:K1582"/>
    <mergeCell ref="F1583:H1583"/>
    <mergeCell ref="G1584:I1584"/>
    <mergeCell ref="P1584:Q1584"/>
    <mergeCell ref="F1576:G1576"/>
    <mergeCell ref="E1577:F1577"/>
    <mergeCell ref="K1577:N1577"/>
    <mergeCell ref="P1577:Q1577"/>
    <mergeCell ref="E1579:F1579"/>
    <mergeCell ref="K1579:N1579"/>
    <mergeCell ref="P1579:Q1579"/>
    <mergeCell ref="K1526:N1526"/>
    <mergeCell ref="P1526:Q1526"/>
    <mergeCell ref="F1520:G1520"/>
    <mergeCell ref="E1521:F1521"/>
    <mergeCell ref="K1521:N1521"/>
    <mergeCell ref="P1521:Q1521"/>
    <mergeCell ref="F1523:G1523"/>
    <mergeCell ref="F1525:G1525"/>
    <mergeCell ref="E1526:F1526"/>
    <mergeCell ref="F1527:G1527"/>
    <mergeCell ref="E1528:F1528"/>
    <mergeCell ref="K1528:N1528"/>
    <mergeCell ref="P1528:Q1528"/>
    <mergeCell ref="F1530:G1530"/>
    <mergeCell ref="K1531:N1531"/>
    <mergeCell ref="P1531:Q1531"/>
    <mergeCell ref="E1531:F1531"/>
    <mergeCell ref="F1533:H1533"/>
    <mergeCell ref="F1534:G1534"/>
    <mergeCell ref="F1537:I1537"/>
    <mergeCell ref="F1538:G1538"/>
    <mergeCell ref="K1540:N1540"/>
    <mergeCell ref="F1542:H1542"/>
    <mergeCell ref="F1543:H1543"/>
    <mergeCell ref="E1544:F1544"/>
    <mergeCell ref="K1544:N1544"/>
    <mergeCell ref="F1546:G1546"/>
    <mergeCell ref="E1547:F1547"/>
    <mergeCell ref="K1547:N1547"/>
    <mergeCell ref="P1547:Q1547"/>
    <mergeCell ref="E1549:F1549"/>
    <mergeCell ref="K1549:N1549"/>
    <mergeCell ref="P1549:Q1549"/>
    <mergeCell ref="F1550:G1550"/>
    <mergeCell ref="E1551:F1551"/>
    <mergeCell ref="K1551:N1551"/>
    <mergeCell ref="P1551:Q1551"/>
    <mergeCell ref="F1552:H1552"/>
    <mergeCell ref="F1556:H1556"/>
    <mergeCell ref="F1557:G1557"/>
    <mergeCell ref="F1558:H1558"/>
    <mergeCell ref="E1559:F1559"/>
    <mergeCell ref="K1559:N1559"/>
    <mergeCell ref="F1560:G1560"/>
    <mergeCell ref="E1273:F1273"/>
    <mergeCell ref="F1274:G1274"/>
    <mergeCell ref="F1275:G1275"/>
    <mergeCell ref="F1278:G1278"/>
    <mergeCell ref="F1279:H1279"/>
    <mergeCell ref="F1280:H1280"/>
    <mergeCell ref="K1281:N1281"/>
    <mergeCell ref="E1281:F1281"/>
    <mergeCell ref="F1284:G1284"/>
    <mergeCell ref="E1285:F1285"/>
    <mergeCell ref="K1285:N1285"/>
    <mergeCell ref="F1286:H1286"/>
    <mergeCell ref="E1287:F1287"/>
    <mergeCell ref="K1287:N1287"/>
    <mergeCell ref="P1251:Q1251"/>
    <mergeCell ref="P1252:Q1252"/>
    <mergeCell ref="E1249:F1249"/>
    <mergeCell ref="K1249:N1249"/>
    <mergeCell ref="P1249:Q1249"/>
    <mergeCell ref="F1250:G1250"/>
    <mergeCell ref="H1251:I1251"/>
    <mergeCell ref="K1251:L1251"/>
    <mergeCell ref="G1252:I1252"/>
    <mergeCell ref="F1253:I1253"/>
    <mergeCell ref="P1253:Q1253"/>
    <mergeCell ref="F1255:G1255"/>
    <mergeCell ref="E1256:F1256"/>
    <mergeCell ref="K1256:N1256"/>
    <mergeCell ref="P1256:Q1256"/>
    <mergeCell ref="F1257:G1257"/>
    <mergeCell ref="E1258:F1258"/>
    <mergeCell ref="K1258:N1258"/>
    <mergeCell ref="P1258:Q1258"/>
    <mergeCell ref="F1260:G1260"/>
    <mergeCell ref="E1262:F1262"/>
    <mergeCell ref="K1262:N1262"/>
    <mergeCell ref="P1262:Q1262"/>
    <mergeCell ref="F1263:G1263"/>
    <mergeCell ref="F1265:G1265"/>
    <mergeCell ref="F1266:G1266"/>
    <mergeCell ref="F1267:G1267"/>
    <mergeCell ref="E1268:F1268"/>
    <mergeCell ref="K1268:N1268"/>
    <mergeCell ref="P1268:Q1268"/>
    <mergeCell ref="F1269:G1269"/>
    <mergeCell ref="E1270:F1270"/>
    <mergeCell ref="K1270:N1270"/>
    <mergeCell ref="P1270:Q1270"/>
    <mergeCell ref="E1271:F1271"/>
    <mergeCell ref="P1271:Q1271"/>
    <mergeCell ref="K1273:N1273"/>
    <mergeCell ref="F1288:I1288"/>
    <mergeCell ref="F1290:H1290"/>
    <mergeCell ref="F1291:G1291"/>
    <mergeCell ref="E1292:F1292"/>
    <mergeCell ref="K1292:N1292"/>
    <mergeCell ref="F1293:G1293"/>
    <mergeCell ref="F1294:G1294"/>
    <mergeCell ref="E1330:F1330"/>
    <mergeCell ref="K1330:N1330"/>
    <mergeCell ref="F1332:G1332"/>
    <mergeCell ref="E1333:F1333"/>
    <mergeCell ref="K1333:N1333"/>
    <mergeCell ref="P1333:Q1333"/>
    <mergeCell ref="E1335:F1335"/>
    <mergeCell ref="F1336:G1336"/>
    <mergeCell ref="E1337:F1337"/>
    <mergeCell ref="K1337:N1337"/>
    <mergeCell ref="P1337:Q1337"/>
    <mergeCell ref="F1338:H1338"/>
    <mergeCell ref="F1342:H1342"/>
    <mergeCell ref="F1343:G1343"/>
    <mergeCell ref="E1295:F1295"/>
    <mergeCell ref="K1295:N1295"/>
    <mergeCell ref="F1298:G1298"/>
    <mergeCell ref="F1303:G1303"/>
    <mergeCell ref="G1304:I1304"/>
    <mergeCell ref="P1304:Q1304"/>
    <mergeCell ref="F1306:G1306"/>
    <mergeCell ref="E1307:F1307"/>
    <mergeCell ref="K1307:N1307"/>
    <mergeCell ref="P1307:Q1307"/>
    <mergeCell ref="F1309:G1309"/>
    <mergeCell ref="F1311:G1311"/>
    <mergeCell ref="K1312:N1312"/>
    <mergeCell ref="P1312:Q1312"/>
    <mergeCell ref="K1317:N1317"/>
    <mergeCell ref="P1317:Q1317"/>
    <mergeCell ref="E1312:F1312"/>
    <mergeCell ref="F1313:G1313"/>
    <mergeCell ref="E1314:F1314"/>
    <mergeCell ref="K1314:N1314"/>
    <mergeCell ref="P1314:Q1314"/>
    <mergeCell ref="F1316:G1316"/>
    <mergeCell ref="E1317:F1317"/>
    <mergeCell ref="F1319:H1319"/>
    <mergeCell ref="F1320:G1320"/>
    <mergeCell ref="F1323:I1323"/>
    <mergeCell ref="F1324:G1324"/>
    <mergeCell ref="K1326:N1326"/>
    <mergeCell ref="F1328:H1328"/>
    <mergeCell ref="F1329:H1329"/>
    <mergeCell ref="K1335:N1335"/>
    <mergeCell ref="P1335:Q1335"/>
    <mergeCell ref="F1344:H1344"/>
    <mergeCell ref="E1345:F1345"/>
    <mergeCell ref="K1345:N1345"/>
    <mergeCell ref="F1346:G1346"/>
    <mergeCell ref="F1348:G1348"/>
    <mergeCell ref="J1348:K1348"/>
    <mergeCell ref="F1350:G1350"/>
    <mergeCell ref="P1425:Q1425"/>
    <mergeCell ref="P1430:Q1430"/>
    <mergeCell ref="P1431:Q1431"/>
    <mergeCell ref="P1433:Q1433"/>
    <mergeCell ref="P1436:Q1436"/>
    <mergeCell ref="P1439:Q1439"/>
    <mergeCell ref="P1441:Q1441"/>
    <mergeCell ref="P1444:Q1444"/>
    <mergeCell ref="P1406:Q1406"/>
    <mergeCell ref="P1407:Q1407"/>
    <mergeCell ref="P1409:Q1409"/>
    <mergeCell ref="P1410:Q1410"/>
    <mergeCell ref="P1412:Q1412"/>
    <mergeCell ref="P1416:Q1416"/>
    <mergeCell ref="P1419:Q1419"/>
    <mergeCell ref="J1354:K1354"/>
    <mergeCell ref="J1355:K1355"/>
    <mergeCell ref="E1351:F1351"/>
    <mergeCell ref="K1351:N1351"/>
    <mergeCell ref="P1351:Q1351"/>
    <mergeCell ref="F1353:G1353"/>
    <mergeCell ref="J1353:K1353"/>
    <mergeCell ref="F1354:G1354"/>
    <mergeCell ref="F1355:G1355"/>
    <mergeCell ref="F1356:G1356"/>
    <mergeCell ref="J1356:K1356"/>
    <mergeCell ref="F1358:G1358"/>
    <mergeCell ref="K1358:N1358"/>
    <mergeCell ref="F1362:G1362"/>
    <mergeCell ref="K1363:N1363"/>
    <mergeCell ref="P1363:Q1363"/>
    <mergeCell ref="E1363:F1363"/>
    <mergeCell ref="F1364:G1364"/>
    <mergeCell ref="E1365:F1365"/>
    <mergeCell ref="K1365:N1365"/>
    <mergeCell ref="P1365:Q1365"/>
    <mergeCell ref="F1368:G1368"/>
    <mergeCell ref="J1368:K1368"/>
    <mergeCell ref="F1369:H1369"/>
    <mergeCell ref="G1370:I1370"/>
    <mergeCell ref="P1370:Q1370"/>
    <mergeCell ref="F1371:G1371"/>
    <mergeCell ref="F1372:G1372"/>
    <mergeCell ref="F1373:G1373"/>
    <mergeCell ref="F1374:G1374"/>
    <mergeCell ref="F1375:G1375"/>
    <mergeCell ref="F1376:G1376"/>
    <mergeCell ref="F1377:G1377"/>
    <mergeCell ref="F1378:G1378"/>
    <mergeCell ref="F1379:G1379"/>
    <mergeCell ref="F1380:G1380"/>
    <mergeCell ref="F1381:G1381"/>
    <mergeCell ref="K1394:N1394"/>
    <mergeCell ref="P1394:Q1394"/>
    <mergeCell ref="P1397:Q1397"/>
    <mergeCell ref="P1398:Q1398"/>
    <mergeCell ref="P1399:Q1399"/>
    <mergeCell ref="P1401:Q1401"/>
    <mergeCell ref="P1404:Q1404"/>
    <mergeCell ref="E1430:F1430"/>
    <mergeCell ref="E1431:F1431"/>
    <mergeCell ref="K1431:N1431"/>
    <mergeCell ref="F1432:G1432"/>
    <mergeCell ref="E1433:F1433"/>
    <mergeCell ref="K1433:N1433"/>
    <mergeCell ref="F1434:G1434"/>
    <mergeCell ref="F1435:G1435"/>
    <mergeCell ref="E1436:F1436"/>
    <mergeCell ref="K1436:N1436"/>
    <mergeCell ref="E1439:F1439"/>
    <mergeCell ref="E1441:F1441"/>
    <mergeCell ref="K1441:N1441"/>
    <mergeCell ref="F1442:G1442"/>
  </mergeCells>
  <hyperlinks>
    <hyperlink r:id="rId1" ref="F69"/>
    <hyperlink r:id="rId2" ref="B85"/>
    <hyperlink r:id="rId3" ref="F92"/>
    <hyperlink r:id="rId4" ref="F150"/>
    <hyperlink r:id="rId5" ref="B601"/>
    <hyperlink r:id="rId6" ref="F601"/>
    <hyperlink r:id="rId7" ref="F618"/>
    <hyperlink r:id="rId8" ref="F721"/>
    <hyperlink r:id="rId9" ref="F727"/>
    <hyperlink r:id="rId10" ref="F728"/>
    <hyperlink r:id="rId11" ref="F1136"/>
    <hyperlink r:id="rId12" ref="B1150"/>
    <hyperlink r:id="rId13" ref="F1150"/>
    <hyperlink r:id="rId14" ref="F1153"/>
    <hyperlink r:id="rId15" ref="F1159"/>
    <hyperlink r:id="rId16" ref="B1228"/>
    <hyperlink r:id="rId17" ref="F1228"/>
    <hyperlink r:id="rId18" ref="B1229"/>
    <hyperlink r:id="rId19" ref="F1229"/>
    <hyperlink r:id="rId20" ref="B1231"/>
    <hyperlink r:id="rId21" ref="F1231"/>
    <hyperlink r:id="rId22" ref="F1237"/>
    <hyperlink r:id="rId23" ref="B1266"/>
    <hyperlink r:id="rId24" ref="F1266"/>
    <hyperlink r:id="rId25" ref="B1274"/>
    <hyperlink r:id="rId26" ref="F1274"/>
    <hyperlink r:id="rId27" ref="F1275"/>
    <hyperlink r:id="rId28" ref="B1294"/>
    <hyperlink r:id="rId29" ref="F1294"/>
    <hyperlink r:id="rId30" ref="B1298"/>
    <hyperlink r:id="rId31" ref="F1298"/>
    <hyperlink r:id="rId32" ref="B1309"/>
    <hyperlink r:id="rId33" ref="F1309"/>
    <hyperlink r:id="rId34" ref="B1316"/>
    <hyperlink r:id="rId35" ref="F1316"/>
    <hyperlink r:id="rId36" ref="F1324"/>
    <hyperlink r:id="rId37" ref="B1339"/>
    <hyperlink r:id="rId38" ref="F1339"/>
    <hyperlink r:id="rId39" ref="F1340"/>
    <hyperlink r:id="rId40" ref="F1341"/>
    <hyperlink r:id="rId41" ref="B1367"/>
    <hyperlink r:id="rId42" ref="F1367"/>
  </hyperlinks>
  <drawing r:id="rId4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3" max="3" width="20.25"/>
  </cols>
  <sheetData>
    <row r="2">
      <c r="B2" s="1">
        <v>1.0</v>
      </c>
      <c r="C2" s="1" t="s">
        <v>0</v>
      </c>
      <c r="D2" s="1" t="s">
        <v>1</v>
      </c>
      <c r="E2" s="1" t="s">
        <v>1</v>
      </c>
      <c r="F2" s="1" t="s">
        <v>2</v>
      </c>
    </row>
    <row r="3">
      <c r="B3" s="1">
        <v>2.0</v>
      </c>
      <c r="C3" s="1" t="s">
        <v>3</v>
      </c>
      <c r="D3" s="2" t="s">
        <v>4</v>
      </c>
      <c r="E3" s="2" t="s">
        <v>5</v>
      </c>
      <c r="F3" s="2" t="s">
        <v>6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4" max="4" width="27.75"/>
    <col customWidth="1" min="5" max="5" width="32.13"/>
    <col collapsed="1" min="9" max="9" width="12.63"/>
    <col hidden="1" min="10" max="19" width="12.63" outlineLevel="1"/>
  </cols>
  <sheetData>
    <row r="1">
      <c r="A1" s="3" t="s">
        <v>7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20</v>
      </c>
      <c r="M1" s="3" t="s">
        <v>21</v>
      </c>
      <c r="N1" s="3" t="s">
        <v>23</v>
      </c>
      <c r="O1" s="3" t="s">
        <v>25</v>
      </c>
      <c r="P1" s="3" t="s">
        <v>27</v>
      </c>
      <c r="Q1" s="3" t="s">
        <v>29</v>
      </c>
      <c r="R1" s="3" t="s">
        <v>31</v>
      </c>
      <c r="S1" s="3" t="s">
        <v>32</v>
      </c>
      <c r="T1" s="4" t="s">
        <v>8</v>
      </c>
      <c r="U1" s="4" t="s">
        <v>19</v>
      </c>
      <c r="V1" s="4" t="s">
        <v>22</v>
      </c>
      <c r="W1" s="4" t="s">
        <v>24</v>
      </c>
      <c r="X1" s="4" t="s">
        <v>39</v>
      </c>
      <c r="Y1" s="4" t="s">
        <v>28</v>
      </c>
      <c r="Z1" s="4" t="s">
        <v>30</v>
      </c>
      <c r="AA1" s="4" t="s">
        <v>33</v>
      </c>
      <c r="AB1" s="4" t="s">
        <v>34</v>
      </c>
      <c r="AC1" s="4" t="s">
        <v>37</v>
      </c>
      <c r="AD1" s="5"/>
    </row>
    <row r="2" hidden="1">
      <c r="A2" s="6">
        <v>46262.959027777775</v>
      </c>
      <c r="B2" s="7" t="s">
        <v>40</v>
      </c>
      <c r="C2" s="7" t="s">
        <v>41</v>
      </c>
      <c r="D2" s="7" t="s">
        <v>42</v>
      </c>
      <c r="E2" s="7" t="s">
        <v>43</v>
      </c>
      <c r="F2" s="8">
        <v>-14311.45</v>
      </c>
      <c r="G2" s="7" t="s">
        <v>44</v>
      </c>
      <c r="H2" s="8">
        <v>17.0196</v>
      </c>
      <c r="I2" s="8">
        <v>-840.88</v>
      </c>
      <c r="J2" s="7" t="s">
        <v>45</v>
      </c>
      <c r="K2" s="8">
        <v>0.0</v>
      </c>
      <c r="L2" s="7" t="s">
        <v>45</v>
      </c>
      <c r="M2" s="8">
        <v>0.0</v>
      </c>
      <c r="N2" s="7" t="s">
        <v>45</v>
      </c>
      <c r="O2" s="8">
        <v>869.14</v>
      </c>
      <c r="P2" s="7" t="s">
        <v>46</v>
      </c>
      <c r="Q2" s="7" t="s">
        <v>46</v>
      </c>
      <c r="R2" s="7" t="s">
        <v>46</v>
      </c>
      <c r="S2" s="6">
        <v>46262.959027777775</v>
      </c>
      <c r="T2" s="10">
        <f t="shared" ref="T2:T93" si="1">YEAR(A2)</f>
        <v>2026</v>
      </c>
      <c r="U2" s="10">
        <f t="shared" ref="U2:U93" si="2">MONTH(A2)</f>
        <v>8</v>
      </c>
      <c r="V2" s="13">
        <f>VLOOKUP(U2,Dictionary_v2!$O$3:$P$15,2,0)</f>
        <v>3</v>
      </c>
      <c r="W2" s="15" t="str">
        <f>VLOOKUP($D2,Dictionary_v2!$G:$J,2,0)</f>
        <v>P&amp;L</v>
      </c>
      <c r="X2" s="10" t="s">
        <v>48</v>
      </c>
      <c r="Y2" s="15" t="str">
        <f>VLOOKUP($D2,Dictionary_v2!$G:$J,3,0)</f>
        <v>7. Founders</v>
      </c>
      <c r="Z2" s="15" t="str">
        <f>VLOOKUP(Y2,Dictionary_v2!R:S,2,0)</f>
        <v>6. Other fixed and admin</v>
      </c>
      <c r="AA2" s="15" t="str">
        <f>VLOOKUP($D2,Dictionary_v2!$G:$J,4,0)</f>
        <v>1. Salaries</v>
      </c>
      <c r="AB2" s="15" t="str">
        <f t="shared" ref="AB2:AB93" si="3">if(F2&gt;0,"In","Out")</f>
        <v>Out</v>
      </c>
      <c r="AC2" s="10" t="str">
        <f>VLOOKUP(C2,Dictionary_v2!L:M,2,0)</f>
        <v>Sent</v>
      </c>
      <c r="AD2" s="10"/>
    </row>
    <row r="3" hidden="1">
      <c r="A3" s="6">
        <v>46262.959027777775</v>
      </c>
      <c r="B3" s="7" t="s">
        <v>40</v>
      </c>
      <c r="C3" s="7" t="s">
        <v>41</v>
      </c>
      <c r="D3" s="7" t="s">
        <v>78</v>
      </c>
      <c r="E3" s="7" t="s">
        <v>43</v>
      </c>
      <c r="F3" s="8">
        <v>-14311.45</v>
      </c>
      <c r="G3" s="7" t="s">
        <v>44</v>
      </c>
      <c r="H3" s="8">
        <v>17.0196</v>
      </c>
      <c r="I3" s="8">
        <v>-840.88</v>
      </c>
      <c r="J3" s="7" t="s">
        <v>45</v>
      </c>
      <c r="K3" s="8">
        <v>0.0</v>
      </c>
      <c r="L3" s="7" t="s">
        <v>45</v>
      </c>
      <c r="M3" s="8">
        <v>0.0</v>
      </c>
      <c r="N3" s="7" t="s">
        <v>45</v>
      </c>
      <c r="O3" s="8">
        <v>1710.02</v>
      </c>
      <c r="P3" s="7" t="s">
        <v>46</v>
      </c>
      <c r="Q3" s="7" t="s">
        <v>46</v>
      </c>
      <c r="R3" s="7" t="s">
        <v>46</v>
      </c>
      <c r="S3" s="6">
        <v>46262.959027777775</v>
      </c>
      <c r="T3" s="10">
        <f t="shared" si="1"/>
        <v>2026</v>
      </c>
      <c r="U3" s="10">
        <f t="shared" si="2"/>
        <v>8</v>
      </c>
      <c r="V3" s="13">
        <f>VLOOKUP(U3,Dictionary_v2!$O$3:$P$15,2,0)</f>
        <v>3</v>
      </c>
      <c r="W3" s="15" t="str">
        <f>VLOOKUP($D3,Dictionary_v2!$G:$J,2,0)</f>
        <v>P&amp;L</v>
      </c>
      <c r="X3" s="10" t="s">
        <v>48</v>
      </c>
      <c r="Y3" s="15" t="str">
        <f>VLOOKUP($D3,Dictionary_v2!$G:$J,3,0)</f>
        <v>7. Founders</v>
      </c>
      <c r="Z3" s="15" t="str">
        <f>VLOOKUP(Y3,Dictionary_v2!R:S,2,0)</f>
        <v>6. Other fixed and admin</v>
      </c>
      <c r="AA3" s="15" t="str">
        <f>VLOOKUP($D3,Dictionary_v2!$G:$J,4,0)</f>
        <v>1. Salaries</v>
      </c>
      <c r="AB3" s="15" t="str">
        <f t="shared" si="3"/>
        <v>Out</v>
      </c>
      <c r="AC3" s="10" t="str">
        <f>VLOOKUP(C3,Dictionary_v2!L:M,2,0)</f>
        <v>Sent</v>
      </c>
      <c r="AD3" s="10"/>
    </row>
    <row r="4" hidden="1">
      <c r="A4" s="6">
        <v>46261.69513888889</v>
      </c>
      <c r="B4" s="7" t="s">
        <v>80</v>
      </c>
      <c r="C4" s="7" t="s">
        <v>41</v>
      </c>
      <c r="D4" s="7" t="s">
        <v>81</v>
      </c>
      <c r="E4" s="32" t="s">
        <v>82</v>
      </c>
      <c r="F4" s="8">
        <v>-40.81</v>
      </c>
      <c r="G4" s="7" t="s">
        <v>44</v>
      </c>
      <c r="H4" s="8">
        <v>16.9656</v>
      </c>
      <c r="I4" s="8">
        <v>-2.41</v>
      </c>
      <c r="J4" s="7" t="s">
        <v>45</v>
      </c>
      <c r="K4" s="8">
        <v>0.0</v>
      </c>
      <c r="L4" s="7" t="s">
        <v>45</v>
      </c>
      <c r="M4" s="8">
        <v>0.0</v>
      </c>
      <c r="N4" s="7" t="s">
        <v>45</v>
      </c>
      <c r="O4" s="8">
        <v>869.14</v>
      </c>
      <c r="P4" s="8">
        <v>2535.0</v>
      </c>
      <c r="Q4" s="7" t="s">
        <v>42</v>
      </c>
      <c r="R4" s="7" t="s">
        <v>85</v>
      </c>
      <c r="S4" s="6">
        <v>46263.375</v>
      </c>
      <c r="T4" s="10">
        <f t="shared" si="1"/>
        <v>2026</v>
      </c>
      <c r="U4" s="10">
        <f t="shared" si="2"/>
        <v>8</v>
      </c>
      <c r="V4" s="13">
        <f>VLOOKUP(U4,Dictionary_v2!$O$3:$P$15,2,0)</f>
        <v>3</v>
      </c>
      <c r="W4" s="15" t="str">
        <f>VLOOKUP($D4,Dictionary_v2!$G:$J,2,0)</f>
        <v>P&amp;L</v>
      </c>
      <c r="X4" s="10" t="s">
        <v>48</v>
      </c>
      <c r="Y4" s="15" t="str">
        <f>VLOOKUP($D4,Dictionary_v2!$G:$J,3,0)</f>
        <v>3. Platform</v>
      </c>
      <c r="Z4" s="15" t="str">
        <f>VLOOKUP(Y4,Dictionary_v2!R:S,2,0)</f>
        <v>3. Platform</v>
      </c>
      <c r="AA4" s="15" t="str">
        <f>VLOOKUP($D4,Dictionary_v2!$G:$J,4,0)</f>
        <v>1. Variable</v>
      </c>
      <c r="AB4" s="15" t="str">
        <f t="shared" si="3"/>
        <v>Out</v>
      </c>
      <c r="AC4" s="10" t="str">
        <f>VLOOKUP(C4,Dictionary_v2!L:M,2,0)</f>
        <v>Sent</v>
      </c>
      <c r="AD4" s="10"/>
    </row>
    <row r="5" hidden="1">
      <c r="A5" s="6">
        <v>46255.95</v>
      </c>
      <c r="B5" s="7" t="s">
        <v>40</v>
      </c>
      <c r="C5" s="7" t="s">
        <v>41</v>
      </c>
      <c r="D5" s="7" t="s">
        <v>90</v>
      </c>
      <c r="E5" s="7" t="s">
        <v>92</v>
      </c>
      <c r="F5" s="8">
        <v>-4171.0</v>
      </c>
      <c r="G5" s="7" t="s">
        <v>44</v>
      </c>
      <c r="H5" s="8">
        <v>16.9059</v>
      </c>
      <c r="I5" s="8">
        <v>-246.72</v>
      </c>
      <c r="J5" s="7" t="s">
        <v>45</v>
      </c>
      <c r="K5" s="8">
        <v>0.0</v>
      </c>
      <c r="L5" s="7" t="s">
        <v>45</v>
      </c>
      <c r="M5" s="8">
        <v>0.0</v>
      </c>
      <c r="N5" s="7" t="s">
        <v>45</v>
      </c>
      <c r="O5" s="8">
        <v>2553.31</v>
      </c>
      <c r="P5" s="7" t="s">
        <v>46</v>
      </c>
      <c r="Q5" s="7" t="s">
        <v>46</v>
      </c>
      <c r="R5" s="7" t="s">
        <v>46</v>
      </c>
      <c r="S5" s="6">
        <v>46255.95</v>
      </c>
      <c r="T5" s="10">
        <f t="shared" si="1"/>
        <v>2026</v>
      </c>
      <c r="U5" s="10">
        <f t="shared" si="2"/>
        <v>8</v>
      </c>
      <c r="V5" s="13">
        <f>VLOOKUP(U5,Dictionary_v2!$O$3:$P$15,2,0)</f>
        <v>3</v>
      </c>
      <c r="W5" s="15" t="str">
        <f>VLOOKUP($D5,Dictionary_v2!$G:$J,2,0)</f>
        <v>P&amp;L</v>
      </c>
      <c r="X5" s="10" t="s">
        <v>48</v>
      </c>
      <c r="Y5" s="15" t="str">
        <f>VLOOKUP($D5,Dictionary_v2!$G:$J,3,0)</f>
        <v>8. Other fixed costs</v>
      </c>
      <c r="Z5" s="15" t="str">
        <f>VLOOKUP(Y5,Dictionary_v2!R:S,2,0)</f>
        <v>6. Other fixed and admin</v>
      </c>
      <c r="AA5" s="15" t="str">
        <f>VLOOKUP($D5,Dictionary_v2!$G:$J,4,0)</f>
        <v>4. Taxes</v>
      </c>
      <c r="AB5" s="15" t="str">
        <f t="shared" si="3"/>
        <v>Out</v>
      </c>
      <c r="AC5" s="10" t="str">
        <f>VLOOKUP(C5,Dictionary_v2!L:M,2,0)</f>
        <v>Sent</v>
      </c>
      <c r="AD5" s="10"/>
    </row>
    <row r="6">
      <c r="A6" s="6">
        <v>46255.799305555556</v>
      </c>
      <c r="B6" s="7" t="s">
        <v>98</v>
      </c>
      <c r="C6" s="7" t="s">
        <v>41</v>
      </c>
      <c r="D6" s="7" t="s">
        <v>99</v>
      </c>
      <c r="E6" s="7" t="s">
        <v>100</v>
      </c>
      <c r="F6" s="8">
        <v>30160.0</v>
      </c>
      <c r="G6" s="7" t="s">
        <v>44</v>
      </c>
      <c r="H6" s="8">
        <v>16.9282</v>
      </c>
      <c r="I6" s="8">
        <v>1781.64</v>
      </c>
      <c r="J6" s="7" t="s">
        <v>45</v>
      </c>
      <c r="K6" s="8">
        <v>0.0</v>
      </c>
      <c r="L6" s="7" t="s">
        <v>45</v>
      </c>
      <c r="M6" s="8">
        <v>0.0</v>
      </c>
      <c r="N6" s="7" t="s">
        <v>45</v>
      </c>
      <c r="O6" s="8">
        <v>2800.03</v>
      </c>
      <c r="P6" s="7" t="s">
        <v>46</v>
      </c>
      <c r="Q6" s="7" t="s">
        <v>46</v>
      </c>
      <c r="R6" s="7" t="s">
        <v>46</v>
      </c>
      <c r="S6" s="6">
        <v>46255.799305555556</v>
      </c>
      <c r="T6" s="10">
        <f t="shared" si="1"/>
        <v>2026</v>
      </c>
      <c r="U6" s="10">
        <f t="shared" si="2"/>
        <v>8</v>
      </c>
      <c r="V6" s="13">
        <f>VLOOKUP(U6,Dictionary_v2!$O$3:$P$15,2,0)</f>
        <v>3</v>
      </c>
      <c r="W6" s="15" t="str">
        <f>VLOOKUP($D6,Dictionary_v2!$G:$J,2,0)</f>
        <v>P&amp;L</v>
      </c>
      <c r="X6" s="10" t="s">
        <v>48</v>
      </c>
      <c r="Y6" s="15" t="str">
        <f>VLOOKUP($D6,Dictionary_v2!$G:$J,3,0)</f>
        <v>1. Collections</v>
      </c>
      <c r="Z6" s="15" t="str">
        <f>VLOOKUP(Y6,Dictionary_v2!R:S,2,0)</f>
        <v>1. Collections</v>
      </c>
      <c r="AA6" s="15" t="str">
        <f>VLOOKUP($D6,Dictionary_v2!$G:$J,4,0)</f>
        <v>1. Full Stack</v>
      </c>
      <c r="AB6" s="15" t="str">
        <f t="shared" si="3"/>
        <v>In</v>
      </c>
      <c r="AC6" s="10" t="str">
        <f>VLOOKUP(C6,Dictionary_v2!L:M,2,0)</f>
        <v>Sent</v>
      </c>
      <c r="AD6" s="10"/>
    </row>
    <row r="7">
      <c r="A7" s="6">
        <v>46253.73055555556</v>
      </c>
      <c r="B7" s="7" t="s">
        <v>40</v>
      </c>
      <c r="C7" s="7" t="s">
        <v>41</v>
      </c>
      <c r="D7" s="7" t="s">
        <v>105</v>
      </c>
      <c r="F7" s="8">
        <v>-1741.5</v>
      </c>
      <c r="G7" s="7" t="s">
        <v>44</v>
      </c>
      <c r="H7" s="8">
        <v>16.9668</v>
      </c>
      <c r="I7" s="8">
        <v>-102.64</v>
      </c>
      <c r="J7" s="7" t="s">
        <v>45</v>
      </c>
      <c r="K7" s="8">
        <v>0.0</v>
      </c>
      <c r="L7" s="7" t="s">
        <v>45</v>
      </c>
      <c r="M7" s="8">
        <v>0.0</v>
      </c>
      <c r="N7" s="7" t="s">
        <v>45</v>
      </c>
      <c r="O7" s="8">
        <v>1018.38</v>
      </c>
      <c r="P7" s="7" t="s">
        <v>46</v>
      </c>
      <c r="Q7" s="7" t="s">
        <v>46</v>
      </c>
      <c r="R7" s="7" t="s">
        <v>46</v>
      </c>
      <c r="S7" s="6">
        <v>46253.73055555556</v>
      </c>
      <c r="T7" s="10">
        <f t="shared" si="1"/>
        <v>2026</v>
      </c>
      <c r="U7" s="10">
        <f t="shared" si="2"/>
        <v>8</v>
      </c>
      <c r="V7" s="13">
        <f>VLOOKUP(U7,Dictionary_v2!$O$3:$P$15,2,0)</f>
        <v>3</v>
      </c>
      <c r="W7" s="15" t="str">
        <f>VLOOKUP($D7,Dictionary_v2!$G:$J,2,0)</f>
        <v>P&amp;L</v>
      </c>
      <c r="X7" s="10" t="s">
        <v>48</v>
      </c>
      <c r="Y7" s="15" t="str">
        <f>VLOOKUP($D7,Dictionary_v2!$G:$J,3,0)</f>
        <v>1. Collections</v>
      </c>
      <c r="Z7" s="15" t="str">
        <f>VLOOKUP(Y7,Dictionary_v2!R:S,2,0)</f>
        <v>1. Collections</v>
      </c>
      <c r="AA7" s="15" t="str">
        <f>VLOOKUP($D7,Dictionary_v2!$G:$J,4,0)</f>
        <v>2. SaaS</v>
      </c>
      <c r="AB7" s="15" t="str">
        <f t="shared" si="3"/>
        <v>Out</v>
      </c>
      <c r="AC7" s="10" t="str">
        <f>VLOOKUP(C7,Dictionary_v2!L:M,2,0)</f>
        <v>Sent</v>
      </c>
      <c r="AD7" s="10"/>
    </row>
    <row r="8" hidden="1">
      <c r="A8" s="6">
        <v>46253.646527777775</v>
      </c>
      <c r="B8" s="7" t="s">
        <v>80</v>
      </c>
      <c r="C8" s="7" t="s">
        <v>41</v>
      </c>
      <c r="D8" s="7" t="s">
        <v>81</v>
      </c>
      <c r="E8" s="32" t="s">
        <v>82</v>
      </c>
      <c r="F8" s="8">
        <v>-74.1</v>
      </c>
      <c r="G8" s="7" t="s">
        <v>44</v>
      </c>
      <c r="H8" s="8">
        <v>16.9666</v>
      </c>
      <c r="I8" s="8">
        <v>-4.37</v>
      </c>
      <c r="J8" s="7" t="s">
        <v>45</v>
      </c>
      <c r="K8" s="8">
        <v>0.0</v>
      </c>
      <c r="L8" s="7" t="s">
        <v>45</v>
      </c>
      <c r="M8" s="8">
        <v>0.0</v>
      </c>
      <c r="N8" s="7" t="s">
        <v>45</v>
      </c>
      <c r="O8" s="8">
        <v>1018.38</v>
      </c>
      <c r="P8" s="8">
        <v>2535.0</v>
      </c>
      <c r="Q8" s="7" t="s">
        <v>42</v>
      </c>
      <c r="R8" s="7" t="s">
        <v>85</v>
      </c>
      <c r="S8" s="6">
        <v>46255.375</v>
      </c>
      <c r="T8" s="10">
        <f t="shared" si="1"/>
        <v>2026</v>
      </c>
      <c r="U8" s="10">
        <f t="shared" si="2"/>
        <v>8</v>
      </c>
      <c r="V8" s="13">
        <f>VLOOKUP(U8,Dictionary_v2!$O$3:$P$15,2,0)</f>
        <v>3</v>
      </c>
      <c r="W8" s="15" t="str">
        <f>VLOOKUP($D8,Dictionary_v2!$G:$J,2,0)</f>
        <v>P&amp;L</v>
      </c>
      <c r="X8" s="10" t="s">
        <v>48</v>
      </c>
      <c r="Y8" s="15" t="str">
        <f>VLOOKUP($D8,Dictionary_v2!$G:$J,3,0)</f>
        <v>3. Platform</v>
      </c>
      <c r="Z8" s="15" t="str">
        <f>VLOOKUP(Y8,Dictionary_v2!R:S,2,0)</f>
        <v>3. Platform</v>
      </c>
      <c r="AA8" s="15" t="str">
        <f>VLOOKUP($D8,Dictionary_v2!$G:$J,4,0)</f>
        <v>1. Variable</v>
      </c>
      <c r="AB8" s="15" t="str">
        <f t="shared" si="3"/>
        <v>Out</v>
      </c>
      <c r="AC8" s="10" t="str">
        <f>VLOOKUP(C8,Dictionary_v2!L:M,2,0)</f>
        <v>Sent</v>
      </c>
      <c r="AD8" s="10"/>
    </row>
    <row r="9" hidden="1">
      <c r="A9" s="6">
        <v>46252.97986111111</v>
      </c>
      <c r="B9" s="7" t="s">
        <v>80</v>
      </c>
      <c r="C9" s="7" t="s">
        <v>41</v>
      </c>
      <c r="D9" s="7" t="s">
        <v>81</v>
      </c>
      <c r="E9" s="32" t="s">
        <v>82</v>
      </c>
      <c r="F9" s="8">
        <v>-78.26</v>
      </c>
      <c r="G9" s="7" t="s">
        <v>44</v>
      </c>
      <c r="H9" s="8">
        <v>17.0638</v>
      </c>
      <c r="I9" s="8">
        <v>-4.59</v>
      </c>
      <c r="J9" s="7" t="s">
        <v>45</v>
      </c>
      <c r="K9" s="8">
        <v>0.0</v>
      </c>
      <c r="L9" s="7" t="s">
        <v>45</v>
      </c>
      <c r="M9" s="8">
        <v>0.0</v>
      </c>
      <c r="N9" s="7" t="s">
        <v>45</v>
      </c>
      <c r="O9" s="8">
        <v>1018.38</v>
      </c>
      <c r="P9" s="8">
        <v>2535.0</v>
      </c>
      <c r="Q9" s="7" t="s">
        <v>42</v>
      </c>
      <c r="R9" s="7" t="s">
        <v>85</v>
      </c>
      <c r="S9" s="6">
        <v>46254.375</v>
      </c>
      <c r="T9" s="10">
        <f t="shared" si="1"/>
        <v>2026</v>
      </c>
      <c r="U9" s="10">
        <f t="shared" si="2"/>
        <v>8</v>
      </c>
      <c r="V9" s="13">
        <f>VLOOKUP(U9,Dictionary_v2!$O$3:$P$15,2,0)</f>
        <v>3</v>
      </c>
      <c r="W9" s="15" t="str">
        <f>VLOOKUP($D9,Dictionary_v2!$G:$J,2,0)</f>
        <v>P&amp;L</v>
      </c>
      <c r="X9" s="10" t="s">
        <v>48</v>
      </c>
      <c r="Y9" s="15" t="str">
        <f>VLOOKUP($D9,Dictionary_v2!$G:$J,3,0)</f>
        <v>3. Platform</v>
      </c>
      <c r="Z9" s="15" t="str">
        <f>VLOOKUP(Y9,Dictionary_v2!R:S,2,0)</f>
        <v>3. Platform</v>
      </c>
      <c r="AA9" s="15" t="str">
        <f>VLOOKUP($D9,Dictionary_v2!$G:$J,4,0)</f>
        <v>1. Variable</v>
      </c>
      <c r="AB9" s="15" t="str">
        <f t="shared" si="3"/>
        <v>Out</v>
      </c>
      <c r="AC9" s="10" t="str">
        <f>VLOOKUP(C9,Dictionary_v2!L:M,2,0)</f>
        <v>Sent</v>
      </c>
      <c r="AD9" s="10"/>
    </row>
    <row r="10">
      <c r="A10" s="6">
        <v>46247.89722222222</v>
      </c>
      <c r="B10" s="7" t="s">
        <v>40</v>
      </c>
      <c r="C10" s="7" t="s">
        <v>41</v>
      </c>
      <c r="D10" s="7" t="s">
        <v>105</v>
      </c>
      <c r="E10" s="7" t="s">
        <v>116</v>
      </c>
      <c r="F10" s="8">
        <v>-1741.5</v>
      </c>
      <c r="G10" s="7" t="s">
        <v>44</v>
      </c>
      <c r="H10" s="8">
        <v>17.0207</v>
      </c>
      <c r="I10" s="8">
        <v>-102.32</v>
      </c>
      <c r="J10" s="7" t="s">
        <v>45</v>
      </c>
      <c r="K10" s="8">
        <v>0.0</v>
      </c>
      <c r="L10" s="7" t="s">
        <v>45</v>
      </c>
      <c r="M10" s="8">
        <v>0.0</v>
      </c>
      <c r="N10" s="7" t="s">
        <v>45</v>
      </c>
      <c r="O10" s="8">
        <v>1129.98</v>
      </c>
      <c r="P10" s="7" t="s">
        <v>46</v>
      </c>
      <c r="Q10" s="7" t="s">
        <v>46</v>
      </c>
      <c r="R10" s="7" t="s">
        <v>46</v>
      </c>
      <c r="S10" s="6">
        <v>46247.89722222222</v>
      </c>
      <c r="T10" s="10">
        <f t="shared" si="1"/>
        <v>2026</v>
      </c>
      <c r="U10" s="10">
        <f t="shared" si="2"/>
        <v>8</v>
      </c>
      <c r="V10" s="13">
        <f>VLOOKUP(U10,Dictionary_v2!$O$3:$P$15,2,0)</f>
        <v>3</v>
      </c>
      <c r="W10" s="15" t="str">
        <f>VLOOKUP($D10,Dictionary_v2!$G:$J,2,0)</f>
        <v>P&amp;L</v>
      </c>
      <c r="X10" s="10" t="s">
        <v>48</v>
      </c>
      <c r="Y10" s="15" t="str">
        <f>VLOOKUP($D10,Dictionary_v2!$G:$J,3,0)</f>
        <v>1. Collections</v>
      </c>
      <c r="Z10" s="15" t="str">
        <f>VLOOKUP(Y10,Dictionary_v2!R:S,2,0)</f>
        <v>1. Collections</v>
      </c>
      <c r="AA10" s="15" t="str">
        <f>VLOOKUP($D10,Dictionary_v2!$G:$J,4,0)</f>
        <v>2. SaaS</v>
      </c>
      <c r="AB10" s="15" t="str">
        <f t="shared" si="3"/>
        <v>Out</v>
      </c>
      <c r="AC10" s="10" t="str">
        <f>VLOOKUP(C10,Dictionary_v2!L:M,2,0)</f>
        <v>Sent</v>
      </c>
      <c r="AD10" s="10"/>
    </row>
    <row r="11">
      <c r="A11" s="6">
        <v>46245.79791666667</v>
      </c>
      <c r="B11" s="7" t="s">
        <v>40</v>
      </c>
      <c r="C11" s="7" t="s">
        <v>41</v>
      </c>
      <c r="D11" s="7" t="s">
        <v>125</v>
      </c>
      <c r="E11" s="7" t="s">
        <v>127</v>
      </c>
      <c r="F11" s="8">
        <v>-25000.0</v>
      </c>
      <c r="G11" s="7" t="s">
        <v>44</v>
      </c>
      <c r="H11" s="8">
        <v>17.086</v>
      </c>
      <c r="I11" s="8">
        <v>-1463.18</v>
      </c>
      <c r="J11" s="7" t="s">
        <v>45</v>
      </c>
      <c r="K11" s="8">
        <v>0.0</v>
      </c>
      <c r="L11" s="7" t="s">
        <v>45</v>
      </c>
      <c r="M11" s="8">
        <v>0.0</v>
      </c>
      <c r="N11" s="7" t="s">
        <v>45</v>
      </c>
      <c r="O11" s="8">
        <v>1232.3</v>
      </c>
      <c r="P11" s="7" t="s">
        <v>46</v>
      </c>
      <c r="Q11" s="7" t="s">
        <v>46</v>
      </c>
      <c r="R11" s="7" t="s">
        <v>46</v>
      </c>
      <c r="S11" s="6">
        <v>46245.79791666667</v>
      </c>
      <c r="T11" s="10">
        <f t="shared" si="1"/>
        <v>2026</v>
      </c>
      <c r="U11" s="10">
        <f t="shared" si="2"/>
        <v>8</v>
      </c>
      <c r="V11" s="13">
        <f>VLOOKUP(U11,Dictionary_v2!$O$3:$P$15,2,0)</f>
        <v>3</v>
      </c>
      <c r="W11" s="15" t="str">
        <f>VLOOKUP($D11,Dictionary_v2!$G:$J,2,0)</f>
        <v>P&amp;L</v>
      </c>
      <c r="X11" s="10" t="s">
        <v>48</v>
      </c>
      <c r="Y11" s="15" t="str">
        <f>VLOOKUP($D11,Dictionary_v2!$G:$J,3,0)</f>
        <v>5. Marketing</v>
      </c>
      <c r="Z11" s="15" t="str">
        <f>VLOOKUP(Y11,Dictionary_v2!R:S,2,0)</f>
        <v>5. Marketing</v>
      </c>
      <c r="AA11" s="15" t="str">
        <f>VLOOKUP($D11,Dictionary_v2!$G:$J,4,0)</f>
        <v>3. Events</v>
      </c>
      <c r="AB11" s="15" t="str">
        <f t="shared" si="3"/>
        <v>Out</v>
      </c>
      <c r="AC11" s="10" t="str">
        <f>VLOOKUP(C11,Dictionary_v2!L:M,2,0)</f>
        <v>Sent</v>
      </c>
      <c r="AD11" s="10"/>
    </row>
    <row r="12" hidden="1">
      <c r="A12" s="6">
        <v>46245.541666666664</v>
      </c>
      <c r="B12" s="7" t="s">
        <v>98</v>
      </c>
      <c r="C12" s="7" t="s">
        <v>41</v>
      </c>
      <c r="D12" s="7" t="s">
        <v>133</v>
      </c>
      <c r="E12" s="7" t="s">
        <v>134</v>
      </c>
      <c r="F12" s="8">
        <v>2000.0</v>
      </c>
      <c r="G12" s="7" t="s">
        <v>91</v>
      </c>
      <c r="H12" s="8">
        <v>1.0</v>
      </c>
      <c r="I12" s="8">
        <v>2000.0</v>
      </c>
      <c r="J12" s="7" t="s">
        <v>45</v>
      </c>
      <c r="K12" s="8">
        <v>0.0</v>
      </c>
      <c r="L12" s="7" t="s">
        <v>45</v>
      </c>
      <c r="M12" s="8">
        <v>0.0</v>
      </c>
      <c r="N12" s="7" t="s">
        <v>45</v>
      </c>
      <c r="O12" s="8">
        <v>2695.48</v>
      </c>
      <c r="P12" s="7" t="s">
        <v>46</v>
      </c>
      <c r="Q12" s="7" t="s">
        <v>46</v>
      </c>
      <c r="R12" s="7" t="s">
        <v>46</v>
      </c>
      <c r="S12" s="6">
        <v>46245.541666666664</v>
      </c>
      <c r="T12" s="10">
        <f t="shared" si="1"/>
        <v>2026</v>
      </c>
      <c r="U12" s="10">
        <f t="shared" si="2"/>
        <v>8</v>
      </c>
      <c r="V12" s="13">
        <f>VLOOKUP(U12,Dictionary_v2!$O$3:$P$15,2,0)</f>
        <v>3</v>
      </c>
      <c r="W12" s="15" t="str">
        <f>VLOOKUP($D12,Dictionary_v2!$G:$J,2,0)</f>
        <v>BS</v>
      </c>
      <c r="X12" s="10" t="s">
        <v>48</v>
      </c>
      <c r="Y12" s="15" t="str">
        <f>VLOOKUP($D12,Dictionary_v2!$G:$J,3,0)</f>
        <v>0. Investments</v>
      </c>
      <c r="Z12" s="15" t="str">
        <f>VLOOKUP(Y12,Dictionary_v2!R:S,2,0)</f>
        <v>0. Investments</v>
      </c>
      <c r="AA12" s="15" t="str">
        <f>VLOOKUP($D12,Dictionary_v2!$G:$J,4,0)</f>
        <v>4. Intercompany</v>
      </c>
      <c r="AB12" s="15" t="str">
        <f t="shared" si="3"/>
        <v>In</v>
      </c>
      <c r="AC12" s="10" t="str">
        <f>VLOOKUP(C12,Dictionary_v2!L:M,2,0)</f>
        <v>Sent</v>
      </c>
      <c r="AD12" s="10"/>
    </row>
    <row r="13">
      <c r="A13" s="6">
        <v>46244.86597222222</v>
      </c>
      <c r="B13" s="7" t="s">
        <v>80</v>
      </c>
      <c r="C13" s="7" t="s">
        <v>41</v>
      </c>
      <c r="D13" s="7" t="s">
        <v>137</v>
      </c>
      <c r="E13" s="7" t="s">
        <v>138</v>
      </c>
      <c r="F13" s="8">
        <v>-5771.81</v>
      </c>
      <c r="G13" s="7" t="s">
        <v>44</v>
      </c>
      <c r="H13" s="8">
        <v>17.1385</v>
      </c>
      <c r="I13" s="8">
        <v>-336.78</v>
      </c>
      <c r="J13" s="7" t="s">
        <v>45</v>
      </c>
      <c r="K13" s="8">
        <v>0.0</v>
      </c>
      <c r="L13" s="7" t="s">
        <v>45</v>
      </c>
      <c r="M13" s="8">
        <v>0.0</v>
      </c>
      <c r="N13" s="7" t="s">
        <v>45</v>
      </c>
      <c r="O13" s="8">
        <v>1232.3</v>
      </c>
      <c r="P13" s="8">
        <v>2535.0</v>
      </c>
      <c r="Q13" s="7" t="s">
        <v>42</v>
      </c>
      <c r="R13" s="7" t="s">
        <v>139</v>
      </c>
      <c r="S13" s="6">
        <v>46246.375</v>
      </c>
      <c r="T13" s="10">
        <f t="shared" si="1"/>
        <v>2026</v>
      </c>
      <c r="U13" s="10">
        <f t="shared" si="2"/>
        <v>8</v>
      </c>
      <c r="V13" s="13">
        <f>VLOOKUP(U13,Dictionary_v2!$O$3:$P$15,2,0)</f>
        <v>3</v>
      </c>
      <c r="W13" s="15" t="str">
        <f>VLOOKUP($D13,Dictionary_v2!$G:$J,2,0)</f>
        <v>P&amp;L</v>
      </c>
      <c r="X13" s="10" t="s">
        <v>48</v>
      </c>
      <c r="Y13" s="15" t="str">
        <f>VLOOKUP($D13,Dictionary_v2!$G:$J,3,0)</f>
        <v>5. Marketing</v>
      </c>
      <c r="Z13" s="15" t="str">
        <f>VLOOKUP(Y13,Dictionary_v2!R:S,2,0)</f>
        <v>5. Marketing</v>
      </c>
      <c r="AA13" s="15" t="str">
        <f>VLOOKUP($D13,Dictionary_v2!$G:$J,4,0)</f>
        <v>3. Events</v>
      </c>
      <c r="AB13" s="15" t="str">
        <f t="shared" si="3"/>
        <v>Out</v>
      </c>
      <c r="AC13" s="10" t="str">
        <f>VLOOKUP(C13,Dictionary_v2!L:M,2,0)</f>
        <v>Sent</v>
      </c>
      <c r="AD13" s="10"/>
    </row>
    <row r="14" hidden="1">
      <c r="A14" s="6">
        <v>46244.66388888889</v>
      </c>
      <c r="B14" s="7" t="s">
        <v>80</v>
      </c>
      <c r="C14" s="7" t="s">
        <v>41</v>
      </c>
      <c r="D14" s="7" t="s">
        <v>81</v>
      </c>
      <c r="E14" s="32" t="s">
        <v>82</v>
      </c>
      <c r="F14" s="8">
        <v>-111.55</v>
      </c>
      <c r="G14" s="7" t="s">
        <v>44</v>
      </c>
      <c r="H14" s="8">
        <v>17.1368</v>
      </c>
      <c r="I14" s="8">
        <v>-6.51</v>
      </c>
      <c r="J14" s="7" t="s">
        <v>45</v>
      </c>
      <c r="K14" s="8">
        <v>0.0</v>
      </c>
      <c r="L14" s="7" t="s">
        <v>45</v>
      </c>
      <c r="M14" s="8">
        <v>0.0</v>
      </c>
      <c r="N14" s="7" t="s">
        <v>45</v>
      </c>
      <c r="O14" s="8">
        <v>1232.3</v>
      </c>
      <c r="P14" s="8">
        <v>2535.0</v>
      </c>
      <c r="Q14" s="7" t="s">
        <v>42</v>
      </c>
      <c r="R14" s="7" t="s">
        <v>85</v>
      </c>
      <c r="S14" s="6">
        <v>46246.375</v>
      </c>
      <c r="T14" s="10">
        <f t="shared" si="1"/>
        <v>2026</v>
      </c>
      <c r="U14" s="10">
        <f t="shared" si="2"/>
        <v>8</v>
      </c>
      <c r="V14" s="13">
        <f>VLOOKUP(U14,Dictionary_v2!$O$3:$P$15,2,0)</f>
        <v>3</v>
      </c>
      <c r="W14" s="15" t="str">
        <f>VLOOKUP($D14,Dictionary_v2!$G:$J,2,0)</f>
        <v>P&amp;L</v>
      </c>
      <c r="X14" s="10" t="s">
        <v>48</v>
      </c>
      <c r="Y14" s="15" t="str">
        <f>VLOOKUP($D14,Dictionary_v2!$G:$J,3,0)</f>
        <v>3. Platform</v>
      </c>
      <c r="Z14" s="15" t="str">
        <f>VLOOKUP(Y14,Dictionary_v2!R:S,2,0)</f>
        <v>3. Platform</v>
      </c>
      <c r="AA14" s="15" t="str">
        <f>VLOOKUP($D14,Dictionary_v2!$G:$J,4,0)</f>
        <v>1. Variable</v>
      </c>
      <c r="AB14" s="15" t="str">
        <f t="shared" si="3"/>
        <v>Out</v>
      </c>
      <c r="AC14" s="10" t="str">
        <f>VLOOKUP(C14,Dictionary_v2!L:M,2,0)</f>
        <v>Sent</v>
      </c>
      <c r="AD14" s="10"/>
    </row>
    <row r="15" hidden="1">
      <c r="A15" s="6">
        <v>46242.024305555555</v>
      </c>
      <c r="B15" s="7" t="s">
        <v>80</v>
      </c>
      <c r="C15" s="7" t="s">
        <v>41</v>
      </c>
      <c r="D15" s="7" t="s">
        <v>81</v>
      </c>
      <c r="E15" s="32" t="s">
        <v>82</v>
      </c>
      <c r="F15" s="8">
        <v>-119.87</v>
      </c>
      <c r="G15" s="7" t="s">
        <v>44</v>
      </c>
      <c r="H15" s="8">
        <v>17.1212</v>
      </c>
      <c r="I15" s="8">
        <v>-7.0</v>
      </c>
      <c r="J15" s="7" t="s">
        <v>45</v>
      </c>
      <c r="K15" s="8">
        <v>0.0</v>
      </c>
      <c r="L15" s="7" t="s">
        <v>45</v>
      </c>
      <c r="M15" s="8">
        <v>0.0</v>
      </c>
      <c r="N15" s="7" t="s">
        <v>45</v>
      </c>
      <c r="O15" s="8">
        <v>1038.77</v>
      </c>
      <c r="P15" s="8">
        <v>2535.0</v>
      </c>
      <c r="Q15" s="7" t="s">
        <v>42</v>
      </c>
      <c r="R15" s="7" t="s">
        <v>85</v>
      </c>
      <c r="S15" s="6">
        <v>46243.375</v>
      </c>
      <c r="T15" s="10">
        <f t="shared" si="1"/>
        <v>2026</v>
      </c>
      <c r="U15" s="10">
        <f t="shared" si="2"/>
        <v>8</v>
      </c>
      <c r="V15" s="13">
        <f>VLOOKUP(U15,Dictionary_v2!$O$3:$P$15,2,0)</f>
        <v>3</v>
      </c>
      <c r="W15" s="15" t="str">
        <f>VLOOKUP($D15,Dictionary_v2!$G:$J,2,0)</f>
        <v>P&amp;L</v>
      </c>
      <c r="X15" s="10" t="s">
        <v>48</v>
      </c>
      <c r="Y15" s="15" t="str">
        <f>VLOOKUP($D15,Dictionary_v2!$G:$J,3,0)</f>
        <v>3. Platform</v>
      </c>
      <c r="Z15" s="15" t="str">
        <f>VLOOKUP(Y15,Dictionary_v2!R:S,2,0)</f>
        <v>3. Platform</v>
      </c>
      <c r="AA15" s="15" t="str">
        <f>VLOOKUP($D15,Dictionary_v2!$G:$J,4,0)</f>
        <v>1. Variable</v>
      </c>
      <c r="AB15" s="15" t="str">
        <f t="shared" si="3"/>
        <v>Out</v>
      </c>
      <c r="AC15" s="10" t="str">
        <f>VLOOKUP(C15,Dictionary_v2!L:M,2,0)</f>
        <v>Sent</v>
      </c>
      <c r="AD15" s="10"/>
    </row>
    <row r="16" hidden="1">
      <c r="A16" s="6">
        <v>46241.993055555555</v>
      </c>
      <c r="B16" s="7" t="s">
        <v>98</v>
      </c>
      <c r="C16" s="7" t="s">
        <v>41</v>
      </c>
      <c r="D16" s="7" t="s">
        <v>144</v>
      </c>
      <c r="E16" s="7" t="s">
        <v>146</v>
      </c>
      <c r="F16" s="8">
        <v>12062.0</v>
      </c>
      <c r="G16" s="7" t="s">
        <v>44</v>
      </c>
      <c r="H16" s="8">
        <v>17.1512</v>
      </c>
      <c r="I16" s="8">
        <v>703.27</v>
      </c>
      <c r="J16" s="7" t="s">
        <v>45</v>
      </c>
      <c r="K16" s="8">
        <v>0.0</v>
      </c>
      <c r="L16" s="7" t="s">
        <v>45</v>
      </c>
      <c r="M16" s="8">
        <v>0.0</v>
      </c>
      <c r="N16" s="7" t="s">
        <v>45</v>
      </c>
      <c r="O16" s="8">
        <v>1045.77</v>
      </c>
      <c r="P16" s="7" t="s">
        <v>46</v>
      </c>
      <c r="Q16" s="7" t="s">
        <v>46</v>
      </c>
      <c r="R16" s="7" t="s">
        <v>46</v>
      </c>
      <c r="S16" s="6">
        <v>46241.993055555555</v>
      </c>
      <c r="T16" s="10">
        <f t="shared" si="1"/>
        <v>2026</v>
      </c>
      <c r="U16" s="10">
        <f t="shared" si="2"/>
        <v>8</v>
      </c>
      <c r="V16" s="13">
        <f>VLOOKUP(U16,Dictionary_v2!$O$3:$P$15,2,0)</f>
        <v>3</v>
      </c>
      <c r="W16" s="15" t="str">
        <f>VLOOKUP($D16,Dictionary_v2!$G:$J,2,0)</f>
        <v>P&amp;L</v>
      </c>
      <c r="X16" s="10" t="s">
        <v>48</v>
      </c>
      <c r="Y16" s="15" t="str">
        <f>VLOOKUP($D16,Dictionary_v2!$G:$J,3,0)</f>
        <v>1. Collections</v>
      </c>
      <c r="Z16" s="15" t="str">
        <f>VLOOKUP(Y16,Dictionary_v2!R:S,2,0)</f>
        <v>1. Collections</v>
      </c>
      <c r="AA16" s="15" t="str">
        <f>VLOOKUP($D16,Dictionary_v2!$G:$J,4,0)</f>
        <v>2. SaaS</v>
      </c>
      <c r="AB16" s="15" t="str">
        <f t="shared" si="3"/>
        <v>In</v>
      </c>
      <c r="AC16" s="10" t="str">
        <f>VLOOKUP(C16,Dictionary_v2!L:M,2,0)</f>
        <v>Sent</v>
      </c>
      <c r="AD16" s="10"/>
    </row>
    <row r="17" hidden="1">
      <c r="A17" s="6">
        <v>46241.98263888889</v>
      </c>
      <c r="B17" s="7" t="s">
        <v>98</v>
      </c>
      <c r="C17" s="7" t="s">
        <v>41</v>
      </c>
      <c r="D17" s="7" t="s">
        <v>144</v>
      </c>
      <c r="E17" s="7" t="s">
        <v>150</v>
      </c>
      <c r="F17" s="8">
        <v>1.0</v>
      </c>
      <c r="G17" s="7" t="s">
        <v>44</v>
      </c>
      <c r="H17" s="8">
        <v>17.1512</v>
      </c>
      <c r="I17" s="8">
        <v>0.06</v>
      </c>
      <c r="J17" s="7" t="s">
        <v>45</v>
      </c>
      <c r="K17" s="8">
        <v>0.0</v>
      </c>
      <c r="L17" s="7" t="s">
        <v>45</v>
      </c>
      <c r="M17" s="8">
        <v>0.0</v>
      </c>
      <c r="N17" s="7" t="s">
        <v>45</v>
      </c>
      <c r="O17" s="8">
        <v>342.49</v>
      </c>
      <c r="P17" s="7" t="s">
        <v>46</v>
      </c>
      <c r="Q17" s="7" t="s">
        <v>46</v>
      </c>
      <c r="R17" s="7" t="s">
        <v>46</v>
      </c>
      <c r="S17" s="6">
        <v>46241.98263888889</v>
      </c>
      <c r="T17" s="10">
        <f t="shared" si="1"/>
        <v>2026</v>
      </c>
      <c r="U17" s="10">
        <f t="shared" si="2"/>
        <v>8</v>
      </c>
      <c r="V17" s="13">
        <f>VLOOKUP(U17,Dictionary_v2!$O$3:$P$15,2,0)</f>
        <v>3</v>
      </c>
      <c r="W17" s="15" t="str">
        <f>VLOOKUP($D17,Dictionary_v2!$G:$J,2,0)</f>
        <v>P&amp;L</v>
      </c>
      <c r="X17" s="10" t="s">
        <v>48</v>
      </c>
      <c r="Y17" s="15" t="str">
        <f>VLOOKUP($D17,Dictionary_v2!$G:$J,3,0)</f>
        <v>1. Collections</v>
      </c>
      <c r="Z17" s="15" t="str">
        <f>VLOOKUP(Y17,Dictionary_v2!R:S,2,0)</f>
        <v>1. Collections</v>
      </c>
      <c r="AA17" s="15" t="str">
        <f>VLOOKUP($D17,Dictionary_v2!$G:$J,4,0)</f>
        <v>2. SaaS</v>
      </c>
      <c r="AB17" s="15" t="str">
        <f t="shared" si="3"/>
        <v>In</v>
      </c>
      <c r="AC17" s="10" t="str">
        <f>VLOOKUP(C17,Dictionary_v2!L:M,2,0)</f>
        <v>Sent</v>
      </c>
      <c r="AD17" s="10"/>
    </row>
    <row r="18" hidden="1">
      <c r="A18" s="6">
        <v>46240.85763888889</v>
      </c>
      <c r="B18" s="7" t="s">
        <v>40</v>
      </c>
      <c r="C18" s="7" t="s">
        <v>41</v>
      </c>
      <c r="D18" s="7" t="s">
        <v>154</v>
      </c>
      <c r="E18" s="7" t="s">
        <v>155</v>
      </c>
      <c r="F18" s="8">
        <v>-10604.72</v>
      </c>
      <c r="G18" s="7" t="s">
        <v>44</v>
      </c>
      <c r="H18" s="8">
        <v>17.2091</v>
      </c>
      <c r="I18" s="8">
        <v>-616.23</v>
      </c>
      <c r="J18" s="7" t="s">
        <v>45</v>
      </c>
      <c r="K18" s="8">
        <v>0.0</v>
      </c>
      <c r="L18" s="7" t="s">
        <v>45</v>
      </c>
      <c r="M18" s="8">
        <v>0.0</v>
      </c>
      <c r="N18" s="7" t="s">
        <v>45</v>
      </c>
      <c r="O18" s="8">
        <v>342.43</v>
      </c>
      <c r="P18" s="7" t="s">
        <v>46</v>
      </c>
      <c r="Q18" s="7" t="s">
        <v>46</v>
      </c>
      <c r="R18" s="7" t="s">
        <v>46</v>
      </c>
      <c r="S18" s="6">
        <v>46240.85763888889</v>
      </c>
      <c r="T18" s="10">
        <f t="shared" si="1"/>
        <v>2026</v>
      </c>
      <c r="U18" s="10">
        <f t="shared" si="2"/>
        <v>8</v>
      </c>
      <c r="V18" s="13">
        <f>VLOOKUP(U18,Dictionary_v2!$O$3:$P$15,2,0)</f>
        <v>3</v>
      </c>
      <c r="W18" s="15" t="str">
        <f>VLOOKUP($D18,Dictionary_v2!$G:$J,2,0)</f>
        <v>P&amp;L</v>
      </c>
      <c r="X18" s="10" t="s">
        <v>48</v>
      </c>
      <c r="Y18" s="15" t="str">
        <f>VLOOKUP($D18,Dictionary_v2!$G:$J,3,0)</f>
        <v>8. Other fixed costs</v>
      </c>
      <c r="Z18" s="15" t="str">
        <f>VLOOKUP(Y18,Dictionary_v2!R:S,2,0)</f>
        <v>6. Other fixed and admin</v>
      </c>
      <c r="AA18" s="15" t="str">
        <f>VLOOKUP($D18,Dictionary_v2!$G:$J,4,0)</f>
        <v>3. Rent</v>
      </c>
      <c r="AB18" s="15" t="str">
        <f t="shared" si="3"/>
        <v>Out</v>
      </c>
      <c r="AC18" s="10" t="str">
        <f>VLOOKUP(C18,Dictionary_v2!L:M,2,0)</f>
        <v>Sent</v>
      </c>
      <c r="AD18" s="10"/>
    </row>
    <row r="19">
      <c r="A19" s="6">
        <v>46240.794444444444</v>
      </c>
      <c r="B19" s="7" t="s">
        <v>98</v>
      </c>
      <c r="C19" s="7" t="s">
        <v>41</v>
      </c>
      <c r="D19" s="7" t="s">
        <v>157</v>
      </c>
      <c r="E19" s="7" t="s">
        <v>158</v>
      </c>
      <c r="F19" s="8">
        <v>4020.0</v>
      </c>
      <c r="G19" s="7" t="s">
        <v>44</v>
      </c>
      <c r="H19" s="8">
        <v>17.2077</v>
      </c>
      <c r="I19" s="8">
        <v>233.62</v>
      </c>
      <c r="J19" s="7" t="s">
        <v>45</v>
      </c>
      <c r="K19" s="8">
        <v>0.0</v>
      </c>
      <c r="L19" s="7" t="s">
        <v>45</v>
      </c>
      <c r="M19" s="8">
        <v>0.0</v>
      </c>
      <c r="N19" s="7" t="s">
        <v>45</v>
      </c>
      <c r="O19" s="8">
        <v>958.66</v>
      </c>
      <c r="P19" s="7" t="s">
        <v>46</v>
      </c>
      <c r="Q19" s="7" t="s">
        <v>46</v>
      </c>
      <c r="R19" s="7" t="s">
        <v>46</v>
      </c>
      <c r="S19" s="6">
        <v>46240.794444444444</v>
      </c>
      <c r="T19" s="10">
        <f t="shared" si="1"/>
        <v>2026</v>
      </c>
      <c r="U19" s="10">
        <f t="shared" si="2"/>
        <v>8</v>
      </c>
      <c r="V19" s="13">
        <f>VLOOKUP(U19,Dictionary_v2!$O$3:$P$15,2,0)</f>
        <v>3</v>
      </c>
      <c r="W19" s="15" t="str">
        <f>VLOOKUP($D19,Dictionary_v2!$G:$J,2,0)</f>
        <v>P&amp;L</v>
      </c>
      <c r="X19" s="10" t="s">
        <v>48</v>
      </c>
      <c r="Y19" s="15" t="str">
        <f>VLOOKUP($D19,Dictionary_v2!$G:$J,3,0)</f>
        <v>1. Collections</v>
      </c>
      <c r="Z19" s="15" t="str">
        <f>VLOOKUP(Y19,Dictionary_v2!R:S,2,0)</f>
        <v>1. Collections</v>
      </c>
      <c r="AA19" s="15" t="str">
        <f>VLOOKUP($D19,Dictionary_v2!$G:$J,4,0)</f>
        <v>2. SaaS</v>
      </c>
      <c r="AB19" s="15" t="str">
        <f t="shared" si="3"/>
        <v>In</v>
      </c>
      <c r="AC19" s="10" t="str">
        <f>VLOOKUP(C19,Dictionary_v2!L:M,2,0)</f>
        <v>Sent</v>
      </c>
      <c r="AD19" s="10"/>
    </row>
    <row r="20">
      <c r="A20" s="6">
        <v>46236.436111111114</v>
      </c>
      <c r="B20" s="7" t="s">
        <v>80</v>
      </c>
      <c r="C20" s="7" t="s">
        <v>41</v>
      </c>
      <c r="D20" s="7" t="s">
        <v>160</v>
      </c>
      <c r="E20" s="7" t="s">
        <v>161</v>
      </c>
      <c r="F20" s="8">
        <v>-769.34</v>
      </c>
      <c r="G20" s="7" t="s">
        <v>44</v>
      </c>
      <c r="H20" s="8">
        <v>17.3373</v>
      </c>
      <c r="I20" s="8">
        <v>-44.37</v>
      </c>
      <c r="J20" s="7" t="s">
        <v>45</v>
      </c>
      <c r="K20" s="8">
        <v>0.0</v>
      </c>
      <c r="L20" s="7" t="s">
        <v>45</v>
      </c>
      <c r="M20" s="8">
        <v>0.0</v>
      </c>
      <c r="N20" s="7" t="s">
        <v>45</v>
      </c>
      <c r="O20" s="8">
        <v>725.05</v>
      </c>
      <c r="P20" s="8">
        <v>2535.0</v>
      </c>
      <c r="Q20" s="7" t="s">
        <v>42</v>
      </c>
      <c r="R20" s="7" t="s">
        <v>85</v>
      </c>
      <c r="S20" s="6">
        <v>46238.375</v>
      </c>
      <c r="T20" s="10">
        <f t="shared" si="1"/>
        <v>2026</v>
      </c>
      <c r="U20" s="10">
        <f t="shared" si="2"/>
        <v>8</v>
      </c>
      <c r="V20" s="13">
        <f>VLOOKUP(U20,Dictionary_v2!$O$3:$P$15,2,0)</f>
        <v>3</v>
      </c>
      <c r="W20" s="15" t="str">
        <f>VLOOKUP($D20,Dictionary_v2!$G:$J,2,0)</f>
        <v>P&amp;L</v>
      </c>
      <c r="X20" s="10" t="s">
        <v>48</v>
      </c>
      <c r="Y20" s="15" t="str">
        <f>VLOOKUP($D20,Dictionary_v2!$G:$J,3,0)</f>
        <v>2. Candidates Sourcing</v>
      </c>
      <c r="Z20" s="15" t="str">
        <f>VLOOKUP(Y20,Dictionary_v2!R:S,2,0)</f>
        <v>2. Candidates Sourcing</v>
      </c>
      <c r="AA20" s="15" t="str">
        <f>VLOOKUP($D20,Dictionary_v2!$G:$J,4,0)</f>
        <v>2. Job Portals</v>
      </c>
      <c r="AB20" s="15" t="str">
        <f t="shared" si="3"/>
        <v>Out</v>
      </c>
      <c r="AC20" s="10" t="str">
        <f>VLOOKUP(C20,Dictionary_v2!L:M,2,0)</f>
        <v>Sent</v>
      </c>
      <c r="AD20" s="10"/>
    </row>
    <row r="21" hidden="1">
      <c r="A21" s="6">
        <v>46235.989583333336</v>
      </c>
      <c r="B21" s="7" t="s">
        <v>80</v>
      </c>
      <c r="C21" s="7" t="s">
        <v>41</v>
      </c>
      <c r="D21" s="7" t="s">
        <v>81</v>
      </c>
      <c r="E21" s="32" t="s">
        <v>82</v>
      </c>
      <c r="F21" s="8">
        <v>-129.0</v>
      </c>
      <c r="G21" s="7" t="s">
        <v>44</v>
      </c>
      <c r="H21" s="8">
        <v>17.3373</v>
      </c>
      <c r="I21" s="8">
        <v>-7.44</v>
      </c>
      <c r="J21" s="7" t="s">
        <v>45</v>
      </c>
      <c r="K21" s="8">
        <v>0.0</v>
      </c>
      <c r="L21" s="7" t="s">
        <v>45</v>
      </c>
      <c r="M21" s="8">
        <v>0.0</v>
      </c>
      <c r="N21" s="7" t="s">
        <v>45</v>
      </c>
      <c r="O21" s="8">
        <v>725.05</v>
      </c>
      <c r="P21" s="8">
        <v>2535.0</v>
      </c>
      <c r="Q21" s="7" t="s">
        <v>42</v>
      </c>
      <c r="R21" s="7" t="s">
        <v>85</v>
      </c>
      <c r="S21" s="6">
        <v>46237.375</v>
      </c>
      <c r="T21" s="10">
        <f t="shared" si="1"/>
        <v>2026</v>
      </c>
      <c r="U21" s="10">
        <f t="shared" si="2"/>
        <v>8</v>
      </c>
      <c r="V21" s="13">
        <f>VLOOKUP(U21,Dictionary_v2!$O$3:$P$15,2,0)</f>
        <v>3</v>
      </c>
      <c r="W21" s="15" t="str">
        <f>VLOOKUP($D21,Dictionary_v2!$G:$J,2,0)</f>
        <v>P&amp;L</v>
      </c>
      <c r="X21" s="10" t="s">
        <v>48</v>
      </c>
      <c r="Y21" s="15" t="str">
        <f>VLOOKUP($D21,Dictionary_v2!$G:$J,3,0)</f>
        <v>3. Platform</v>
      </c>
      <c r="Z21" s="15" t="str">
        <f>VLOOKUP(Y21,Dictionary_v2!R:S,2,0)</f>
        <v>3. Platform</v>
      </c>
      <c r="AA21" s="15" t="str">
        <f>VLOOKUP($D21,Dictionary_v2!$G:$J,4,0)</f>
        <v>1. Variable</v>
      </c>
      <c r="AB21" s="15" t="str">
        <f t="shared" si="3"/>
        <v>Out</v>
      </c>
      <c r="AC21" s="10" t="str">
        <f>VLOOKUP(C21,Dictionary_v2!L:M,2,0)</f>
        <v>Sent</v>
      </c>
      <c r="AD21" s="10"/>
    </row>
    <row r="22">
      <c r="A22" s="6">
        <v>46235.629166666666</v>
      </c>
      <c r="B22" s="7" t="s">
        <v>80</v>
      </c>
      <c r="C22" s="7" t="s">
        <v>41</v>
      </c>
      <c r="D22" s="7" t="s">
        <v>168</v>
      </c>
      <c r="E22" s="7" t="s">
        <v>169</v>
      </c>
      <c r="F22" s="8">
        <v>-2740.87</v>
      </c>
      <c r="G22" s="7" t="s">
        <v>44</v>
      </c>
      <c r="H22" s="8">
        <v>17.3373</v>
      </c>
      <c r="I22" s="8">
        <v>-158.09</v>
      </c>
      <c r="J22" s="7" t="s">
        <v>45</v>
      </c>
      <c r="K22" s="8">
        <v>0.0</v>
      </c>
      <c r="L22" s="7" t="s">
        <v>45</v>
      </c>
      <c r="M22" s="8">
        <v>0.0</v>
      </c>
      <c r="N22" s="7" t="s">
        <v>45</v>
      </c>
      <c r="O22" s="8">
        <v>725.05</v>
      </c>
      <c r="P22" s="8">
        <v>2535.0</v>
      </c>
      <c r="Q22" s="7" t="s">
        <v>42</v>
      </c>
      <c r="R22" s="7" t="s">
        <v>170</v>
      </c>
      <c r="S22" s="6">
        <v>46238.375</v>
      </c>
      <c r="T22" s="10">
        <f t="shared" si="1"/>
        <v>2026</v>
      </c>
      <c r="U22" s="10">
        <f t="shared" si="2"/>
        <v>8</v>
      </c>
      <c r="V22" s="13">
        <f>VLOOKUP(U22,Dictionary_v2!$O$3:$P$15,2,0)</f>
        <v>3</v>
      </c>
      <c r="W22" s="15" t="str">
        <f>VLOOKUP($D22,Dictionary_v2!$G:$J,2,0)</f>
        <v>P&amp;L</v>
      </c>
      <c r="X22" s="10" t="s">
        <v>48</v>
      </c>
      <c r="Y22" s="15" t="str">
        <f>VLOOKUP($D22,Dictionary_v2!$G:$J,3,0)</f>
        <v>2. Candidates Sourcing</v>
      </c>
      <c r="Z22" s="15" t="str">
        <f>VLOOKUP(Y22,Dictionary_v2!R:S,2,0)</f>
        <v>2. Candidates Sourcing</v>
      </c>
      <c r="AA22" s="15" t="str">
        <f>VLOOKUP($D22,Dictionary_v2!$G:$J,4,0)</f>
        <v>1. Social media</v>
      </c>
      <c r="AB22" s="15" t="str">
        <f t="shared" si="3"/>
        <v>Out</v>
      </c>
      <c r="AC22" s="10" t="str">
        <f>VLOOKUP(C22,Dictionary_v2!L:M,2,0)</f>
        <v>Sent</v>
      </c>
      <c r="AD22" s="10"/>
    </row>
    <row r="23" hidden="1">
      <c r="A23" s="6">
        <v>46235.25</v>
      </c>
      <c r="B23" s="7" t="s">
        <v>172</v>
      </c>
      <c r="C23" s="7" t="s">
        <v>41</v>
      </c>
      <c r="D23" s="7" t="s">
        <v>173</v>
      </c>
      <c r="E23" s="7" t="s">
        <v>174</v>
      </c>
      <c r="F23" s="8">
        <v>6.44</v>
      </c>
      <c r="G23" s="7" t="s">
        <v>45</v>
      </c>
      <c r="H23" s="8">
        <v>1.0</v>
      </c>
      <c r="I23" s="8">
        <v>6.44</v>
      </c>
      <c r="J23" s="7" t="s">
        <v>45</v>
      </c>
      <c r="K23" s="8">
        <v>0.0</v>
      </c>
      <c r="L23" s="7" t="s">
        <v>45</v>
      </c>
      <c r="M23" s="8">
        <v>0.0</v>
      </c>
      <c r="N23" s="7" t="s">
        <v>45</v>
      </c>
      <c r="O23" s="8">
        <v>934.95</v>
      </c>
      <c r="P23" s="7" t="s">
        <v>46</v>
      </c>
      <c r="Q23" s="7" t="s">
        <v>46</v>
      </c>
      <c r="R23" s="7" t="s">
        <v>46</v>
      </c>
      <c r="S23" s="6">
        <v>46235.25</v>
      </c>
      <c r="T23" s="10">
        <f t="shared" si="1"/>
        <v>2026</v>
      </c>
      <c r="U23" s="10">
        <f t="shared" si="2"/>
        <v>8</v>
      </c>
      <c r="V23" s="13">
        <f>VLOOKUP(U23,Dictionary_v2!$O$3:$P$15,2,0)</f>
        <v>3</v>
      </c>
      <c r="W23" s="15" t="str">
        <f>VLOOKUP($D23,Dictionary_v2!$G:$J,2,0)</f>
        <v>P&amp;L</v>
      </c>
      <c r="X23" s="10" t="s">
        <v>48</v>
      </c>
      <c r="Y23" s="15" t="str">
        <f>VLOOKUP($D23,Dictionary_v2!$G:$J,3,0)</f>
        <v>2. Candidates Sourcing</v>
      </c>
      <c r="Z23" s="15" t="str">
        <f>VLOOKUP(Y23,Dictionary_v2!R:S,2,0)</f>
        <v>2. Candidates Sourcing</v>
      </c>
      <c r="AA23" s="15" t="str">
        <f>VLOOKUP($D23,Dictionary_v2!$G:$J,4,0)</f>
        <v>2. Job Portals</v>
      </c>
      <c r="AB23" s="15" t="str">
        <f t="shared" si="3"/>
        <v>In</v>
      </c>
      <c r="AC23" s="10" t="str">
        <f>VLOOKUP(C23,Dictionary_v2!L:M,2,0)</f>
        <v>Sent</v>
      </c>
      <c r="AD23" s="10"/>
    </row>
    <row r="24" hidden="1">
      <c r="A24" s="6">
        <v>46234.714583333334</v>
      </c>
      <c r="B24" s="7" t="s">
        <v>40</v>
      </c>
      <c r="C24" s="7" t="s">
        <v>41</v>
      </c>
      <c r="D24" s="7" t="s">
        <v>78</v>
      </c>
      <c r="E24" s="7" t="s">
        <v>177</v>
      </c>
      <c r="F24" s="8">
        <v>-18214.58</v>
      </c>
      <c r="G24" s="7" t="s">
        <v>44</v>
      </c>
      <c r="H24" s="8">
        <v>17.3175</v>
      </c>
      <c r="I24" s="8">
        <v>-1051.8</v>
      </c>
      <c r="J24" s="7" t="s">
        <v>45</v>
      </c>
      <c r="K24" s="8">
        <v>0.0</v>
      </c>
      <c r="L24" s="7" t="s">
        <v>45</v>
      </c>
      <c r="M24" s="8">
        <v>0.0</v>
      </c>
      <c r="N24" s="7" t="s">
        <v>45</v>
      </c>
      <c r="O24" s="8">
        <v>928.51</v>
      </c>
      <c r="P24" s="7" t="s">
        <v>46</v>
      </c>
      <c r="Q24" s="7" t="s">
        <v>46</v>
      </c>
      <c r="R24" s="7" t="s">
        <v>46</v>
      </c>
      <c r="S24" s="6">
        <v>46234.714583333334</v>
      </c>
      <c r="T24" s="10">
        <f t="shared" si="1"/>
        <v>2026</v>
      </c>
      <c r="U24" s="10">
        <f t="shared" si="2"/>
        <v>7</v>
      </c>
      <c r="V24" s="13">
        <f>VLOOKUP(U24,Dictionary_v2!$O$3:$P$15,2,0)</f>
        <v>3</v>
      </c>
      <c r="W24" s="15" t="str">
        <f>VLOOKUP($D24,Dictionary_v2!$G:$J,2,0)</f>
        <v>P&amp;L</v>
      </c>
      <c r="X24" s="10" t="s">
        <v>48</v>
      </c>
      <c r="Y24" s="15" t="str">
        <f>VLOOKUP($D24,Dictionary_v2!$G:$J,3,0)</f>
        <v>7. Founders</v>
      </c>
      <c r="Z24" s="15" t="str">
        <f>VLOOKUP(Y24,Dictionary_v2!R:S,2,0)</f>
        <v>6. Other fixed and admin</v>
      </c>
      <c r="AA24" s="15" t="str">
        <f>VLOOKUP($D24,Dictionary_v2!$G:$J,4,0)</f>
        <v>1. Salaries</v>
      </c>
      <c r="AB24" s="15" t="str">
        <f t="shared" si="3"/>
        <v>Out</v>
      </c>
      <c r="AC24" s="10" t="str">
        <f>VLOOKUP(C24,Dictionary_v2!L:M,2,0)</f>
        <v>Sent</v>
      </c>
      <c r="AD24" s="10"/>
    </row>
    <row r="25" hidden="1">
      <c r="A25" s="6">
        <v>46232.87013888889</v>
      </c>
      <c r="B25" s="7" t="s">
        <v>40</v>
      </c>
      <c r="C25" s="7" t="s">
        <v>41</v>
      </c>
      <c r="D25" s="7" t="s">
        <v>42</v>
      </c>
      <c r="E25" s="7" t="s">
        <v>179</v>
      </c>
      <c r="F25" s="8">
        <v>-18214.58</v>
      </c>
      <c r="G25" s="7" t="s">
        <v>44</v>
      </c>
      <c r="H25" s="8">
        <v>17.4478</v>
      </c>
      <c r="I25" s="8">
        <v>-1043.95</v>
      </c>
      <c r="J25" s="7" t="s">
        <v>45</v>
      </c>
      <c r="K25" s="8">
        <v>0.0</v>
      </c>
      <c r="L25" s="7" t="s">
        <v>45</v>
      </c>
      <c r="M25" s="8">
        <v>0.0</v>
      </c>
      <c r="N25" s="7" t="s">
        <v>45</v>
      </c>
      <c r="O25" s="8">
        <v>1980.31</v>
      </c>
      <c r="P25" s="7" t="s">
        <v>46</v>
      </c>
      <c r="Q25" s="7" t="s">
        <v>46</v>
      </c>
      <c r="R25" s="7" t="s">
        <v>46</v>
      </c>
      <c r="S25" s="6">
        <v>46232.87013888889</v>
      </c>
      <c r="T25" s="10">
        <f t="shared" si="1"/>
        <v>2026</v>
      </c>
      <c r="U25" s="10">
        <f t="shared" si="2"/>
        <v>7</v>
      </c>
      <c r="V25" s="13">
        <f>VLOOKUP(U25,Dictionary_v2!$O$3:$P$15,2,0)</f>
        <v>3</v>
      </c>
      <c r="W25" s="15" t="str">
        <f>VLOOKUP($D25,Dictionary_v2!$G:$J,2,0)</f>
        <v>P&amp;L</v>
      </c>
      <c r="X25" s="10" t="s">
        <v>48</v>
      </c>
      <c r="Y25" s="15" t="str">
        <f>VLOOKUP($D25,Dictionary_v2!$G:$J,3,0)</f>
        <v>7. Founders</v>
      </c>
      <c r="Z25" s="15" t="str">
        <f>VLOOKUP(Y25,Dictionary_v2!R:S,2,0)</f>
        <v>6. Other fixed and admin</v>
      </c>
      <c r="AA25" s="15" t="str">
        <f>VLOOKUP($D25,Dictionary_v2!$G:$J,4,0)</f>
        <v>1. Salaries</v>
      </c>
      <c r="AB25" s="15" t="str">
        <f t="shared" si="3"/>
        <v>Out</v>
      </c>
      <c r="AC25" s="10" t="str">
        <f>VLOOKUP(C25,Dictionary_v2!L:M,2,0)</f>
        <v>Sent</v>
      </c>
      <c r="AD25" s="10"/>
    </row>
    <row r="26" hidden="1">
      <c r="A26" s="6">
        <v>46231.870833333334</v>
      </c>
      <c r="B26" s="7" t="s">
        <v>98</v>
      </c>
      <c r="C26" s="7" t="s">
        <v>41</v>
      </c>
      <c r="D26" s="7" t="s">
        <v>182</v>
      </c>
      <c r="E26" s="7" t="s">
        <v>183</v>
      </c>
      <c r="F26" s="8">
        <v>37700.0</v>
      </c>
      <c r="G26" s="7" t="s">
        <v>44</v>
      </c>
      <c r="H26" s="8">
        <v>17.4364</v>
      </c>
      <c r="I26" s="8">
        <v>2162.15</v>
      </c>
      <c r="J26" s="7" t="s">
        <v>45</v>
      </c>
      <c r="K26" s="8">
        <v>0.0</v>
      </c>
      <c r="L26" s="7" t="s">
        <v>45</v>
      </c>
      <c r="M26" s="8">
        <v>0.0</v>
      </c>
      <c r="N26" s="7" t="s">
        <v>45</v>
      </c>
      <c r="O26" s="8">
        <v>3024.26</v>
      </c>
      <c r="P26" s="7" t="s">
        <v>46</v>
      </c>
      <c r="Q26" s="7" t="s">
        <v>46</v>
      </c>
      <c r="R26" s="7" t="s">
        <v>46</v>
      </c>
      <c r="S26" s="6">
        <v>46231.870833333334</v>
      </c>
      <c r="T26" s="10">
        <f t="shared" si="1"/>
        <v>2026</v>
      </c>
      <c r="U26" s="10">
        <f t="shared" si="2"/>
        <v>7</v>
      </c>
      <c r="V26" s="13">
        <f>VLOOKUP(U26,Dictionary_v2!$O$3:$P$15,2,0)</f>
        <v>3</v>
      </c>
      <c r="W26" s="15" t="str">
        <f>VLOOKUP($D26,Dictionary_v2!$G:$J,2,0)</f>
        <v>P&amp;L</v>
      </c>
      <c r="X26" s="10" t="s">
        <v>48</v>
      </c>
      <c r="Y26" s="15" t="str">
        <f>VLOOKUP($D26,Dictionary_v2!$G:$J,3,0)</f>
        <v>1. Collections</v>
      </c>
      <c r="Z26" s="15" t="str">
        <f>VLOOKUP(Y26,Dictionary_v2!R:S,2,0)</f>
        <v>1. Collections</v>
      </c>
      <c r="AA26" s="15" t="str">
        <f>VLOOKUP($D26,Dictionary_v2!$G:$J,4,0)</f>
        <v>1. Full Stack</v>
      </c>
      <c r="AB26" s="15" t="str">
        <f t="shared" si="3"/>
        <v>In</v>
      </c>
      <c r="AC26" s="10" t="str">
        <f>VLOOKUP(C26,Dictionary_v2!L:M,2,0)</f>
        <v>Sent</v>
      </c>
      <c r="AD26" s="10"/>
    </row>
    <row r="27" hidden="1">
      <c r="A27" s="6">
        <v>46230.97222222222</v>
      </c>
      <c r="B27" s="7" t="s">
        <v>40</v>
      </c>
      <c r="C27" s="7" t="s">
        <v>41</v>
      </c>
      <c r="D27" s="7" t="s">
        <v>185</v>
      </c>
      <c r="E27" s="7" t="s">
        <v>186</v>
      </c>
      <c r="F27" s="8">
        <v>-11310.0</v>
      </c>
      <c r="G27" s="7" t="s">
        <v>44</v>
      </c>
      <c r="H27" s="8">
        <v>17.4526</v>
      </c>
      <c r="I27" s="8">
        <v>-648.04</v>
      </c>
      <c r="J27" s="7" t="s">
        <v>45</v>
      </c>
      <c r="K27" s="8">
        <v>0.0</v>
      </c>
      <c r="L27" s="7" t="s">
        <v>45</v>
      </c>
      <c r="M27" s="8">
        <v>0.0</v>
      </c>
      <c r="N27" s="7" t="s">
        <v>45</v>
      </c>
      <c r="O27" s="8">
        <v>862.12</v>
      </c>
      <c r="P27" s="7" t="s">
        <v>46</v>
      </c>
      <c r="Q27" s="7" t="s">
        <v>46</v>
      </c>
      <c r="R27" s="7" t="s">
        <v>46</v>
      </c>
      <c r="S27" s="6">
        <v>46230.972916666666</v>
      </c>
      <c r="T27" s="10">
        <f t="shared" si="1"/>
        <v>2026</v>
      </c>
      <c r="U27" s="10">
        <f t="shared" si="2"/>
        <v>7</v>
      </c>
      <c r="V27" s="13">
        <f>VLOOKUP(U27,Dictionary_v2!$O$3:$P$15,2,0)</f>
        <v>3</v>
      </c>
      <c r="W27" s="15" t="str">
        <f>VLOOKUP($D27,Dictionary_v2!$G:$J,2,0)</f>
        <v>P&amp;L</v>
      </c>
      <c r="X27" s="10" t="s">
        <v>48</v>
      </c>
      <c r="Y27" s="15" t="str">
        <f>VLOOKUP($D27,Dictionary_v2!$G:$J,3,0)</f>
        <v>9.Sales comissions</v>
      </c>
      <c r="Z27" s="15" t="str">
        <f>VLOOKUP(Y27,Dictionary_v2!R:S,2,0)</f>
        <v>#N/A</v>
      </c>
      <c r="AA27" s="15" t="str">
        <f>VLOOKUP($D27,Dictionary_v2!$G:$J,4,0)</f>
        <v>1. Partnerships</v>
      </c>
      <c r="AB27" s="15" t="str">
        <f t="shared" si="3"/>
        <v>Out</v>
      </c>
      <c r="AC27" s="10" t="str">
        <f>VLOOKUP(C27,Dictionary_v2!L:M,2,0)</f>
        <v>Sent</v>
      </c>
      <c r="AD27" s="10"/>
    </row>
    <row r="28" hidden="1">
      <c r="A28" s="6">
        <v>46224.94861111111</v>
      </c>
      <c r="B28" s="7" t="s">
        <v>80</v>
      </c>
      <c r="C28" s="7" t="s">
        <v>41</v>
      </c>
      <c r="D28" s="7" t="s">
        <v>81</v>
      </c>
      <c r="E28" s="32" t="s">
        <v>82</v>
      </c>
      <c r="F28" s="8">
        <v>-65.77</v>
      </c>
      <c r="G28" s="7" t="s">
        <v>44</v>
      </c>
      <c r="H28" s="8">
        <v>17.3948</v>
      </c>
      <c r="I28" s="8">
        <v>-3.78</v>
      </c>
      <c r="J28" s="7" t="s">
        <v>45</v>
      </c>
      <c r="K28" s="8">
        <v>0.0</v>
      </c>
      <c r="L28" s="7" t="s">
        <v>45</v>
      </c>
      <c r="M28" s="8">
        <v>0.0</v>
      </c>
      <c r="N28" s="7" t="s">
        <v>45</v>
      </c>
      <c r="O28" s="8">
        <v>1510.16</v>
      </c>
      <c r="P28" s="8">
        <v>2535.0</v>
      </c>
      <c r="Q28" s="7" t="s">
        <v>42</v>
      </c>
      <c r="R28" s="7" t="s">
        <v>85</v>
      </c>
      <c r="S28" s="6">
        <v>46226.375</v>
      </c>
      <c r="T28" s="10">
        <f t="shared" si="1"/>
        <v>2026</v>
      </c>
      <c r="U28" s="10">
        <f t="shared" si="2"/>
        <v>7</v>
      </c>
      <c r="V28" s="13">
        <f>VLOOKUP(U28,Dictionary_v2!$O$3:$P$15,2,0)</f>
        <v>3</v>
      </c>
      <c r="W28" s="15" t="str">
        <f>VLOOKUP($D28,Dictionary_v2!$G:$J,2,0)</f>
        <v>P&amp;L</v>
      </c>
      <c r="X28" s="10" t="s">
        <v>48</v>
      </c>
      <c r="Y28" s="15" t="str">
        <f>VLOOKUP($D28,Dictionary_v2!$G:$J,3,0)</f>
        <v>3. Platform</v>
      </c>
      <c r="Z28" s="15" t="str">
        <f>VLOOKUP(Y28,Dictionary_v2!R:S,2,0)</f>
        <v>3. Platform</v>
      </c>
      <c r="AA28" s="15" t="str">
        <f>VLOOKUP($D28,Dictionary_v2!$G:$J,4,0)</f>
        <v>1. Variable</v>
      </c>
      <c r="AB28" s="15" t="str">
        <f t="shared" si="3"/>
        <v>Out</v>
      </c>
      <c r="AC28" s="10" t="str">
        <f>VLOOKUP(C28,Dictionary_v2!L:M,2,0)</f>
        <v>Sent</v>
      </c>
      <c r="AD28" s="10"/>
    </row>
    <row r="29" hidden="1">
      <c r="A29" s="6">
        <v>46224.875</v>
      </c>
      <c r="B29" s="7" t="s">
        <v>40</v>
      </c>
      <c r="C29" s="7" t="s">
        <v>41</v>
      </c>
      <c r="D29" s="7" t="s">
        <v>90</v>
      </c>
      <c r="F29" s="8">
        <v>-8342.0</v>
      </c>
      <c r="G29" s="7" t="s">
        <v>44</v>
      </c>
      <c r="H29" s="8">
        <v>17.3897</v>
      </c>
      <c r="I29" s="8">
        <v>-479.71</v>
      </c>
      <c r="J29" s="7" t="s">
        <v>45</v>
      </c>
      <c r="K29" s="8">
        <v>0.0</v>
      </c>
      <c r="L29" s="7" t="s">
        <v>45</v>
      </c>
      <c r="M29" s="8">
        <v>0.0</v>
      </c>
      <c r="N29" s="7" t="s">
        <v>45</v>
      </c>
      <c r="O29" s="8">
        <v>1513.94</v>
      </c>
      <c r="P29" s="7" t="s">
        <v>46</v>
      </c>
      <c r="Q29" s="7" t="s">
        <v>46</v>
      </c>
      <c r="R29" s="7" t="s">
        <v>46</v>
      </c>
      <c r="S29" s="6">
        <v>46224.87569444445</v>
      </c>
      <c r="T29" s="10">
        <f t="shared" si="1"/>
        <v>2026</v>
      </c>
      <c r="U29" s="10">
        <f t="shared" si="2"/>
        <v>7</v>
      </c>
      <c r="V29" s="13">
        <f>VLOOKUP(U29,Dictionary_v2!$O$3:$P$15,2,0)</f>
        <v>3</v>
      </c>
      <c r="W29" s="15" t="str">
        <f>VLOOKUP($D29,Dictionary_v2!$G:$J,2,0)</f>
        <v>P&amp;L</v>
      </c>
      <c r="X29" s="10" t="s">
        <v>48</v>
      </c>
      <c r="Y29" s="15" t="str">
        <f>VLOOKUP($D29,Dictionary_v2!$G:$J,3,0)</f>
        <v>8. Other fixed costs</v>
      </c>
      <c r="Z29" s="15" t="str">
        <f>VLOOKUP(Y29,Dictionary_v2!R:S,2,0)</f>
        <v>6. Other fixed and admin</v>
      </c>
      <c r="AA29" s="15" t="str">
        <f>VLOOKUP($D29,Dictionary_v2!$G:$J,4,0)</f>
        <v>4. Taxes</v>
      </c>
      <c r="AB29" s="15" t="str">
        <f t="shared" si="3"/>
        <v>Out</v>
      </c>
      <c r="AC29" s="10" t="str">
        <f>VLOOKUP(C29,Dictionary_v2!L:M,2,0)</f>
        <v>Sent</v>
      </c>
      <c r="AD29" s="10"/>
    </row>
    <row r="30" hidden="1">
      <c r="A30" s="6">
        <v>46212.947222222225</v>
      </c>
      <c r="B30" s="7" t="s">
        <v>80</v>
      </c>
      <c r="C30" s="7" t="s">
        <v>41</v>
      </c>
      <c r="D30" s="7" t="s">
        <v>81</v>
      </c>
      <c r="E30" s="32" t="s">
        <v>82</v>
      </c>
      <c r="F30" s="8">
        <v>-115.71</v>
      </c>
      <c r="G30" s="7" t="s">
        <v>44</v>
      </c>
      <c r="H30" s="8">
        <v>17.5243</v>
      </c>
      <c r="I30" s="8">
        <v>-6.6</v>
      </c>
      <c r="J30" s="7" t="s">
        <v>45</v>
      </c>
      <c r="K30" s="8">
        <v>0.0</v>
      </c>
      <c r="L30" s="7" t="s">
        <v>45</v>
      </c>
      <c r="M30" s="8">
        <v>0.0</v>
      </c>
      <c r="N30" s="7" t="s">
        <v>45</v>
      </c>
      <c r="O30" s="8">
        <v>1993.65</v>
      </c>
      <c r="P30" s="8">
        <v>2535.0</v>
      </c>
      <c r="Q30" s="7" t="s">
        <v>42</v>
      </c>
      <c r="R30" s="7" t="s">
        <v>85</v>
      </c>
      <c r="S30" s="6">
        <v>46214.375</v>
      </c>
      <c r="T30" s="10">
        <f t="shared" si="1"/>
        <v>2026</v>
      </c>
      <c r="U30" s="10">
        <f t="shared" si="2"/>
        <v>7</v>
      </c>
      <c r="V30" s="13">
        <f>VLOOKUP(U30,Dictionary_v2!$O$3:$P$15,2,0)</f>
        <v>3</v>
      </c>
      <c r="W30" s="15" t="str">
        <f>VLOOKUP($D30,Dictionary_v2!$G:$J,2,0)</f>
        <v>P&amp;L</v>
      </c>
      <c r="X30" s="10" t="s">
        <v>48</v>
      </c>
      <c r="Y30" s="15" t="str">
        <f>VLOOKUP($D30,Dictionary_v2!$G:$J,3,0)</f>
        <v>3. Platform</v>
      </c>
      <c r="Z30" s="15" t="str">
        <f>VLOOKUP(Y30,Dictionary_v2!R:S,2,0)</f>
        <v>3. Platform</v>
      </c>
      <c r="AA30" s="15" t="str">
        <f>VLOOKUP($D30,Dictionary_v2!$G:$J,4,0)</f>
        <v>1. Variable</v>
      </c>
      <c r="AB30" s="15" t="str">
        <f t="shared" si="3"/>
        <v>Out</v>
      </c>
      <c r="AC30" s="10" t="str">
        <f>VLOOKUP(C30,Dictionary_v2!L:M,2,0)</f>
        <v>Sent</v>
      </c>
      <c r="AD30" s="10"/>
    </row>
    <row r="31" hidden="1">
      <c r="A31" s="6">
        <v>46212.930555555555</v>
      </c>
      <c r="B31" s="7" t="s">
        <v>98</v>
      </c>
      <c r="C31" s="7" t="s">
        <v>41</v>
      </c>
      <c r="D31" s="7" t="s">
        <v>196</v>
      </c>
      <c r="E31" s="7" t="s">
        <v>197</v>
      </c>
      <c r="F31" s="8">
        <v>28582.4</v>
      </c>
      <c r="G31" s="7" t="s">
        <v>44</v>
      </c>
      <c r="H31" s="8">
        <v>17.546</v>
      </c>
      <c r="I31" s="8">
        <v>1629.0</v>
      </c>
      <c r="J31" s="7" t="s">
        <v>45</v>
      </c>
      <c r="K31" s="8">
        <v>0.0</v>
      </c>
      <c r="L31" s="7" t="s">
        <v>45</v>
      </c>
      <c r="M31" s="8">
        <v>0.0</v>
      </c>
      <c r="N31" s="7" t="s">
        <v>45</v>
      </c>
      <c r="O31" s="8">
        <v>2000.25</v>
      </c>
      <c r="P31" s="7" t="s">
        <v>46</v>
      </c>
      <c r="Q31" s="7" t="s">
        <v>46</v>
      </c>
      <c r="R31" s="7" t="s">
        <v>46</v>
      </c>
      <c r="S31" s="6">
        <v>46212.930555555555</v>
      </c>
      <c r="T31" s="10">
        <f t="shared" si="1"/>
        <v>2026</v>
      </c>
      <c r="U31" s="10">
        <f t="shared" si="2"/>
        <v>7</v>
      </c>
      <c r="V31" s="13">
        <f>VLOOKUP(U31,Dictionary_v2!$O$3:$P$15,2,0)</f>
        <v>3</v>
      </c>
      <c r="W31" s="15" t="str">
        <f>VLOOKUP($D31,Dictionary_v2!$G:$J,2,0)</f>
        <v>P&amp;L</v>
      </c>
      <c r="X31" s="10" t="s">
        <v>48</v>
      </c>
      <c r="Y31" s="15" t="str">
        <f>VLOOKUP($D31,Dictionary_v2!$G:$J,3,0)</f>
        <v>1. Collections</v>
      </c>
      <c r="Z31" s="15" t="str">
        <f>VLOOKUP(Y31,Dictionary_v2!R:S,2,0)</f>
        <v>1. Collections</v>
      </c>
      <c r="AA31" s="15" t="str">
        <f>VLOOKUP($D31,Dictionary_v2!$G:$J,4,0)</f>
        <v>1. Full Stack</v>
      </c>
      <c r="AB31" s="15" t="str">
        <f t="shared" si="3"/>
        <v>In</v>
      </c>
      <c r="AC31" s="10" t="str">
        <f>VLOOKUP(C31,Dictionary_v2!L:M,2,0)</f>
        <v>Sent</v>
      </c>
      <c r="AD31" s="10"/>
    </row>
    <row r="32" hidden="1">
      <c r="A32" s="6">
        <v>46207.17569444444</v>
      </c>
      <c r="B32" s="7" t="s">
        <v>80</v>
      </c>
      <c r="C32" s="7" t="s">
        <v>41</v>
      </c>
      <c r="D32" s="7" t="s">
        <v>201</v>
      </c>
      <c r="E32" s="7" t="s">
        <v>202</v>
      </c>
      <c r="F32" s="8">
        <v>-50.0</v>
      </c>
      <c r="G32" s="7" t="s">
        <v>44</v>
      </c>
      <c r="H32" s="8">
        <v>17.4519</v>
      </c>
      <c r="I32" s="8">
        <v>-2.87</v>
      </c>
      <c r="J32" s="7" t="s">
        <v>45</v>
      </c>
      <c r="K32" s="8">
        <v>0.0</v>
      </c>
      <c r="L32" s="7" t="s">
        <v>45</v>
      </c>
      <c r="M32" s="8">
        <v>0.0</v>
      </c>
      <c r="N32" s="7" t="s">
        <v>45</v>
      </c>
      <c r="O32" s="8">
        <v>371.25</v>
      </c>
      <c r="P32" s="8">
        <v>2535.0</v>
      </c>
      <c r="Q32" s="7" t="s">
        <v>42</v>
      </c>
      <c r="R32" s="7" t="s">
        <v>85</v>
      </c>
      <c r="S32" s="6">
        <v>46208.375</v>
      </c>
      <c r="T32" s="10">
        <f t="shared" si="1"/>
        <v>2026</v>
      </c>
      <c r="U32" s="10">
        <f t="shared" si="2"/>
        <v>7</v>
      </c>
      <c r="V32" s="13">
        <f>VLOOKUP(U32,Dictionary_v2!$O$3:$P$15,2,0)</f>
        <v>3</v>
      </c>
      <c r="W32" s="15" t="str">
        <f>VLOOKUP($D32,Dictionary_v2!$G:$J,2,0)</f>
        <v>P&amp;L</v>
      </c>
      <c r="X32" s="10" t="s">
        <v>48</v>
      </c>
      <c r="Y32" s="15" t="str">
        <f>VLOOKUP($D32,Dictionary_v2!$G:$J,3,0)</f>
        <v>3. Platform</v>
      </c>
      <c r="Z32" s="15" t="str">
        <f>VLOOKUP(Y32,Dictionary_v2!R:S,2,0)</f>
        <v>3. Platform</v>
      </c>
      <c r="AA32" s="15" t="str">
        <f>VLOOKUP($D32,Dictionary_v2!$G:$J,4,0)</f>
        <v>1. Variable</v>
      </c>
      <c r="AB32" s="15" t="str">
        <f t="shared" si="3"/>
        <v>Out</v>
      </c>
      <c r="AC32" s="10" t="str">
        <f>VLOOKUP(C32,Dictionary_v2!L:M,2,0)</f>
        <v>Sent</v>
      </c>
      <c r="AD32" s="10"/>
    </row>
    <row r="33" hidden="1">
      <c r="A33" s="6">
        <v>46206.96041666667</v>
      </c>
      <c r="B33" s="7" t="s">
        <v>98</v>
      </c>
      <c r="C33" s="7" t="s">
        <v>41</v>
      </c>
      <c r="D33" s="7" t="s">
        <v>144</v>
      </c>
      <c r="E33" s="7" t="s">
        <v>208</v>
      </c>
      <c r="F33" s="8">
        <v>4216.6</v>
      </c>
      <c r="G33" s="7" t="s">
        <v>44</v>
      </c>
      <c r="H33" s="8">
        <v>17.4819</v>
      </c>
      <c r="I33" s="8">
        <v>241.2</v>
      </c>
      <c r="J33" s="7" t="s">
        <v>45</v>
      </c>
      <c r="K33" s="8">
        <v>0.0</v>
      </c>
      <c r="L33" s="7" t="s">
        <v>45</v>
      </c>
      <c r="M33" s="8">
        <v>0.0</v>
      </c>
      <c r="N33" s="7" t="s">
        <v>45</v>
      </c>
      <c r="O33" s="8">
        <v>374.12</v>
      </c>
      <c r="P33" s="7" t="s">
        <v>46</v>
      </c>
      <c r="Q33" s="7" t="s">
        <v>46</v>
      </c>
      <c r="R33" s="7" t="s">
        <v>46</v>
      </c>
      <c r="S33" s="6">
        <v>46206.96041666667</v>
      </c>
      <c r="T33" s="10">
        <f t="shared" si="1"/>
        <v>2026</v>
      </c>
      <c r="U33" s="10">
        <f t="shared" si="2"/>
        <v>7</v>
      </c>
      <c r="V33" s="13">
        <f>VLOOKUP(U33,Dictionary_v2!$O$3:$P$15,2,0)</f>
        <v>3</v>
      </c>
      <c r="W33" s="15" t="str">
        <f>VLOOKUP($D33,Dictionary_v2!$G:$J,2,0)</f>
        <v>P&amp;L</v>
      </c>
      <c r="X33" s="10" t="s">
        <v>48</v>
      </c>
      <c r="Y33" s="15" t="str">
        <f>VLOOKUP($D33,Dictionary_v2!$G:$J,3,0)</f>
        <v>1. Collections</v>
      </c>
      <c r="Z33" s="15" t="str">
        <f>VLOOKUP(Y33,Dictionary_v2!R:S,2,0)</f>
        <v>1. Collections</v>
      </c>
      <c r="AA33" s="15" t="str">
        <f>VLOOKUP($D33,Dictionary_v2!$G:$J,4,0)</f>
        <v>2. SaaS</v>
      </c>
      <c r="AB33" s="15" t="str">
        <f t="shared" si="3"/>
        <v>In</v>
      </c>
      <c r="AC33" s="10" t="str">
        <f>VLOOKUP(C33,Dictionary_v2!L:M,2,0)</f>
        <v>Sent</v>
      </c>
      <c r="AD33" s="10"/>
    </row>
    <row r="34" hidden="1">
      <c r="A34" s="6">
        <v>46206.69375</v>
      </c>
      <c r="B34" s="7" t="s">
        <v>80</v>
      </c>
      <c r="C34" s="7" t="s">
        <v>41</v>
      </c>
      <c r="D34" s="7" t="s">
        <v>209</v>
      </c>
      <c r="E34" s="7" t="s">
        <v>169</v>
      </c>
      <c r="F34" s="8">
        <v>-2346.04</v>
      </c>
      <c r="G34" s="7" t="s">
        <v>44</v>
      </c>
      <c r="H34" s="8">
        <v>17.4739</v>
      </c>
      <c r="I34" s="8">
        <v>-134.26</v>
      </c>
      <c r="J34" s="7" t="s">
        <v>45</v>
      </c>
      <c r="K34" s="8">
        <v>0.0</v>
      </c>
      <c r="L34" s="7" t="s">
        <v>45</v>
      </c>
      <c r="M34" s="8">
        <v>0.0</v>
      </c>
      <c r="N34" s="7" t="s">
        <v>45</v>
      </c>
      <c r="O34" s="8">
        <v>371.25</v>
      </c>
      <c r="P34" s="8">
        <v>2535.0</v>
      </c>
      <c r="Q34" s="7" t="s">
        <v>42</v>
      </c>
      <c r="R34" s="7" t="s">
        <v>85</v>
      </c>
      <c r="S34" s="6">
        <v>46209.375</v>
      </c>
      <c r="T34" s="10">
        <f t="shared" si="1"/>
        <v>2026</v>
      </c>
      <c r="U34" s="10">
        <f t="shared" si="2"/>
        <v>7</v>
      </c>
      <c r="V34" s="13">
        <f>VLOOKUP(U34,Dictionary_v2!$O$3:$P$15,2,0)</f>
        <v>3</v>
      </c>
      <c r="W34" s="15" t="str">
        <f>VLOOKUP($D34,Dictionary_v2!$G:$J,2,0)</f>
        <v>P&amp;L</v>
      </c>
      <c r="X34" s="10" t="s">
        <v>48</v>
      </c>
      <c r="Y34" s="15" t="str">
        <f>VLOOKUP($D34,Dictionary_v2!$G:$J,3,0)</f>
        <v>2. Candidates Sourcing</v>
      </c>
      <c r="Z34" s="15" t="str">
        <f>VLOOKUP(Y34,Dictionary_v2!R:S,2,0)</f>
        <v>2. Candidates Sourcing</v>
      </c>
      <c r="AA34" s="15" t="str">
        <f>VLOOKUP($D34,Dictionary_v2!$G:$J,4,0)</f>
        <v>1. Social media</v>
      </c>
      <c r="AB34" s="15" t="str">
        <f t="shared" si="3"/>
        <v>Out</v>
      </c>
      <c r="AC34" s="10" t="str">
        <f>VLOOKUP(C34,Dictionary_v2!L:M,2,0)</f>
        <v>Sent</v>
      </c>
      <c r="AD34" s="10"/>
    </row>
    <row r="35" hidden="1">
      <c r="A35" s="6">
        <v>46206.69375</v>
      </c>
      <c r="B35" s="7" t="s">
        <v>80</v>
      </c>
      <c r="C35" s="7" t="s">
        <v>41</v>
      </c>
      <c r="D35" s="7" t="s">
        <v>209</v>
      </c>
      <c r="E35" s="7" t="s">
        <v>169</v>
      </c>
      <c r="F35" s="8">
        <v>-2346.04</v>
      </c>
      <c r="G35" s="7" t="s">
        <v>44</v>
      </c>
      <c r="H35" s="8">
        <v>17.4739</v>
      </c>
      <c r="I35" s="8">
        <v>-134.26</v>
      </c>
      <c r="J35" s="7" t="s">
        <v>45</v>
      </c>
      <c r="K35" s="8">
        <v>0.0</v>
      </c>
      <c r="L35" s="7" t="s">
        <v>45</v>
      </c>
      <c r="M35" s="8">
        <v>0.0</v>
      </c>
      <c r="N35" s="7" t="s">
        <v>45</v>
      </c>
      <c r="O35" s="8">
        <v>371.25</v>
      </c>
      <c r="P35" s="8">
        <v>2535.0</v>
      </c>
      <c r="Q35" s="7" t="s">
        <v>42</v>
      </c>
      <c r="R35" s="7" t="s">
        <v>85</v>
      </c>
      <c r="S35" s="6">
        <v>46209.375</v>
      </c>
      <c r="T35" s="10">
        <f t="shared" si="1"/>
        <v>2026</v>
      </c>
      <c r="U35" s="10">
        <f t="shared" si="2"/>
        <v>7</v>
      </c>
      <c r="V35" s="13">
        <f>VLOOKUP(U35,Dictionary_v2!$O$3:$P$15,2,0)</f>
        <v>3</v>
      </c>
      <c r="W35" s="15" t="str">
        <f>VLOOKUP($D35,Dictionary_v2!$G:$J,2,0)</f>
        <v>P&amp;L</v>
      </c>
      <c r="X35" s="10" t="s">
        <v>48</v>
      </c>
      <c r="Y35" s="15" t="str">
        <f>VLOOKUP($D35,Dictionary_v2!$G:$J,3,0)</f>
        <v>2. Candidates Sourcing</v>
      </c>
      <c r="Z35" s="15" t="str">
        <f>VLOOKUP(Y35,Dictionary_v2!R:S,2,0)</f>
        <v>2. Candidates Sourcing</v>
      </c>
      <c r="AA35" s="15" t="str">
        <f>VLOOKUP($D35,Dictionary_v2!$G:$J,4,0)</f>
        <v>1. Social media</v>
      </c>
      <c r="AB35" s="15" t="str">
        <f t="shared" si="3"/>
        <v>Out</v>
      </c>
      <c r="AC35" s="10" t="str">
        <f>VLOOKUP(C35,Dictionary_v2!L:M,2,0)</f>
        <v>Sent</v>
      </c>
      <c r="AD35" s="10"/>
    </row>
    <row r="36" hidden="1">
      <c r="A36" s="6">
        <v>46206.03194444445</v>
      </c>
      <c r="B36" s="7" t="s">
        <v>40</v>
      </c>
      <c r="C36" s="7" t="s">
        <v>41</v>
      </c>
      <c r="D36" s="7" t="s">
        <v>154</v>
      </c>
      <c r="E36" s="7" t="s">
        <v>213</v>
      </c>
      <c r="F36" s="8">
        <v>-10566.44</v>
      </c>
      <c r="G36" s="7" t="s">
        <v>44</v>
      </c>
      <c r="H36" s="8">
        <v>17.4785</v>
      </c>
      <c r="I36" s="8">
        <v>-604.54</v>
      </c>
      <c r="J36" s="7" t="s">
        <v>45</v>
      </c>
      <c r="K36" s="8">
        <v>0.0</v>
      </c>
      <c r="L36" s="7" t="s">
        <v>45</v>
      </c>
      <c r="M36" s="8">
        <v>0.0</v>
      </c>
      <c r="N36" s="7" t="s">
        <v>45</v>
      </c>
      <c r="O36" s="8">
        <v>401.44</v>
      </c>
      <c r="P36" s="7" t="s">
        <v>46</v>
      </c>
      <c r="Q36" s="7" t="s">
        <v>46</v>
      </c>
      <c r="R36" s="7" t="s">
        <v>46</v>
      </c>
      <c r="S36" s="6">
        <v>46206.032638888886</v>
      </c>
      <c r="T36" s="10">
        <f t="shared" si="1"/>
        <v>2026</v>
      </c>
      <c r="U36" s="10">
        <f t="shared" si="2"/>
        <v>7</v>
      </c>
      <c r="V36" s="13">
        <f>VLOOKUP(U36,Dictionary_v2!$O$3:$P$15,2,0)</f>
        <v>3</v>
      </c>
      <c r="W36" s="15" t="str">
        <f>VLOOKUP($D36,Dictionary_v2!$G:$J,2,0)</f>
        <v>P&amp;L</v>
      </c>
      <c r="X36" s="10" t="s">
        <v>48</v>
      </c>
      <c r="Y36" s="15" t="str">
        <f>VLOOKUP($D36,Dictionary_v2!$G:$J,3,0)</f>
        <v>8. Other fixed costs</v>
      </c>
      <c r="Z36" s="15" t="str">
        <f>VLOOKUP(Y36,Dictionary_v2!R:S,2,0)</f>
        <v>6. Other fixed and admin</v>
      </c>
      <c r="AA36" s="15" t="str">
        <f>VLOOKUP($D36,Dictionary_v2!$G:$J,4,0)</f>
        <v>3. Rent</v>
      </c>
      <c r="AB36" s="15" t="str">
        <f t="shared" si="3"/>
        <v>Out</v>
      </c>
      <c r="AC36" s="10" t="str">
        <f>VLOOKUP(C36,Dictionary_v2!L:M,2,0)</f>
        <v>Sent</v>
      </c>
      <c r="AD36" s="10"/>
    </row>
    <row r="37" hidden="1">
      <c r="A37" s="6">
        <v>46205.427777777775</v>
      </c>
      <c r="B37" s="7" t="s">
        <v>80</v>
      </c>
      <c r="C37" s="7" t="s">
        <v>41</v>
      </c>
      <c r="D37" s="7" t="s">
        <v>219</v>
      </c>
      <c r="E37" s="7" t="s">
        <v>220</v>
      </c>
      <c r="F37" s="8">
        <v>-6350.49</v>
      </c>
      <c r="G37" s="7" t="s">
        <v>44</v>
      </c>
      <c r="H37" s="8">
        <v>17.5457</v>
      </c>
      <c r="I37" s="8">
        <v>-361.94</v>
      </c>
      <c r="J37" s="7" t="s">
        <v>45</v>
      </c>
      <c r="K37" s="8">
        <v>0.0</v>
      </c>
      <c r="L37" s="7" t="s">
        <v>45</v>
      </c>
      <c r="M37" s="8">
        <v>0.0</v>
      </c>
      <c r="N37" s="7" t="s">
        <v>45</v>
      </c>
      <c r="O37" s="8">
        <v>371.25</v>
      </c>
      <c r="P37" s="8">
        <v>2535.0</v>
      </c>
      <c r="Q37" s="7" t="s">
        <v>42</v>
      </c>
      <c r="R37" s="7" t="s">
        <v>85</v>
      </c>
      <c r="S37" s="6">
        <v>46207.375</v>
      </c>
      <c r="T37" s="10">
        <f t="shared" si="1"/>
        <v>2026</v>
      </c>
      <c r="U37" s="10">
        <f t="shared" si="2"/>
        <v>7</v>
      </c>
      <c r="V37" s="13">
        <f>VLOOKUP(U37,Dictionary_v2!$O$3:$P$15,2,0)</f>
        <v>3</v>
      </c>
      <c r="W37" s="15" t="str">
        <f>VLOOKUP($D37,Dictionary_v2!$G:$J,2,0)</f>
        <v>P&amp;L</v>
      </c>
      <c r="X37" s="10" t="s">
        <v>48</v>
      </c>
      <c r="Y37" s="15" t="str">
        <f>VLOOKUP($D37,Dictionary_v2!$G:$J,3,0)</f>
        <v>2. Candidates Sourcing</v>
      </c>
      <c r="Z37" s="15" t="str">
        <f>VLOOKUP(Y37,Dictionary_v2!R:S,2,0)</f>
        <v>2. Candidates Sourcing</v>
      </c>
      <c r="AA37" s="15" t="str">
        <f>VLOOKUP($D37,Dictionary_v2!$G:$J,4,0)</f>
        <v>2. Job Portals</v>
      </c>
      <c r="AB37" s="15" t="str">
        <f t="shared" si="3"/>
        <v>Out</v>
      </c>
      <c r="AC37" s="10" t="str">
        <f>VLOOKUP(C37,Dictionary_v2!L:M,2,0)</f>
        <v>Sent</v>
      </c>
      <c r="AD37" s="10"/>
    </row>
    <row r="38" hidden="1">
      <c r="A38" s="6">
        <v>46204.25069444445</v>
      </c>
      <c r="B38" s="7" t="s">
        <v>172</v>
      </c>
      <c r="C38" s="7" t="s">
        <v>41</v>
      </c>
      <c r="D38" s="7" t="s">
        <v>173</v>
      </c>
      <c r="E38" s="7" t="s">
        <v>174</v>
      </c>
      <c r="F38" s="8">
        <v>1.64</v>
      </c>
      <c r="G38" s="7" t="s">
        <v>45</v>
      </c>
      <c r="H38" s="8">
        <v>1.0</v>
      </c>
      <c r="I38" s="8">
        <v>1.64</v>
      </c>
      <c r="J38" s="7" t="s">
        <v>45</v>
      </c>
      <c r="K38" s="8">
        <v>0.0</v>
      </c>
      <c r="L38" s="7" t="s">
        <v>45</v>
      </c>
      <c r="M38" s="8">
        <v>0.0</v>
      </c>
      <c r="N38" s="7" t="s">
        <v>45</v>
      </c>
      <c r="O38" s="8">
        <v>1367.92</v>
      </c>
      <c r="P38" s="7" t="s">
        <v>46</v>
      </c>
      <c r="Q38" s="7" t="s">
        <v>46</v>
      </c>
      <c r="R38" s="7" t="s">
        <v>46</v>
      </c>
      <c r="S38" s="6">
        <v>46204.25069444445</v>
      </c>
      <c r="T38" s="10">
        <f t="shared" si="1"/>
        <v>2026</v>
      </c>
      <c r="U38" s="10">
        <f t="shared" si="2"/>
        <v>7</v>
      </c>
      <c r="V38" s="13">
        <f>VLOOKUP(U38,Dictionary_v2!$O$3:$P$15,2,0)</f>
        <v>3</v>
      </c>
      <c r="W38" s="15" t="str">
        <f>VLOOKUP($D38,Dictionary_v2!$G:$J,2,0)</f>
        <v>P&amp;L</v>
      </c>
      <c r="X38" s="10" t="s">
        <v>48</v>
      </c>
      <c r="Y38" s="15" t="str">
        <f>VLOOKUP($D38,Dictionary_v2!$G:$J,3,0)</f>
        <v>2. Candidates Sourcing</v>
      </c>
      <c r="Z38" s="15" t="str">
        <f>VLOOKUP(Y38,Dictionary_v2!R:S,2,0)</f>
        <v>2. Candidates Sourcing</v>
      </c>
      <c r="AA38" s="15" t="str">
        <f>VLOOKUP($D38,Dictionary_v2!$G:$J,4,0)</f>
        <v>2. Job Portals</v>
      </c>
      <c r="AB38" s="15" t="str">
        <f t="shared" si="3"/>
        <v>In</v>
      </c>
      <c r="AC38" s="10" t="str">
        <f>VLOOKUP(C38,Dictionary_v2!L:M,2,0)</f>
        <v>Sent</v>
      </c>
      <c r="AD38" s="10"/>
    </row>
    <row r="39" hidden="1">
      <c r="A39" s="48">
        <v>46202.98819444444</v>
      </c>
      <c r="B39" s="49" t="s">
        <v>40</v>
      </c>
      <c r="C39" s="49" t="s">
        <v>41</v>
      </c>
      <c r="D39" s="49" t="s">
        <v>78</v>
      </c>
      <c r="F39" s="50">
        <v>-36429.15</v>
      </c>
      <c r="G39" s="49" t="s">
        <v>44</v>
      </c>
      <c r="H39" s="50">
        <v>17.4654</v>
      </c>
      <c r="I39" s="50">
        <v>-2085.79</v>
      </c>
      <c r="J39" s="49" t="s">
        <v>45</v>
      </c>
      <c r="K39" s="50">
        <v>0.0</v>
      </c>
      <c r="L39" s="49" t="s">
        <v>45</v>
      </c>
      <c r="M39" s="50">
        <v>0.0</v>
      </c>
      <c r="N39" s="49" t="s">
        <v>45</v>
      </c>
      <c r="O39" s="50">
        <v>1366.28</v>
      </c>
      <c r="P39" s="49" t="s">
        <v>46</v>
      </c>
      <c r="Q39" s="49" t="s">
        <v>46</v>
      </c>
      <c r="R39" s="49" t="s">
        <v>46</v>
      </c>
      <c r="S39" s="48">
        <v>46202.98819444444</v>
      </c>
      <c r="T39" s="10">
        <f t="shared" si="1"/>
        <v>2026</v>
      </c>
      <c r="U39" s="10">
        <f t="shared" si="2"/>
        <v>6</v>
      </c>
      <c r="V39" s="13">
        <f>VLOOKUP(U39,Dictionary_v2!$O$3:$P$15,2,0)</f>
        <v>2</v>
      </c>
      <c r="W39" s="15" t="str">
        <f>VLOOKUP($D39,Dictionary_v2!$G:$J,2,0)</f>
        <v>P&amp;L</v>
      </c>
      <c r="X39" s="10" t="s">
        <v>48</v>
      </c>
      <c r="Y39" s="15" t="str">
        <f>VLOOKUP($D39,Dictionary_v2!$G:$J,3,0)</f>
        <v>7. Founders</v>
      </c>
      <c r="Z39" s="15" t="str">
        <f>VLOOKUP(Y39,Dictionary_v2!R:S,2,0)</f>
        <v>6. Other fixed and admin</v>
      </c>
      <c r="AA39" s="15" t="str">
        <f>VLOOKUP($D39,Dictionary_v2!$G:$J,4,0)</f>
        <v>1. Salaries</v>
      </c>
      <c r="AB39" s="15" t="str">
        <f t="shared" si="3"/>
        <v>Out</v>
      </c>
      <c r="AC39" s="10" t="str">
        <f>VLOOKUP(C39,Dictionary_v2!L:M,2,0)</f>
        <v>Sent</v>
      </c>
      <c r="AD39" s="10"/>
    </row>
    <row r="40" hidden="1">
      <c r="A40" s="48">
        <v>46202.9875</v>
      </c>
      <c r="B40" s="49" t="s">
        <v>40</v>
      </c>
      <c r="C40" s="49" t="s">
        <v>41</v>
      </c>
      <c r="D40" s="49" t="s">
        <v>42</v>
      </c>
      <c r="F40" s="50">
        <v>-36429.15</v>
      </c>
      <c r="G40" s="49" t="s">
        <v>44</v>
      </c>
      <c r="H40" s="50">
        <v>17.4668</v>
      </c>
      <c r="I40" s="50">
        <v>-2085.62</v>
      </c>
      <c r="J40" s="49" t="s">
        <v>45</v>
      </c>
      <c r="K40" s="50">
        <v>0.0</v>
      </c>
      <c r="L40" s="49" t="s">
        <v>45</v>
      </c>
      <c r="M40" s="50">
        <v>0.0</v>
      </c>
      <c r="N40" s="49" t="s">
        <v>45</v>
      </c>
      <c r="O40" s="50">
        <v>3452.07</v>
      </c>
      <c r="P40" s="49" t="s">
        <v>46</v>
      </c>
      <c r="Q40" s="49" t="s">
        <v>46</v>
      </c>
      <c r="R40" s="49" t="s">
        <v>46</v>
      </c>
      <c r="S40" s="48">
        <v>46202.9875</v>
      </c>
      <c r="T40" s="10">
        <f t="shared" si="1"/>
        <v>2026</v>
      </c>
      <c r="U40" s="10">
        <f t="shared" si="2"/>
        <v>6</v>
      </c>
      <c r="V40" s="13">
        <f>VLOOKUP(U40,Dictionary_v2!$O$3:$P$15,2,0)</f>
        <v>2</v>
      </c>
      <c r="W40" s="15" t="str">
        <f>VLOOKUP($D40,Dictionary_v2!$G:$J,2,0)</f>
        <v>P&amp;L</v>
      </c>
      <c r="X40" s="10" t="s">
        <v>48</v>
      </c>
      <c r="Y40" s="15" t="str">
        <f>VLOOKUP($D40,Dictionary_v2!$G:$J,3,0)</f>
        <v>7. Founders</v>
      </c>
      <c r="Z40" s="15" t="str">
        <f>VLOOKUP(Y40,Dictionary_v2!R:S,2,0)</f>
        <v>6. Other fixed and admin</v>
      </c>
      <c r="AA40" s="15" t="str">
        <f>VLOOKUP($D40,Dictionary_v2!$G:$J,4,0)</f>
        <v>1. Salaries</v>
      </c>
      <c r="AB40" s="15" t="str">
        <f t="shared" si="3"/>
        <v>Out</v>
      </c>
      <c r="AC40" s="10" t="str">
        <f>VLOOKUP(C40,Dictionary_v2!L:M,2,0)</f>
        <v>Sent</v>
      </c>
      <c r="AD40" s="10"/>
    </row>
    <row r="41" hidden="1">
      <c r="A41" s="48">
        <v>46199.85555555556</v>
      </c>
      <c r="B41" s="49" t="s">
        <v>98</v>
      </c>
      <c r="C41" s="49" t="s">
        <v>41</v>
      </c>
      <c r="D41" s="49" t="s">
        <v>196</v>
      </c>
      <c r="E41" s="49" t="s">
        <v>224</v>
      </c>
      <c r="F41" s="50">
        <v>16820.0</v>
      </c>
      <c r="G41" s="49" t="s">
        <v>44</v>
      </c>
      <c r="H41" s="50">
        <v>17.512</v>
      </c>
      <c r="I41" s="50">
        <v>960.48</v>
      </c>
      <c r="J41" s="49" t="s">
        <v>45</v>
      </c>
      <c r="K41" s="50">
        <v>0.0</v>
      </c>
      <c r="L41" s="49" t="s">
        <v>45</v>
      </c>
      <c r="M41" s="50">
        <v>0.0</v>
      </c>
      <c r="N41" s="49" t="s">
        <v>45</v>
      </c>
      <c r="O41" s="50">
        <v>5537.69</v>
      </c>
      <c r="P41" s="49" t="s">
        <v>46</v>
      </c>
      <c r="Q41" s="49" t="s">
        <v>46</v>
      </c>
      <c r="R41" s="49" t="s">
        <v>46</v>
      </c>
      <c r="S41" s="48">
        <v>46199.85555555556</v>
      </c>
      <c r="T41" s="10">
        <f t="shared" si="1"/>
        <v>2026</v>
      </c>
      <c r="U41" s="10">
        <f t="shared" si="2"/>
        <v>6</v>
      </c>
      <c r="V41" s="13">
        <f>VLOOKUP(U41,Dictionary_v2!$O$3:$P$15,2,0)</f>
        <v>2</v>
      </c>
      <c r="W41" s="15" t="str">
        <f>VLOOKUP($D41,Dictionary_v2!$G:$J,2,0)</f>
        <v>P&amp;L</v>
      </c>
      <c r="X41" s="10" t="s">
        <v>48</v>
      </c>
      <c r="Y41" s="15" t="str">
        <f>VLOOKUP($D41,Dictionary_v2!$G:$J,3,0)</f>
        <v>1. Collections</v>
      </c>
      <c r="Z41" s="15" t="str">
        <f>VLOOKUP(Y41,Dictionary_v2!R:S,2,0)</f>
        <v>1. Collections</v>
      </c>
      <c r="AA41" s="15" t="str">
        <f>VLOOKUP($D41,Dictionary_v2!$G:$J,4,0)</f>
        <v>1. Full Stack</v>
      </c>
      <c r="AB41" s="15" t="str">
        <f t="shared" si="3"/>
        <v>In</v>
      </c>
      <c r="AC41" s="10" t="str">
        <f>VLOOKUP(C41,Dictionary_v2!L:M,2,0)</f>
        <v>Sent</v>
      </c>
      <c r="AD41" s="10"/>
    </row>
    <row r="42" hidden="1">
      <c r="A42" s="48">
        <v>46196.84027777778</v>
      </c>
      <c r="B42" s="49" t="s">
        <v>40</v>
      </c>
      <c r="C42" s="49" t="s">
        <v>41</v>
      </c>
      <c r="D42" s="49" t="s">
        <v>90</v>
      </c>
      <c r="E42" s="49" t="s">
        <v>225</v>
      </c>
      <c r="F42" s="50">
        <v>-894.0</v>
      </c>
      <c r="G42" s="49" t="s">
        <v>44</v>
      </c>
      <c r="H42" s="50">
        <v>17.5715</v>
      </c>
      <c r="I42" s="50">
        <v>-50.88</v>
      </c>
      <c r="J42" s="49" t="s">
        <v>45</v>
      </c>
      <c r="K42" s="50">
        <v>0.0</v>
      </c>
      <c r="L42" s="49" t="s">
        <v>45</v>
      </c>
      <c r="M42" s="50">
        <v>0.0</v>
      </c>
      <c r="N42" s="49" t="s">
        <v>45</v>
      </c>
      <c r="O42" s="50">
        <v>4577.21</v>
      </c>
      <c r="P42" s="49" t="s">
        <v>46</v>
      </c>
      <c r="Q42" s="49" t="s">
        <v>46</v>
      </c>
      <c r="R42" s="49" t="s">
        <v>46</v>
      </c>
      <c r="S42" s="48">
        <v>46196.84097222222</v>
      </c>
      <c r="T42" s="10">
        <f t="shared" si="1"/>
        <v>2026</v>
      </c>
      <c r="U42" s="10">
        <f t="shared" si="2"/>
        <v>6</v>
      </c>
      <c r="V42" s="13">
        <f>VLOOKUP(U42,Dictionary_v2!$O$3:$P$15,2,0)</f>
        <v>2</v>
      </c>
      <c r="W42" s="15" t="str">
        <f>VLOOKUP($D42,Dictionary_v2!$G:$J,2,0)</f>
        <v>P&amp;L</v>
      </c>
      <c r="X42" s="10" t="s">
        <v>48</v>
      </c>
      <c r="Y42" s="15" t="str">
        <f>VLOOKUP($D42,Dictionary_v2!$G:$J,3,0)</f>
        <v>8. Other fixed costs</v>
      </c>
      <c r="Z42" s="15" t="str">
        <f>VLOOKUP(Y42,Dictionary_v2!R:S,2,0)</f>
        <v>6. Other fixed and admin</v>
      </c>
      <c r="AA42" s="15" t="str">
        <f>VLOOKUP($D42,Dictionary_v2!$G:$J,4,0)</f>
        <v>4. Taxes</v>
      </c>
      <c r="AB42" s="15" t="str">
        <f t="shared" si="3"/>
        <v>Out</v>
      </c>
      <c r="AC42" s="10" t="str">
        <f>VLOOKUP(C42,Dictionary_v2!L:M,2,0)</f>
        <v>Sent</v>
      </c>
      <c r="AD42" s="10"/>
    </row>
    <row r="43" hidden="1">
      <c r="A43" s="48">
        <v>46191.39791666667</v>
      </c>
      <c r="B43" s="49" t="s">
        <v>80</v>
      </c>
      <c r="C43" s="49" t="s">
        <v>41</v>
      </c>
      <c r="D43" s="49" t="s">
        <v>226</v>
      </c>
      <c r="E43" s="49" t="s">
        <v>227</v>
      </c>
      <c r="F43" s="50">
        <v>-1017.32</v>
      </c>
      <c r="G43" s="49" t="s">
        <v>44</v>
      </c>
      <c r="H43" s="50">
        <v>17.3357</v>
      </c>
      <c r="I43" s="50">
        <v>-58.68</v>
      </c>
      <c r="J43" s="49" t="s">
        <v>45</v>
      </c>
      <c r="K43" s="50">
        <v>0.0</v>
      </c>
      <c r="L43" s="49" t="s">
        <v>45</v>
      </c>
      <c r="M43" s="50">
        <v>0.0</v>
      </c>
      <c r="N43" s="49" t="s">
        <v>45</v>
      </c>
      <c r="O43" s="50">
        <v>4628.08</v>
      </c>
      <c r="P43" s="50">
        <v>2535.0</v>
      </c>
      <c r="Q43" s="49" t="s">
        <v>42</v>
      </c>
      <c r="R43" s="49" t="s">
        <v>85</v>
      </c>
      <c r="S43" s="48">
        <v>46193.375</v>
      </c>
      <c r="T43" s="10">
        <f t="shared" si="1"/>
        <v>2026</v>
      </c>
      <c r="U43" s="10">
        <f t="shared" si="2"/>
        <v>6</v>
      </c>
      <c r="V43" s="13">
        <f>VLOOKUP(U43,Dictionary_v2!$O$3:$P$15,2,0)</f>
        <v>2</v>
      </c>
      <c r="W43" s="15" t="str">
        <f>VLOOKUP($D43,Dictionary_v2!$G:$J,2,0)</f>
        <v>P&amp;L</v>
      </c>
      <c r="X43" s="10" t="s">
        <v>48</v>
      </c>
      <c r="Y43" s="15" t="str">
        <f>VLOOKUP($D43,Dictionary_v2!$G:$J,3,0)</f>
        <v>2. Candidates Sourcing</v>
      </c>
      <c r="Z43" s="15" t="str">
        <f>VLOOKUP(Y43,Dictionary_v2!R:S,2,0)</f>
        <v>2. Candidates Sourcing</v>
      </c>
      <c r="AA43" s="15" t="str">
        <f>VLOOKUP($D43,Dictionary_v2!$G:$J,4,0)</f>
        <v>1. Social media</v>
      </c>
      <c r="AB43" s="15" t="str">
        <f t="shared" si="3"/>
        <v>Out</v>
      </c>
      <c r="AC43" s="10" t="str">
        <f>VLOOKUP(C43,Dictionary_v2!L:M,2,0)</f>
        <v>Sent</v>
      </c>
      <c r="AD43" s="10"/>
    </row>
    <row r="44" hidden="1">
      <c r="A44" s="48">
        <v>46190.73611111111</v>
      </c>
      <c r="B44" s="49" t="s">
        <v>98</v>
      </c>
      <c r="C44" s="49" t="s">
        <v>41</v>
      </c>
      <c r="D44" s="49" t="s">
        <v>182</v>
      </c>
      <c r="E44" s="49" t="s">
        <v>230</v>
      </c>
      <c r="F44" s="50">
        <v>75400.0</v>
      </c>
      <c r="G44" s="49" t="s">
        <v>44</v>
      </c>
      <c r="H44" s="50">
        <v>17.1894</v>
      </c>
      <c r="I44" s="50">
        <v>4386.41</v>
      </c>
      <c r="J44" s="49" t="s">
        <v>45</v>
      </c>
      <c r="K44" s="50">
        <v>0.0</v>
      </c>
      <c r="L44" s="49" t="s">
        <v>45</v>
      </c>
      <c r="M44" s="50">
        <v>0.0</v>
      </c>
      <c r="N44" s="49" t="s">
        <v>45</v>
      </c>
      <c r="O44" s="50">
        <v>4686.77</v>
      </c>
      <c r="P44" s="49" t="s">
        <v>46</v>
      </c>
      <c r="Q44" s="49" t="s">
        <v>46</v>
      </c>
      <c r="R44" s="49" t="s">
        <v>46</v>
      </c>
      <c r="S44" s="48">
        <v>46190.73611111111</v>
      </c>
      <c r="T44" s="10">
        <f t="shared" si="1"/>
        <v>2026</v>
      </c>
      <c r="U44" s="10">
        <f t="shared" si="2"/>
        <v>6</v>
      </c>
      <c r="V44" s="13">
        <f>VLOOKUP(U44,Dictionary_v2!$O$3:$P$15,2,0)</f>
        <v>2</v>
      </c>
      <c r="W44" s="15" t="str">
        <f>VLOOKUP($D44,Dictionary_v2!$G:$J,2,0)</f>
        <v>P&amp;L</v>
      </c>
      <c r="X44" s="10" t="s">
        <v>48</v>
      </c>
      <c r="Y44" s="15" t="str">
        <f>VLOOKUP($D44,Dictionary_v2!$G:$J,3,0)</f>
        <v>1. Collections</v>
      </c>
      <c r="Z44" s="15" t="str">
        <f>VLOOKUP(Y44,Dictionary_v2!R:S,2,0)</f>
        <v>1. Collections</v>
      </c>
      <c r="AA44" s="15" t="str">
        <f>VLOOKUP($D44,Dictionary_v2!$G:$J,4,0)</f>
        <v>1. Full Stack</v>
      </c>
      <c r="AB44" s="15" t="str">
        <f t="shared" si="3"/>
        <v>In</v>
      </c>
      <c r="AC44" s="10" t="str">
        <f>VLOOKUP(C44,Dictionary_v2!L:M,2,0)</f>
        <v>Sent</v>
      </c>
      <c r="AD44" s="10"/>
    </row>
    <row r="45" hidden="1">
      <c r="A45" s="48">
        <v>46185.79652777778</v>
      </c>
      <c r="B45" s="49" t="s">
        <v>40</v>
      </c>
      <c r="C45" s="49" t="s">
        <v>41</v>
      </c>
      <c r="D45" s="49" t="s">
        <v>232</v>
      </c>
      <c r="F45" s="50">
        <v>-13500.0</v>
      </c>
      <c r="G45" s="49" t="s">
        <v>44</v>
      </c>
      <c r="H45" s="50">
        <v>17.213</v>
      </c>
      <c r="I45" s="50">
        <v>-784.29</v>
      </c>
      <c r="J45" s="49" t="s">
        <v>45</v>
      </c>
      <c r="K45" s="50">
        <v>0.0</v>
      </c>
      <c r="L45" s="49" t="s">
        <v>45</v>
      </c>
      <c r="M45" s="50">
        <v>0.0</v>
      </c>
      <c r="N45" s="49" t="s">
        <v>45</v>
      </c>
      <c r="O45" s="50">
        <v>300.35</v>
      </c>
      <c r="P45" s="49" t="s">
        <v>46</v>
      </c>
      <c r="Q45" s="49" t="s">
        <v>46</v>
      </c>
      <c r="R45" s="49" t="s">
        <v>46</v>
      </c>
      <c r="S45" s="48">
        <v>46185.79722222222</v>
      </c>
      <c r="T45" s="10">
        <f t="shared" si="1"/>
        <v>2026</v>
      </c>
      <c r="U45" s="10">
        <f t="shared" si="2"/>
        <v>6</v>
      </c>
      <c r="V45" s="13">
        <f>VLOOKUP(U45,Dictionary_v2!$O$3:$P$15,2,0)</f>
        <v>2</v>
      </c>
      <c r="W45" s="15" t="str">
        <f>VLOOKUP($D45,Dictionary_v2!$G:$J,2,0)</f>
        <v>P&amp;L</v>
      </c>
      <c r="X45" s="10" t="s">
        <v>48</v>
      </c>
      <c r="Y45" s="15" t="str">
        <f>VLOOKUP($D45,Dictionary_v2!$G:$J,3,0)</f>
        <v>8. Other fixed costs</v>
      </c>
      <c r="Z45" s="15" t="str">
        <f>VLOOKUP(Y45,Dictionary_v2!R:S,2,0)</f>
        <v>6. Other fixed and admin</v>
      </c>
      <c r="AA45" s="15" t="str">
        <f>VLOOKUP($D45,Dictionary_v2!$G:$J,4,0)</f>
        <v>2. Admin</v>
      </c>
      <c r="AB45" s="15" t="str">
        <f t="shared" si="3"/>
        <v>Out</v>
      </c>
      <c r="AC45" s="10" t="str">
        <f>VLOOKUP(C45,Dictionary_v2!L:M,2,0)</f>
        <v>Sent</v>
      </c>
      <c r="AD45" s="10"/>
    </row>
    <row r="46" hidden="1">
      <c r="A46" s="48">
        <v>46177.052083333336</v>
      </c>
      <c r="B46" s="49" t="s">
        <v>80</v>
      </c>
      <c r="C46" s="49" t="s">
        <v>41</v>
      </c>
      <c r="D46" s="49" t="s">
        <v>226</v>
      </c>
      <c r="E46" s="49" t="s">
        <v>227</v>
      </c>
      <c r="F46" s="50">
        <v>-638.0</v>
      </c>
      <c r="G46" s="49" t="s">
        <v>44</v>
      </c>
      <c r="H46" s="50">
        <v>17.323</v>
      </c>
      <c r="I46" s="50">
        <v>-36.83</v>
      </c>
      <c r="J46" s="49" t="s">
        <v>45</v>
      </c>
      <c r="K46" s="50">
        <v>0.0</v>
      </c>
      <c r="L46" s="49" t="s">
        <v>45</v>
      </c>
      <c r="M46" s="50">
        <v>0.0</v>
      </c>
      <c r="N46" s="49" t="s">
        <v>45</v>
      </c>
      <c r="O46" s="50">
        <v>1084.65</v>
      </c>
      <c r="P46" s="50">
        <v>2535.0</v>
      </c>
      <c r="Q46" s="49" t="s">
        <v>42</v>
      </c>
      <c r="R46" s="49" t="s">
        <v>85</v>
      </c>
      <c r="S46" s="48">
        <v>46178.375</v>
      </c>
      <c r="T46" s="10">
        <f t="shared" si="1"/>
        <v>2026</v>
      </c>
      <c r="U46" s="10">
        <f t="shared" si="2"/>
        <v>6</v>
      </c>
      <c r="V46" s="13">
        <f>VLOOKUP(U46,Dictionary_v2!$O$3:$P$15,2,0)</f>
        <v>2</v>
      </c>
      <c r="W46" s="15" t="str">
        <f>VLOOKUP($D46,Dictionary_v2!$G:$J,2,0)</f>
        <v>P&amp;L</v>
      </c>
      <c r="X46" s="10" t="s">
        <v>48</v>
      </c>
      <c r="Y46" s="15" t="str">
        <f>VLOOKUP($D46,Dictionary_v2!$G:$J,3,0)</f>
        <v>2. Candidates Sourcing</v>
      </c>
      <c r="Z46" s="15" t="str">
        <f>VLOOKUP(Y46,Dictionary_v2!R:S,2,0)</f>
        <v>2. Candidates Sourcing</v>
      </c>
      <c r="AA46" s="15" t="str">
        <f>VLOOKUP($D46,Dictionary_v2!$G:$J,4,0)</f>
        <v>1. Social media</v>
      </c>
      <c r="AB46" s="15" t="str">
        <f t="shared" si="3"/>
        <v>Out</v>
      </c>
      <c r="AC46" s="10" t="str">
        <f>VLOOKUP(C46,Dictionary_v2!L:M,2,0)</f>
        <v>Sent</v>
      </c>
      <c r="AD46" s="10"/>
    </row>
    <row r="47" hidden="1">
      <c r="A47" s="48">
        <v>46175.415972222225</v>
      </c>
      <c r="B47" s="49" t="s">
        <v>80</v>
      </c>
      <c r="C47" s="49" t="s">
        <v>41</v>
      </c>
      <c r="D47" s="49" t="s">
        <v>235</v>
      </c>
      <c r="E47" s="49" t="s">
        <v>236</v>
      </c>
      <c r="F47" s="50">
        <v>-253.75</v>
      </c>
      <c r="G47" s="49" t="s">
        <v>44</v>
      </c>
      <c r="H47" s="50">
        <v>17.2937</v>
      </c>
      <c r="I47" s="50">
        <v>-14.67</v>
      </c>
      <c r="J47" s="49" t="s">
        <v>45</v>
      </c>
      <c r="K47" s="50">
        <v>0.0</v>
      </c>
      <c r="L47" s="49" t="s">
        <v>45</v>
      </c>
      <c r="M47" s="50">
        <v>0.0</v>
      </c>
      <c r="N47" s="49" t="s">
        <v>45</v>
      </c>
      <c r="O47" s="50">
        <v>1121.48</v>
      </c>
      <c r="P47" s="50">
        <v>2535.0</v>
      </c>
      <c r="Q47" s="49" t="s">
        <v>42</v>
      </c>
      <c r="R47" s="49" t="s">
        <v>85</v>
      </c>
      <c r="S47" s="48">
        <v>46176.375</v>
      </c>
      <c r="T47" s="10">
        <f t="shared" si="1"/>
        <v>2026</v>
      </c>
      <c r="U47" s="10">
        <f t="shared" si="2"/>
        <v>6</v>
      </c>
      <c r="V47" s="13">
        <f>VLOOKUP(U47,Dictionary_v2!$O$3:$P$15,2,0)</f>
        <v>2</v>
      </c>
      <c r="W47" s="15" t="str">
        <f>VLOOKUP($D47,Dictionary_v2!$G:$J,2,0)</f>
        <v>P&amp;L</v>
      </c>
      <c r="X47" s="10" t="s">
        <v>48</v>
      </c>
      <c r="Y47" s="15" t="str">
        <f>VLOOKUP($D47,Dictionary_v2!$G:$J,3,0)</f>
        <v>2. Candidates Sourcing</v>
      </c>
      <c r="Z47" s="15" t="str">
        <f>VLOOKUP(Y47,Dictionary_v2!R:S,2,0)</f>
        <v>2. Candidates Sourcing</v>
      </c>
      <c r="AA47" s="15" t="str">
        <f>VLOOKUP($D47,Dictionary_v2!$G:$J,4,0)</f>
        <v>2. Job Portals</v>
      </c>
      <c r="AB47" s="15" t="str">
        <f t="shared" si="3"/>
        <v>Out</v>
      </c>
      <c r="AC47" s="10" t="str">
        <f>VLOOKUP(C47,Dictionary_v2!L:M,2,0)</f>
        <v>Sent</v>
      </c>
      <c r="AD47" s="10"/>
    </row>
    <row r="48" hidden="1">
      <c r="A48" s="48">
        <v>46174.41458333333</v>
      </c>
      <c r="B48" s="49" t="s">
        <v>80</v>
      </c>
      <c r="C48" s="49" t="s">
        <v>41</v>
      </c>
      <c r="D48" s="49" t="s">
        <v>238</v>
      </c>
      <c r="E48" s="49" t="s">
        <v>239</v>
      </c>
      <c r="F48" s="50">
        <v>-290.68</v>
      </c>
      <c r="G48" s="49" t="s">
        <v>44</v>
      </c>
      <c r="H48" s="50">
        <v>17.3306</v>
      </c>
      <c r="I48" s="50">
        <v>-16.77</v>
      </c>
      <c r="J48" s="49" t="s">
        <v>45</v>
      </c>
      <c r="K48" s="50">
        <v>0.0</v>
      </c>
      <c r="L48" s="49" t="s">
        <v>45</v>
      </c>
      <c r="M48" s="50">
        <v>0.0</v>
      </c>
      <c r="N48" s="49" t="s">
        <v>45</v>
      </c>
      <c r="O48" s="50">
        <v>1121.48</v>
      </c>
      <c r="P48" s="50">
        <v>2535.0</v>
      </c>
      <c r="Q48" s="49" t="s">
        <v>42</v>
      </c>
      <c r="R48" s="49" t="s">
        <v>85</v>
      </c>
      <c r="S48" s="48">
        <v>46176.375</v>
      </c>
      <c r="T48" s="10">
        <f t="shared" si="1"/>
        <v>2026</v>
      </c>
      <c r="U48" s="10">
        <f t="shared" si="2"/>
        <v>6</v>
      </c>
      <c r="V48" s="13">
        <f>VLOOKUP(U48,Dictionary_v2!$O$3:$P$15,2,0)</f>
        <v>2</v>
      </c>
      <c r="W48" s="15" t="str">
        <f>VLOOKUP($D48,Dictionary_v2!$G:$J,2,0)</f>
        <v>P&amp;L</v>
      </c>
      <c r="X48" s="10" t="s">
        <v>48</v>
      </c>
      <c r="Y48" s="15" t="str">
        <f>VLOOKUP($D48,Dictionary_v2!$G:$J,3,0)</f>
        <v>2. Candidates Sourcing</v>
      </c>
      <c r="Z48" s="15" t="str">
        <f>VLOOKUP(Y48,Dictionary_v2!R:S,2,0)</f>
        <v>2. Candidates Sourcing</v>
      </c>
      <c r="AA48" s="15" t="str">
        <f>VLOOKUP($D48,Dictionary_v2!$G:$J,4,0)</f>
        <v>1. Social media</v>
      </c>
      <c r="AB48" s="15" t="str">
        <f t="shared" si="3"/>
        <v>Out</v>
      </c>
      <c r="AC48" s="10" t="str">
        <f>VLOOKUP(C48,Dictionary_v2!L:M,2,0)</f>
        <v>Sent</v>
      </c>
      <c r="AD48" s="10"/>
    </row>
    <row r="49" hidden="1">
      <c r="A49" s="48">
        <v>46174.25069444445</v>
      </c>
      <c r="B49" s="49" t="s">
        <v>172</v>
      </c>
      <c r="C49" s="49" t="s">
        <v>41</v>
      </c>
      <c r="D49" s="49" t="s">
        <v>173</v>
      </c>
      <c r="E49" s="49" t="s">
        <v>174</v>
      </c>
      <c r="F49" s="50">
        <v>0.55</v>
      </c>
      <c r="G49" s="49" t="s">
        <v>45</v>
      </c>
      <c r="H49" s="50">
        <v>1.0</v>
      </c>
      <c r="I49" s="50">
        <v>0.55</v>
      </c>
      <c r="J49" s="49" t="s">
        <v>45</v>
      </c>
      <c r="K49" s="50">
        <v>0.0</v>
      </c>
      <c r="L49" s="49" t="s">
        <v>45</v>
      </c>
      <c r="M49" s="50">
        <v>0.0</v>
      </c>
      <c r="N49" s="49" t="s">
        <v>45</v>
      </c>
      <c r="O49" s="50">
        <v>1152.92</v>
      </c>
      <c r="P49" s="49" t="s">
        <v>46</v>
      </c>
      <c r="Q49" s="49" t="s">
        <v>46</v>
      </c>
      <c r="R49" s="49" t="s">
        <v>46</v>
      </c>
      <c r="S49" s="48">
        <v>46174.25069444445</v>
      </c>
      <c r="T49" s="10">
        <f t="shared" si="1"/>
        <v>2026</v>
      </c>
      <c r="U49" s="10">
        <f t="shared" si="2"/>
        <v>6</v>
      </c>
      <c r="V49" s="13">
        <f>VLOOKUP(U49,Dictionary_v2!$O$3:$P$15,2,0)</f>
        <v>2</v>
      </c>
      <c r="W49" s="15" t="str">
        <f>VLOOKUP($D49,Dictionary_v2!$G:$J,2,0)</f>
        <v>P&amp;L</v>
      </c>
      <c r="X49" s="10" t="s">
        <v>48</v>
      </c>
      <c r="Y49" s="15" t="str">
        <f>VLOOKUP($D49,Dictionary_v2!$G:$J,3,0)</f>
        <v>2. Candidates Sourcing</v>
      </c>
      <c r="Z49" s="15" t="str">
        <f>VLOOKUP(Y49,Dictionary_v2!R:S,2,0)</f>
        <v>2. Candidates Sourcing</v>
      </c>
      <c r="AA49" s="15" t="str">
        <f>VLOOKUP($D49,Dictionary_v2!$G:$J,4,0)</f>
        <v>2. Job Portals</v>
      </c>
      <c r="AB49" s="15" t="str">
        <f t="shared" si="3"/>
        <v>In</v>
      </c>
      <c r="AC49" s="10" t="str">
        <f>VLOOKUP(C49,Dictionary_v2!L:M,2,0)</f>
        <v>Sent</v>
      </c>
      <c r="AD49" s="10"/>
    </row>
    <row r="50" hidden="1">
      <c r="A50" s="52">
        <v>46173.03125</v>
      </c>
      <c r="B50" s="53" t="s">
        <v>80</v>
      </c>
      <c r="C50" s="53" t="s">
        <v>41</v>
      </c>
      <c r="D50" s="53" t="s">
        <v>244</v>
      </c>
      <c r="E50" s="53" t="s">
        <v>245</v>
      </c>
      <c r="F50" s="54">
        <v>-638.0</v>
      </c>
      <c r="G50" s="53" t="s">
        <v>44</v>
      </c>
      <c r="H50" s="54">
        <v>17.3386</v>
      </c>
      <c r="I50" s="54">
        <v>-36.8</v>
      </c>
      <c r="J50" s="53" t="s">
        <v>45</v>
      </c>
      <c r="K50" s="54">
        <v>0.0</v>
      </c>
      <c r="L50" s="53" t="s">
        <v>45</v>
      </c>
      <c r="M50" s="54">
        <v>0.0</v>
      </c>
      <c r="N50" s="53" t="s">
        <v>45</v>
      </c>
      <c r="O50" s="54">
        <v>1152.92</v>
      </c>
      <c r="P50" s="53">
        <v>2535.0</v>
      </c>
      <c r="Q50" s="53" t="s">
        <v>42</v>
      </c>
      <c r="R50" s="53" t="s">
        <v>85</v>
      </c>
      <c r="S50" s="52">
        <v>46174.375</v>
      </c>
      <c r="T50" s="55">
        <f t="shared" si="1"/>
        <v>2026</v>
      </c>
      <c r="U50" s="55">
        <f t="shared" si="2"/>
        <v>5</v>
      </c>
      <c r="V50" s="56">
        <f>VLOOKUP(U50,Dictionary_v2!$O$3:$P$15,2,0)</f>
        <v>2</v>
      </c>
      <c r="W50" s="57" t="str">
        <f>VLOOKUP($D50,Dictionary_v2!$G:$J,2,0)</f>
        <v>P&amp;L</v>
      </c>
      <c r="X50" s="55" t="s">
        <v>48</v>
      </c>
      <c r="Y50" s="57" t="str">
        <f>VLOOKUP($D50,Dictionary_v2!$G:$J,3,0)</f>
        <v>2. Candidates Sourcing</v>
      </c>
      <c r="Z50" s="15" t="str">
        <f>VLOOKUP(Y50,Dictionary_v2!R:S,2,0)</f>
        <v>2. Candidates Sourcing</v>
      </c>
      <c r="AA50" s="57" t="str">
        <f>VLOOKUP($D50,Dictionary_v2!$G:$J,4,0)</f>
        <v>1. Social media</v>
      </c>
      <c r="AB50" s="57" t="str">
        <f t="shared" si="3"/>
        <v>Out</v>
      </c>
      <c r="AC50" s="55" t="str">
        <f>VLOOKUP(C50,Dictionary_v2!L:M,2,0)</f>
        <v>Sent</v>
      </c>
      <c r="AD50" s="5"/>
    </row>
    <row r="51" hidden="1">
      <c r="A51" s="52">
        <v>46171.78125</v>
      </c>
      <c r="B51" s="53" t="s">
        <v>40</v>
      </c>
      <c r="C51" s="53" t="s">
        <v>41</v>
      </c>
      <c r="D51" s="53" t="s">
        <v>90</v>
      </c>
      <c r="E51" s="53"/>
      <c r="F51" s="54">
        <v>-10946.0</v>
      </c>
      <c r="G51" s="53" t="s">
        <v>44</v>
      </c>
      <c r="H51" s="54">
        <v>17.3517</v>
      </c>
      <c r="I51" s="54">
        <v>-630.83</v>
      </c>
      <c r="J51" s="53" t="s">
        <v>45</v>
      </c>
      <c r="K51" s="54">
        <v>0.0</v>
      </c>
      <c r="L51" s="53" t="s">
        <v>45</v>
      </c>
      <c r="M51" s="54">
        <v>0.0</v>
      </c>
      <c r="N51" s="53" t="s">
        <v>45</v>
      </c>
      <c r="O51" s="54">
        <v>1189.17</v>
      </c>
      <c r="P51" s="53" t="s">
        <v>46</v>
      </c>
      <c r="Q51" s="53" t="s">
        <v>46</v>
      </c>
      <c r="R51" s="53" t="s">
        <v>46</v>
      </c>
      <c r="S51" s="52">
        <v>46171.78194444445</v>
      </c>
      <c r="T51" s="55">
        <f t="shared" si="1"/>
        <v>2026</v>
      </c>
      <c r="U51" s="55">
        <f t="shared" si="2"/>
        <v>5</v>
      </c>
      <c r="V51" s="56">
        <f>VLOOKUP(U51,Dictionary_v2!$O$3:$P$15,2,0)</f>
        <v>2</v>
      </c>
      <c r="W51" s="57" t="str">
        <f>VLOOKUP($D51,Dictionary_v2!$G:$J,2,0)</f>
        <v>P&amp;L</v>
      </c>
      <c r="X51" s="55" t="s">
        <v>48</v>
      </c>
      <c r="Y51" s="57" t="str">
        <f>VLOOKUP($D51,Dictionary_v2!$G:$J,3,0)</f>
        <v>8. Other fixed costs</v>
      </c>
      <c r="Z51" s="15" t="str">
        <f>VLOOKUP(Y51,Dictionary_v2!R:S,2,0)</f>
        <v>6. Other fixed and admin</v>
      </c>
      <c r="AA51" s="57" t="str">
        <f>VLOOKUP($D51,Dictionary_v2!$G:$J,4,0)</f>
        <v>4. Taxes</v>
      </c>
      <c r="AB51" s="57" t="str">
        <f t="shared" si="3"/>
        <v>Out</v>
      </c>
      <c r="AC51" s="55" t="str">
        <f>VLOOKUP(C51,Dictionary_v2!L:M,2,0)</f>
        <v>Sent</v>
      </c>
      <c r="AD51" s="5"/>
    </row>
    <row r="52" hidden="1">
      <c r="A52" s="52">
        <v>46170.70347222222</v>
      </c>
      <c r="B52" s="53" t="s">
        <v>40</v>
      </c>
      <c r="C52" s="53" t="s">
        <v>41</v>
      </c>
      <c r="D52" s="53" t="s">
        <v>154</v>
      </c>
      <c r="E52" s="53"/>
      <c r="F52" s="54">
        <v>-11140.19</v>
      </c>
      <c r="G52" s="53" t="s">
        <v>44</v>
      </c>
      <c r="H52" s="54">
        <v>17.3219</v>
      </c>
      <c r="I52" s="54">
        <v>-643.13</v>
      </c>
      <c r="J52" s="53" t="s">
        <v>45</v>
      </c>
      <c r="K52" s="54">
        <v>0.0</v>
      </c>
      <c r="L52" s="53" t="s">
        <v>45</v>
      </c>
      <c r="M52" s="54">
        <v>0.0</v>
      </c>
      <c r="N52" s="53" t="s">
        <v>45</v>
      </c>
      <c r="O52" s="54">
        <v>1820.0</v>
      </c>
      <c r="P52" s="53" t="s">
        <v>46</v>
      </c>
      <c r="Q52" s="53" t="s">
        <v>46</v>
      </c>
      <c r="R52" s="53" t="s">
        <v>46</v>
      </c>
      <c r="S52" s="52">
        <v>46170.70416666667</v>
      </c>
      <c r="T52" s="55">
        <f t="shared" si="1"/>
        <v>2026</v>
      </c>
      <c r="U52" s="55">
        <f t="shared" si="2"/>
        <v>5</v>
      </c>
      <c r="V52" s="56">
        <f>VLOOKUP(U52,Dictionary_v2!$O$3:$P$15,2,0)</f>
        <v>2</v>
      </c>
      <c r="W52" s="57" t="str">
        <f>VLOOKUP($D52,Dictionary_v2!$G:$J,2,0)</f>
        <v>P&amp;L</v>
      </c>
      <c r="X52" s="55" t="s">
        <v>48</v>
      </c>
      <c r="Y52" s="57" t="str">
        <f>VLOOKUP($D52,Dictionary_v2!$G:$J,3,0)</f>
        <v>8. Other fixed costs</v>
      </c>
      <c r="Z52" s="15" t="str">
        <f>VLOOKUP(Y52,Dictionary_v2!R:S,2,0)</f>
        <v>6. Other fixed and admin</v>
      </c>
      <c r="AA52" s="57" t="str">
        <f>VLOOKUP($D52,Dictionary_v2!$G:$J,4,0)</f>
        <v>3. Rent</v>
      </c>
      <c r="AB52" s="57" t="str">
        <f t="shared" si="3"/>
        <v>Out</v>
      </c>
      <c r="AC52" s="55" t="str">
        <f>VLOOKUP(C52,Dictionary_v2!L:M,2,0)</f>
        <v>Sent</v>
      </c>
      <c r="AD52" s="5"/>
    </row>
    <row r="53" hidden="1">
      <c r="A53" s="52">
        <v>46168.775</v>
      </c>
      <c r="B53" s="53" t="s">
        <v>98</v>
      </c>
      <c r="C53" s="53" t="s">
        <v>41</v>
      </c>
      <c r="D53" s="53" t="s">
        <v>252</v>
      </c>
      <c r="E53" s="53" t="s">
        <v>253</v>
      </c>
      <c r="F53" s="54">
        <v>9280.0</v>
      </c>
      <c r="G53" s="53" t="s">
        <v>44</v>
      </c>
      <c r="H53" s="54">
        <v>17.3131</v>
      </c>
      <c r="I53" s="54">
        <v>536.01</v>
      </c>
      <c r="J53" s="53" t="s">
        <v>45</v>
      </c>
      <c r="K53" s="54">
        <v>0.0</v>
      </c>
      <c r="L53" s="53" t="s">
        <v>45</v>
      </c>
      <c r="M53" s="54">
        <v>0.0</v>
      </c>
      <c r="N53" s="53" t="s">
        <v>45</v>
      </c>
      <c r="O53" s="54">
        <v>2463.13</v>
      </c>
      <c r="P53" s="53" t="s">
        <v>46</v>
      </c>
      <c r="Q53" s="53" t="s">
        <v>46</v>
      </c>
      <c r="R53" s="53" t="s">
        <v>46</v>
      </c>
      <c r="S53" s="52">
        <v>46168.775</v>
      </c>
      <c r="T53" s="55">
        <f t="shared" si="1"/>
        <v>2026</v>
      </c>
      <c r="U53" s="55">
        <f t="shared" si="2"/>
        <v>5</v>
      </c>
      <c r="V53" s="56">
        <f>VLOOKUP(U53,Dictionary_v2!$O$3:$P$15,2,0)</f>
        <v>2</v>
      </c>
      <c r="W53" s="57" t="str">
        <f>VLOOKUP($D53,Dictionary_v2!$G:$J,2,0)</f>
        <v>P&amp;L</v>
      </c>
      <c r="X53" s="55" t="s">
        <v>48</v>
      </c>
      <c r="Y53" s="57" t="str">
        <f>VLOOKUP($D53,Dictionary_v2!$G:$J,3,0)</f>
        <v>1. Collections</v>
      </c>
      <c r="Z53" s="15" t="str">
        <f>VLOOKUP(Y53,Dictionary_v2!R:S,2,0)</f>
        <v>1. Collections</v>
      </c>
      <c r="AA53" s="57" t="str">
        <f>VLOOKUP($D53,Dictionary_v2!$G:$J,4,0)</f>
        <v>1. Full Stack</v>
      </c>
      <c r="AB53" s="57" t="str">
        <f t="shared" si="3"/>
        <v>In</v>
      </c>
      <c r="AC53" s="55" t="str">
        <f>VLOOKUP(C53,Dictionary_v2!L:M,2,0)</f>
        <v>Sent</v>
      </c>
      <c r="AD53" s="5"/>
    </row>
    <row r="54" hidden="1">
      <c r="A54" s="52">
        <v>46167.782638888886</v>
      </c>
      <c r="B54" s="53" t="s">
        <v>98</v>
      </c>
      <c r="C54" s="53" t="s">
        <v>41</v>
      </c>
      <c r="D54" s="53" t="s">
        <v>255</v>
      </c>
      <c r="E54" s="53" t="s">
        <v>256</v>
      </c>
      <c r="F54" s="54">
        <v>8381.0</v>
      </c>
      <c r="G54" s="53" t="s">
        <v>44</v>
      </c>
      <c r="H54" s="54">
        <v>17.2958</v>
      </c>
      <c r="I54" s="54">
        <v>484.57</v>
      </c>
      <c r="J54" s="53" t="s">
        <v>45</v>
      </c>
      <c r="K54" s="54">
        <v>0.0</v>
      </c>
      <c r="L54" s="53" t="s">
        <v>45</v>
      </c>
      <c r="M54" s="54">
        <v>0.0</v>
      </c>
      <c r="N54" s="53" t="s">
        <v>45</v>
      </c>
      <c r="O54" s="54">
        <v>1927.12</v>
      </c>
      <c r="P54" s="53" t="s">
        <v>46</v>
      </c>
      <c r="Q54" s="53" t="s">
        <v>46</v>
      </c>
      <c r="R54" s="53" t="s">
        <v>46</v>
      </c>
      <c r="S54" s="52">
        <v>46167.782638888886</v>
      </c>
      <c r="T54" s="55">
        <f t="shared" si="1"/>
        <v>2026</v>
      </c>
      <c r="U54" s="55">
        <f t="shared" si="2"/>
        <v>5</v>
      </c>
      <c r="V54" s="56">
        <f>VLOOKUP(U54,Dictionary_v2!$O$3:$P$15,2,0)</f>
        <v>2</v>
      </c>
      <c r="W54" s="57" t="str">
        <f>VLOOKUP($D54,Dictionary_v2!$G:$J,2,0)</f>
        <v>P&amp;L</v>
      </c>
      <c r="X54" s="55" t="s">
        <v>48</v>
      </c>
      <c r="Y54" s="57" t="str">
        <f>VLOOKUP($D54,Dictionary_v2!$G:$J,3,0)</f>
        <v>1. Collections</v>
      </c>
      <c r="Z54" s="15" t="str">
        <f>VLOOKUP(Y54,Dictionary_v2!R:S,2,0)</f>
        <v>1. Collections</v>
      </c>
      <c r="AA54" s="57" t="str">
        <f>VLOOKUP($D54,Dictionary_v2!$G:$J,4,0)</f>
        <v>1. Full Stack</v>
      </c>
      <c r="AB54" s="57" t="str">
        <f t="shared" si="3"/>
        <v>In</v>
      </c>
      <c r="AC54" s="55" t="str">
        <f>VLOOKUP(C54,Dictionary_v2!L:M,2,0)</f>
        <v>Sent</v>
      </c>
      <c r="AD54" s="5"/>
    </row>
    <row r="55" hidden="1">
      <c r="A55" s="52">
        <v>46163.85625</v>
      </c>
      <c r="B55" s="53" t="s">
        <v>98</v>
      </c>
      <c r="C55" s="53" t="s">
        <v>41</v>
      </c>
      <c r="D55" s="53" t="s">
        <v>196</v>
      </c>
      <c r="E55" s="53" t="s">
        <v>258</v>
      </c>
      <c r="F55" s="54">
        <v>16820.0</v>
      </c>
      <c r="G55" s="53" t="s">
        <v>44</v>
      </c>
      <c r="H55" s="54">
        <v>17.3035</v>
      </c>
      <c r="I55" s="54">
        <v>972.06</v>
      </c>
      <c r="J55" s="53" t="s">
        <v>45</v>
      </c>
      <c r="K55" s="54">
        <v>0.0</v>
      </c>
      <c r="L55" s="53" t="s">
        <v>45</v>
      </c>
      <c r="M55" s="54">
        <v>0.0</v>
      </c>
      <c r="N55" s="53" t="s">
        <v>45</v>
      </c>
      <c r="O55" s="54">
        <v>1442.55</v>
      </c>
      <c r="P55" s="53" t="s">
        <v>46</v>
      </c>
      <c r="Q55" s="53" t="s">
        <v>46</v>
      </c>
      <c r="R55" s="53" t="s">
        <v>46</v>
      </c>
      <c r="S55" s="52">
        <v>46163.85625</v>
      </c>
      <c r="T55" s="55">
        <f t="shared" si="1"/>
        <v>2026</v>
      </c>
      <c r="U55" s="55">
        <f t="shared" si="2"/>
        <v>5</v>
      </c>
      <c r="V55" s="56">
        <f>VLOOKUP(U55,Dictionary_v2!$O$3:$P$15,2,0)</f>
        <v>2</v>
      </c>
      <c r="W55" s="57" t="str">
        <f>VLOOKUP($D55,Dictionary_v2!$G:$J,2,0)</f>
        <v>P&amp;L</v>
      </c>
      <c r="X55" s="55" t="s">
        <v>48</v>
      </c>
      <c r="Y55" s="57" t="str">
        <f>VLOOKUP($D55,Dictionary_v2!$G:$J,3,0)</f>
        <v>1. Collections</v>
      </c>
      <c r="Z55" s="15" t="str">
        <f>VLOOKUP(Y55,Dictionary_v2!R:S,2,0)</f>
        <v>1. Collections</v>
      </c>
      <c r="AA55" s="57" t="str">
        <f>VLOOKUP($D55,Dictionary_v2!$G:$J,4,0)</f>
        <v>1. Full Stack</v>
      </c>
      <c r="AB55" s="57" t="str">
        <f t="shared" si="3"/>
        <v>In</v>
      </c>
      <c r="AC55" s="55" t="str">
        <f>VLOOKUP(C55,Dictionary_v2!L:M,2,0)</f>
        <v>Sent</v>
      </c>
      <c r="AD55" s="5"/>
    </row>
    <row r="56" hidden="1">
      <c r="A56" s="52">
        <v>46149.78125</v>
      </c>
      <c r="B56" s="53" t="s">
        <v>98</v>
      </c>
      <c r="C56" s="53" t="s">
        <v>41</v>
      </c>
      <c r="D56" s="53" t="s">
        <v>255</v>
      </c>
      <c r="E56" s="53" t="s">
        <v>261</v>
      </c>
      <c r="F56" s="54">
        <v>4189.92</v>
      </c>
      <c r="G56" s="53" t="s">
        <v>44</v>
      </c>
      <c r="H56" s="54">
        <v>17.277</v>
      </c>
      <c r="I56" s="54">
        <v>242.51</v>
      </c>
      <c r="J56" s="53" t="s">
        <v>45</v>
      </c>
      <c r="K56" s="54">
        <v>0.0</v>
      </c>
      <c r="L56" s="53" t="s">
        <v>45</v>
      </c>
      <c r="M56" s="54">
        <v>0.0</v>
      </c>
      <c r="N56" s="53" t="s">
        <v>45</v>
      </c>
      <c r="O56" s="54">
        <v>470.49</v>
      </c>
      <c r="P56" s="53" t="s">
        <v>46</v>
      </c>
      <c r="Q56" s="53" t="s">
        <v>46</v>
      </c>
      <c r="R56" s="53" t="s">
        <v>46</v>
      </c>
      <c r="S56" s="52">
        <v>46149.78125</v>
      </c>
      <c r="T56" s="55">
        <f t="shared" si="1"/>
        <v>2026</v>
      </c>
      <c r="U56" s="55">
        <f t="shared" si="2"/>
        <v>5</v>
      </c>
      <c r="V56" s="56">
        <f>VLOOKUP(U56,Dictionary_v2!$O$3:$P$15,2,0)</f>
        <v>2</v>
      </c>
      <c r="W56" s="57" t="str">
        <f>VLOOKUP($D56,Dictionary_v2!$G:$J,2,0)</f>
        <v>P&amp;L</v>
      </c>
      <c r="X56" s="55" t="s">
        <v>48</v>
      </c>
      <c r="Y56" s="57" t="str">
        <f>VLOOKUP($D56,Dictionary_v2!$G:$J,3,0)</f>
        <v>1. Collections</v>
      </c>
      <c r="Z56" s="15" t="str">
        <f>VLOOKUP(Y56,Dictionary_v2!R:S,2,0)</f>
        <v>1. Collections</v>
      </c>
      <c r="AA56" s="57" t="str">
        <f>VLOOKUP($D56,Dictionary_v2!$G:$J,4,0)</f>
        <v>1. Full Stack</v>
      </c>
      <c r="AB56" s="57" t="str">
        <f t="shared" si="3"/>
        <v>In</v>
      </c>
      <c r="AC56" s="55" t="str">
        <f>VLOOKUP(C56,Dictionary_v2!L:M,2,0)</f>
        <v>Sent</v>
      </c>
      <c r="AD56" s="5"/>
    </row>
    <row r="57" hidden="1">
      <c r="A57" s="52">
        <v>46144.410416666666</v>
      </c>
      <c r="B57" s="53" t="s">
        <v>80</v>
      </c>
      <c r="C57" s="53" t="s">
        <v>41</v>
      </c>
      <c r="D57" s="53" t="s">
        <v>267</v>
      </c>
      <c r="E57" s="53" t="s">
        <v>268</v>
      </c>
      <c r="F57" s="54">
        <v>-962.38</v>
      </c>
      <c r="G57" s="53" t="s">
        <v>44</v>
      </c>
      <c r="H57" s="54">
        <v>17.4447</v>
      </c>
      <c r="I57" s="54">
        <v>-55.17</v>
      </c>
      <c r="J57" s="53" t="s">
        <v>45</v>
      </c>
      <c r="K57" s="54">
        <v>0.0</v>
      </c>
      <c r="L57" s="53" t="s">
        <v>45</v>
      </c>
      <c r="M57" s="54">
        <v>0.0</v>
      </c>
      <c r="N57" s="53" t="s">
        <v>45</v>
      </c>
      <c r="O57" s="54">
        <v>227.98</v>
      </c>
      <c r="P57" s="53">
        <v>2535.0</v>
      </c>
      <c r="Q57" s="53" t="s">
        <v>42</v>
      </c>
      <c r="R57" s="53" t="s">
        <v>85</v>
      </c>
      <c r="S57" s="52">
        <v>46145.375</v>
      </c>
      <c r="T57" s="55">
        <f t="shared" si="1"/>
        <v>2026</v>
      </c>
      <c r="U57" s="55">
        <f t="shared" si="2"/>
        <v>5</v>
      </c>
      <c r="V57" s="56">
        <f>VLOOKUP(U57,Dictionary_v2!$O$3:$P$15,2,0)</f>
        <v>2</v>
      </c>
      <c r="W57" s="57" t="str">
        <f>VLOOKUP($D57,Dictionary_v2!$G:$J,2,0)</f>
        <v>P&amp;L</v>
      </c>
      <c r="X57" s="55" t="s">
        <v>48</v>
      </c>
      <c r="Y57" s="57" t="str">
        <f>VLOOKUP($D57,Dictionary_v2!$G:$J,3,0)</f>
        <v>2. Candidates Sourcing</v>
      </c>
      <c r="Z57" s="15" t="str">
        <f>VLOOKUP(Y57,Dictionary_v2!R:S,2,0)</f>
        <v>2. Candidates Sourcing</v>
      </c>
      <c r="AA57" s="57" t="str">
        <f>VLOOKUP($D57,Dictionary_v2!$G:$J,4,0)</f>
        <v>2. Job Portals</v>
      </c>
      <c r="AB57" s="57" t="str">
        <f t="shared" si="3"/>
        <v>Out</v>
      </c>
      <c r="AC57" s="55" t="str">
        <f>VLOOKUP(C57,Dictionary_v2!L:M,2,0)</f>
        <v>Sent</v>
      </c>
      <c r="AD57" s="5"/>
    </row>
    <row r="58" hidden="1">
      <c r="A58" s="52">
        <v>46143.25</v>
      </c>
      <c r="B58" s="53" t="s">
        <v>172</v>
      </c>
      <c r="C58" s="53" t="s">
        <v>41</v>
      </c>
      <c r="D58" s="53" t="s">
        <v>173</v>
      </c>
      <c r="E58" s="53" t="s">
        <v>174</v>
      </c>
      <c r="F58" s="54">
        <v>0.99</v>
      </c>
      <c r="G58" s="53" t="s">
        <v>45</v>
      </c>
      <c r="H58" s="54">
        <v>1.0</v>
      </c>
      <c r="I58" s="54">
        <v>0.99</v>
      </c>
      <c r="J58" s="53" t="s">
        <v>45</v>
      </c>
      <c r="K58" s="54">
        <v>0.0</v>
      </c>
      <c r="L58" s="53" t="s">
        <v>45</v>
      </c>
      <c r="M58" s="54">
        <v>0.0</v>
      </c>
      <c r="N58" s="53" t="s">
        <v>45</v>
      </c>
      <c r="O58" s="54">
        <v>283.14</v>
      </c>
      <c r="P58" s="53" t="s">
        <v>46</v>
      </c>
      <c r="Q58" s="53" t="s">
        <v>46</v>
      </c>
      <c r="R58" s="53" t="s">
        <v>46</v>
      </c>
      <c r="S58" s="52">
        <v>46143.25</v>
      </c>
      <c r="T58" s="55">
        <f t="shared" si="1"/>
        <v>2026</v>
      </c>
      <c r="U58" s="55">
        <f t="shared" si="2"/>
        <v>5</v>
      </c>
      <c r="V58" s="56">
        <f>VLOOKUP(U58,Dictionary_v2!$O$3:$P$15,2,0)</f>
        <v>2</v>
      </c>
      <c r="W58" s="57" t="str">
        <f>VLOOKUP($D58,Dictionary_v2!$G:$J,2,0)</f>
        <v>P&amp;L</v>
      </c>
      <c r="X58" s="55" t="s">
        <v>48</v>
      </c>
      <c r="Y58" s="57" t="str">
        <f>VLOOKUP($D58,Dictionary_v2!$G:$J,3,0)</f>
        <v>2. Candidates Sourcing</v>
      </c>
      <c r="Z58" s="15" t="str">
        <f>VLOOKUP(Y58,Dictionary_v2!R:S,2,0)</f>
        <v>2. Candidates Sourcing</v>
      </c>
      <c r="AA58" s="57" t="str">
        <f>VLOOKUP($D58,Dictionary_v2!$G:$J,4,0)</f>
        <v>2. Job Portals</v>
      </c>
      <c r="AB58" s="57" t="str">
        <f t="shared" si="3"/>
        <v>In</v>
      </c>
      <c r="AC58" s="55" t="str">
        <f>VLOOKUP(C58,Dictionary_v2!L:M,2,0)</f>
        <v>Sent</v>
      </c>
      <c r="AD58" s="5"/>
    </row>
    <row r="59" hidden="1">
      <c r="A59" s="52">
        <v>46142.76944444444</v>
      </c>
      <c r="B59" s="53" t="s">
        <v>40</v>
      </c>
      <c r="C59" s="53" t="s">
        <v>41</v>
      </c>
      <c r="D59" s="53" t="s">
        <v>78</v>
      </c>
      <c r="E59" s="53"/>
      <c r="F59" s="54">
        <v>-31224.99</v>
      </c>
      <c r="G59" s="53" t="s">
        <v>44</v>
      </c>
      <c r="H59" s="54">
        <v>17.4809</v>
      </c>
      <c r="I59" s="54">
        <v>-1786.23</v>
      </c>
      <c r="J59" s="53" t="s">
        <v>45</v>
      </c>
      <c r="K59" s="54">
        <v>0.0</v>
      </c>
      <c r="L59" s="53" t="s">
        <v>45</v>
      </c>
      <c r="M59" s="54">
        <v>0.0</v>
      </c>
      <c r="N59" s="53" t="s">
        <v>45</v>
      </c>
      <c r="O59" s="54">
        <v>282.15</v>
      </c>
      <c r="P59" s="53" t="s">
        <v>46</v>
      </c>
      <c r="Q59" s="53" t="s">
        <v>46</v>
      </c>
      <c r="R59" s="53" t="s">
        <v>46</v>
      </c>
      <c r="S59" s="52">
        <v>46142.76944444444</v>
      </c>
      <c r="T59" s="55">
        <f t="shared" si="1"/>
        <v>2026</v>
      </c>
      <c r="U59" s="55">
        <f t="shared" si="2"/>
        <v>4</v>
      </c>
      <c r="V59" s="56">
        <f>VLOOKUP(U59,Dictionary_v2!$O$3:$P$15,2,0)</f>
        <v>2</v>
      </c>
      <c r="W59" s="57" t="str">
        <f>VLOOKUP($D59,Dictionary_v2!$G:$J,2,0)</f>
        <v>P&amp;L</v>
      </c>
      <c r="X59" s="55" t="s">
        <v>48</v>
      </c>
      <c r="Y59" s="57" t="str">
        <f>VLOOKUP($D59,Dictionary_v2!$G:$J,3,0)</f>
        <v>7. Founders</v>
      </c>
      <c r="Z59" s="15" t="str">
        <f>VLOOKUP(Y59,Dictionary_v2!R:S,2,0)</f>
        <v>6. Other fixed and admin</v>
      </c>
      <c r="AA59" s="57" t="str">
        <f>VLOOKUP($D59,Dictionary_v2!$G:$J,4,0)</f>
        <v>1. Salaries</v>
      </c>
      <c r="AB59" s="57" t="str">
        <f t="shared" si="3"/>
        <v>Out</v>
      </c>
      <c r="AC59" s="55" t="str">
        <f>VLOOKUP(C59,Dictionary_v2!L:M,2,0)</f>
        <v>Sent</v>
      </c>
      <c r="AD59" s="5"/>
    </row>
    <row r="60" hidden="1">
      <c r="A60" s="52">
        <v>46142.76875</v>
      </c>
      <c r="B60" s="53" t="s">
        <v>40</v>
      </c>
      <c r="C60" s="53" t="s">
        <v>41</v>
      </c>
      <c r="D60" s="53" t="s">
        <v>42</v>
      </c>
      <c r="E60" s="53"/>
      <c r="F60" s="54">
        <v>-31224.99</v>
      </c>
      <c r="G60" s="53" t="s">
        <v>44</v>
      </c>
      <c r="H60" s="54">
        <v>17.4799</v>
      </c>
      <c r="I60" s="54">
        <v>-1786.34</v>
      </c>
      <c r="J60" s="53" t="s">
        <v>45</v>
      </c>
      <c r="K60" s="54">
        <v>0.0</v>
      </c>
      <c r="L60" s="53" t="s">
        <v>45</v>
      </c>
      <c r="M60" s="54">
        <v>0.0</v>
      </c>
      <c r="N60" s="53" t="s">
        <v>45</v>
      </c>
      <c r="O60" s="54">
        <v>2068.39</v>
      </c>
      <c r="P60" s="53" t="s">
        <v>46</v>
      </c>
      <c r="Q60" s="53" t="s">
        <v>46</v>
      </c>
      <c r="R60" s="53" t="s">
        <v>46</v>
      </c>
      <c r="S60" s="52">
        <v>46142.76875</v>
      </c>
      <c r="T60" s="55">
        <f t="shared" si="1"/>
        <v>2026</v>
      </c>
      <c r="U60" s="55">
        <f t="shared" si="2"/>
        <v>4</v>
      </c>
      <c r="V60" s="56">
        <f>VLOOKUP(U60,Dictionary_v2!$O$3:$P$15,2,0)</f>
        <v>2</v>
      </c>
      <c r="W60" s="57" t="str">
        <f>VLOOKUP($D60,Dictionary_v2!$G:$J,2,0)</f>
        <v>P&amp;L</v>
      </c>
      <c r="X60" s="55" t="s">
        <v>48</v>
      </c>
      <c r="Y60" s="57" t="str">
        <f>VLOOKUP($D60,Dictionary_v2!$G:$J,3,0)</f>
        <v>7. Founders</v>
      </c>
      <c r="Z60" s="15" t="str">
        <f>VLOOKUP(Y60,Dictionary_v2!R:S,2,0)</f>
        <v>6. Other fixed and admin</v>
      </c>
      <c r="AA60" s="57" t="str">
        <f>VLOOKUP($D60,Dictionary_v2!$G:$J,4,0)</f>
        <v>1. Salaries</v>
      </c>
      <c r="AB60" s="57" t="str">
        <f t="shared" si="3"/>
        <v>Out</v>
      </c>
      <c r="AC60" s="55" t="str">
        <f>VLOOKUP(C60,Dictionary_v2!L:M,2,0)</f>
        <v>Sent</v>
      </c>
      <c r="AD60" s="5"/>
    </row>
    <row r="61" hidden="1">
      <c r="A61" s="52">
        <v>46142.302083333336</v>
      </c>
      <c r="B61" s="53" t="s">
        <v>40</v>
      </c>
      <c r="C61" s="53" t="s">
        <v>41</v>
      </c>
      <c r="D61" s="53" t="s">
        <v>154</v>
      </c>
      <c r="E61" s="53"/>
      <c r="F61" s="54">
        <v>-11607.62</v>
      </c>
      <c r="G61" s="53" t="s">
        <v>44</v>
      </c>
      <c r="H61" s="54">
        <v>17.5412</v>
      </c>
      <c r="I61" s="54">
        <v>-661.73</v>
      </c>
      <c r="J61" s="53" t="s">
        <v>45</v>
      </c>
      <c r="K61" s="54">
        <v>0.0</v>
      </c>
      <c r="L61" s="53" t="s">
        <v>45</v>
      </c>
      <c r="M61" s="54">
        <v>0.0</v>
      </c>
      <c r="N61" s="53" t="s">
        <v>45</v>
      </c>
      <c r="O61" s="54">
        <v>3854.73</v>
      </c>
      <c r="P61" s="53" t="s">
        <v>46</v>
      </c>
      <c r="Q61" s="53" t="s">
        <v>46</v>
      </c>
      <c r="R61" s="53" t="s">
        <v>46</v>
      </c>
      <c r="S61" s="52">
        <v>46142.302777777775</v>
      </c>
      <c r="T61" s="55">
        <f t="shared" si="1"/>
        <v>2026</v>
      </c>
      <c r="U61" s="55">
        <f t="shared" si="2"/>
        <v>4</v>
      </c>
      <c r="V61" s="56">
        <f>VLOOKUP(U61,Dictionary_v2!$O$3:$P$15,2,0)</f>
        <v>2</v>
      </c>
      <c r="W61" s="57" t="str">
        <f>VLOOKUP($D61,Dictionary_v2!$G:$J,2,0)</f>
        <v>P&amp;L</v>
      </c>
      <c r="X61" s="55" t="s">
        <v>48</v>
      </c>
      <c r="Y61" s="57" t="str">
        <f>VLOOKUP($D61,Dictionary_v2!$G:$J,3,0)</f>
        <v>8. Other fixed costs</v>
      </c>
      <c r="Z61" s="15" t="str">
        <f>VLOOKUP(Y61,Dictionary_v2!R:S,2,0)</f>
        <v>6. Other fixed and admin</v>
      </c>
      <c r="AA61" s="57" t="str">
        <f>VLOOKUP($D61,Dictionary_v2!$G:$J,4,0)</f>
        <v>3. Rent</v>
      </c>
      <c r="AB61" s="57" t="str">
        <f t="shared" si="3"/>
        <v>Out</v>
      </c>
      <c r="AC61" s="55" t="str">
        <f>VLOOKUP(C61,Dictionary_v2!L:M,2,0)</f>
        <v>Sent</v>
      </c>
      <c r="AD61" s="5"/>
    </row>
    <row r="62" hidden="1">
      <c r="A62" s="52">
        <v>46140.80763888889</v>
      </c>
      <c r="B62" s="53" t="s">
        <v>40</v>
      </c>
      <c r="C62" s="53" t="s">
        <v>41</v>
      </c>
      <c r="D62" s="53" t="s">
        <v>280</v>
      </c>
      <c r="E62" s="53"/>
      <c r="F62" s="54">
        <v>-10115.0</v>
      </c>
      <c r="G62" s="53" t="s">
        <v>91</v>
      </c>
      <c r="H62" s="54">
        <v>1.0</v>
      </c>
      <c r="I62" s="54">
        <v>-10115.0</v>
      </c>
      <c r="J62" s="53" t="s">
        <v>45</v>
      </c>
      <c r="K62" s="54">
        <v>0.0</v>
      </c>
      <c r="L62" s="53" t="s">
        <v>45</v>
      </c>
      <c r="M62" s="54">
        <v>0.0</v>
      </c>
      <c r="N62" s="53" t="s">
        <v>45</v>
      </c>
      <c r="O62" s="54">
        <v>4516.46</v>
      </c>
      <c r="P62" s="53" t="s">
        <v>46</v>
      </c>
      <c r="Q62" s="53" t="s">
        <v>46</v>
      </c>
      <c r="R62" s="53" t="s">
        <v>46</v>
      </c>
      <c r="S62" s="52">
        <v>46141.875</v>
      </c>
      <c r="T62" s="55">
        <f t="shared" si="1"/>
        <v>2026</v>
      </c>
      <c r="U62" s="55">
        <f t="shared" si="2"/>
        <v>4</v>
      </c>
      <c r="V62" s="56">
        <f>VLOOKUP(U62,Dictionary_v2!$O$3:$P$15,2,0)</f>
        <v>2</v>
      </c>
      <c r="W62" s="57" t="str">
        <f>VLOOKUP($D62,Dictionary_v2!$G:$J,2,0)</f>
        <v>BS</v>
      </c>
      <c r="X62" s="55" t="s">
        <v>48</v>
      </c>
      <c r="Y62" s="57" t="str">
        <f>VLOOKUP($D62,Dictionary_v2!$G:$J,3,0)</f>
        <v>0. Investments</v>
      </c>
      <c r="Z62" s="15" t="str">
        <f>VLOOKUP(Y62,Dictionary_v2!R:S,2,0)</f>
        <v>0. Investments</v>
      </c>
      <c r="AA62" s="57" t="str">
        <f>VLOOKUP($D62,Dictionary_v2!$G:$J,4,0)</f>
        <v>4. Intercompany</v>
      </c>
      <c r="AB62" s="57" t="str">
        <f t="shared" si="3"/>
        <v>Out</v>
      </c>
      <c r="AC62" s="55" t="str">
        <f>VLOOKUP(C62,Dictionary_v2!L:M,2,0)</f>
        <v>Sent</v>
      </c>
      <c r="AD62" s="5"/>
    </row>
    <row r="63" hidden="1">
      <c r="A63" s="52">
        <v>46132.89236111111</v>
      </c>
      <c r="B63" s="53" t="s">
        <v>98</v>
      </c>
      <c r="C63" s="53" t="s">
        <v>41</v>
      </c>
      <c r="D63" s="53" t="s">
        <v>255</v>
      </c>
      <c r="E63" s="53" t="s">
        <v>261</v>
      </c>
      <c r="F63" s="54">
        <v>11091.92</v>
      </c>
      <c r="G63" s="53" t="s">
        <v>44</v>
      </c>
      <c r="H63" s="54">
        <v>17.3293</v>
      </c>
      <c r="I63" s="54">
        <v>640.07</v>
      </c>
      <c r="J63" s="53" t="s">
        <v>45</v>
      </c>
      <c r="K63" s="54">
        <v>0.0</v>
      </c>
      <c r="L63" s="53" t="s">
        <v>45</v>
      </c>
      <c r="M63" s="54">
        <v>0.0</v>
      </c>
      <c r="N63" s="53" t="s">
        <v>45</v>
      </c>
      <c r="O63" s="54">
        <v>14631.46</v>
      </c>
      <c r="P63" s="53" t="s">
        <v>46</v>
      </c>
      <c r="Q63" s="53" t="s">
        <v>46</v>
      </c>
      <c r="R63" s="53" t="s">
        <v>46</v>
      </c>
      <c r="S63" s="52">
        <v>46132.89236111111</v>
      </c>
      <c r="T63" s="55">
        <f t="shared" si="1"/>
        <v>2026</v>
      </c>
      <c r="U63" s="55">
        <f t="shared" si="2"/>
        <v>4</v>
      </c>
      <c r="V63" s="56">
        <f>VLOOKUP(U63,Dictionary_v2!$O$3:$P$15,2,0)</f>
        <v>2</v>
      </c>
      <c r="W63" s="57" t="str">
        <f>VLOOKUP($D63,Dictionary_v2!$G:$J,2,0)</f>
        <v>P&amp;L</v>
      </c>
      <c r="X63" s="55" t="s">
        <v>48</v>
      </c>
      <c r="Y63" s="57" t="str">
        <f>VLOOKUP($D63,Dictionary_v2!$G:$J,3,0)</f>
        <v>1. Collections</v>
      </c>
      <c r="Z63" s="15" t="str">
        <f>VLOOKUP(Y63,Dictionary_v2!R:S,2,0)</f>
        <v>1. Collections</v>
      </c>
      <c r="AA63" s="57" t="str">
        <f>VLOOKUP($D63,Dictionary_v2!$G:$J,4,0)</f>
        <v>1. Full Stack</v>
      </c>
      <c r="AB63" s="57" t="str">
        <f t="shared" si="3"/>
        <v>In</v>
      </c>
      <c r="AC63" s="55" t="str">
        <f>VLOOKUP(C63,Dictionary_v2!L:M,2,0)</f>
        <v>Sent</v>
      </c>
      <c r="AD63" s="5"/>
    </row>
    <row r="64" hidden="1">
      <c r="A64" s="52">
        <v>46129.76597222222</v>
      </c>
      <c r="B64" s="53" t="s">
        <v>40</v>
      </c>
      <c r="C64" s="53" t="s">
        <v>41</v>
      </c>
      <c r="D64" s="53" t="s">
        <v>154</v>
      </c>
      <c r="E64" s="53"/>
      <c r="F64" s="54">
        <v>-960.21</v>
      </c>
      <c r="G64" s="53" t="s">
        <v>44</v>
      </c>
      <c r="H64" s="54">
        <v>17.282</v>
      </c>
      <c r="I64" s="54">
        <v>-55.56</v>
      </c>
      <c r="J64" s="53" t="s">
        <v>45</v>
      </c>
      <c r="K64" s="54">
        <v>0.0</v>
      </c>
      <c r="L64" s="53" t="s">
        <v>45</v>
      </c>
      <c r="M64" s="54">
        <v>0.0</v>
      </c>
      <c r="N64" s="53" t="s">
        <v>45</v>
      </c>
      <c r="O64" s="54">
        <v>13991.39</v>
      </c>
      <c r="P64" s="53" t="s">
        <v>46</v>
      </c>
      <c r="Q64" s="53" t="s">
        <v>46</v>
      </c>
      <c r="R64" s="53" t="s">
        <v>46</v>
      </c>
      <c r="S64" s="52">
        <v>46129.76666666667</v>
      </c>
      <c r="T64" s="55">
        <f t="shared" si="1"/>
        <v>2026</v>
      </c>
      <c r="U64" s="55">
        <f t="shared" si="2"/>
        <v>4</v>
      </c>
      <c r="V64" s="56">
        <f>VLOOKUP(U64,Dictionary_v2!$O$3:$P$15,2,0)</f>
        <v>2</v>
      </c>
      <c r="W64" s="57" t="str">
        <f>VLOOKUP($D64,Dictionary_v2!$G:$J,2,0)</f>
        <v>P&amp;L</v>
      </c>
      <c r="X64" s="55" t="s">
        <v>48</v>
      </c>
      <c r="Y64" s="57" t="str">
        <f>VLOOKUP($D64,Dictionary_v2!$G:$J,3,0)</f>
        <v>8. Other fixed costs</v>
      </c>
      <c r="Z64" s="15" t="str">
        <f>VLOOKUP(Y64,Dictionary_v2!R:S,2,0)</f>
        <v>6. Other fixed and admin</v>
      </c>
      <c r="AA64" s="57" t="str">
        <f>VLOOKUP($D64,Dictionary_v2!$G:$J,4,0)</f>
        <v>3. Rent</v>
      </c>
      <c r="AB64" s="57" t="str">
        <f t="shared" si="3"/>
        <v>Out</v>
      </c>
      <c r="AC64" s="55" t="str">
        <f>VLOOKUP(C64,Dictionary_v2!L:M,2,0)</f>
        <v>Sent</v>
      </c>
      <c r="AD64" s="5"/>
    </row>
    <row r="65" hidden="1">
      <c r="A65" s="52">
        <v>46128.87986111111</v>
      </c>
      <c r="B65" s="53" t="s">
        <v>98</v>
      </c>
      <c r="C65" s="53" t="s">
        <v>41</v>
      </c>
      <c r="D65" s="53" t="s">
        <v>283</v>
      </c>
      <c r="E65" s="53" t="s">
        <v>284</v>
      </c>
      <c r="F65" s="54">
        <v>93650.28</v>
      </c>
      <c r="G65" s="53" t="s">
        <v>44</v>
      </c>
      <c r="H65" s="54">
        <v>17.2863</v>
      </c>
      <c r="I65" s="54">
        <v>5417.6</v>
      </c>
      <c r="J65" s="53" t="s">
        <v>45</v>
      </c>
      <c r="K65" s="54">
        <v>0.0</v>
      </c>
      <c r="L65" s="53" t="s">
        <v>45</v>
      </c>
      <c r="M65" s="54">
        <v>0.0</v>
      </c>
      <c r="N65" s="53" t="s">
        <v>45</v>
      </c>
      <c r="O65" s="54">
        <v>14046.96</v>
      </c>
      <c r="P65" s="53" t="s">
        <v>46</v>
      </c>
      <c r="Q65" s="53" t="s">
        <v>46</v>
      </c>
      <c r="R65" s="53" t="s">
        <v>46</v>
      </c>
      <c r="S65" s="52">
        <v>46128.87986111111</v>
      </c>
      <c r="T65" s="55">
        <f t="shared" si="1"/>
        <v>2026</v>
      </c>
      <c r="U65" s="55">
        <f t="shared" si="2"/>
        <v>4</v>
      </c>
      <c r="V65" s="56">
        <f>VLOOKUP(U65,Dictionary_v2!$O$3:$P$15,2,0)</f>
        <v>2</v>
      </c>
      <c r="W65" s="57" t="str">
        <f>VLOOKUP($D65,Dictionary_v2!$G:$J,2,0)</f>
        <v>P&amp;L</v>
      </c>
      <c r="X65" s="55" t="s">
        <v>48</v>
      </c>
      <c r="Y65" s="57" t="str">
        <f>VLOOKUP($D65,Dictionary_v2!$G:$J,3,0)</f>
        <v>1. Collections</v>
      </c>
      <c r="Z65" s="15" t="str">
        <f>VLOOKUP(Y65,Dictionary_v2!R:S,2,0)</f>
        <v>1. Collections</v>
      </c>
      <c r="AA65" s="57" t="str">
        <f>VLOOKUP($D65,Dictionary_v2!$G:$J,4,0)</f>
        <v>1. Full Stack</v>
      </c>
      <c r="AB65" s="57" t="str">
        <f t="shared" si="3"/>
        <v>In</v>
      </c>
      <c r="AC65" s="55" t="str">
        <f>VLOOKUP(C65,Dictionary_v2!L:M,2,0)</f>
        <v>Sent</v>
      </c>
      <c r="AD65" s="5"/>
    </row>
    <row r="66" hidden="1">
      <c r="A66" s="52">
        <v>46128.72222222222</v>
      </c>
      <c r="B66" s="53" t="s">
        <v>98</v>
      </c>
      <c r="C66" s="53" t="s">
        <v>41</v>
      </c>
      <c r="D66" s="53" t="s">
        <v>252</v>
      </c>
      <c r="E66" s="53" t="s">
        <v>285</v>
      </c>
      <c r="F66" s="54">
        <v>9280.0</v>
      </c>
      <c r="G66" s="53" t="s">
        <v>44</v>
      </c>
      <c r="H66" s="54">
        <v>17.2816</v>
      </c>
      <c r="I66" s="54">
        <v>536.99</v>
      </c>
      <c r="J66" s="53" t="s">
        <v>45</v>
      </c>
      <c r="K66" s="54">
        <v>0.0</v>
      </c>
      <c r="L66" s="53" t="s">
        <v>45</v>
      </c>
      <c r="M66" s="54">
        <v>0.0</v>
      </c>
      <c r="N66" s="53" t="s">
        <v>45</v>
      </c>
      <c r="O66" s="54">
        <v>8629.35</v>
      </c>
      <c r="P66" s="53" t="s">
        <v>46</v>
      </c>
      <c r="Q66" s="53" t="s">
        <v>46</v>
      </c>
      <c r="R66" s="53" t="s">
        <v>46</v>
      </c>
      <c r="S66" s="52">
        <v>46128.72222222222</v>
      </c>
      <c r="T66" s="55">
        <f t="shared" si="1"/>
        <v>2026</v>
      </c>
      <c r="U66" s="55">
        <f t="shared" si="2"/>
        <v>4</v>
      </c>
      <c r="V66" s="56">
        <f>VLOOKUP(U66,Dictionary_v2!$O$3:$P$15,2,0)</f>
        <v>2</v>
      </c>
      <c r="W66" s="57" t="str">
        <f>VLOOKUP($D66,Dictionary_v2!$G:$J,2,0)</f>
        <v>P&amp;L</v>
      </c>
      <c r="X66" s="55" t="s">
        <v>48</v>
      </c>
      <c r="Y66" s="57" t="str">
        <f>VLOOKUP($D66,Dictionary_v2!$G:$J,3,0)</f>
        <v>1. Collections</v>
      </c>
      <c r="Z66" s="15" t="str">
        <f>VLOOKUP(Y66,Dictionary_v2!R:S,2,0)</f>
        <v>1. Collections</v>
      </c>
      <c r="AA66" s="57" t="str">
        <f>VLOOKUP($D66,Dictionary_v2!$G:$J,4,0)</f>
        <v>1. Full Stack</v>
      </c>
      <c r="AB66" s="57" t="str">
        <f t="shared" si="3"/>
        <v>In</v>
      </c>
      <c r="AC66" s="55" t="str">
        <f>VLOOKUP(C66,Dictionary_v2!L:M,2,0)</f>
        <v>Sent</v>
      </c>
      <c r="AD66" s="5"/>
    </row>
    <row r="67" hidden="1">
      <c r="A67" s="60">
        <v>46114.42847222222</v>
      </c>
      <c r="B67" s="53" t="s">
        <v>80</v>
      </c>
      <c r="C67" s="53" t="s">
        <v>41</v>
      </c>
      <c r="D67" s="53" t="s">
        <v>288</v>
      </c>
      <c r="E67" s="53" t="s">
        <v>289</v>
      </c>
      <c r="F67" s="54">
        <v>-1774.75</v>
      </c>
      <c r="G67" s="53" t="s">
        <v>44</v>
      </c>
      <c r="H67" s="54">
        <v>17.9436</v>
      </c>
      <c r="I67" s="54">
        <v>-98.91</v>
      </c>
      <c r="J67" s="53" t="s">
        <v>45</v>
      </c>
      <c r="K67" s="54">
        <v>0.0</v>
      </c>
      <c r="L67" s="53" t="s">
        <v>45</v>
      </c>
      <c r="M67" s="54">
        <v>0.0</v>
      </c>
      <c r="N67" s="53" t="s">
        <v>45</v>
      </c>
      <c r="O67" s="54">
        <v>8092.36</v>
      </c>
      <c r="P67" s="54">
        <v>2535.0</v>
      </c>
      <c r="Q67" s="53" t="s">
        <v>42</v>
      </c>
      <c r="R67" s="53" t="s">
        <v>85</v>
      </c>
      <c r="S67" s="60">
        <v>46116.375</v>
      </c>
      <c r="T67" s="55">
        <f t="shared" si="1"/>
        <v>2026</v>
      </c>
      <c r="U67" s="55">
        <f t="shared" si="2"/>
        <v>4</v>
      </c>
      <c r="V67" s="56">
        <f>VLOOKUP(U67,Dictionary_v2!$O$3:$P$15,2,0)</f>
        <v>2</v>
      </c>
      <c r="W67" s="57" t="str">
        <f>VLOOKUP($D67,Dictionary_v2!$G:$J,2,0)</f>
        <v>P&amp;L</v>
      </c>
      <c r="X67" s="55" t="s">
        <v>48</v>
      </c>
      <c r="Y67" s="57" t="str">
        <f>VLOOKUP($D67,Dictionary_v2!$G:$J,3,0)</f>
        <v>2. Candidates Sourcing</v>
      </c>
      <c r="Z67" s="15" t="str">
        <f>VLOOKUP(Y67,Dictionary_v2!R:S,2,0)</f>
        <v>2. Candidates Sourcing</v>
      </c>
      <c r="AA67" s="57" t="str">
        <f>VLOOKUP($D67,Dictionary_v2!$G:$J,4,0)</f>
        <v>2. Job Portals</v>
      </c>
      <c r="AB67" s="57" t="str">
        <f t="shared" si="3"/>
        <v>Out</v>
      </c>
      <c r="AC67" s="55" t="str">
        <f>VLOOKUP(C67,Dictionary_v2!L:M,2,0)</f>
        <v>Sent</v>
      </c>
      <c r="AD67" s="5"/>
    </row>
    <row r="68" hidden="1">
      <c r="A68" s="60">
        <v>46113.84375</v>
      </c>
      <c r="B68" s="53" t="s">
        <v>40</v>
      </c>
      <c r="C68" s="53" t="s">
        <v>41</v>
      </c>
      <c r="D68" s="53" t="s">
        <v>293</v>
      </c>
      <c r="E68" s="53"/>
      <c r="F68" s="54">
        <v>-7806.24</v>
      </c>
      <c r="G68" s="53" t="s">
        <v>44</v>
      </c>
      <c r="H68" s="54">
        <v>17.8329</v>
      </c>
      <c r="I68" s="54">
        <v>-437.74</v>
      </c>
      <c r="J68" s="53" t="s">
        <v>45</v>
      </c>
      <c r="K68" s="54">
        <v>0.0</v>
      </c>
      <c r="L68" s="53" t="s">
        <v>45</v>
      </c>
      <c r="M68" s="54">
        <v>0.0</v>
      </c>
      <c r="N68" s="53" t="s">
        <v>45</v>
      </c>
      <c r="O68" s="54">
        <v>8191.27</v>
      </c>
      <c r="P68" s="53" t="s">
        <v>46</v>
      </c>
      <c r="Q68" s="53" t="s">
        <v>46</v>
      </c>
      <c r="R68" s="53" t="s">
        <v>46</v>
      </c>
      <c r="S68" s="60">
        <v>46113.84444444445</v>
      </c>
      <c r="T68" s="55">
        <f t="shared" si="1"/>
        <v>2026</v>
      </c>
      <c r="U68" s="55">
        <f t="shared" si="2"/>
        <v>4</v>
      </c>
      <c r="V68" s="56">
        <f>VLOOKUP(U68,Dictionary_v2!$O$3:$P$15,2,0)</f>
        <v>2</v>
      </c>
      <c r="W68" s="57" t="str">
        <f>VLOOKUP($D68,Dictionary_v2!$G:$J,2,0)</f>
        <v>P&amp;L</v>
      </c>
      <c r="X68" s="55" t="s">
        <v>48</v>
      </c>
      <c r="Y68" s="57" t="str">
        <f>VLOOKUP($D68,Dictionary_v2!$G:$J,3,0)</f>
        <v>8. Other fixed costs</v>
      </c>
      <c r="Z68" s="15" t="str">
        <f>VLOOKUP(Y68,Dictionary_v2!R:S,2,0)</f>
        <v>6. Other fixed and admin</v>
      </c>
      <c r="AA68" s="57" t="str">
        <f>VLOOKUP($D68,Dictionary_v2!$G:$J,4,0)</f>
        <v>2. Admin</v>
      </c>
      <c r="AB68" s="57" t="str">
        <f t="shared" si="3"/>
        <v>Out</v>
      </c>
      <c r="AC68" s="55" t="str">
        <f>VLOOKUP(C68,Dictionary_v2!L:M,2,0)</f>
        <v>Sent</v>
      </c>
      <c r="AD68" s="5"/>
    </row>
    <row r="69" hidden="1">
      <c r="A69" s="60">
        <v>46113.25</v>
      </c>
      <c r="B69" s="53" t="s">
        <v>172</v>
      </c>
      <c r="C69" s="53" t="s">
        <v>41</v>
      </c>
      <c r="D69" s="53" t="s">
        <v>173</v>
      </c>
      <c r="E69" s="53" t="s">
        <v>174</v>
      </c>
      <c r="F69" s="54">
        <v>11.67</v>
      </c>
      <c r="G69" s="53" t="s">
        <v>45</v>
      </c>
      <c r="H69" s="54">
        <v>1.0</v>
      </c>
      <c r="I69" s="54">
        <v>11.67</v>
      </c>
      <c r="J69" s="53" t="s">
        <v>45</v>
      </c>
      <c r="K69" s="54">
        <v>0.0</v>
      </c>
      <c r="L69" s="53" t="s">
        <v>45</v>
      </c>
      <c r="M69" s="54">
        <v>0.0</v>
      </c>
      <c r="N69" s="53" t="s">
        <v>45</v>
      </c>
      <c r="O69" s="54">
        <v>8629.02</v>
      </c>
      <c r="P69" s="53" t="s">
        <v>46</v>
      </c>
      <c r="Q69" s="53" t="s">
        <v>46</v>
      </c>
      <c r="R69" s="53" t="s">
        <v>46</v>
      </c>
      <c r="S69" s="60">
        <v>46113.25</v>
      </c>
      <c r="T69" s="55">
        <f t="shared" si="1"/>
        <v>2026</v>
      </c>
      <c r="U69" s="55">
        <f t="shared" si="2"/>
        <v>4</v>
      </c>
      <c r="V69" s="56">
        <f>VLOOKUP(U69,Dictionary_v2!$O$3:$P$15,2,0)</f>
        <v>2</v>
      </c>
      <c r="W69" s="57" t="str">
        <f>VLOOKUP($D69,Dictionary_v2!$G:$J,2,0)</f>
        <v>P&amp;L</v>
      </c>
      <c r="X69" s="55" t="s">
        <v>48</v>
      </c>
      <c r="Y69" s="57" t="str">
        <f>VLOOKUP($D69,Dictionary_v2!$G:$J,3,0)</f>
        <v>2. Candidates Sourcing</v>
      </c>
      <c r="Z69" s="15" t="str">
        <f>VLOOKUP(Y69,Dictionary_v2!R:S,2,0)</f>
        <v>2. Candidates Sourcing</v>
      </c>
      <c r="AA69" s="57" t="str">
        <f>VLOOKUP($D69,Dictionary_v2!$G:$J,4,0)</f>
        <v>2. Job Portals</v>
      </c>
      <c r="AB69" s="57" t="str">
        <f t="shared" si="3"/>
        <v>In</v>
      </c>
      <c r="AC69" s="55" t="str">
        <f>VLOOKUP(C69,Dictionary_v2!L:M,2,0)</f>
        <v>Sent</v>
      </c>
      <c r="AD69" s="5"/>
    </row>
    <row r="70" hidden="1">
      <c r="A70" s="61">
        <v>46112.79513888889</v>
      </c>
      <c r="B70" s="3" t="s">
        <v>40</v>
      </c>
      <c r="C70" s="3" t="s">
        <v>41</v>
      </c>
      <c r="D70" s="3" t="s">
        <v>154</v>
      </c>
      <c r="E70" s="3" t="s">
        <v>296</v>
      </c>
      <c r="F70" s="62">
        <v>-24833.6</v>
      </c>
      <c r="G70" s="3" t="s">
        <v>44</v>
      </c>
      <c r="H70" s="62">
        <v>17.9465</v>
      </c>
      <c r="I70" s="62">
        <v>-1383.76</v>
      </c>
      <c r="J70" s="3" t="s">
        <v>45</v>
      </c>
      <c r="K70" s="62">
        <v>0.0</v>
      </c>
      <c r="L70" s="3" t="s">
        <v>45</v>
      </c>
      <c r="M70" s="62">
        <v>0.0</v>
      </c>
      <c r="N70" s="3" t="s">
        <v>45</v>
      </c>
      <c r="O70" s="62">
        <v>8617.35</v>
      </c>
      <c r="P70" s="3" t="s">
        <v>46</v>
      </c>
      <c r="Q70" s="3" t="s">
        <v>46</v>
      </c>
      <c r="R70" s="3" t="s">
        <v>46</v>
      </c>
      <c r="S70" s="61">
        <v>46112.79583333333</v>
      </c>
      <c r="T70" s="55">
        <f t="shared" si="1"/>
        <v>2026</v>
      </c>
      <c r="U70" s="55">
        <f t="shared" si="2"/>
        <v>3</v>
      </c>
      <c r="V70" s="56">
        <f>VLOOKUP(U70,Dictionary_v2!$O$3:$P$15,2,0)</f>
        <v>1</v>
      </c>
      <c r="W70" s="57" t="s">
        <v>298</v>
      </c>
      <c r="X70" s="55" t="s">
        <v>48</v>
      </c>
      <c r="Y70" s="63" t="s">
        <v>131</v>
      </c>
      <c r="Z70" s="57" t="s">
        <v>5</v>
      </c>
      <c r="AA70" s="57" t="s">
        <v>299</v>
      </c>
      <c r="AB70" s="57" t="str">
        <f t="shared" si="3"/>
        <v>Out</v>
      </c>
      <c r="AC70" s="55" t="str">
        <f>VLOOKUP(C70,Dictionary_v2!L:M,2,0)</f>
        <v>Sent</v>
      </c>
      <c r="AD70" s="5"/>
    </row>
    <row r="71" hidden="1">
      <c r="A71" s="61">
        <v>46112.756944444445</v>
      </c>
      <c r="B71" s="3" t="s">
        <v>98</v>
      </c>
      <c r="C71" s="3" t="s">
        <v>41</v>
      </c>
      <c r="D71" s="3" t="s">
        <v>280</v>
      </c>
      <c r="E71" s="3" t="s">
        <v>300</v>
      </c>
      <c r="F71" s="62">
        <v>10000.0</v>
      </c>
      <c r="G71" s="3" t="s">
        <v>91</v>
      </c>
      <c r="H71" s="62">
        <v>1.0</v>
      </c>
      <c r="I71" s="62">
        <v>10000.0</v>
      </c>
      <c r="J71" s="3" t="s">
        <v>45</v>
      </c>
      <c r="K71" s="62">
        <v>0.0</v>
      </c>
      <c r="L71" s="3" t="s">
        <v>45</v>
      </c>
      <c r="M71" s="62">
        <v>0.0</v>
      </c>
      <c r="N71" s="3" t="s">
        <v>45</v>
      </c>
      <c r="O71" s="62">
        <v>10001.1</v>
      </c>
      <c r="P71" s="3" t="s">
        <v>46</v>
      </c>
      <c r="Q71" s="3" t="s">
        <v>46</v>
      </c>
      <c r="R71" s="3" t="s">
        <v>46</v>
      </c>
      <c r="S71" s="61">
        <v>46112.756944444445</v>
      </c>
      <c r="T71" s="55">
        <f t="shared" si="1"/>
        <v>2026</v>
      </c>
      <c r="U71" s="55">
        <f t="shared" si="2"/>
        <v>3</v>
      </c>
      <c r="V71" s="56">
        <f>VLOOKUP(U71,Dictionary_v2!$O$3:$P$15,2,0)</f>
        <v>1</v>
      </c>
      <c r="W71" s="57" t="s">
        <v>301</v>
      </c>
      <c r="X71" s="55" t="s">
        <v>48</v>
      </c>
      <c r="Y71" s="63" t="s">
        <v>302</v>
      </c>
      <c r="Z71" s="63" t="s">
        <v>302</v>
      </c>
      <c r="AA71" s="57" t="s">
        <v>303</v>
      </c>
      <c r="AB71" s="57" t="str">
        <f t="shared" si="3"/>
        <v>In</v>
      </c>
      <c r="AC71" s="55" t="str">
        <f>VLOOKUP(C71,Dictionary_v2!L:M,2,0)</f>
        <v>Sent</v>
      </c>
      <c r="AD71" s="5"/>
    </row>
    <row r="72" hidden="1">
      <c r="A72" s="61">
        <v>46099.646527777775</v>
      </c>
      <c r="B72" s="3" t="s">
        <v>40</v>
      </c>
      <c r="C72" s="3" t="s">
        <v>41</v>
      </c>
      <c r="D72" s="3" t="s">
        <v>154</v>
      </c>
      <c r="E72" s="3"/>
      <c r="F72" s="62">
        <v>-11086.17</v>
      </c>
      <c r="G72" s="3" t="s">
        <v>44</v>
      </c>
      <c r="H72" s="62">
        <v>17.6567</v>
      </c>
      <c r="I72" s="62">
        <v>-627.87</v>
      </c>
      <c r="J72" s="3" t="s">
        <v>45</v>
      </c>
      <c r="K72" s="62">
        <v>0.0</v>
      </c>
      <c r="L72" s="3" t="s">
        <v>45</v>
      </c>
      <c r="M72" s="62">
        <v>0.0</v>
      </c>
      <c r="N72" s="3" t="s">
        <v>45</v>
      </c>
      <c r="O72" s="62">
        <v>1.1</v>
      </c>
      <c r="P72" s="3" t="s">
        <v>46</v>
      </c>
      <c r="Q72" s="3" t="s">
        <v>46</v>
      </c>
      <c r="R72" s="3" t="s">
        <v>46</v>
      </c>
      <c r="S72" s="61">
        <v>46099.64722222222</v>
      </c>
      <c r="T72" s="55">
        <f t="shared" si="1"/>
        <v>2026</v>
      </c>
      <c r="U72" s="55">
        <f t="shared" si="2"/>
        <v>3</v>
      </c>
      <c r="V72" s="56">
        <f>VLOOKUP(U72,Dictionary_v2!$O$3:$P$15,2,0)</f>
        <v>1</v>
      </c>
      <c r="W72" s="57" t="s">
        <v>298</v>
      </c>
      <c r="X72" s="55" t="s">
        <v>48</v>
      </c>
      <c r="Y72" s="63" t="s">
        <v>131</v>
      </c>
      <c r="Z72" s="57" t="s">
        <v>5</v>
      </c>
      <c r="AA72" s="57" t="s">
        <v>299</v>
      </c>
      <c r="AB72" s="57" t="str">
        <f t="shared" si="3"/>
        <v>Out</v>
      </c>
      <c r="AC72" s="55" t="str">
        <f>VLOOKUP(C72,Dictionary_v2!L:M,2,0)</f>
        <v>Sent</v>
      </c>
      <c r="AD72" s="5"/>
    </row>
    <row r="73" hidden="1">
      <c r="A73" s="61">
        <v>46095.802083333336</v>
      </c>
      <c r="B73" s="3" t="s">
        <v>80</v>
      </c>
      <c r="C73" s="3" t="s">
        <v>41</v>
      </c>
      <c r="D73" s="3" t="s">
        <v>305</v>
      </c>
      <c r="E73" s="3" t="s">
        <v>306</v>
      </c>
      <c r="F73" s="62">
        <v>-10005.49</v>
      </c>
      <c r="G73" s="3" t="s">
        <v>44</v>
      </c>
      <c r="H73" s="62">
        <v>17.8885</v>
      </c>
      <c r="I73" s="62">
        <v>-559.33</v>
      </c>
      <c r="J73" s="3" t="s">
        <v>45</v>
      </c>
      <c r="K73" s="62">
        <v>0.0</v>
      </c>
      <c r="L73" s="3" t="s">
        <v>45</v>
      </c>
      <c r="M73" s="62">
        <v>0.0</v>
      </c>
      <c r="N73" s="3" t="s">
        <v>45</v>
      </c>
      <c r="O73" s="62">
        <v>628.98</v>
      </c>
      <c r="P73" s="3">
        <v>2535.0</v>
      </c>
      <c r="Q73" s="3" t="s">
        <v>42</v>
      </c>
      <c r="R73" s="3" t="s">
        <v>85</v>
      </c>
      <c r="S73" s="61">
        <v>46097.375</v>
      </c>
      <c r="T73" s="55">
        <f t="shared" si="1"/>
        <v>2026</v>
      </c>
      <c r="U73" s="55">
        <f t="shared" si="2"/>
        <v>3</v>
      </c>
      <c r="V73" s="56">
        <f>VLOOKUP(U73,Dictionary_v2!$O$3:$P$15,2,0)</f>
        <v>1</v>
      </c>
      <c r="W73" s="57" t="s">
        <v>298</v>
      </c>
      <c r="X73" s="55" t="s">
        <v>48</v>
      </c>
      <c r="Y73" s="57" t="s">
        <v>115</v>
      </c>
      <c r="Z73" s="57" t="s">
        <v>115</v>
      </c>
      <c r="AA73" s="57" t="s">
        <v>309</v>
      </c>
      <c r="AB73" s="57" t="str">
        <f t="shared" si="3"/>
        <v>Out</v>
      </c>
      <c r="AC73" s="55" t="str">
        <f>VLOOKUP(C73,Dictionary_v2!L:M,2,0)</f>
        <v>Sent</v>
      </c>
      <c r="AD73" s="5"/>
    </row>
    <row r="74" hidden="1">
      <c r="A74" s="61">
        <v>46094.75277777778</v>
      </c>
      <c r="B74" s="3" t="s">
        <v>98</v>
      </c>
      <c r="C74" s="3" t="s">
        <v>41</v>
      </c>
      <c r="D74" s="3" t="s">
        <v>252</v>
      </c>
      <c r="E74" s="3" t="s">
        <v>310</v>
      </c>
      <c r="F74" s="62">
        <v>18560.0</v>
      </c>
      <c r="G74" s="3" t="s">
        <v>44</v>
      </c>
      <c r="H74" s="62">
        <v>17.892</v>
      </c>
      <c r="I74" s="62">
        <v>1037.33</v>
      </c>
      <c r="J74" s="3" t="s">
        <v>45</v>
      </c>
      <c r="K74" s="62">
        <v>0.0</v>
      </c>
      <c r="L74" s="3" t="s">
        <v>45</v>
      </c>
      <c r="M74" s="62">
        <v>0.0</v>
      </c>
      <c r="N74" s="3" t="s">
        <v>45</v>
      </c>
      <c r="O74" s="62">
        <v>1188.3</v>
      </c>
      <c r="P74" s="3" t="s">
        <v>46</v>
      </c>
      <c r="Q74" s="3" t="s">
        <v>46</v>
      </c>
      <c r="R74" s="3" t="s">
        <v>46</v>
      </c>
      <c r="S74" s="61">
        <v>46094.75277777778</v>
      </c>
      <c r="T74" s="55">
        <f t="shared" si="1"/>
        <v>2026</v>
      </c>
      <c r="U74" s="55">
        <f t="shared" si="2"/>
        <v>3</v>
      </c>
      <c r="V74" s="56">
        <f>VLOOKUP(U74,Dictionary_v2!$O$3:$P$15,2,0)</f>
        <v>1</v>
      </c>
      <c r="W74" s="57" t="s">
        <v>298</v>
      </c>
      <c r="X74" s="55" t="s">
        <v>48</v>
      </c>
      <c r="Y74" s="56" t="s">
        <v>114</v>
      </c>
      <c r="Z74" s="56" t="s">
        <v>114</v>
      </c>
      <c r="AA74" s="57" t="s">
        <v>312</v>
      </c>
      <c r="AB74" s="57" t="str">
        <f t="shared" si="3"/>
        <v>In</v>
      </c>
      <c r="AC74" s="55" t="str">
        <f>VLOOKUP(C74,Dictionary_v2!L:M,2,0)</f>
        <v>Sent</v>
      </c>
      <c r="AD74" s="5"/>
    </row>
    <row r="75" hidden="1">
      <c r="A75" s="61">
        <v>46091.63263888889</v>
      </c>
      <c r="B75" s="3" t="s">
        <v>80</v>
      </c>
      <c r="C75" s="3" t="s">
        <v>313</v>
      </c>
      <c r="D75" s="3" t="s">
        <v>314</v>
      </c>
      <c r="E75" s="3" t="s">
        <v>169</v>
      </c>
      <c r="F75" s="62">
        <v>-20.0</v>
      </c>
      <c r="G75" s="3" t="s">
        <v>44</v>
      </c>
      <c r="H75" s="62">
        <v>17.5034</v>
      </c>
      <c r="I75" s="62">
        <v>-1.14</v>
      </c>
      <c r="J75" s="3" t="s">
        <v>45</v>
      </c>
      <c r="K75" s="62">
        <v>0.0</v>
      </c>
      <c r="L75" s="3" t="s">
        <v>45</v>
      </c>
      <c r="M75" s="62">
        <v>0.0</v>
      </c>
      <c r="N75" s="3" t="s">
        <v>45</v>
      </c>
      <c r="O75" s="62" t="s">
        <v>46</v>
      </c>
      <c r="P75" s="3">
        <v>2535.0</v>
      </c>
      <c r="Q75" s="3" t="s">
        <v>42</v>
      </c>
      <c r="R75" s="3" t="s">
        <v>170</v>
      </c>
      <c r="S75" s="61" t="s">
        <v>46</v>
      </c>
      <c r="T75" s="55">
        <f t="shared" si="1"/>
        <v>2026</v>
      </c>
      <c r="U75" s="55">
        <f t="shared" si="2"/>
        <v>3</v>
      </c>
      <c r="V75" s="56">
        <f>VLOOKUP(U75,Dictionary_v2!$O$3:$P$15,2,0)</f>
        <v>1</v>
      </c>
      <c r="W75" s="57" t="s">
        <v>298</v>
      </c>
      <c r="X75" s="55" t="s">
        <v>48</v>
      </c>
      <c r="Y75" s="57" t="s">
        <v>115</v>
      </c>
      <c r="Z75" s="57" t="s">
        <v>115</v>
      </c>
      <c r="AA75" s="57" t="s">
        <v>315</v>
      </c>
      <c r="AB75" s="57" t="str">
        <f t="shared" si="3"/>
        <v>Out</v>
      </c>
      <c r="AC75" s="55" t="str">
        <f>VLOOKUP(C75,Dictionary_v2!L:M,2,0)</f>
        <v>Failed</v>
      </c>
      <c r="AD75" s="5"/>
    </row>
    <row r="76" hidden="1">
      <c r="A76" s="61">
        <v>46083.430555555555</v>
      </c>
      <c r="B76" s="3" t="s">
        <v>80</v>
      </c>
      <c r="C76" s="3" t="s">
        <v>41</v>
      </c>
      <c r="D76" s="3" t="s">
        <v>316</v>
      </c>
      <c r="E76" s="3" t="s">
        <v>317</v>
      </c>
      <c r="F76" s="62">
        <v>-459.82</v>
      </c>
      <c r="G76" s="3" t="s">
        <v>44</v>
      </c>
      <c r="H76" s="62">
        <v>17.2909</v>
      </c>
      <c r="I76" s="62">
        <v>-26.59</v>
      </c>
      <c r="J76" s="3" t="s">
        <v>45</v>
      </c>
      <c r="K76" s="62">
        <v>0.0</v>
      </c>
      <c r="L76" s="3" t="s">
        <v>45</v>
      </c>
      <c r="M76" s="62">
        <v>0.0</v>
      </c>
      <c r="N76" s="3" t="s">
        <v>45</v>
      </c>
      <c r="O76" s="62">
        <v>150.97</v>
      </c>
      <c r="P76" s="3">
        <v>2535.0</v>
      </c>
      <c r="Q76" s="3" t="s">
        <v>42</v>
      </c>
      <c r="R76" s="3" t="s">
        <v>85</v>
      </c>
      <c r="S76" s="61">
        <v>46084.375</v>
      </c>
      <c r="T76" s="55">
        <f t="shared" si="1"/>
        <v>2026</v>
      </c>
      <c r="U76" s="55">
        <f t="shared" si="2"/>
        <v>3</v>
      </c>
      <c r="V76" s="56">
        <f>VLOOKUP(U76,Dictionary_v2!$O$3:$P$15,2,0)</f>
        <v>1</v>
      </c>
      <c r="W76" s="57" t="s">
        <v>298</v>
      </c>
      <c r="X76" s="55" t="s">
        <v>48</v>
      </c>
      <c r="Y76" s="57" t="s">
        <v>115</v>
      </c>
      <c r="Z76" s="57" t="s">
        <v>115</v>
      </c>
      <c r="AA76" s="57" t="s">
        <v>309</v>
      </c>
      <c r="AB76" s="57" t="str">
        <f t="shared" si="3"/>
        <v>Out</v>
      </c>
      <c r="AC76" s="55" t="str">
        <f>VLOOKUP(C76,Dictionary_v2!L:M,2,0)</f>
        <v>Sent</v>
      </c>
      <c r="AD76" s="5"/>
    </row>
    <row r="77" hidden="1">
      <c r="A77" s="61">
        <v>46082.25</v>
      </c>
      <c r="B77" s="3" t="s">
        <v>172</v>
      </c>
      <c r="C77" s="3" t="s">
        <v>41</v>
      </c>
      <c r="D77" s="3" t="s">
        <v>173</v>
      </c>
      <c r="E77" s="3" t="s">
        <v>174</v>
      </c>
      <c r="F77" s="62">
        <v>14.32</v>
      </c>
      <c r="G77" s="3" t="s">
        <v>45</v>
      </c>
      <c r="H77" s="62">
        <v>1.0</v>
      </c>
      <c r="I77" s="62">
        <v>14.32</v>
      </c>
      <c r="J77" s="3" t="s">
        <v>45</v>
      </c>
      <c r="K77" s="62">
        <v>0.0</v>
      </c>
      <c r="L77" s="3" t="s">
        <v>45</v>
      </c>
      <c r="M77" s="62">
        <v>0.0</v>
      </c>
      <c r="N77" s="3" t="s">
        <v>45</v>
      </c>
      <c r="O77" s="62">
        <v>177.56</v>
      </c>
      <c r="P77" s="3" t="s">
        <v>46</v>
      </c>
      <c r="Q77" s="3" t="s">
        <v>46</v>
      </c>
      <c r="R77" s="3" t="s">
        <v>46</v>
      </c>
      <c r="S77" s="61">
        <v>46082.25</v>
      </c>
      <c r="T77" s="55">
        <f t="shared" si="1"/>
        <v>2026</v>
      </c>
      <c r="U77" s="55">
        <f t="shared" si="2"/>
        <v>3</v>
      </c>
      <c r="V77" s="56">
        <f>VLOOKUP(U77,Dictionary_v2!$O$3:$P$15,2,0)</f>
        <v>1</v>
      </c>
      <c r="W77" s="57" t="s">
        <v>298</v>
      </c>
      <c r="X77" s="55" t="s">
        <v>48</v>
      </c>
      <c r="Y77" s="56" t="s">
        <v>114</v>
      </c>
      <c r="Z77" s="56" t="s">
        <v>114</v>
      </c>
      <c r="AA77" s="57" t="s">
        <v>312</v>
      </c>
      <c r="AB77" s="57" t="str">
        <f t="shared" si="3"/>
        <v>In</v>
      </c>
      <c r="AC77" s="55" t="str">
        <f>VLOOKUP(C77,Dictionary_v2!L:M,2,0)</f>
        <v>Sent</v>
      </c>
      <c r="AD77" s="5"/>
    </row>
    <row r="78" hidden="1">
      <c r="A78" s="61">
        <v>46081.84722222222</v>
      </c>
      <c r="B78" s="3" t="s">
        <v>80</v>
      </c>
      <c r="C78" s="3" t="s">
        <v>41</v>
      </c>
      <c r="D78" s="3" t="s">
        <v>320</v>
      </c>
      <c r="E78" s="3" t="s">
        <v>321</v>
      </c>
      <c r="F78" s="62">
        <v>-10004.43</v>
      </c>
      <c r="G78" s="3" t="s">
        <v>44</v>
      </c>
      <c r="H78" s="62">
        <v>17.207</v>
      </c>
      <c r="I78" s="62">
        <v>-581.42</v>
      </c>
      <c r="J78" s="3" t="s">
        <v>45</v>
      </c>
      <c r="K78" s="62">
        <v>0.0</v>
      </c>
      <c r="L78" s="3" t="s">
        <v>45</v>
      </c>
      <c r="M78" s="62">
        <v>0.0</v>
      </c>
      <c r="N78" s="3" t="s">
        <v>45</v>
      </c>
      <c r="O78" s="62">
        <v>177.56</v>
      </c>
      <c r="P78" s="3">
        <v>2535.0</v>
      </c>
      <c r="Q78" s="3" t="s">
        <v>42</v>
      </c>
      <c r="R78" s="3" t="s">
        <v>85</v>
      </c>
      <c r="S78" s="61">
        <v>46083.375</v>
      </c>
      <c r="T78" s="55">
        <f t="shared" si="1"/>
        <v>2026</v>
      </c>
      <c r="U78" s="55">
        <f t="shared" si="2"/>
        <v>2</v>
      </c>
      <c r="V78" s="56">
        <f>VLOOKUP(U78,Dictionary_v2!$O$3:$P$15,2,0)</f>
        <v>1</v>
      </c>
      <c r="W78" s="57" t="s">
        <v>298</v>
      </c>
      <c r="X78" s="55" t="s">
        <v>48</v>
      </c>
      <c r="Y78" s="57" t="s">
        <v>115</v>
      </c>
      <c r="Z78" s="57" t="s">
        <v>115</v>
      </c>
      <c r="AA78" s="57" t="s">
        <v>309</v>
      </c>
      <c r="AB78" s="57" t="str">
        <f t="shared" si="3"/>
        <v>Out</v>
      </c>
      <c r="AC78" s="55" t="str">
        <f>VLOOKUP(C78,Dictionary_v2!L:M,2,0)</f>
        <v>Sent</v>
      </c>
      <c r="AD78" s="5"/>
    </row>
    <row r="79" hidden="1">
      <c r="A79" s="61">
        <v>46076.84652777778</v>
      </c>
      <c r="B79" s="3" t="s">
        <v>80</v>
      </c>
      <c r="C79" s="3" t="s">
        <v>41</v>
      </c>
      <c r="D79" s="3" t="s">
        <v>322</v>
      </c>
      <c r="E79" s="3" t="s">
        <v>323</v>
      </c>
      <c r="F79" s="62">
        <v>-10008.92</v>
      </c>
      <c r="G79" s="3" t="s">
        <v>44</v>
      </c>
      <c r="H79" s="62">
        <v>17.2691</v>
      </c>
      <c r="I79" s="62">
        <v>-579.58</v>
      </c>
      <c r="J79" s="3" t="s">
        <v>45</v>
      </c>
      <c r="K79" s="62">
        <v>0.0</v>
      </c>
      <c r="L79" s="3" t="s">
        <v>45</v>
      </c>
      <c r="M79" s="62">
        <v>0.0</v>
      </c>
      <c r="N79" s="3" t="s">
        <v>45</v>
      </c>
      <c r="O79" s="62">
        <v>1349.55</v>
      </c>
      <c r="P79" s="3">
        <v>2535.0</v>
      </c>
      <c r="Q79" s="3" t="s">
        <v>42</v>
      </c>
      <c r="R79" s="3" t="s">
        <v>85</v>
      </c>
      <c r="S79" s="61">
        <v>46078.375</v>
      </c>
      <c r="T79" s="55">
        <f t="shared" si="1"/>
        <v>2026</v>
      </c>
      <c r="U79" s="55">
        <f t="shared" si="2"/>
        <v>2</v>
      </c>
      <c r="V79" s="56">
        <f>VLOOKUP(U79,Dictionary_v2!$O$3:$P$15,2,0)</f>
        <v>1</v>
      </c>
      <c r="W79" s="57" t="s">
        <v>298</v>
      </c>
      <c r="X79" s="55" t="s">
        <v>48</v>
      </c>
      <c r="Y79" s="57" t="s">
        <v>115</v>
      </c>
      <c r="Z79" s="57" t="s">
        <v>115</v>
      </c>
      <c r="AA79" s="57" t="s">
        <v>309</v>
      </c>
      <c r="AB79" s="57" t="str">
        <f t="shared" si="3"/>
        <v>Out</v>
      </c>
      <c r="AC79" s="55" t="str">
        <f>VLOOKUP(C79,Dictionary_v2!L:M,2,0)</f>
        <v>Sent</v>
      </c>
      <c r="AD79" s="5"/>
    </row>
    <row r="80" hidden="1">
      <c r="A80" s="61">
        <v>46076.7875</v>
      </c>
      <c r="B80" s="3" t="s">
        <v>98</v>
      </c>
      <c r="C80" s="3" t="s">
        <v>41</v>
      </c>
      <c r="D80" s="3" t="s">
        <v>324</v>
      </c>
      <c r="E80" s="3" t="s">
        <v>325</v>
      </c>
      <c r="F80" s="62">
        <v>12383.0</v>
      </c>
      <c r="G80" s="3" t="s">
        <v>44</v>
      </c>
      <c r="H80" s="62">
        <v>17.2624</v>
      </c>
      <c r="I80" s="62">
        <v>717.34</v>
      </c>
      <c r="J80" s="3" t="s">
        <v>45</v>
      </c>
      <c r="K80" s="62">
        <v>0.0</v>
      </c>
      <c r="L80" s="3" t="s">
        <v>45</v>
      </c>
      <c r="M80" s="62">
        <v>0.0</v>
      </c>
      <c r="N80" s="3" t="s">
        <v>45</v>
      </c>
      <c r="O80" s="62">
        <v>1929.13</v>
      </c>
      <c r="P80" s="3" t="s">
        <v>46</v>
      </c>
      <c r="Q80" s="3" t="s">
        <v>46</v>
      </c>
      <c r="R80" s="3" t="s">
        <v>46</v>
      </c>
      <c r="S80" s="61">
        <v>46076.7875</v>
      </c>
      <c r="T80" s="55">
        <f t="shared" si="1"/>
        <v>2026</v>
      </c>
      <c r="U80" s="55">
        <f t="shared" si="2"/>
        <v>2</v>
      </c>
      <c r="V80" s="56">
        <f>VLOOKUP(U80,Dictionary_v2!$O$3:$P$15,2,0)</f>
        <v>1</v>
      </c>
      <c r="W80" s="57" t="s">
        <v>298</v>
      </c>
      <c r="X80" s="55" t="s">
        <v>48</v>
      </c>
      <c r="Y80" s="56" t="s">
        <v>114</v>
      </c>
      <c r="Z80" s="56" t="s">
        <v>114</v>
      </c>
      <c r="AA80" s="57" t="s">
        <v>326</v>
      </c>
      <c r="AB80" s="57" t="str">
        <f t="shared" si="3"/>
        <v>In</v>
      </c>
      <c r="AC80" s="55" t="str">
        <f>VLOOKUP(C80,Dictionary_v2!L:M,2,0)</f>
        <v>Sent</v>
      </c>
      <c r="AD80" s="5"/>
    </row>
    <row r="81" hidden="1">
      <c r="A81" s="61">
        <v>46076.785416666666</v>
      </c>
      <c r="B81" s="3" t="s">
        <v>98</v>
      </c>
      <c r="C81" s="3" t="s">
        <v>41</v>
      </c>
      <c r="D81" s="3" t="s">
        <v>324</v>
      </c>
      <c r="E81" s="3" t="s">
        <v>327</v>
      </c>
      <c r="F81" s="62">
        <v>14518.56</v>
      </c>
      <c r="G81" s="3" t="s">
        <v>44</v>
      </c>
      <c r="H81" s="62">
        <v>17.2628</v>
      </c>
      <c r="I81" s="62">
        <v>841.03</v>
      </c>
      <c r="J81" s="3" t="s">
        <v>45</v>
      </c>
      <c r="K81" s="62">
        <v>0.0</v>
      </c>
      <c r="L81" s="3" t="s">
        <v>45</v>
      </c>
      <c r="M81" s="62">
        <v>0.0</v>
      </c>
      <c r="N81" s="3" t="s">
        <v>45</v>
      </c>
      <c r="O81" s="62">
        <v>1211.79</v>
      </c>
      <c r="P81" s="3" t="s">
        <v>46</v>
      </c>
      <c r="Q81" s="3" t="s">
        <v>46</v>
      </c>
      <c r="R81" s="3" t="s">
        <v>46</v>
      </c>
      <c r="S81" s="61">
        <v>46076.785416666666</v>
      </c>
      <c r="T81" s="55">
        <f t="shared" si="1"/>
        <v>2026</v>
      </c>
      <c r="U81" s="55">
        <f t="shared" si="2"/>
        <v>2</v>
      </c>
      <c r="V81" s="56">
        <f>VLOOKUP(U81,Dictionary_v2!$O$3:$P$15,2,0)</f>
        <v>1</v>
      </c>
      <c r="W81" s="57" t="s">
        <v>298</v>
      </c>
      <c r="X81" s="55" t="s">
        <v>48</v>
      </c>
      <c r="Y81" s="56" t="s">
        <v>114</v>
      </c>
      <c r="Z81" s="56" t="s">
        <v>114</v>
      </c>
      <c r="AA81" s="57" t="s">
        <v>326</v>
      </c>
      <c r="AB81" s="57" t="str">
        <f t="shared" si="3"/>
        <v>In</v>
      </c>
      <c r="AC81" s="55" t="str">
        <f>VLOOKUP(C81,Dictionary_v2!L:M,2,0)</f>
        <v>Sent</v>
      </c>
      <c r="AD81" s="5"/>
    </row>
    <row r="82" hidden="1">
      <c r="A82" s="61">
        <v>46072.669444444444</v>
      </c>
      <c r="B82" s="3" t="s">
        <v>40</v>
      </c>
      <c r="C82" s="3" t="s">
        <v>41</v>
      </c>
      <c r="D82" s="3" t="s">
        <v>328</v>
      </c>
      <c r="E82" s="3" t="s">
        <v>329</v>
      </c>
      <c r="F82" s="62">
        <v>-7540.0</v>
      </c>
      <c r="G82" s="3" t="s">
        <v>44</v>
      </c>
      <c r="H82" s="62">
        <v>17.2549</v>
      </c>
      <c r="I82" s="62">
        <v>-436.98</v>
      </c>
      <c r="J82" s="3" t="s">
        <v>45</v>
      </c>
      <c r="K82" s="62">
        <v>0.0</v>
      </c>
      <c r="L82" s="3" t="s">
        <v>45</v>
      </c>
      <c r="M82" s="62">
        <v>0.0</v>
      </c>
      <c r="N82" s="3" t="s">
        <v>45</v>
      </c>
      <c r="O82" s="62">
        <v>370.76</v>
      </c>
      <c r="P82" s="3" t="s">
        <v>46</v>
      </c>
      <c r="Q82" s="3" t="s">
        <v>46</v>
      </c>
      <c r="R82" s="3" t="s">
        <v>46</v>
      </c>
      <c r="S82" s="61">
        <v>46072.67013888889</v>
      </c>
      <c r="T82" s="55">
        <f t="shared" si="1"/>
        <v>2026</v>
      </c>
      <c r="U82" s="55">
        <f t="shared" si="2"/>
        <v>2</v>
      </c>
      <c r="V82" s="56">
        <f>VLOOKUP(U82,Dictionary_v2!$O$3:$P$15,2,0)</f>
        <v>1</v>
      </c>
      <c r="W82" s="57" t="s">
        <v>298</v>
      </c>
      <c r="X82" s="55" t="s">
        <v>48</v>
      </c>
      <c r="Y82" s="63" t="s">
        <v>131</v>
      </c>
      <c r="Z82" s="57" t="s">
        <v>5</v>
      </c>
      <c r="AA82" s="57" t="s">
        <v>330</v>
      </c>
      <c r="AB82" s="57" t="str">
        <f t="shared" si="3"/>
        <v>Out</v>
      </c>
      <c r="AC82" s="55" t="str">
        <f>VLOOKUP(C82,Dictionary_v2!L:M,2,0)</f>
        <v>Sent</v>
      </c>
      <c r="AD82" s="5"/>
    </row>
    <row r="83" hidden="1">
      <c r="A83" s="61">
        <v>46067.00069444445</v>
      </c>
      <c r="B83" s="3" t="s">
        <v>80</v>
      </c>
      <c r="C83" s="3" t="s">
        <v>41</v>
      </c>
      <c r="D83" s="3" t="s">
        <v>331</v>
      </c>
      <c r="E83" s="3" t="s">
        <v>332</v>
      </c>
      <c r="F83" s="62">
        <v>-10006.4</v>
      </c>
      <c r="G83" s="3" t="s">
        <v>44</v>
      </c>
      <c r="H83" s="62">
        <v>17.1494</v>
      </c>
      <c r="I83" s="62">
        <v>-583.48</v>
      </c>
      <c r="J83" s="3" t="s">
        <v>45</v>
      </c>
      <c r="K83" s="62">
        <v>0.0</v>
      </c>
      <c r="L83" s="3" t="s">
        <v>45</v>
      </c>
      <c r="M83" s="62">
        <v>0.0</v>
      </c>
      <c r="N83" s="3" t="s">
        <v>45</v>
      </c>
      <c r="O83" s="62">
        <v>807.74</v>
      </c>
      <c r="P83" s="62">
        <v>2535.0</v>
      </c>
      <c r="Q83" s="3" t="s">
        <v>42</v>
      </c>
      <c r="R83" s="3" t="s">
        <v>85</v>
      </c>
      <c r="S83" s="61">
        <v>46068.375</v>
      </c>
      <c r="T83" s="55">
        <f t="shared" si="1"/>
        <v>2026</v>
      </c>
      <c r="U83" s="55">
        <f t="shared" si="2"/>
        <v>2</v>
      </c>
      <c r="V83" s="56">
        <f>VLOOKUP(U83,Dictionary_v2!$O$3:$P$15,2,0)</f>
        <v>1</v>
      </c>
      <c r="W83" s="57" t="s">
        <v>298</v>
      </c>
      <c r="X83" s="55" t="s">
        <v>48</v>
      </c>
      <c r="Y83" s="57" t="s">
        <v>115</v>
      </c>
      <c r="Z83" s="57" t="s">
        <v>115</v>
      </c>
      <c r="AA83" s="57" t="s">
        <v>309</v>
      </c>
      <c r="AB83" s="57" t="str">
        <f t="shared" si="3"/>
        <v>Out</v>
      </c>
      <c r="AC83" s="55" t="str">
        <f>VLOOKUP(C83,Dictionary_v2!L:M,2,0)</f>
        <v>Sent</v>
      </c>
      <c r="AD83" s="5"/>
    </row>
    <row r="84" hidden="1">
      <c r="A84" s="61">
        <v>46066.84444444445</v>
      </c>
      <c r="B84" s="3" t="s">
        <v>80</v>
      </c>
      <c r="C84" s="3" t="s">
        <v>333</v>
      </c>
      <c r="D84" s="3" t="s">
        <v>331</v>
      </c>
      <c r="E84" s="3" t="s">
        <v>332</v>
      </c>
      <c r="F84" s="62">
        <v>-10006.4</v>
      </c>
      <c r="G84" s="3" t="s">
        <v>44</v>
      </c>
      <c r="H84" s="62">
        <v>17.1556</v>
      </c>
      <c r="I84" s="62">
        <v>-583.27</v>
      </c>
      <c r="J84" s="3" t="s">
        <v>45</v>
      </c>
      <c r="K84" s="62">
        <v>0.0</v>
      </c>
      <c r="L84" s="3" t="s">
        <v>45</v>
      </c>
      <c r="M84" s="62">
        <v>0.0</v>
      </c>
      <c r="N84" s="3" t="s">
        <v>45</v>
      </c>
      <c r="O84" s="3" t="s">
        <v>46</v>
      </c>
      <c r="P84" s="62">
        <v>2535.0</v>
      </c>
      <c r="Q84" s="3" t="s">
        <v>42</v>
      </c>
      <c r="R84" s="3" t="s">
        <v>85</v>
      </c>
      <c r="S84" s="3" t="s">
        <v>46</v>
      </c>
      <c r="T84" s="55">
        <f t="shared" si="1"/>
        <v>2026</v>
      </c>
      <c r="U84" s="55">
        <f t="shared" si="2"/>
        <v>2</v>
      </c>
      <c r="V84" s="56">
        <f>VLOOKUP(U84,Dictionary_v2!$O$3:$P$15,2,0)</f>
        <v>1</v>
      </c>
      <c r="W84" s="57"/>
      <c r="X84" s="55" t="s">
        <v>151</v>
      </c>
      <c r="Y84" s="56" t="s">
        <v>151</v>
      </c>
      <c r="Z84" s="56" t="s">
        <v>151</v>
      </c>
      <c r="AA84" s="57"/>
      <c r="AB84" s="57" t="str">
        <f t="shared" si="3"/>
        <v>Out</v>
      </c>
      <c r="AC84" s="55" t="str">
        <f>VLOOKUP(C84,Dictionary_v2!L:M,2,0)</f>
        <v>Failed</v>
      </c>
      <c r="AD84" s="5"/>
    </row>
    <row r="85" hidden="1">
      <c r="A85" s="65">
        <v>46055.40625</v>
      </c>
      <c r="B85" s="3" t="s">
        <v>80</v>
      </c>
      <c r="C85" s="3" t="s">
        <v>41</v>
      </c>
      <c r="D85" s="3" t="s">
        <v>335</v>
      </c>
      <c r="E85" s="3" t="s">
        <v>336</v>
      </c>
      <c r="F85" s="62">
        <v>-4539.74</v>
      </c>
      <c r="G85" s="3" t="s">
        <v>44</v>
      </c>
      <c r="H85" s="62">
        <v>17.4356</v>
      </c>
      <c r="I85" s="62">
        <v>-260.37</v>
      </c>
      <c r="J85" s="3" t="s">
        <v>45</v>
      </c>
      <c r="K85" s="62">
        <v>0.0</v>
      </c>
      <c r="L85" s="3" t="s">
        <v>45</v>
      </c>
      <c r="M85" s="62">
        <v>0.0</v>
      </c>
      <c r="N85" s="3" t="s">
        <v>45</v>
      </c>
      <c r="O85" s="62">
        <v>1391.22</v>
      </c>
      <c r="P85" s="62">
        <v>2535.0</v>
      </c>
      <c r="Q85" s="3" t="s">
        <v>42</v>
      </c>
      <c r="R85" s="3" t="s">
        <v>85</v>
      </c>
      <c r="S85" s="65">
        <v>46056.375</v>
      </c>
      <c r="T85" s="55">
        <f t="shared" si="1"/>
        <v>2026</v>
      </c>
      <c r="U85" s="55">
        <f t="shared" si="2"/>
        <v>2</v>
      </c>
      <c r="V85" s="56">
        <f>VLOOKUP(U85,Dictionary_v2!$O$3:$P$15,2,0)</f>
        <v>1</v>
      </c>
      <c r="W85" s="57" t="s">
        <v>298</v>
      </c>
      <c r="X85" s="55" t="s">
        <v>48</v>
      </c>
      <c r="Y85" s="57" t="s">
        <v>115</v>
      </c>
      <c r="Z85" s="57" t="s">
        <v>115</v>
      </c>
      <c r="AA85" s="57" t="s">
        <v>309</v>
      </c>
      <c r="AB85" s="57" t="str">
        <f t="shared" si="3"/>
        <v>Out</v>
      </c>
      <c r="AC85" s="55" t="str">
        <f>VLOOKUP(C85,Dictionary_v2!L:M,2,0)</f>
        <v>Sent</v>
      </c>
      <c r="AD85" s="5"/>
    </row>
    <row r="86" hidden="1">
      <c r="A86" s="65">
        <v>46054.43680555555</v>
      </c>
      <c r="B86" s="3" t="s">
        <v>80</v>
      </c>
      <c r="C86" s="3" t="s">
        <v>41</v>
      </c>
      <c r="D86" s="3" t="s">
        <v>226</v>
      </c>
      <c r="E86" s="3" t="s">
        <v>227</v>
      </c>
      <c r="F86" s="62">
        <v>-142.67</v>
      </c>
      <c r="G86" s="3" t="s">
        <v>44</v>
      </c>
      <c r="H86" s="62">
        <v>17.453</v>
      </c>
      <c r="I86" s="62">
        <v>-8.17</v>
      </c>
      <c r="J86" s="3" t="s">
        <v>45</v>
      </c>
      <c r="K86" s="62">
        <v>0.0</v>
      </c>
      <c r="L86" s="3" t="s">
        <v>45</v>
      </c>
      <c r="M86" s="62">
        <v>0.0</v>
      </c>
      <c r="N86" s="3" t="s">
        <v>45</v>
      </c>
      <c r="O86" s="62">
        <v>1391.22</v>
      </c>
      <c r="P86" s="62">
        <v>2535.0</v>
      </c>
      <c r="Q86" s="3" t="s">
        <v>42</v>
      </c>
      <c r="R86" s="3" t="s">
        <v>85</v>
      </c>
      <c r="S86" s="65">
        <v>46056.375</v>
      </c>
      <c r="T86" s="55">
        <f t="shared" si="1"/>
        <v>2026</v>
      </c>
      <c r="U86" s="55">
        <f t="shared" si="2"/>
        <v>2</v>
      </c>
      <c r="V86" s="56">
        <f>VLOOKUP(U86,Dictionary_v2!$O$3:$P$15,2,0)</f>
        <v>1</v>
      </c>
      <c r="W86" s="57" t="s">
        <v>298</v>
      </c>
      <c r="X86" s="55" t="s">
        <v>48</v>
      </c>
      <c r="Y86" s="57" t="s">
        <v>115</v>
      </c>
      <c r="Z86" s="57" t="s">
        <v>115</v>
      </c>
      <c r="AA86" s="57" t="s">
        <v>315</v>
      </c>
      <c r="AB86" s="57" t="str">
        <f t="shared" si="3"/>
        <v>Out</v>
      </c>
      <c r="AC86" s="55" t="str">
        <f>VLOOKUP(C86,Dictionary_v2!L:M,2,0)</f>
        <v>Sent</v>
      </c>
      <c r="AD86" s="5"/>
    </row>
    <row r="87" hidden="1">
      <c r="A87" s="61">
        <v>46041.879166666666</v>
      </c>
      <c r="B87" s="3" t="s">
        <v>40</v>
      </c>
      <c r="C87" s="3" t="s">
        <v>41</v>
      </c>
      <c r="D87" s="3" t="s">
        <v>293</v>
      </c>
      <c r="E87" s="3" t="s">
        <v>339</v>
      </c>
      <c r="F87" s="62">
        <v>-9367.5</v>
      </c>
      <c r="G87" s="3" t="s">
        <v>44</v>
      </c>
      <c r="H87" s="62">
        <v>17.5748</v>
      </c>
      <c r="I87" s="62">
        <v>-533.01</v>
      </c>
      <c r="J87" s="3" t="s">
        <v>45</v>
      </c>
      <c r="K87" s="62">
        <v>0.0</v>
      </c>
      <c r="L87" s="3" t="s">
        <v>45</v>
      </c>
      <c r="M87" s="62">
        <v>0.0</v>
      </c>
      <c r="N87" s="3" t="s">
        <v>45</v>
      </c>
      <c r="O87" s="62">
        <v>1658.64</v>
      </c>
      <c r="P87" s="3" t="s">
        <v>46</v>
      </c>
      <c r="Q87" s="3" t="s">
        <v>46</v>
      </c>
      <c r="R87" s="3" t="s">
        <v>46</v>
      </c>
      <c r="S87" s="61">
        <v>46041.87986111111</v>
      </c>
      <c r="T87" s="55">
        <f t="shared" si="1"/>
        <v>2026</v>
      </c>
      <c r="U87" s="55">
        <f t="shared" si="2"/>
        <v>1</v>
      </c>
      <c r="V87" s="56">
        <f>VLOOKUP(U87,Dictionary_v2!$O$3:$P$15,2,0)</f>
        <v>1</v>
      </c>
      <c r="W87" s="57" t="s">
        <v>298</v>
      </c>
      <c r="X87" s="55" t="s">
        <v>48</v>
      </c>
      <c r="Y87" s="63" t="s">
        <v>131</v>
      </c>
      <c r="Z87" s="57" t="s">
        <v>5</v>
      </c>
      <c r="AA87" s="57" t="s">
        <v>330</v>
      </c>
      <c r="AB87" s="57" t="str">
        <f t="shared" si="3"/>
        <v>Out</v>
      </c>
      <c r="AC87" s="55" t="str">
        <f>VLOOKUP(C87,Dictionary_v2!L:M,2,0)</f>
        <v>Sent</v>
      </c>
      <c r="AD87" s="5"/>
    </row>
    <row r="88" hidden="1">
      <c r="A88" s="61">
        <v>46041.825</v>
      </c>
      <c r="B88" s="3" t="s">
        <v>40</v>
      </c>
      <c r="C88" s="3" t="s">
        <v>333</v>
      </c>
      <c r="D88" s="3" t="s">
        <v>293</v>
      </c>
      <c r="E88" s="3" t="s">
        <v>339</v>
      </c>
      <c r="F88" s="62">
        <v>-9367.5</v>
      </c>
      <c r="G88" s="3" t="s">
        <v>44</v>
      </c>
      <c r="H88" s="62">
        <v>17.5814</v>
      </c>
      <c r="I88" s="62">
        <v>-532.81</v>
      </c>
      <c r="J88" s="3" t="s">
        <v>45</v>
      </c>
      <c r="K88" s="62">
        <v>0.0</v>
      </c>
      <c r="L88" s="3" t="s">
        <v>45</v>
      </c>
      <c r="M88" s="62">
        <v>0.0</v>
      </c>
      <c r="N88" s="3" t="s">
        <v>45</v>
      </c>
      <c r="O88" s="3" t="s">
        <v>46</v>
      </c>
      <c r="P88" s="3" t="s">
        <v>46</v>
      </c>
      <c r="Q88" s="3" t="s">
        <v>46</v>
      </c>
      <c r="R88" s="3" t="s">
        <v>46</v>
      </c>
      <c r="S88" s="3" t="s">
        <v>46</v>
      </c>
      <c r="T88" s="55">
        <f t="shared" si="1"/>
        <v>2026</v>
      </c>
      <c r="U88" s="55">
        <f t="shared" si="2"/>
        <v>1</v>
      </c>
      <c r="V88" s="56">
        <f>VLOOKUP(U88,Dictionary_v2!$O$3:$P$15,2,0)</f>
        <v>1</v>
      </c>
      <c r="W88" s="57"/>
      <c r="X88" s="55" t="s">
        <v>151</v>
      </c>
      <c r="Y88" s="56" t="s">
        <v>151</v>
      </c>
      <c r="Z88" s="56" t="s">
        <v>151</v>
      </c>
      <c r="AA88" s="57"/>
      <c r="AB88" s="57" t="str">
        <f t="shared" si="3"/>
        <v>Out</v>
      </c>
      <c r="AC88" s="55" t="str">
        <f>VLOOKUP(C88,Dictionary_v2!L:M,2,0)</f>
        <v>Failed</v>
      </c>
      <c r="AD88" s="5"/>
    </row>
    <row r="89" hidden="1">
      <c r="A89" s="61">
        <v>46038.725</v>
      </c>
      <c r="B89" s="3" t="s">
        <v>40</v>
      </c>
      <c r="C89" s="3" t="s">
        <v>333</v>
      </c>
      <c r="D89" s="3" t="s">
        <v>293</v>
      </c>
      <c r="E89" s="3" t="s">
        <v>339</v>
      </c>
      <c r="F89" s="62">
        <v>-9367.5</v>
      </c>
      <c r="G89" s="3" t="s">
        <v>44</v>
      </c>
      <c r="H89" s="62">
        <v>17.6659</v>
      </c>
      <c r="I89" s="62">
        <v>-530.26</v>
      </c>
      <c r="J89" s="3" t="s">
        <v>45</v>
      </c>
      <c r="K89" s="62">
        <v>0.0</v>
      </c>
      <c r="L89" s="3" t="s">
        <v>45</v>
      </c>
      <c r="M89" s="62">
        <v>0.0</v>
      </c>
      <c r="N89" s="3" t="s">
        <v>45</v>
      </c>
      <c r="O89" s="3" t="s">
        <v>46</v>
      </c>
      <c r="P89" s="3" t="s">
        <v>46</v>
      </c>
      <c r="Q89" s="3" t="s">
        <v>46</v>
      </c>
      <c r="R89" s="3" t="s">
        <v>46</v>
      </c>
      <c r="S89" s="3" t="s">
        <v>46</v>
      </c>
      <c r="T89" s="55">
        <f t="shared" si="1"/>
        <v>2026</v>
      </c>
      <c r="U89" s="55">
        <f t="shared" si="2"/>
        <v>1</v>
      </c>
      <c r="V89" s="56">
        <f>VLOOKUP(U89,Dictionary_v2!$O$3:$P$15,2,0)</f>
        <v>1</v>
      </c>
      <c r="W89" s="57"/>
      <c r="X89" s="55" t="s">
        <v>151</v>
      </c>
      <c r="Y89" s="56" t="s">
        <v>151</v>
      </c>
      <c r="Z89" s="56" t="s">
        <v>151</v>
      </c>
      <c r="AA89" s="57"/>
      <c r="AB89" s="57" t="str">
        <f t="shared" si="3"/>
        <v>Out</v>
      </c>
      <c r="AC89" s="55" t="str">
        <f>VLOOKUP(C89,Dictionary_v2!L:M,2,0)</f>
        <v>Failed</v>
      </c>
      <c r="AD89" s="5"/>
    </row>
    <row r="90" hidden="1">
      <c r="A90" s="61">
        <v>46037.89166666667</v>
      </c>
      <c r="B90" s="3" t="s">
        <v>80</v>
      </c>
      <c r="C90" s="3" t="s">
        <v>313</v>
      </c>
      <c r="D90" s="3" t="s">
        <v>244</v>
      </c>
      <c r="E90" s="3" t="s">
        <v>245</v>
      </c>
      <c r="F90" s="62">
        <v>-200.0</v>
      </c>
      <c r="G90" s="3" t="s">
        <v>44</v>
      </c>
      <c r="H90" s="62">
        <v>17.6428</v>
      </c>
      <c r="I90" s="62">
        <v>-11.34</v>
      </c>
      <c r="J90" s="3" t="s">
        <v>45</v>
      </c>
      <c r="K90" s="62">
        <v>0.0</v>
      </c>
      <c r="L90" s="3" t="s">
        <v>45</v>
      </c>
      <c r="M90" s="62">
        <v>0.0</v>
      </c>
      <c r="N90" s="3" t="s">
        <v>45</v>
      </c>
      <c r="O90" s="3" t="s">
        <v>46</v>
      </c>
      <c r="P90" s="62">
        <v>2535.0</v>
      </c>
      <c r="Q90" s="3" t="s">
        <v>42</v>
      </c>
      <c r="R90" s="3" t="s">
        <v>85</v>
      </c>
      <c r="S90" s="3" t="s">
        <v>46</v>
      </c>
      <c r="T90" s="55">
        <f t="shared" si="1"/>
        <v>2026</v>
      </c>
      <c r="U90" s="55">
        <f t="shared" si="2"/>
        <v>1</v>
      </c>
      <c r="V90" s="56">
        <f>VLOOKUP(U90,Dictionary_v2!$O$3:$P$15,2,0)</f>
        <v>1</v>
      </c>
      <c r="W90" s="57" t="s">
        <v>298</v>
      </c>
      <c r="X90" s="55" t="s">
        <v>48</v>
      </c>
      <c r="Y90" s="57" t="s">
        <v>115</v>
      </c>
      <c r="Z90" s="57" t="s">
        <v>115</v>
      </c>
      <c r="AA90" s="57" t="s">
        <v>315</v>
      </c>
      <c r="AB90" s="57" t="str">
        <f t="shared" si="3"/>
        <v>Out</v>
      </c>
      <c r="AC90" s="55" t="str">
        <f>VLOOKUP(C90,Dictionary_v2!L:M,2,0)</f>
        <v>Failed</v>
      </c>
      <c r="AD90" s="5"/>
    </row>
    <row r="91" hidden="1">
      <c r="A91" s="61">
        <v>46037.89166666667</v>
      </c>
      <c r="B91" s="3" t="s">
        <v>80</v>
      </c>
      <c r="C91" s="3" t="s">
        <v>313</v>
      </c>
      <c r="D91" s="3" t="s">
        <v>226</v>
      </c>
      <c r="E91" s="3" t="s">
        <v>227</v>
      </c>
      <c r="F91" s="62">
        <v>-20.0</v>
      </c>
      <c r="G91" s="3" t="s">
        <v>44</v>
      </c>
      <c r="H91" s="62">
        <v>17.6428</v>
      </c>
      <c r="I91" s="62">
        <v>-1.13</v>
      </c>
      <c r="J91" s="3" t="s">
        <v>45</v>
      </c>
      <c r="K91" s="62">
        <v>0.0</v>
      </c>
      <c r="L91" s="3" t="s">
        <v>45</v>
      </c>
      <c r="M91" s="62">
        <v>0.0</v>
      </c>
      <c r="N91" s="3" t="s">
        <v>45</v>
      </c>
      <c r="O91" s="3" t="s">
        <v>46</v>
      </c>
      <c r="P91" s="62">
        <v>2535.0</v>
      </c>
      <c r="Q91" s="3" t="s">
        <v>42</v>
      </c>
      <c r="R91" s="3" t="s">
        <v>85</v>
      </c>
      <c r="S91" s="3" t="s">
        <v>46</v>
      </c>
      <c r="T91" s="55">
        <f t="shared" si="1"/>
        <v>2026</v>
      </c>
      <c r="U91" s="55">
        <f t="shared" si="2"/>
        <v>1</v>
      </c>
      <c r="V91" s="56">
        <f>VLOOKUP(U91,Dictionary_v2!$O$3:$P$15,2,0)</f>
        <v>1</v>
      </c>
      <c r="W91" s="57" t="s">
        <v>298</v>
      </c>
      <c r="X91" s="55" t="s">
        <v>48</v>
      </c>
      <c r="Y91" s="57" t="s">
        <v>115</v>
      </c>
      <c r="Z91" s="57" t="s">
        <v>115</v>
      </c>
      <c r="AA91" s="57" t="s">
        <v>315</v>
      </c>
      <c r="AB91" s="57" t="str">
        <f t="shared" si="3"/>
        <v>Out</v>
      </c>
      <c r="AC91" s="55" t="str">
        <f>VLOOKUP(C91,Dictionary_v2!L:M,2,0)</f>
        <v>Failed</v>
      </c>
      <c r="AD91" s="5"/>
    </row>
    <row r="92" hidden="1">
      <c r="A92" s="61">
        <v>46037.88055555556</v>
      </c>
      <c r="B92" s="3" t="s">
        <v>40</v>
      </c>
      <c r="C92" s="3" t="s">
        <v>333</v>
      </c>
      <c r="D92" s="3" t="s">
        <v>293</v>
      </c>
      <c r="E92" s="3" t="s">
        <v>339</v>
      </c>
      <c r="F92" s="62">
        <v>-9367.5</v>
      </c>
      <c r="G92" s="3" t="s">
        <v>44</v>
      </c>
      <c r="H92" s="62">
        <v>17.6624</v>
      </c>
      <c r="I92" s="62">
        <v>-530.36</v>
      </c>
      <c r="J92" s="3" t="s">
        <v>45</v>
      </c>
      <c r="K92" s="62">
        <v>0.0</v>
      </c>
      <c r="L92" s="3" t="s">
        <v>45</v>
      </c>
      <c r="M92" s="62">
        <v>0.0</v>
      </c>
      <c r="N92" s="3" t="s">
        <v>45</v>
      </c>
      <c r="O92" s="3" t="s">
        <v>46</v>
      </c>
      <c r="P92" s="3" t="s">
        <v>46</v>
      </c>
      <c r="Q92" s="3" t="s">
        <v>46</v>
      </c>
      <c r="R92" s="3" t="s">
        <v>46</v>
      </c>
      <c r="S92" s="3" t="s">
        <v>46</v>
      </c>
      <c r="T92" s="55">
        <f t="shared" si="1"/>
        <v>2026</v>
      </c>
      <c r="U92" s="55">
        <f t="shared" si="2"/>
        <v>1</v>
      </c>
      <c r="V92" s="56">
        <f>VLOOKUP(U92,Dictionary_v2!$O$3:$P$15,2,0)</f>
        <v>1</v>
      </c>
      <c r="W92" s="57"/>
      <c r="X92" s="55" t="s">
        <v>151</v>
      </c>
      <c r="Y92" s="56" t="s">
        <v>151</v>
      </c>
      <c r="Z92" s="56" t="s">
        <v>151</v>
      </c>
      <c r="AA92" s="57"/>
      <c r="AB92" s="57" t="str">
        <f t="shared" si="3"/>
        <v>Out</v>
      </c>
      <c r="AC92" s="55" t="str">
        <f>VLOOKUP(C92,Dictionary_v2!L:M,2,0)</f>
        <v>Failed</v>
      </c>
      <c r="AD92" s="5"/>
    </row>
    <row r="93" hidden="1">
      <c r="A93" s="61">
        <v>46037.78125</v>
      </c>
      <c r="B93" s="3" t="s">
        <v>98</v>
      </c>
      <c r="C93" s="3" t="s">
        <v>41</v>
      </c>
      <c r="D93" s="3" t="s">
        <v>283</v>
      </c>
      <c r="E93" s="3" t="s">
        <v>343</v>
      </c>
      <c r="F93" s="62">
        <v>38658.16</v>
      </c>
      <c r="G93" s="3" t="s">
        <v>44</v>
      </c>
      <c r="H93" s="62">
        <v>17.6298</v>
      </c>
      <c r="I93" s="62">
        <v>2192.78</v>
      </c>
      <c r="J93" s="3" t="s">
        <v>45</v>
      </c>
      <c r="K93" s="62">
        <v>0.0</v>
      </c>
      <c r="L93" s="3" t="s">
        <v>45</v>
      </c>
      <c r="M93" s="62">
        <v>0.0</v>
      </c>
      <c r="N93" s="3" t="s">
        <v>45</v>
      </c>
      <c r="O93" s="62">
        <v>2192.78</v>
      </c>
      <c r="P93" s="3" t="s">
        <v>46</v>
      </c>
      <c r="Q93" s="3" t="s">
        <v>46</v>
      </c>
      <c r="R93" s="3" t="s">
        <v>46</v>
      </c>
      <c r="S93" s="61">
        <v>46037.78125</v>
      </c>
      <c r="T93" s="55">
        <f t="shared" si="1"/>
        <v>2026</v>
      </c>
      <c r="U93" s="55">
        <f t="shared" si="2"/>
        <v>1</v>
      </c>
      <c r="V93" s="56">
        <f>VLOOKUP(U93,Dictionary_v2!$O$3:$P$15,2,0)</f>
        <v>1</v>
      </c>
      <c r="W93" s="57" t="s">
        <v>298</v>
      </c>
      <c r="X93" s="55" t="s">
        <v>48</v>
      </c>
      <c r="Y93" s="56" t="s">
        <v>114</v>
      </c>
      <c r="Z93" s="56" t="s">
        <v>114</v>
      </c>
      <c r="AA93" s="57" t="s">
        <v>312</v>
      </c>
      <c r="AB93" s="57" t="str">
        <f t="shared" si="3"/>
        <v>In</v>
      </c>
      <c r="AC93" s="55" t="str">
        <f>VLOOKUP(C93,Dictionary_v2!L:M,2,0)</f>
        <v>Sent</v>
      </c>
      <c r="AD93" s="5"/>
    </row>
    <row r="94" hidden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 hidden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 hidden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 hidden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 hidden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 hidden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 hidden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 hidden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 hidden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 hidden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 hidden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 hidden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 hidden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 hidden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 hidden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 hidden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 hidden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 hidden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 hidden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 hidden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 hidden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 hidden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 hidden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 hidden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 hidden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 hidden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 hidden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 hidden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 hidden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 hidden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 hidden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 hidden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 hidden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 hidden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 hidden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 hidden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 hidden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 hidden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 hidden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 hidden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 hidden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 hidden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 hidden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 hidden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 hidden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 hidden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 hidden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 hidden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 hidden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 hidden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 hidden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 hidden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 hidden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 hidden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 hidden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 hidden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 hidden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 hidden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 hidden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 hidden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 hidden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 hidden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 hidden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 hidden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 hidden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 hidden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 hidden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 hidden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 hidden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 hidden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 hidden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 hidden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 hidden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 hidden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 hidden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 hidden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 hidden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 hidden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 hidden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 hidden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 hidden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 hidden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 hidden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 hidden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 hidden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 hidden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 hidden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 hidden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 hidden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 hidden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 hidden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 hidden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 hidden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 hidden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 hidden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 hidden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 hidden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 hidden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 hidden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 hidden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 hidden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 hidden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 hidden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 hidden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 hidden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 hidden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 hidden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 hidden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 hidden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 hidden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 hidden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 hidden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 hidden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 hidden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 hidden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 hidden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 hidden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 hidden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 hidden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 hidden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 hidden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 hidden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 hidden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 hidden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 hidden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 hidden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 hidden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 hidden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 hidden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 hidden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 hidden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 hidden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 hidden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 hidden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 hidden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 hidden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 hidden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 hidden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 hidden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 hidden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 hidden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 hidden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 hidden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 hidden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 hidden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 hidden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 hidden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 hidden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 hidden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 hidden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 hidden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 hidden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 hidden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 hidden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 hidden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 hidden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 hidden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 hidden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 hidden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 hidden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 hidden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 hidden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 hidden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 hidden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 hidden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 hidden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 hidden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 hidden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 hidden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 hidden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 hidden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 hidden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 hidden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 hidden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 hidden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 hidden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 hidden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 hidden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 hidden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 hidden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 hidden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 hidden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 hidden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 hidden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 hidden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 hidden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 hidden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 hidden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 hidden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 hidden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 hidden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 hidden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 hidden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 hidden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 hidden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 hidden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 hidden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 hidden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 hidden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 hidden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 hidden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 hidden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 hidden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 hidden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 hidden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 hidden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 hidden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hidden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hidden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hidden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 hidden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 hidden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 hidden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 hidden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 hidden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 hidden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 hidden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 hidden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 hidden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 hidden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 hidden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 hidden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 hidden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 hidden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 hidden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 hidden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 hidden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 hidden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 hidden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 hidden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 hidden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 hidden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 hidden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 hidden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 hidden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 hidden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 hidden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 hidden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 hidden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 hidden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 hidden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 hidden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 hidden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 hidden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 hidden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 hidden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 hidden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 hidden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 hidden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 hidden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 hidden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 hidden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 hidden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 hidden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 hidden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 hidden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 hidden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 hidden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 hidden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 hidden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 hidden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 hidden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 hidden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 hidden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 hidden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 hidden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 hidden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 hidden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 hidden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 hidden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 hidden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 hidden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 hidden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 hidden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 hidden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 hidden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 hidden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 hidden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 hidden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 hidden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 hidden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 hidden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 hidden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 hidden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 hidden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 hidden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 hidden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 hidden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 hidden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 hidden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 hidden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 hidden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 hidden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 hidden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 hidden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 hidden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 hidden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 hidden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 hidden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 hidden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 hidden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 hidden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 hidden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 hidden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 hidden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 hidden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 hidden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 hidden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 hidden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 hidden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 hidden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 hidden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 hidden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 hidden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 hidden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 hidden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 hidden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 hidden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 hidden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 hidden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 hidden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 hidden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 hidden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 hidden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 hidden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 hidden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 hidden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 hidden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 hidden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 hidden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 hidden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 hidden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 hidden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 hidden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 hidden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 hidden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 hidden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 hidden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 hidden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 hidden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 hidden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 hidden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 hidden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 hidden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 hidden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 hidden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 hidden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 hidden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 hidden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 hidden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 hidden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 hidden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 hidden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 hidden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 hidden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 hidden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 hidden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 hidden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 hidden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 hidden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 hidden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 hidden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 hidden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 hidden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 hidden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 hidden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 hidden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 hidden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 hidden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 hidden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 hidden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 hidden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 hidden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 hidden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 hidden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 hidden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 hidden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 hidden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 hidden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 hidden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 hidden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 hidden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 hidden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 hidden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 hidden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 hidden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 hidden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 hidden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 hidden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 hidden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 hidden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 hidden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 hidden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 hidden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 hidden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 hidden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 hidden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 hidden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 hidden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 hidden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 hidden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 hidden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 hidden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 hidden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 hidden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 hidden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 hidden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 hidden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 hidden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 hidden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 hidden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 hidden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 hidden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 hidden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 hidden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 hidden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 hidden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 hidden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 hidden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 hidden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 hidden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 hidden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 hidden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 hidden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 hidden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 hidden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 hidden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 hidden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 hidden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 hidden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 hidden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 hidden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 hidden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 hidden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 hidden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 hidden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 hidden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 hidden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 hidden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 hidden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 hidden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 hidden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 hidden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 hidden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 hidden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 hidden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 hidden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 hidden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 hidden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 hidden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 hidden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 hidden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 hidden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 hidden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 hidden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 hidden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 hidden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 hidden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 hidden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 hidden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 hidden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 hidden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 hidden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 hidden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 hidden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 hidden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 hidden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 hidden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 hidden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 hidden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 hidden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 hidden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 hidden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 hidden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 hidden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 hidden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 hidden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 hidden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 hidden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 hidden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 hidden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 hidden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 hidden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 hidden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 hidden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 hidden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 hidden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 hidden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 hidden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 hidden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 hidden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 hidden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 hidden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 hidden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 hidden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 hidden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 hidden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 hidden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 hidden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 hidden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 hidden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 hidden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 hidden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 hidden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 hidden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 hidden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 hidden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 hidden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 hidden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 hidden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 hidden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 hidden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 hidden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 hidden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 hidden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 hidden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 hidden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 hidden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 hidden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 hidden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 hidden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 hidden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 hidden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 hidden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 hidden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 hidden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 hidden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 hidden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 hidden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 hidden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 hidden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 hidden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 hidden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 hidden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 hidden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 hidden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 hidden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 hidden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 hidden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 hidden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 hidden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 hidden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 hidden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 hidden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 hidden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 hidden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 hidden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 hidden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 hidden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 hidden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 hidden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 hidden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 hidden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 hidden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 hidden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 hidden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 hidden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 hidden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 hidden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 hidden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 hidden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 hidden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 hidden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 hidden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 hidden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 hidden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 hidden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 hidden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 hidden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 hidden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 hidden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 hidden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 hidden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 hidden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 hidden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 hidden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 hidden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 hidden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 hidden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 hidden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 hidden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 hidden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 hidden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 hidden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 hidden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 hidden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 hidden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 hidden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 hidden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 hidden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 hidden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 hidden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 hidden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 hidden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 hidden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 hidden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 hidden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 hidden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 hidden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 hidden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 hidden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 hidden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 hidden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 hidden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 hidden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 hidden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 hidden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 hidden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 hidden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 hidden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 hidden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 hidden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 hidden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 hidden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 hidden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 hidden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 hidden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 hidden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 hidden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 hidden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 hidden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 hidden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 hidden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 hidden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 hidden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 hidden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 hidden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 hidden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 hidden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 hidden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 hidden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 hidden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 hidden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 hidden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 hidden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 hidden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 hidden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 hidden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 hidden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 hidden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 hidden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 hidden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 hidden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 hidden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 hidden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 hidden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 hidden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 hidden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 hidden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 hidden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 hidden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 hidden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 hidden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 hidden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 hidden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 hidden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 hidden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 hidden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 hidden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 hidden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 hidden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 hidden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 hidden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 hidden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 hidden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 hidden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 hidden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 hidden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 hidden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 hidden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 hidden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 hidden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 hidden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 hidden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 hidden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 hidden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 hidden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 hidden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 hidden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 hidden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 hidden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 hidden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 hidden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 hidden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 hidden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 hidden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 hidden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 hidden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 hidden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 hidden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 hidden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 hidden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 hidden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 hidden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 hidden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 hidden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 hidden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 hidden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 hidden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 hidden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 hidden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 hidden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 hidden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 hidden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 hidden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 hidden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 hidden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 hidden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 hidden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 hidden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 hidden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 hidden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 hidden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 hidden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 hidden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 hidden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 hidden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 hidden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 hidden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 hidden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 hidden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 hidden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 hidden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 hidden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 hidden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 hidden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 hidden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 hidden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 hidden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 hidden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 hidden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 hidden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 hidden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 hidden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 hidden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 hidden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 hidden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 hidden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 hidden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 hidden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 hidden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 hidden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 hidden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 hidden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 hidden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 hidden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 hidden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 hidden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 hidden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 hidden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 hidden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 hidden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 hidden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 hidden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 hidden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 hidden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 hidden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 hidden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 hidden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 hidden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 hidden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 hidden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 hidden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 hidden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 hidden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 hidden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 hidden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 hidden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 hidden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 hidden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 hidden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 hidden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 hidden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 hidden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 hidden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 hidden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 hidden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 hidden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 hidden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 hidden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 hidden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  <row r="875" hidden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</row>
    <row r="876" hidden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</row>
    <row r="877" hidden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</row>
    <row r="878" hidden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</row>
    <row r="879" hidden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</row>
    <row r="880" hidden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</row>
    <row r="881" hidden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</row>
    <row r="882" hidden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</row>
    <row r="883" hidden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</row>
    <row r="884" hidden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</row>
    <row r="885" hidden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</row>
    <row r="886" hidden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</row>
    <row r="887" hidden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</row>
    <row r="888" hidden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</row>
    <row r="889" hidden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</row>
    <row r="890" hidden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</row>
    <row r="891" hidden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</row>
    <row r="892" hidden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</row>
    <row r="893" hidden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 hidden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 hidden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 hidden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 hidden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 hidden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 hidden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 hidden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</row>
    <row r="901" hidden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</row>
    <row r="902" hidden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</row>
    <row r="903" hidden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</row>
    <row r="904" hidden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</row>
    <row r="905" hidden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</row>
    <row r="906" hidden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</row>
    <row r="907" hidden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</row>
    <row r="908" hidden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</row>
    <row r="909" hidden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</row>
    <row r="910" hidden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</row>
    <row r="911" hidden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</row>
    <row r="912" hidden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</row>
    <row r="913" hidden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</row>
    <row r="914" hidden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</row>
    <row r="915" hidden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</row>
    <row r="916" hidden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</row>
    <row r="917" hidden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</row>
    <row r="918" hidden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</row>
    <row r="919" hidden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</row>
    <row r="920" hidden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</row>
    <row r="921" hidden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</row>
    <row r="922" hidden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</row>
    <row r="923" hidden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</row>
    <row r="924" hidden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 hidden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 hidden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 hidden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 hidden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</row>
    <row r="929" hidden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</row>
    <row r="930" hidden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</row>
    <row r="931" hidden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</row>
    <row r="932" hidden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</row>
    <row r="933" hidden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</row>
    <row r="934" hidden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</row>
    <row r="935" hidden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</row>
    <row r="936" hidden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</row>
    <row r="937" hidden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</row>
    <row r="938" hidden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</row>
    <row r="939" hidden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</row>
    <row r="940" hidden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</row>
    <row r="941" hidden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</row>
    <row r="942" hidden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</row>
    <row r="943" hidden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</row>
    <row r="944" hidden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</row>
    <row r="945" hidden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</row>
    <row r="946" hidden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</row>
    <row r="947" hidden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</row>
    <row r="948" hidden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</row>
    <row r="949" hidden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</row>
    <row r="950" hidden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</row>
    <row r="951" hidden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</row>
    <row r="952" hidden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</row>
    <row r="953" hidden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</row>
    <row r="954" hidden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</row>
    <row r="955" hidden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</row>
    <row r="956" hidden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</row>
    <row r="957" hidden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</row>
    <row r="958" hidden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</row>
    <row r="959" hidden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</row>
    <row r="960" hidden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</row>
    <row r="961" hidden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</row>
    <row r="962" hidden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</row>
    <row r="963" hidden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</row>
    <row r="964" hidden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</row>
    <row r="965" hidden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</row>
    <row r="966" hidden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</row>
    <row r="967" hidden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</row>
    <row r="968" hidden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</row>
    <row r="969" hidden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</row>
    <row r="970" hidden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</row>
    <row r="971" hidden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</row>
    <row r="972" hidden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</row>
    <row r="973" hidden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</row>
    <row r="974" hidden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</row>
    <row r="975" hidden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</row>
    <row r="976" hidden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</row>
    <row r="977" hidden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</row>
    <row r="978" hidden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</row>
    <row r="979" hidden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</row>
    <row r="980" hidden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</row>
    <row r="981" hidden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</row>
    <row r="982" hidden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</row>
    <row r="983" hidden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</row>
    <row r="984" hidden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</row>
    <row r="985" hidden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</row>
    <row r="986" hidden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</row>
    <row r="987" hidden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</row>
    <row r="988" hidden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</row>
    <row r="989" hidden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</row>
    <row r="990" hidden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</row>
    <row r="991" hidden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</row>
    <row r="992" hidden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</row>
    <row r="993" hidden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</row>
    <row r="994" hidden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</row>
    <row r="995" hidden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</row>
    <row r="996" hidden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</row>
    <row r="997" hidden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</row>
    <row r="998" hidden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</row>
    <row r="999" hidden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</row>
    <row r="1000" hidden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</row>
    <row r="1001" hidden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</row>
    <row r="1002" hidden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</row>
    <row r="1003" hidden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</row>
    <row r="1004" hidden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</row>
    <row r="1005" hidden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</row>
    <row r="1006" hidden="1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</row>
    <row r="1007" hidden="1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</row>
    <row r="1008" hidden="1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</row>
    <row r="1009" hidden="1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</row>
    <row r="1010" hidden="1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</row>
    <row r="1011" hidden="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</row>
    <row r="1012" hidden="1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</row>
    <row r="1013" hidden="1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</row>
    <row r="1014" hidden="1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</row>
    <row r="1015" hidden="1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</row>
    <row r="1016" hidden="1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</row>
    <row r="1017" hidden="1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</row>
    <row r="1018" hidden="1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</row>
    <row r="1019" hidden="1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</row>
    <row r="1020" hidden="1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</row>
    <row r="1021" hidden="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</row>
    <row r="1022" hidden="1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</row>
    <row r="1023" hidden="1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</row>
    <row r="1024" hidden="1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</row>
    <row r="1025" hidden="1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</row>
    <row r="1026" hidden="1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</row>
    <row r="1027" hidden="1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</row>
    <row r="1028" hidden="1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</row>
    <row r="1029" hidden="1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</row>
    <row r="1030" hidden="1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</row>
    <row r="1031" hidden="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</row>
    <row r="1032" hidden="1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</row>
    <row r="1033" hidden="1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</row>
    <row r="1034" hidden="1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</row>
    <row r="1035" hidden="1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</row>
    <row r="1036" hidden="1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</row>
    <row r="1037" hidden="1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</row>
    <row r="1038" hidden="1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</row>
    <row r="1039" hidden="1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</row>
    <row r="1040" hidden="1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</row>
    <row r="1041" hidden="1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</row>
    <row r="1042" hidden="1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</row>
    <row r="1043" hidden="1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</row>
    <row r="1044" hidden="1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</row>
    <row r="1045" hidden="1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</row>
    <row r="1046" hidden="1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</row>
    <row r="1047" hidden="1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</row>
    <row r="1048" hidden="1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</row>
    <row r="1049" hidden="1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</row>
    <row r="1050" hidden="1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</row>
    <row r="1051" hidden="1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</row>
    <row r="1052" hidden="1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</row>
    <row r="1053" hidden="1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</row>
    <row r="1054" hidden="1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</row>
    <row r="1055" hidden="1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</row>
    <row r="1056" hidden="1">
      <c r="A1056" s="5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</row>
    <row r="1057" hidden="1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</row>
    <row r="1058" hidden="1">
      <c r="A1058" s="5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  <c r="AD1058" s="5"/>
    </row>
    <row r="1059" hidden="1">
      <c r="A1059" s="5"/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  <c r="AD1059" s="5"/>
    </row>
    <row r="1060" hidden="1">
      <c r="A1060" s="5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  <c r="AD1060" s="5"/>
    </row>
    <row r="1061" hidden="1">
      <c r="A1061" s="5"/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</row>
    <row r="1062" hidden="1">
      <c r="A1062" s="5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</row>
    <row r="1063" hidden="1">
      <c r="A1063" s="5"/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</row>
    <row r="1064" hidden="1">
      <c r="A1064" s="5"/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  <c r="AC1064" s="5"/>
      <c r="AD1064" s="5"/>
    </row>
    <row r="1065" hidden="1">
      <c r="A1065" s="5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</row>
    <row r="1066" hidden="1">
      <c r="A1066" s="5"/>
      <c r="B1066" s="5"/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  <c r="AC1066" s="5"/>
      <c r="AD1066" s="5"/>
    </row>
    <row r="1067" hidden="1">
      <c r="A1067" s="5"/>
      <c r="B1067" s="5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  <c r="AC1067" s="5"/>
      <c r="AD1067" s="5"/>
    </row>
    <row r="1068" hidden="1">
      <c r="A1068" s="5"/>
      <c r="B1068" s="5"/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  <c r="AC1068" s="5"/>
      <c r="AD1068" s="5"/>
    </row>
    <row r="1069" hidden="1">
      <c r="A1069" s="5"/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</row>
    <row r="1070" hidden="1">
      <c r="A1070" s="5"/>
      <c r="B1070" s="5"/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  <c r="AC1070" s="5"/>
      <c r="AD1070" s="5"/>
    </row>
    <row r="1071" hidden="1">
      <c r="A1071" s="5"/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</row>
    <row r="1072" hidden="1">
      <c r="A1072" s="5"/>
      <c r="B1072" s="5"/>
      <c r="C1072" s="5"/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  <c r="AC1072" s="5"/>
      <c r="AD1072" s="5"/>
    </row>
    <row r="1073" hidden="1">
      <c r="A1073" s="5"/>
      <c r="B1073" s="5"/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  <c r="AD1073" s="5"/>
    </row>
    <row r="1074" hidden="1">
      <c r="A1074" s="5"/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  <c r="AC1074" s="5"/>
      <c r="AD1074" s="5"/>
    </row>
    <row r="1075" hidden="1">
      <c r="A1075" s="5"/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</row>
    <row r="1076" hidden="1">
      <c r="A1076" s="5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  <c r="AD1076" s="5"/>
    </row>
    <row r="1077" hidden="1">
      <c r="A1077" s="5"/>
      <c r="B1077" s="5"/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</row>
    <row r="1078" hidden="1">
      <c r="A1078" s="5"/>
      <c r="B1078" s="5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  <c r="AC1078" s="5"/>
      <c r="AD1078" s="5"/>
    </row>
    <row r="1079" hidden="1">
      <c r="A1079" s="5"/>
      <c r="B1079" s="5"/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</row>
    <row r="1080" hidden="1">
      <c r="A1080" s="5"/>
      <c r="B1080" s="5"/>
      <c r="C1080" s="5"/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  <c r="AC1080" s="5"/>
      <c r="AD1080" s="5"/>
    </row>
    <row r="1081" hidden="1">
      <c r="A1081" s="5"/>
      <c r="B1081" s="5"/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</row>
  </sheetData>
  <autoFilter ref="$A$1:$AD$1081">
    <filterColumn colId="22">
      <filters/>
    </filterColumn>
  </autoFilter>
  <mergeCells count="5">
    <mergeCell ref="D7:E7"/>
    <mergeCell ref="D29:E29"/>
    <mergeCell ref="D39:E39"/>
    <mergeCell ref="D40:E40"/>
    <mergeCell ref="D45:E45"/>
  </mergeCells>
  <hyperlinks>
    <hyperlink r:id="rId1" ref="E4"/>
    <hyperlink r:id="rId2" ref="E8"/>
    <hyperlink r:id="rId3" ref="E9"/>
    <hyperlink r:id="rId4" ref="E14"/>
    <hyperlink r:id="rId5" ref="E15"/>
    <hyperlink r:id="rId6" ref="E21"/>
    <hyperlink r:id="rId7" ref="E28"/>
    <hyperlink r:id="rId8" ref="E30"/>
  </hyperlinks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5.5"/>
    <col customWidth="1" min="11" max="11" width="17.63"/>
  </cols>
  <sheetData>
    <row r="1">
      <c r="B1" s="4" t="s">
        <v>8</v>
      </c>
      <c r="C1" s="4" t="s">
        <v>19</v>
      </c>
      <c r="D1" s="4" t="s">
        <v>22</v>
      </c>
      <c r="E1" s="4" t="s">
        <v>24</v>
      </c>
      <c r="F1" s="4" t="s">
        <v>26</v>
      </c>
      <c r="G1" s="4" t="s">
        <v>28</v>
      </c>
      <c r="H1" s="4" t="s">
        <v>30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  <c r="N1" s="4" t="s">
        <v>38</v>
      </c>
    </row>
    <row r="2" hidden="1">
      <c r="B2" s="9">
        <f>Mercury!Y3</f>
        <v>2026</v>
      </c>
      <c r="C2" s="9">
        <f>Mercury!AA3</f>
        <v>8</v>
      </c>
      <c r="D2" s="9">
        <f>Mercury!AB3</f>
        <v>3</v>
      </c>
      <c r="E2" s="9" t="str">
        <f>Mercury!AC3</f>
        <v>P&amp;L</v>
      </c>
      <c r="F2" s="9" t="str">
        <f>Mercury!AD3</f>
        <v>Recurring</v>
      </c>
      <c r="G2" s="9" t="str">
        <f>Mercury!AE3</f>
        <v>2. Candidates Sourcing</v>
      </c>
      <c r="H2" s="9" t="str">
        <f>Mercury!AF3</f>
        <v>2. Candidates Sourcing</v>
      </c>
      <c r="I2" s="9" t="str">
        <f>Mercury!AG3</f>
        <v>1. Social Media</v>
      </c>
      <c r="J2" s="9" t="str">
        <f>Mercury!AI3</f>
        <v>In</v>
      </c>
      <c r="K2" s="9" t="str">
        <f>Mercury!B3</f>
        <v>Mercury IO Cashback</v>
      </c>
      <c r="L2" s="12">
        <f>Mercury!C3</f>
        <v>131.38</v>
      </c>
      <c r="M2" s="9" t="str">
        <f>Mercury!D3</f>
        <v>Sent</v>
      </c>
      <c r="N2" s="1" t="s">
        <v>47</v>
      </c>
    </row>
    <row r="3" hidden="1">
      <c r="B3" s="9">
        <f>Mercury!Y4</f>
        <v>2026</v>
      </c>
      <c r="C3" s="9">
        <f>Mercury!AA4</f>
        <v>8</v>
      </c>
      <c r="D3" s="9">
        <f>Mercury!AB4</f>
        <v>3</v>
      </c>
      <c r="E3" s="9" t="str">
        <f>Mercury!AC4</f>
        <v>Intercompany</v>
      </c>
      <c r="F3" s="9" t="str">
        <f>Mercury!AD4</f>
        <v>Recurring</v>
      </c>
      <c r="G3" s="9" t="str">
        <f>Mercury!AE4</f>
        <v/>
      </c>
      <c r="H3" s="9" t="str">
        <f>Mercury!AF4</f>
        <v/>
      </c>
      <c r="I3" s="9" t="str">
        <f>Mercury!AG4</f>
        <v/>
      </c>
      <c r="J3" s="9" t="str">
        <f>Mercury!AI4</f>
        <v>In</v>
      </c>
      <c r="K3" s="9" t="str">
        <f>Mercury!B4</f>
        <v>Welcome to Column N.A. (Mercury Checking xx5998)</v>
      </c>
      <c r="L3" s="12">
        <f>Mercury!C4</f>
        <v>8777.25</v>
      </c>
      <c r="M3" s="9" t="str">
        <f>Mercury!D4</f>
        <v>Sent</v>
      </c>
      <c r="N3" s="1" t="s">
        <v>47</v>
      </c>
    </row>
    <row r="4" hidden="1">
      <c r="B4" s="9">
        <f>Mercury!Y5</f>
        <v>2026</v>
      </c>
      <c r="C4" s="9">
        <f>Mercury!AA5</f>
        <v>8</v>
      </c>
      <c r="D4" s="9">
        <f>Mercury!AB5</f>
        <v>3</v>
      </c>
      <c r="E4" s="9" t="str">
        <f>Mercury!AC5</f>
        <v>Intercompany</v>
      </c>
      <c r="F4" s="9" t="str">
        <f>Mercury!AD5</f>
        <v>Recurring</v>
      </c>
      <c r="G4" s="9" t="str">
        <f>Mercury!AE5</f>
        <v/>
      </c>
      <c r="H4" s="9" t="str">
        <f>Mercury!AF5</f>
        <v/>
      </c>
      <c r="I4" s="9" t="str">
        <f>Mercury!AG5</f>
        <v/>
      </c>
      <c r="J4" s="9" t="str">
        <f>Mercury!AI5</f>
        <v>Out</v>
      </c>
      <c r="K4" s="9" t="str">
        <f>Mercury!B5</f>
        <v>Mercury Credit</v>
      </c>
      <c r="L4" s="12">
        <f>Mercury!C5</f>
        <v>-8777.25</v>
      </c>
      <c r="M4" s="9" t="str">
        <f>Mercury!D5</f>
        <v>Sent</v>
      </c>
      <c r="N4" s="1" t="s">
        <v>47</v>
      </c>
    </row>
    <row r="5" hidden="1">
      <c r="B5" s="9">
        <f>Mercury!Y6</f>
        <v>2026</v>
      </c>
      <c r="C5" s="9">
        <f>Mercury!AA6</f>
        <v>8</v>
      </c>
      <c r="D5" s="9">
        <f>Mercury!AB6</f>
        <v>3</v>
      </c>
      <c r="E5" s="9" t="str">
        <f>Mercury!AC6</f>
        <v>P&amp;L</v>
      </c>
      <c r="F5" s="9" t="str">
        <f>Mercury!AD6</f>
        <v>Recurring</v>
      </c>
      <c r="G5" s="9" t="str">
        <f>Mercury!AE6</f>
        <v>3. Platform</v>
      </c>
      <c r="H5" s="9" t="str">
        <f>Mercury!AF6</f>
        <v>3. Platform</v>
      </c>
      <c r="I5" s="9" t="str">
        <f>Mercury!AG6</f>
        <v>1. Variable</v>
      </c>
      <c r="J5" s="9" t="str">
        <f>Mercury!AI6</f>
        <v>Out</v>
      </c>
      <c r="K5" s="9" t="str">
        <f>Mercury!B6</f>
        <v>Anthropic</v>
      </c>
      <c r="L5" s="12">
        <f>Mercury!C6</f>
        <v>-90.02</v>
      </c>
      <c r="M5" s="9" t="str">
        <f>Mercury!D6</f>
        <v>Sent</v>
      </c>
      <c r="N5" s="1" t="s">
        <v>47</v>
      </c>
    </row>
    <row r="6" hidden="1">
      <c r="B6" s="9">
        <f>Mercury!Y7</f>
        <v>2026</v>
      </c>
      <c r="C6" s="9">
        <f>Mercury!AA7</f>
        <v>8</v>
      </c>
      <c r="D6" s="9">
        <f>Mercury!AB7</f>
        <v>3</v>
      </c>
      <c r="E6" s="9" t="str">
        <f>Mercury!AC7</f>
        <v>P&amp;L</v>
      </c>
      <c r="F6" s="9" t="str">
        <f>Mercury!AD7</f>
        <v>Recurring</v>
      </c>
      <c r="G6" s="9" t="str">
        <f>Mercury!AE7</f>
        <v>2. Candidates Sourcing</v>
      </c>
      <c r="H6" s="9" t="str">
        <f>Mercury!AF7</f>
        <v>2. Candidates Sourcing</v>
      </c>
      <c r="I6" s="9" t="str">
        <f>Mercury!AG7</f>
        <v>1. Social media</v>
      </c>
      <c r="J6" s="9" t="str">
        <f>Mercury!AI7</f>
        <v>Out</v>
      </c>
      <c r="K6" s="9" t="str">
        <f>Mercury!B7</f>
        <v>Facebook</v>
      </c>
      <c r="L6" s="12">
        <f>Mercury!C7</f>
        <v>-48.95</v>
      </c>
      <c r="M6" s="9" t="str">
        <f>Mercury!D7</f>
        <v>Sent</v>
      </c>
      <c r="N6" s="1" t="s">
        <v>47</v>
      </c>
    </row>
    <row r="7" hidden="1">
      <c r="B7" s="9">
        <f>Mercury!Y8</f>
        <v>2026</v>
      </c>
      <c r="C7" s="9">
        <f>Mercury!AA8</f>
        <v>8</v>
      </c>
      <c r="D7" s="9">
        <f>Mercury!AB8</f>
        <v>3</v>
      </c>
      <c r="E7" s="9" t="str">
        <f>Mercury!AC8</f>
        <v>P&amp;L</v>
      </c>
      <c r="F7" s="9" t="str">
        <f>Mercury!AD8</f>
        <v>Recurring</v>
      </c>
      <c r="G7" s="9" t="str">
        <f>Mercury!AE8</f>
        <v>7. Founders</v>
      </c>
      <c r="H7" s="9" t="str">
        <f>Mercury!AF8</f>
        <v>6. Other fixed and admin</v>
      </c>
      <c r="I7" s="9" t="str">
        <f>Mercury!AG8</f>
        <v>1. Salaries</v>
      </c>
      <c r="J7" s="9" t="str">
        <f>Mercury!AI8</f>
        <v>Out</v>
      </c>
      <c r="K7" s="9" t="str">
        <f>Mercury!B8</f>
        <v>Ivan Amelong - Wise (Ivan Amelong)</v>
      </c>
      <c r="L7" s="12">
        <f>Mercury!C8</f>
        <v>-5500</v>
      </c>
      <c r="M7" s="9" t="str">
        <f>Mercury!D8</f>
        <v>Sent</v>
      </c>
      <c r="N7" s="1" t="s">
        <v>47</v>
      </c>
    </row>
    <row r="8" hidden="1">
      <c r="B8" s="9">
        <f>Mercury!Y9</f>
        <v>2026</v>
      </c>
      <c r="C8" s="9">
        <f>Mercury!AA9</f>
        <v>8</v>
      </c>
      <c r="D8" s="9">
        <f>Mercury!AB9</f>
        <v>3</v>
      </c>
      <c r="E8" s="9" t="str">
        <f>Mercury!AC9</f>
        <v>P&amp;L</v>
      </c>
      <c r="F8" s="9" t="str">
        <f>Mercury!AD9</f>
        <v>Recurring</v>
      </c>
      <c r="G8" s="9" t="str">
        <f>Mercury!AE9</f>
        <v>7. Founders</v>
      </c>
      <c r="H8" s="9" t="str">
        <f>Mercury!AF9</f>
        <v>6. Other fixed and admin</v>
      </c>
      <c r="I8" s="9" t="str">
        <f>Mercury!AG9</f>
        <v>1. Salaries</v>
      </c>
      <c r="J8" s="9" t="str">
        <f>Mercury!AI9</f>
        <v>Out</v>
      </c>
      <c r="K8" s="9" t="str">
        <f>Mercury!B9</f>
        <v>Fede (BoA) (Federico David Naides)</v>
      </c>
      <c r="L8" s="12">
        <f>Mercury!C9</f>
        <v>-5500</v>
      </c>
      <c r="M8" s="9" t="str">
        <f>Mercury!D9</f>
        <v>Sent</v>
      </c>
      <c r="N8" s="1" t="s">
        <v>47</v>
      </c>
    </row>
    <row r="9" hidden="1">
      <c r="B9" s="9">
        <f>Mercury!Y10</f>
        <v>2026</v>
      </c>
      <c r="C9" s="9">
        <f>Mercury!AA10</f>
        <v>8</v>
      </c>
      <c r="D9" s="9">
        <f>Mercury!AB10</f>
        <v>3</v>
      </c>
      <c r="E9" s="9" t="str">
        <f>Mercury!AC10</f>
        <v>P&amp;L</v>
      </c>
      <c r="F9" s="9" t="str">
        <f>Mercury!AD10</f>
        <v>Recurring</v>
      </c>
      <c r="G9" s="9" t="str">
        <f>Mercury!AE10</f>
        <v>3. Platform</v>
      </c>
      <c r="H9" s="9" t="str">
        <f>Mercury!AF10</f>
        <v>3. Platform</v>
      </c>
      <c r="I9" s="9" t="str">
        <f>Mercury!AG10</f>
        <v>2. Fixed</v>
      </c>
      <c r="J9" s="9" t="str">
        <f>Mercury!AI10</f>
        <v>Out</v>
      </c>
      <c r="K9" s="9" t="str">
        <f>Mercury!B10</f>
        <v>Intl. Wire Fee</v>
      </c>
      <c r="L9" s="12">
        <f>Mercury!C10</f>
        <v>-15</v>
      </c>
      <c r="M9" s="9" t="str">
        <f>Mercury!D10</f>
        <v>Sent</v>
      </c>
      <c r="N9" s="1" t="s">
        <v>47</v>
      </c>
    </row>
    <row r="10" hidden="1">
      <c r="B10" s="9">
        <f>Mercury!Y11</f>
        <v>2026</v>
      </c>
      <c r="C10" s="9">
        <f>Mercury!AA11</f>
        <v>8</v>
      </c>
      <c r="D10" s="9">
        <f>Mercury!AB11</f>
        <v>3</v>
      </c>
      <c r="E10" s="9" t="str">
        <f>Mercury!AC11</f>
        <v>P&amp;L</v>
      </c>
      <c r="F10" s="9" t="str">
        <f>Mercury!AD11</f>
        <v>Recurring</v>
      </c>
      <c r="G10" s="9" t="str">
        <f>Mercury!AE11</f>
        <v>7. Founders</v>
      </c>
      <c r="H10" s="9" t="str">
        <f>Mercury!AF11</f>
        <v>6. Other fixed and admin</v>
      </c>
      <c r="I10" s="9" t="str">
        <f>Mercury!AG11</f>
        <v>1. Salaries</v>
      </c>
      <c r="J10" s="9" t="str">
        <f>Mercury!AI11</f>
        <v>Out</v>
      </c>
      <c r="K10" s="9" t="str">
        <f>Mercury!B11</f>
        <v>Efren (Ecuador) (Efren Rogelio Narvaez Peña)</v>
      </c>
      <c r="L10" s="12">
        <f>Mercury!C11</f>
        <v>-5000</v>
      </c>
      <c r="M10" s="9" t="str">
        <f>Mercury!D11</f>
        <v>Sent</v>
      </c>
      <c r="N10" s="1" t="s">
        <v>47</v>
      </c>
    </row>
    <row r="11" hidden="1">
      <c r="B11" s="9">
        <f>Mercury!Y12</f>
        <v>2026</v>
      </c>
      <c r="C11" s="9">
        <f>Mercury!AA12</f>
        <v>8</v>
      </c>
      <c r="D11" s="9">
        <f>Mercury!AB12</f>
        <v>3</v>
      </c>
      <c r="E11" s="9" t="str">
        <f>Mercury!AC12</f>
        <v>Intercompany</v>
      </c>
      <c r="F11" s="9" t="str">
        <f>Mercury!AD12</f>
        <v>Recurring</v>
      </c>
      <c r="G11" s="9" t="str">
        <f>Mercury!AE12</f>
        <v/>
      </c>
      <c r="H11" s="9" t="str">
        <f>Mercury!AF12</f>
        <v/>
      </c>
      <c r="I11" s="9" t="str">
        <f>Mercury!AG12</f>
        <v/>
      </c>
      <c r="J11" s="9" t="str">
        <f>Mercury!AI12</f>
        <v>Out</v>
      </c>
      <c r="K11" s="9" t="str">
        <f>Mercury!B12</f>
        <v>Welcome to Column N.A. (Mercury Checking xx5998)</v>
      </c>
      <c r="L11" s="12">
        <f>Mercury!C12</f>
        <v>-11585.8</v>
      </c>
      <c r="M11" s="9" t="str">
        <f>Mercury!D12</f>
        <v>Sent</v>
      </c>
      <c r="N11" s="1" t="s">
        <v>47</v>
      </c>
    </row>
    <row r="12" hidden="1">
      <c r="B12" s="9">
        <f>Mercury!Y13</f>
        <v>2026</v>
      </c>
      <c r="C12" s="9">
        <f>Mercury!AA13</f>
        <v>8</v>
      </c>
      <c r="D12" s="9">
        <f>Mercury!AB13</f>
        <v>3</v>
      </c>
      <c r="E12" s="9" t="str">
        <f>Mercury!AC13</f>
        <v>Intercompany</v>
      </c>
      <c r="F12" s="9" t="str">
        <f>Mercury!AD13</f>
        <v>Recurring</v>
      </c>
      <c r="G12" s="9" t="str">
        <f>Mercury!AE13</f>
        <v/>
      </c>
      <c r="H12" s="9" t="str">
        <f>Mercury!AF13</f>
        <v/>
      </c>
      <c r="I12" s="9" t="str">
        <f>Mercury!AG13</f>
        <v/>
      </c>
      <c r="J12" s="9" t="str">
        <f>Mercury!AI13</f>
        <v>In</v>
      </c>
      <c r="K12" s="9" t="str">
        <f>Mercury!B13</f>
        <v>Mercury Checking xx0301</v>
      </c>
      <c r="L12" s="12">
        <f>Mercury!C13</f>
        <v>11585.8</v>
      </c>
      <c r="M12" s="9" t="str">
        <f>Mercury!D13</f>
        <v>Sent</v>
      </c>
      <c r="N12" s="1" t="s">
        <v>47</v>
      </c>
    </row>
    <row r="13" hidden="1">
      <c r="B13" s="9">
        <f>Mercury!Y14</f>
        <v>2026</v>
      </c>
      <c r="C13" s="9">
        <f>Mercury!AA14</f>
        <v>8</v>
      </c>
      <c r="D13" s="9">
        <f>Mercury!AB14</f>
        <v>3</v>
      </c>
      <c r="E13" s="9" t="str">
        <f>Mercury!AC14</f>
        <v>Intercompany</v>
      </c>
      <c r="F13" s="9" t="str">
        <f>Mercury!AD14</f>
        <v>Recurring</v>
      </c>
      <c r="G13" s="9" t="str">
        <f>Mercury!AE14</f>
        <v/>
      </c>
      <c r="H13" s="9" t="str">
        <f>Mercury!AF14</f>
        <v/>
      </c>
      <c r="I13" s="9" t="str">
        <f>Mercury!AG14</f>
        <v/>
      </c>
      <c r="J13" s="9" t="str">
        <f>Mercury!AI14</f>
        <v>Out</v>
      </c>
      <c r="K13" s="9" t="str">
        <f>Mercury!B14</f>
        <v>Welcome to Column N.A. (Mercury Checking xx5998)</v>
      </c>
      <c r="L13" s="12">
        <f>Mercury!C14</f>
        <v>-19000</v>
      </c>
      <c r="M13" s="9" t="str">
        <f>Mercury!D14</f>
        <v>Sent</v>
      </c>
      <c r="N13" s="1" t="s">
        <v>47</v>
      </c>
    </row>
    <row r="14" hidden="1">
      <c r="B14" s="9">
        <f>Mercury!Y15</f>
        <v>2026</v>
      </c>
      <c r="C14" s="9">
        <f>Mercury!AA15</f>
        <v>8</v>
      </c>
      <c r="D14" s="9">
        <f>Mercury!AB15</f>
        <v>3</v>
      </c>
      <c r="E14" s="9" t="str">
        <f>Mercury!AC15</f>
        <v>Intercompany</v>
      </c>
      <c r="F14" s="9" t="str">
        <f>Mercury!AD15</f>
        <v>Recurring</v>
      </c>
      <c r="G14" s="9" t="str">
        <f>Mercury!AE15</f>
        <v/>
      </c>
      <c r="H14" s="9" t="str">
        <f>Mercury!AF15</f>
        <v/>
      </c>
      <c r="I14" s="9" t="str">
        <f>Mercury!AG15</f>
        <v/>
      </c>
      <c r="J14" s="9" t="str">
        <f>Mercury!AI15</f>
        <v>In</v>
      </c>
      <c r="K14" s="9" t="str">
        <f>Mercury!B15</f>
        <v>Treasury</v>
      </c>
      <c r="L14" s="12">
        <f>Mercury!C15</f>
        <v>19000</v>
      </c>
      <c r="M14" s="9" t="str">
        <f>Mercury!D15</f>
        <v>Sent</v>
      </c>
      <c r="N14" s="1" t="s">
        <v>47</v>
      </c>
    </row>
    <row r="15" hidden="1">
      <c r="B15" s="9">
        <f>Mercury!Y16</f>
        <v>2026</v>
      </c>
      <c r="C15" s="9">
        <f>Mercury!AA16</f>
        <v>8</v>
      </c>
      <c r="D15" s="9">
        <f>Mercury!AB16</f>
        <v>3</v>
      </c>
      <c r="E15" s="9" t="str">
        <f>Mercury!AC16</f>
        <v>P&amp;L</v>
      </c>
      <c r="F15" s="9" t="str">
        <f>Mercury!AD16</f>
        <v>Recurring</v>
      </c>
      <c r="G15" s="9" t="str">
        <f>Mercury!AE16</f>
        <v>3. Platform</v>
      </c>
      <c r="H15" s="9" t="str">
        <f>Mercury!AF16</f>
        <v>3. Platform</v>
      </c>
      <c r="I15" s="9" t="str">
        <f>Mercury!AG16</f>
        <v>1. Variable</v>
      </c>
      <c r="J15" s="9" t="str">
        <f>Mercury!AI16</f>
        <v>Out</v>
      </c>
      <c r="K15" s="9" t="str">
        <f>Mercury!B16</f>
        <v>Anthropic</v>
      </c>
      <c r="L15" s="12">
        <f>Mercury!C16</f>
        <v>-90.02</v>
      </c>
      <c r="M15" s="9" t="str">
        <f>Mercury!D16</f>
        <v>Sent</v>
      </c>
      <c r="N15" s="1" t="s">
        <v>47</v>
      </c>
    </row>
    <row r="16" hidden="1">
      <c r="B16" s="9">
        <f>Mercury!Y17</f>
        <v>2026</v>
      </c>
      <c r="C16" s="9">
        <f>Mercury!AA17</f>
        <v>8</v>
      </c>
      <c r="D16" s="9">
        <f>Mercury!AB17</f>
        <v>3</v>
      </c>
      <c r="E16" s="9" t="str">
        <f>Mercury!AC17</f>
        <v>P&amp;L</v>
      </c>
      <c r="F16" s="9" t="str">
        <f>Mercury!AD17</f>
        <v>Recurring</v>
      </c>
      <c r="G16" s="9" t="str">
        <f>Mercury!AE17</f>
        <v>2. Candidates Sourcing</v>
      </c>
      <c r="H16" s="9" t="str">
        <f>Mercury!AF17</f>
        <v>2. Candidates Sourcing</v>
      </c>
      <c r="I16" s="9" t="str">
        <f>Mercury!AG17</f>
        <v>1. Social media</v>
      </c>
      <c r="J16" s="9" t="str">
        <f>Mercury!AI17</f>
        <v>Out</v>
      </c>
      <c r="K16" s="9" t="str">
        <f>Mercury!B17</f>
        <v>Facebook</v>
      </c>
      <c r="L16" s="12">
        <f>Mercury!C17</f>
        <v>-985</v>
      </c>
      <c r="M16" s="9" t="str">
        <f>Mercury!D17</f>
        <v>Sent</v>
      </c>
      <c r="N16" s="1" t="s">
        <v>47</v>
      </c>
    </row>
    <row r="17" hidden="1">
      <c r="B17" s="9">
        <f>Mercury!Y18</f>
        <v>2026</v>
      </c>
      <c r="C17" s="9">
        <f>Mercury!AA18</f>
        <v>8</v>
      </c>
      <c r="D17" s="9">
        <f>Mercury!AB18</f>
        <v>3</v>
      </c>
      <c r="E17" s="9" t="str">
        <f>Mercury!AC18</f>
        <v>P&amp;L</v>
      </c>
      <c r="F17" s="9" t="str">
        <f>Mercury!AD18</f>
        <v>Recurring</v>
      </c>
      <c r="G17" s="9" t="str">
        <f>Mercury!AE18</f>
        <v>2. Candidates Sourcing</v>
      </c>
      <c r="H17" s="9" t="str">
        <f>Mercury!AF18</f>
        <v>2. Candidates Sourcing</v>
      </c>
      <c r="I17" s="9" t="str">
        <f>Mercury!AG18</f>
        <v>1. Social media</v>
      </c>
      <c r="J17" s="9" t="str">
        <f>Mercury!AI18</f>
        <v>Out</v>
      </c>
      <c r="K17" s="9" t="str">
        <f>Mercury!B18</f>
        <v>Facebook</v>
      </c>
      <c r="L17" s="12">
        <f>Mercury!C18</f>
        <v>-10</v>
      </c>
      <c r="M17" s="9" t="str">
        <f>Mercury!D18</f>
        <v>Sent</v>
      </c>
      <c r="N17" s="1" t="s">
        <v>47</v>
      </c>
    </row>
    <row r="18" hidden="1">
      <c r="B18" s="9">
        <f>Mercury!Y19</f>
        <v>2026</v>
      </c>
      <c r="C18" s="9">
        <f>Mercury!AA19</f>
        <v>8</v>
      </c>
      <c r="D18" s="9">
        <f>Mercury!AB19</f>
        <v>3</v>
      </c>
      <c r="E18" s="9" t="str">
        <f>Mercury!AC19</f>
        <v>P&amp;L</v>
      </c>
      <c r="F18" s="9" t="str">
        <f>Mercury!AD19</f>
        <v>Recurring</v>
      </c>
      <c r="G18" s="9" t="str">
        <f>Mercury!AE19</f>
        <v>2. Candidates Sourcing</v>
      </c>
      <c r="H18" s="9" t="str">
        <f>Mercury!AF19</f>
        <v>2. Candidates Sourcing</v>
      </c>
      <c r="I18" s="9" t="str">
        <f>Mercury!AG19</f>
        <v>1. Social media</v>
      </c>
      <c r="J18" s="9" t="str">
        <f>Mercury!AI19</f>
        <v>Out</v>
      </c>
      <c r="K18" s="9" t="str">
        <f>Mercury!B19</f>
        <v>Facebook</v>
      </c>
      <c r="L18" s="12">
        <f>Mercury!C19</f>
        <v>-343.37</v>
      </c>
      <c r="M18" s="9" t="str">
        <f>Mercury!D19</f>
        <v>Sent</v>
      </c>
      <c r="N18" s="1" t="s">
        <v>47</v>
      </c>
    </row>
    <row r="19" hidden="1">
      <c r="B19" s="9">
        <f>Mercury!Y20</f>
        <v>2026</v>
      </c>
      <c r="C19" s="9">
        <f>Mercury!AA20</f>
        <v>8</v>
      </c>
      <c r="D19" s="9">
        <f>Mercury!AB20</f>
        <v>3</v>
      </c>
      <c r="E19" s="9" t="str">
        <f>Mercury!AC20</f>
        <v>P&amp;L</v>
      </c>
      <c r="F19" s="9" t="str">
        <f>Mercury!AD20</f>
        <v>Recurring</v>
      </c>
      <c r="G19" s="9" t="str">
        <f>Mercury!AE20</f>
        <v>2. Candidates Sourcing</v>
      </c>
      <c r="H19" s="9" t="str">
        <f>Mercury!AF20</f>
        <v>2. Candidates Sourcing</v>
      </c>
      <c r="I19" s="9" t="str">
        <f>Mercury!AG20</f>
        <v>1. Social media</v>
      </c>
      <c r="J19" s="9" t="str">
        <f>Mercury!AI20</f>
        <v>Out</v>
      </c>
      <c r="K19" s="9" t="str">
        <f>Mercury!B20</f>
        <v>Facebook</v>
      </c>
      <c r="L19" s="12">
        <f>Mercury!C20</f>
        <v>-4</v>
      </c>
      <c r="M19" s="9" t="str">
        <f>Mercury!D20</f>
        <v>Sent</v>
      </c>
      <c r="N19" s="1" t="s">
        <v>47</v>
      </c>
    </row>
    <row r="20" hidden="1">
      <c r="B20" s="9">
        <f>Mercury!Y21</f>
        <v>2026</v>
      </c>
      <c r="C20" s="9">
        <f>Mercury!AA21</f>
        <v>8</v>
      </c>
      <c r="D20" s="9">
        <f>Mercury!AB21</f>
        <v>3</v>
      </c>
      <c r="E20" s="9" t="str">
        <f>Mercury!AC21</f>
        <v>P&amp;L</v>
      </c>
      <c r="F20" s="9" t="str">
        <f>Mercury!AD21</f>
        <v>Recurring</v>
      </c>
      <c r="G20" s="9" t="str">
        <f>Mercury!AE21</f>
        <v>3. Platform</v>
      </c>
      <c r="H20" s="9" t="str">
        <f>Mercury!AF21</f>
        <v>3. Platform</v>
      </c>
      <c r="I20" s="9" t="str">
        <f>Mercury!AG21</f>
        <v>2. Fixed</v>
      </c>
      <c r="J20" s="9" t="str">
        <f>Mercury!AI21</f>
        <v>Out</v>
      </c>
      <c r="K20" s="9" t="str">
        <f>Mercury!B21</f>
        <v>Metapay</v>
      </c>
      <c r="L20" s="12">
        <f>Mercury!C21</f>
        <v>-9.71</v>
      </c>
      <c r="M20" s="9" t="str">
        <f>Mercury!D21</f>
        <v>Sent</v>
      </c>
      <c r="N20" s="1" t="s">
        <v>47</v>
      </c>
    </row>
    <row r="21" hidden="1">
      <c r="B21" s="9">
        <f>Mercury!Y22</f>
        <v>2026</v>
      </c>
      <c r="C21" s="9">
        <f>Mercury!AA22</f>
        <v>8</v>
      </c>
      <c r="D21" s="9">
        <f>Mercury!AB22</f>
        <v>3</v>
      </c>
      <c r="E21" s="9" t="str">
        <f>Mercury!AC22</f>
        <v>P&amp;L</v>
      </c>
      <c r="F21" s="9" t="str">
        <f>Mercury!AD22</f>
        <v>Recurring</v>
      </c>
      <c r="G21" s="9" t="str">
        <f>Mercury!AE22</f>
        <v>3. Platform</v>
      </c>
      <c r="H21" s="9" t="str">
        <f>Mercury!AF22</f>
        <v>3. Platform</v>
      </c>
      <c r="I21" s="9" t="str">
        <f>Mercury!AG22</f>
        <v>2. Fixed</v>
      </c>
      <c r="J21" s="9" t="str">
        <f>Mercury!AI22</f>
        <v>Out</v>
      </c>
      <c r="K21" s="9" t="str">
        <f>Mercury!B22</f>
        <v>Intl. Transaction Fee</v>
      </c>
      <c r="L21" s="12">
        <f>Mercury!C22</f>
        <v>-0.29</v>
      </c>
      <c r="M21" s="9" t="str">
        <f>Mercury!D22</f>
        <v>Sent</v>
      </c>
      <c r="N21" s="1" t="s">
        <v>47</v>
      </c>
    </row>
    <row r="22" hidden="1">
      <c r="B22" s="9">
        <f>Mercury!Y23</f>
        <v>2026</v>
      </c>
      <c r="C22" s="9">
        <f>Mercury!AA23</f>
        <v>8</v>
      </c>
      <c r="D22" s="9">
        <f>Mercury!AB23</f>
        <v>3</v>
      </c>
      <c r="E22" s="9" t="str">
        <f>Mercury!AC23</f>
        <v>P&amp;L</v>
      </c>
      <c r="F22" s="9" t="str">
        <f>Mercury!AD23</f>
        <v>Recurring</v>
      </c>
      <c r="G22" s="9" t="str">
        <f>Mercury!AE23</f>
        <v>2. Candidates Sourcing</v>
      </c>
      <c r="H22" s="9" t="str">
        <f>Mercury!AF23</f>
        <v>2. Candidates Sourcing</v>
      </c>
      <c r="I22" s="9" t="str">
        <f>Mercury!AG23</f>
        <v>1. Social media</v>
      </c>
      <c r="J22" s="9" t="str">
        <f>Mercury!AI23</f>
        <v>Out</v>
      </c>
      <c r="K22" s="9" t="str">
        <f>Mercury!B23</f>
        <v>Facebook</v>
      </c>
      <c r="L22" s="12">
        <f>Mercury!C23</f>
        <v>-498.48</v>
      </c>
      <c r="M22" s="9" t="str">
        <f>Mercury!D23</f>
        <v>Failed</v>
      </c>
      <c r="N22" s="1" t="s">
        <v>47</v>
      </c>
    </row>
    <row r="23" hidden="1">
      <c r="B23" s="9">
        <f>Mercury!Y24</f>
        <v>2026</v>
      </c>
      <c r="C23" s="9">
        <f>Mercury!AA24</f>
        <v>8</v>
      </c>
      <c r="D23" s="9">
        <f>Mercury!AB24</f>
        <v>3</v>
      </c>
      <c r="E23" s="9" t="str">
        <f>Mercury!AC24</f>
        <v>P&amp;L</v>
      </c>
      <c r="F23" s="9" t="str">
        <f>Mercury!AD24</f>
        <v>Recurring</v>
      </c>
      <c r="G23" s="9" t="str">
        <f>Mercury!AE24</f>
        <v>2. Candidates Sourcing</v>
      </c>
      <c r="H23" s="9" t="str">
        <f>Mercury!AF24</f>
        <v>2. Candidates Sourcing</v>
      </c>
      <c r="I23" s="9" t="str">
        <f>Mercury!AG24</f>
        <v>1. Social media</v>
      </c>
      <c r="J23" s="9" t="str">
        <f>Mercury!AI24</f>
        <v>Out</v>
      </c>
      <c r="K23" s="9" t="str">
        <f>Mercury!B24</f>
        <v>Facebook</v>
      </c>
      <c r="L23" s="12">
        <f>Mercury!C24</f>
        <v>-744</v>
      </c>
      <c r="M23" s="9" t="str">
        <f>Mercury!D24</f>
        <v>Failed</v>
      </c>
      <c r="N23" s="1" t="s">
        <v>47</v>
      </c>
    </row>
    <row r="24" hidden="1">
      <c r="B24" s="9">
        <f>Mercury!Y25</f>
        <v>2026</v>
      </c>
      <c r="C24" s="9">
        <f>Mercury!AA25</f>
        <v>8</v>
      </c>
      <c r="D24" s="9">
        <f>Mercury!AB25</f>
        <v>3</v>
      </c>
      <c r="E24" s="9" t="str">
        <f>Mercury!AC25</f>
        <v>P&amp;L</v>
      </c>
      <c r="F24" s="9" t="str">
        <f>Mercury!AD25</f>
        <v>Recurring</v>
      </c>
      <c r="G24" s="9" t="str">
        <f>Mercury!AE25</f>
        <v>2. Candidates Sourcing</v>
      </c>
      <c r="H24" s="9" t="str">
        <f>Mercury!AF25</f>
        <v>2. Candidates Sourcing</v>
      </c>
      <c r="I24" s="9" t="str">
        <f>Mercury!AG25</f>
        <v>1. Social media</v>
      </c>
      <c r="J24" s="9" t="str">
        <f>Mercury!AI25</f>
        <v>Out</v>
      </c>
      <c r="K24" s="9" t="str">
        <f>Mercury!B25</f>
        <v>Facebook</v>
      </c>
      <c r="L24" s="12">
        <f>Mercury!C25</f>
        <v>-744</v>
      </c>
      <c r="M24" s="9" t="str">
        <f>Mercury!D25</f>
        <v>Failed</v>
      </c>
      <c r="N24" s="1" t="s">
        <v>47</v>
      </c>
    </row>
    <row r="25" hidden="1">
      <c r="B25" s="9">
        <f>Mercury!Y26</f>
        <v>2026</v>
      </c>
      <c r="C25" s="9">
        <f>Mercury!AA26</f>
        <v>8</v>
      </c>
      <c r="D25" s="9">
        <f>Mercury!AB26</f>
        <v>3</v>
      </c>
      <c r="E25" s="9" t="str">
        <f>Mercury!AC26</f>
        <v>P&amp;L</v>
      </c>
      <c r="F25" s="9" t="str">
        <f>Mercury!AD26</f>
        <v>Recurring</v>
      </c>
      <c r="G25" s="9" t="str">
        <f>Mercury!AE26</f>
        <v>2. Candidates Sourcing</v>
      </c>
      <c r="H25" s="9" t="str">
        <f>Mercury!AF26</f>
        <v>2. Candidates Sourcing</v>
      </c>
      <c r="I25" s="9" t="str">
        <f>Mercury!AG26</f>
        <v>1. Social media</v>
      </c>
      <c r="J25" s="9" t="str">
        <f>Mercury!AI26</f>
        <v>Out</v>
      </c>
      <c r="K25" s="9" t="str">
        <f>Mercury!B26</f>
        <v>Facebook</v>
      </c>
      <c r="L25" s="12">
        <f>Mercury!C26</f>
        <v>0</v>
      </c>
      <c r="M25" s="9" t="str">
        <f>Mercury!D26</f>
        <v>Failed</v>
      </c>
      <c r="N25" s="1" t="s">
        <v>47</v>
      </c>
    </row>
    <row r="26" hidden="1">
      <c r="B26" s="9">
        <f>Mercury!Y27</f>
        <v>2026</v>
      </c>
      <c r="C26" s="9">
        <f>Mercury!AA27</f>
        <v>8</v>
      </c>
      <c r="D26" s="9">
        <f>Mercury!AB27</f>
        <v>3</v>
      </c>
      <c r="E26" s="9" t="str">
        <f>Mercury!AC27</f>
        <v>P&amp;L</v>
      </c>
      <c r="F26" s="9" t="str">
        <f>Mercury!AD27</f>
        <v>Recurring</v>
      </c>
      <c r="G26" s="9" t="str">
        <f>Mercury!AE27</f>
        <v>2. Candidates Sourcing</v>
      </c>
      <c r="H26" s="9" t="str">
        <f>Mercury!AF27</f>
        <v>2. Candidates Sourcing</v>
      </c>
      <c r="I26" s="9" t="str">
        <f>Mercury!AG27</f>
        <v>1. Social media</v>
      </c>
      <c r="J26" s="9" t="str">
        <f>Mercury!AI27</f>
        <v>Out</v>
      </c>
      <c r="K26" s="9" t="str">
        <f>Mercury!B27</f>
        <v>Facebook</v>
      </c>
      <c r="L26" s="12">
        <f>Mercury!C27</f>
        <v>-498.48</v>
      </c>
      <c r="M26" s="9" t="str">
        <f>Mercury!D27</f>
        <v>Failed</v>
      </c>
      <c r="N26" s="1" t="s">
        <v>47</v>
      </c>
    </row>
    <row r="27" hidden="1">
      <c r="B27" s="9">
        <f>Mercury!Y28</f>
        <v>2026</v>
      </c>
      <c r="C27" s="9">
        <f>Mercury!AA28</f>
        <v>8</v>
      </c>
      <c r="D27" s="9">
        <f>Mercury!AB28</f>
        <v>3</v>
      </c>
      <c r="E27" s="9" t="str">
        <f>Mercury!AC28</f>
        <v>P&amp;L</v>
      </c>
      <c r="F27" s="9" t="str">
        <f>Mercury!AD28</f>
        <v>Recurring</v>
      </c>
      <c r="G27" s="9" t="str">
        <f>Mercury!AE28</f>
        <v>2. Candidates Sourcing</v>
      </c>
      <c r="H27" s="9" t="str">
        <f>Mercury!AF28</f>
        <v>2. Candidates Sourcing</v>
      </c>
      <c r="I27" s="9" t="str">
        <f>Mercury!AG28</f>
        <v>1. Social media</v>
      </c>
      <c r="J27" s="9" t="str">
        <f>Mercury!AI28</f>
        <v>Out</v>
      </c>
      <c r="K27" s="9" t="str">
        <f>Mercury!B28</f>
        <v>Facebook</v>
      </c>
      <c r="L27" s="12">
        <f>Mercury!C28</f>
        <v>-744</v>
      </c>
      <c r="M27" s="9" t="str">
        <f>Mercury!D28</f>
        <v>Failed</v>
      </c>
      <c r="N27" s="1" t="s">
        <v>47</v>
      </c>
    </row>
    <row r="28" hidden="1">
      <c r="B28" s="9">
        <f>Mercury!Y29</f>
        <v>2026</v>
      </c>
      <c r="C28" s="9">
        <f>Mercury!AA29</f>
        <v>8</v>
      </c>
      <c r="D28" s="9">
        <f>Mercury!AB29</f>
        <v>3</v>
      </c>
      <c r="E28" s="9" t="str">
        <f>Mercury!AC29</f>
        <v>P&amp;L</v>
      </c>
      <c r="F28" s="9" t="str">
        <f>Mercury!AD29</f>
        <v>Recurring</v>
      </c>
      <c r="G28" s="9" t="str">
        <f>Mercury!AE29</f>
        <v>2. Candidates Sourcing</v>
      </c>
      <c r="H28" s="9" t="str">
        <f>Mercury!AF29</f>
        <v>2. Candidates Sourcing</v>
      </c>
      <c r="I28" s="9" t="str">
        <f>Mercury!AG29</f>
        <v>1. Social media</v>
      </c>
      <c r="J28" s="9" t="str">
        <f>Mercury!AI29</f>
        <v>Out</v>
      </c>
      <c r="K28" s="9" t="str">
        <f>Mercury!B29</f>
        <v>Facebook</v>
      </c>
      <c r="L28" s="12">
        <f>Mercury!C29</f>
        <v>-744</v>
      </c>
      <c r="M28" s="9" t="str">
        <f>Mercury!D29</f>
        <v>Failed</v>
      </c>
      <c r="N28" s="1" t="s">
        <v>47</v>
      </c>
    </row>
    <row r="29" hidden="1">
      <c r="B29" s="9">
        <f>Mercury!Y30</f>
        <v>2026</v>
      </c>
      <c r="C29" s="9">
        <f>Mercury!AA30</f>
        <v>8</v>
      </c>
      <c r="D29" s="9">
        <f>Mercury!AB30</f>
        <v>3</v>
      </c>
      <c r="E29" s="9" t="str">
        <f>Mercury!AC30</f>
        <v>P&amp;L</v>
      </c>
      <c r="F29" s="9" t="str">
        <f>Mercury!AD30</f>
        <v>Recurring</v>
      </c>
      <c r="G29" s="9" t="str">
        <f>Mercury!AE30</f>
        <v>2. Candidates Sourcing</v>
      </c>
      <c r="H29" s="9" t="str">
        <f>Mercury!AF30</f>
        <v>2. Candidates Sourcing</v>
      </c>
      <c r="I29" s="9" t="str">
        <f>Mercury!AG30</f>
        <v>1. Social media</v>
      </c>
      <c r="J29" s="9" t="str">
        <f>Mercury!AI30</f>
        <v>Out</v>
      </c>
      <c r="K29" s="9" t="str">
        <f>Mercury!B30</f>
        <v>Facebook</v>
      </c>
      <c r="L29" s="12">
        <f>Mercury!C30</f>
        <v>-744</v>
      </c>
      <c r="M29" s="9" t="str">
        <f>Mercury!D30</f>
        <v>Failed</v>
      </c>
      <c r="N29" s="1" t="s">
        <v>47</v>
      </c>
    </row>
    <row r="30" hidden="1">
      <c r="B30" s="9">
        <f>Mercury!Y31</f>
        <v>2026</v>
      </c>
      <c r="C30" s="9">
        <f>Mercury!AA31</f>
        <v>8</v>
      </c>
      <c r="D30" s="9">
        <f>Mercury!AB31</f>
        <v>3</v>
      </c>
      <c r="E30" s="9" t="str">
        <f>Mercury!AC31</f>
        <v>P&amp;L</v>
      </c>
      <c r="F30" s="9" t="str">
        <f>Mercury!AD31</f>
        <v>Recurring</v>
      </c>
      <c r="G30" s="9" t="str">
        <f>Mercury!AE31</f>
        <v>2. Candidates Sourcing</v>
      </c>
      <c r="H30" s="9" t="str">
        <f>Mercury!AF31</f>
        <v>2. Candidates Sourcing</v>
      </c>
      <c r="I30" s="9" t="str">
        <f>Mercury!AG31</f>
        <v>1. Social media</v>
      </c>
      <c r="J30" s="9" t="str">
        <f>Mercury!AI31</f>
        <v>Out</v>
      </c>
      <c r="K30" s="9" t="str">
        <f>Mercury!B31</f>
        <v>Facebook</v>
      </c>
      <c r="L30" s="12">
        <f>Mercury!C31</f>
        <v>-744</v>
      </c>
      <c r="M30" s="9" t="str">
        <f>Mercury!D31</f>
        <v>Failed</v>
      </c>
      <c r="N30" s="1" t="s">
        <v>47</v>
      </c>
    </row>
    <row r="31" hidden="1">
      <c r="B31" s="9">
        <f>Mercury!Y32</f>
        <v>2026</v>
      </c>
      <c r="C31" s="9">
        <f>Mercury!AA32</f>
        <v>8</v>
      </c>
      <c r="D31" s="9">
        <f>Mercury!AB32</f>
        <v>3</v>
      </c>
      <c r="E31" s="9" t="str">
        <f>Mercury!AC32</f>
        <v>P&amp;L</v>
      </c>
      <c r="F31" s="9" t="str">
        <f>Mercury!AD32</f>
        <v>Recurring</v>
      </c>
      <c r="G31" s="9" t="str">
        <f>Mercury!AE32</f>
        <v>2. Candidates Sourcing</v>
      </c>
      <c r="H31" s="9" t="str">
        <f>Mercury!AF32</f>
        <v>2. Candidates Sourcing</v>
      </c>
      <c r="I31" s="9" t="str">
        <f>Mercury!AG32</f>
        <v>1. Social media</v>
      </c>
      <c r="J31" s="9" t="str">
        <f>Mercury!AI32</f>
        <v>Out</v>
      </c>
      <c r="K31" s="9" t="str">
        <f>Mercury!B32</f>
        <v>Facebook</v>
      </c>
      <c r="L31" s="12">
        <f>Mercury!C32</f>
        <v>-498.48</v>
      </c>
      <c r="M31" s="9" t="str">
        <f>Mercury!D32</f>
        <v>Failed</v>
      </c>
      <c r="N31" s="1" t="s">
        <v>47</v>
      </c>
    </row>
    <row r="32" hidden="1">
      <c r="B32" s="9">
        <f>Mercury!Y33</f>
        <v>2026</v>
      </c>
      <c r="C32" s="9">
        <f>Mercury!AA33</f>
        <v>8</v>
      </c>
      <c r="D32" s="9">
        <f>Mercury!AB33</f>
        <v>3</v>
      </c>
      <c r="E32" s="9" t="str">
        <f>Mercury!AC33</f>
        <v>P&amp;L</v>
      </c>
      <c r="F32" s="9" t="str">
        <f>Mercury!AD33</f>
        <v>Recurring</v>
      </c>
      <c r="G32" s="9" t="str">
        <f>Mercury!AE33</f>
        <v>2. Candidates Sourcing</v>
      </c>
      <c r="H32" s="9" t="str">
        <f>Mercury!AF33</f>
        <v>2. Candidates Sourcing</v>
      </c>
      <c r="I32" s="9" t="str">
        <f>Mercury!AG33</f>
        <v>1. Social media</v>
      </c>
      <c r="J32" s="9" t="str">
        <f>Mercury!AI33</f>
        <v>Out</v>
      </c>
      <c r="K32" s="9" t="str">
        <f>Mercury!B33</f>
        <v>Facebook</v>
      </c>
      <c r="L32" s="12">
        <f>Mercury!C33</f>
        <v>-744</v>
      </c>
      <c r="M32" s="9" t="str">
        <f>Mercury!D33</f>
        <v>Failed</v>
      </c>
      <c r="N32" s="1" t="s">
        <v>47</v>
      </c>
    </row>
    <row r="33" hidden="1">
      <c r="B33" s="9">
        <f>Mercury!Y34</f>
        <v>2026</v>
      </c>
      <c r="C33" s="9">
        <f>Mercury!AA34</f>
        <v>8</v>
      </c>
      <c r="D33" s="9">
        <f>Mercury!AB34</f>
        <v>3</v>
      </c>
      <c r="E33" s="9" t="str">
        <f>Mercury!AC34</f>
        <v>P&amp;L</v>
      </c>
      <c r="F33" s="9" t="str">
        <f>Mercury!AD34</f>
        <v>Recurring</v>
      </c>
      <c r="G33" s="9" t="str">
        <f>Mercury!AE34</f>
        <v>2. Candidates Sourcing</v>
      </c>
      <c r="H33" s="9" t="str">
        <f>Mercury!AF34</f>
        <v>2. Candidates Sourcing</v>
      </c>
      <c r="I33" s="9" t="str">
        <f>Mercury!AG34</f>
        <v>1. Social media</v>
      </c>
      <c r="J33" s="9" t="str">
        <f>Mercury!AI34</f>
        <v>Out</v>
      </c>
      <c r="K33" s="9" t="str">
        <f>Mercury!B34</f>
        <v>Facebook</v>
      </c>
      <c r="L33" s="12">
        <f>Mercury!C34</f>
        <v>-498.48</v>
      </c>
      <c r="M33" s="9" t="str">
        <f>Mercury!D34</f>
        <v>Failed</v>
      </c>
      <c r="N33" s="1" t="s">
        <v>47</v>
      </c>
    </row>
    <row r="34" hidden="1">
      <c r="B34" s="9">
        <f>Mercury!Y35</f>
        <v>2026</v>
      </c>
      <c r="C34" s="9">
        <f>Mercury!AA35</f>
        <v>8</v>
      </c>
      <c r="D34" s="9">
        <f>Mercury!AB35</f>
        <v>3</v>
      </c>
      <c r="E34" s="9" t="str">
        <f>Mercury!AC35</f>
        <v>P&amp;L</v>
      </c>
      <c r="F34" s="9" t="str">
        <f>Mercury!AD35</f>
        <v>Recurring</v>
      </c>
      <c r="G34" s="9" t="str">
        <f>Mercury!AE35</f>
        <v>2. Candidates Sourcing</v>
      </c>
      <c r="H34" s="9" t="str">
        <f>Mercury!AF35</f>
        <v>2. Candidates Sourcing</v>
      </c>
      <c r="I34" s="9" t="str">
        <f>Mercury!AG35</f>
        <v>1. Social media</v>
      </c>
      <c r="J34" s="9" t="str">
        <f>Mercury!AI35</f>
        <v>Out</v>
      </c>
      <c r="K34" s="9" t="str">
        <f>Mercury!B35</f>
        <v>Facebook</v>
      </c>
      <c r="L34" s="12">
        <f>Mercury!C35</f>
        <v>-744</v>
      </c>
      <c r="M34" s="9" t="str">
        <f>Mercury!D35</f>
        <v>Failed</v>
      </c>
      <c r="N34" s="1" t="s">
        <v>47</v>
      </c>
    </row>
    <row r="35" hidden="1">
      <c r="B35" s="9">
        <f>Mercury!Y36</f>
        <v>2026</v>
      </c>
      <c r="C35" s="9">
        <f>Mercury!AA36</f>
        <v>8</v>
      </c>
      <c r="D35" s="9">
        <f>Mercury!AB36</f>
        <v>3</v>
      </c>
      <c r="E35" s="9" t="str">
        <f>Mercury!AC36</f>
        <v>Intercompany</v>
      </c>
      <c r="F35" s="9" t="str">
        <f>Mercury!AD36</f>
        <v>Recurring</v>
      </c>
      <c r="G35" s="9" t="str">
        <f>Mercury!AE36</f>
        <v/>
      </c>
      <c r="H35" s="9" t="str">
        <f>Mercury!AF36</f>
        <v/>
      </c>
      <c r="I35" s="9" t="str">
        <f>Mercury!AG36</f>
        <v/>
      </c>
      <c r="J35" s="9" t="str">
        <f>Mercury!AI36</f>
        <v>Out</v>
      </c>
      <c r="K35" s="9" t="str">
        <f>Mercury!B36</f>
        <v>Welcome to Column N.A. (Mercury Checking xx5998)</v>
      </c>
      <c r="L35" s="12">
        <f>Mercury!C36</f>
        <v>-5000</v>
      </c>
      <c r="M35" s="9" t="str">
        <f>Mercury!D36</f>
        <v>Sent</v>
      </c>
      <c r="N35" s="1" t="s">
        <v>47</v>
      </c>
    </row>
    <row r="36" hidden="1">
      <c r="B36" s="9">
        <f>Mercury!Y37</f>
        <v>2026</v>
      </c>
      <c r="C36" s="9">
        <f>Mercury!AA37</f>
        <v>8</v>
      </c>
      <c r="D36" s="9">
        <f>Mercury!AB37</f>
        <v>3</v>
      </c>
      <c r="E36" s="9" t="str">
        <f>Mercury!AC37</f>
        <v>Intercompany</v>
      </c>
      <c r="F36" s="9" t="str">
        <f>Mercury!AD37</f>
        <v>Recurring</v>
      </c>
      <c r="G36" s="9" t="str">
        <f>Mercury!AE37</f>
        <v/>
      </c>
      <c r="H36" s="9" t="str">
        <f>Mercury!AF37</f>
        <v/>
      </c>
      <c r="I36" s="9" t="str">
        <f>Mercury!AG37</f>
        <v/>
      </c>
      <c r="J36" s="9" t="str">
        <f>Mercury!AI37</f>
        <v>In</v>
      </c>
      <c r="K36" s="9" t="str">
        <f>Mercury!B37</f>
        <v>Treasury</v>
      </c>
      <c r="L36" s="12">
        <f>Mercury!C37</f>
        <v>5000</v>
      </c>
      <c r="M36" s="9" t="str">
        <f>Mercury!D37</f>
        <v>Sent</v>
      </c>
      <c r="N36" s="1" t="s">
        <v>47</v>
      </c>
    </row>
    <row r="37" hidden="1">
      <c r="B37" s="9">
        <f>Mercury!Y38</f>
        <v>2026</v>
      </c>
      <c r="C37" s="9">
        <f>Mercury!AA38</f>
        <v>8</v>
      </c>
      <c r="D37" s="9">
        <f>Mercury!AB38</f>
        <v>3</v>
      </c>
      <c r="E37" s="9" t="str">
        <f>Mercury!AC38</f>
        <v>P&amp;L</v>
      </c>
      <c r="F37" s="9" t="str">
        <f>Mercury!AD38</f>
        <v>Recurring</v>
      </c>
      <c r="G37" s="9" t="str">
        <f>Mercury!AE38</f>
        <v>4. People</v>
      </c>
      <c r="H37" s="9" t="str">
        <f>Mercury!AF38</f>
        <v>4. People</v>
      </c>
      <c r="I37" s="9" t="str">
        <f>Mercury!AG38</f>
        <v>1. Operations</v>
      </c>
      <c r="J37" s="9" t="str">
        <f>Mercury!AI38</f>
        <v>Out</v>
      </c>
      <c r="K37" s="9" t="str">
        <f>Mercury!B38</f>
        <v>Monica Tonanzin García Vega (Monica Tonanzin García Vega)</v>
      </c>
      <c r="L37" s="12">
        <f>Mercury!C38</f>
        <v>-1033</v>
      </c>
      <c r="M37" s="9" t="str">
        <f>Mercury!D38</f>
        <v>Sent</v>
      </c>
      <c r="N37" s="1" t="s">
        <v>47</v>
      </c>
    </row>
    <row r="38" hidden="1">
      <c r="B38" s="9">
        <f>Mercury!Y39</f>
        <v>2026</v>
      </c>
      <c r="C38" s="9">
        <f>Mercury!AA39</f>
        <v>8</v>
      </c>
      <c r="D38" s="9">
        <f>Mercury!AB39</f>
        <v>3</v>
      </c>
      <c r="E38" s="9" t="str">
        <f>Mercury!AC39</f>
        <v>P&amp;L</v>
      </c>
      <c r="F38" s="9" t="str">
        <f>Mercury!AD39</f>
        <v>Recurring</v>
      </c>
      <c r="G38" s="9" t="str">
        <f>Mercury!AE39</f>
        <v>5. Marketing</v>
      </c>
      <c r="H38" s="9" t="str">
        <f>Mercury!AF39</f>
        <v>5. Marketing</v>
      </c>
      <c r="I38" s="9" t="str">
        <f>Mercury!AG39</f>
        <v>2. Agency</v>
      </c>
      <c r="J38" s="9" t="str">
        <f>Mercury!AI39</f>
        <v>Out</v>
      </c>
      <c r="K38" s="9" t="str">
        <f>Mercury!B39</f>
        <v>Bullmetrix LLC (Bullmetrix LLC)</v>
      </c>
      <c r="L38" s="12">
        <f>Mercury!C39</f>
        <v>-1500</v>
      </c>
      <c r="M38" s="9" t="str">
        <f>Mercury!D39</f>
        <v>Sent</v>
      </c>
      <c r="N38" s="1" t="s">
        <v>47</v>
      </c>
    </row>
    <row r="39" hidden="1">
      <c r="B39" s="9">
        <f>Mercury!Y40</f>
        <v>2026</v>
      </c>
      <c r="C39" s="9">
        <f>Mercury!AA40</f>
        <v>8</v>
      </c>
      <c r="D39" s="9">
        <f>Mercury!AB40</f>
        <v>3</v>
      </c>
      <c r="E39" s="9" t="str">
        <f>Mercury!AC40</f>
        <v>P&amp;L</v>
      </c>
      <c r="F39" s="9" t="str">
        <f>Mercury!AD40</f>
        <v>Recurring</v>
      </c>
      <c r="G39" s="9" t="str">
        <f>Mercury!AE40</f>
        <v>3. Platform</v>
      </c>
      <c r="H39" s="9" t="str">
        <f>Mercury!AF40</f>
        <v>3. Platform</v>
      </c>
      <c r="I39" s="9" t="str">
        <f>Mercury!AG40</f>
        <v>2. Fixed</v>
      </c>
      <c r="J39" s="9" t="str">
        <f>Mercury!AI40</f>
        <v>Out</v>
      </c>
      <c r="K39" s="9" t="str">
        <f>Mercury!B40</f>
        <v>Intl. Wire Foreign Exchange Fee</v>
      </c>
      <c r="L39" s="12">
        <f>Mercury!C40</f>
        <v>-10.33</v>
      </c>
      <c r="M39" s="9" t="str">
        <f>Mercury!D40</f>
        <v>Sent</v>
      </c>
      <c r="N39" s="1" t="s">
        <v>47</v>
      </c>
    </row>
    <row r="40" hidden="1">
      <c r="B40" s="9">
        <f>Mercury!Y41</f>
        <v>2026</v>
      </c>
      <c r="C40" s="9">
        <f>Mercury!AA41</f>
        <v>8</v>
      </c>
      <c r="D40" s="9">
        <f>Mercury!AB41</f>
        <v>3</v>
      </c>
      <c r="E40" s="9" t="str">
        <f>Mercury!AC41</f>
        <v>P&amp;L</v>
      </c>
      <c r="F40" s="9" t="str">
        <f>Mercury!AD41</f>
        <v>Recurring</v>
      </c>
      <c r="G40" s="9" t="str">
        <f>Mercury!AE41</f>
        <v>4. People</v>
      </c>
      <c r="H40" s="9" t="str">
        <f>Mercury!AF41</f>
        <v>4. People</v>
      </c>
      <c r="I40" s="9" t="str">
        <f>Mercury!AG41</f>
        <v>1. Operations</v>
      </c>
      <c r="J40" s="9" t="str">
        <f>Mercury!AI41</f>
        <v>Out</v>
      </c>
      <c r="K40" s="9" t="str">
        <f>Mercury!B41</f>
        <v>Andrea Gomez (Andrea Gómez Romero)</v>
      </c>
      <c r="L40" s="12">
        <f>Mercury!C41</f>
        <v>-1032.96</v>
      </c>
      <c r="M40" s="9" t="str">
        <f>Mercury!D41</f>
        <v>Sent</v>
      </c>
      <c r="N40" s="1" t="s">
        <v>47</v>
      </c>
    </row>
    <row r="41" hidden="1">
      <c r="B41" s="9">
        <f>Mercury!Y42</f>
        <v>2026</v>
      </c>
      <c r="C41" s="9">
        <f>Mercury!AA42</f>
        <v>8</v>
      </c>
      <c r="D41" s="9">
        <f>Mercury!AB42</f>
        <v>3</v>
      </c>
      <c r="E41" s="9" t="str">
        <f>Mercury!AC42</f>
        <v>P&amp;L</v>
      </c>
      <c r="F41" s="9" t="str">
        <f>Mercury!AD42</f>
        <v>Recurring</v>
      </c>
      <c r="G41" s="9" t="str">
        <f>Mercury!AE42</f>
        <v>5. Marketing</v>
      </c>
      <c r="H41" s="9" t="str">
        <f>Mercury!AF42</f>
        <v>5. Marketing</v>
      </c>
      <c r="I41" s="9" t="str">
        <f>Mercury!AG42</f>
        <v>1. People</v>
      </c>
      <c r="J41" s="9" t="str">
        <f>Mercury!AI42</f>
        <v>Out</v>
      </c>
      <c r="K41" s="9" t="str">
        <f>Mercury!B42</f>
        <v>Aldana Casas (Aldana Casas)</v>
      </c>
      <c r="L41" s="12">
        <f>Mercury!C42</f>
        <v>-1200</v>
      </c>
      <c r="M41" s="9" t="str">
        <f>Mercury!D42</f>
        <v>Sent</v>
      </c>
      <c r="N41" s="1" t="s">
        <v>47</v>
      </c>
    </row>
    <row r="42" hidden="1">
      <c r="B42" s="9">
        <f>Mercury!Y43</f>
        <v>2026</v>
      </c>
      <c r="C42" s="9">
        <f>Mercury!AA43</f>
        <v>8</v>
      </c>
      <c r="D42" s="9">
        <f>Mercury!AB43</f>
        <v>3</v>
      </c>
      <c r="E42" s="9" t="str">
        <f>Mercury!AC43</f>
        <v>P&amp;L</v>
      </c>
      <c r="F42" s="9" t="str">
        <f>Mercury!AD43</f>
        <v>Recurring</v>
      </c>
      <c r="G42" s="9" t="str">
        <f>Mercury!AE43</f>
        <v>2. Candidates Sourcing</v>
      </c>
      <c r="H42" s="9" t="str">
        <f>Mercury!AF43</f>
        <v>2. Candidates Sourcing</v>
      </c>
      <c r="I42" s="9" t="str">
        <f>Mercury!AG43</f>
        <v>1. Social media</v>
      </c>
      <c r="J42" s="9" t="str">
        <f>Mercury!AI43</f>
        <v>Out</v>
      </c>
      <c r="K42" s="9" t="str">
        <f>Mercury!B43</f>
        <v>Facebook</v>
      </c>
      <c r="L42" s="12">
        <f>Mercury!C43</f>
        <v>-140</v>
      </c>
      <c r="M42" s="9" t="str">
        <f>Mercury!D43</f>
        <v>Sent</v>
      </c>
      <c r="N42" s="1" t="s">
        <v>47</v>
      </c>
    </row>
    <row r="43" hidden="1">
      <c r="B43" s="9">
        <f>Mercury!Y44</f>
        <v>2026</v>
      </c>
      <c r="C43" s="9">
        <f>Mercury!AA44</f>
        <v>8</v>
      </c>
      <c r="D43" s="9">
        <f>Mercury!AB44</f>
        <v>3</v>
      </c>
      <c r="E43" s="9" t="str">
        <f>Mercury!AC44</f>
        <v>P&amp;L</v>
      </c>
      <c r="F43" s="9" t="str">
        <f>Mercury!AD44</f>
        <v>Recurring</v>
      </c>
      <c r="G43" s="9" t="str">
        <f>Mercury!AE44</f>
        <v>3. Platform</v>
      </c>
      <c r="H43" s="9" t="str">
        <f>Mercury!AF44</f>
        <v>3. Platform</v>
      </c>
      <c r="I43" s="9" t="str">
        <f>Mercury!AG44</f>
        <v>1. Variable</v>
      </c>
      <c r="J43" s="9" t="str">
        <f>Mercury!AI44</f>
        <v>Out</v>
      </c>
      <c r="K43" s="9" t="str">
        <f>Mercury!B44</f>
        <v>Anthropic</v>
      </c>
      <c r="L43" s="12">
        <f>Mercury!C44</f>
        <v>-90.04</v>
      </c>
      <c r="M43" s="9" t="str">
        <f>Mercury!D44</f>
        <v>Sent</v>
      </c>
      <c r="N43" s="1" t="s">
        <v>47</v>
      </c>
    </row>
    <row r="44" hidden="1">
      <c r="B44" s="9">
        <f>Mercury!Y45</f>
        <v>2026</v>
      </c>
      <c r="C44" s="9">
        <f>Mercury!AA45</f>
        <v>8</v>
      </c>
      <c r="D44" s="9">
        <f>Mercury!AB45</f>
        <v>3</v>
      </c>
      <c r="E44" s="9" t="str">
        <f>Mercury!AC45</f>
        <v>P&amp;L</v>
      </c>
      <c r="F44" s="9" t="str">
        <f>Mercury!AD45</f>
        <v>Recurring</v>
      </c>
      <c r="G44" s="9" t="str">
        <f>Mercury!AE45</f>
        <v>2. Candidates Sourcing</v>
      </c>
      <c r="H44" s="9" t="str">
        <f>Mercury!AF45</f>
        <v>2. Candidates Sourcing</v>
      </c>
      <c r="I44" s="9" t="str">
        <f>Mercury!AG45</f>
        <v>1. Social media</v>
      </c>
      <c r="J44" s="9" t="str">
        <f>Mercury!AI45</f>
        <v>Out</v>
      </c>
      <c r="K44" s="9" t="str">
        <f>Mercury!B45</f>
        <v>Facebook</v>
      </c>
      <c r="L44" s="12">
        <f>Mercury!C45</f>
        <v>-1.11</v>
      </c>
      <c r="M44" s="9" t="str">
        <f>Mercury!D45</f>
        <v>Sent</v>
      </c>
      <c r="N44" s="1" t="s">
        <v>47</v>
      </c>
    </row>
    <row r="45" hidden="1">
      <c r="B45" s="9">
        <f>Mercury!Y46</f>
        <v>2026</v>
      </c>
      <c r="C45" s="9">
        <f>Mercury!AA46</f>
        <v>8</v>
      </c>
      <c r="D45" s="9">
        <f>Mercury!AB46</f>
        <v>3</v>
      </c>
      <c r="E45" s="9" t="str">
        <f>Mercury!AC46</f>
        <v>P&amp;L</v>
      </c>
      <c r="F45" s="9" t="str">
        <f>Mercury!AD46</f>
        <v>Recurring</v>
      </c>
      <c r="G45" s="9" t="str">
        <f>Mercury!AE46</f>
        <v>2. Candidates Sourcing</v>
      </c>
      <c r="H45" s="9" t="str">
        <f>Mercury!AF46</f>
        <v>2. Candidates Sourcing</v>
      </c>
      <c r="I45" s="9" t="str">
        <f>Mercury!AG46</f>
        <v>1. Social media</v>
      </c>
      <c r="J45" s="9" t="str">
        <f>Mercury!AI46</f>
        <v>Out</v>
      </c>
      <c r="K45" s="9" t="str">
        <f>Mercury!B46</f>
        <v>Facebook</v>
      </c>
      <c r="L45" s="12">
        <f>Mercury!C46</f>
        <v>-656.56</v>
      </c>
      <c r="M45" s="9" t="str">
        <f>Mercury!D46</f>
        <v>Sent</v>
      </c>
      <c r="N45" s="1" t="s">
        <v>47</v>
      </c>
    </row>
    <row r="46" hidden="1">
      <c r="B46" s="9">
        <f>Mercury!Y47</f>
        <v>2026</v>
      </c>
      <c r="C46" s="9">
        <f>Mercury!AA47</f>
        <v>8</v>
      </c>
      <c r="D46" s="9">
        <f>Mercury!AB47</f>
        <v>3</v>
      </c>
      <c r="E46" s="9" t="str">
        <f>Mercury!AC47</f>
        <v>P&amp;L</v>
      </c>
      <c r="F46" s="9" t="str">
        <f>Mercury!AD47</f>
        <v>Recurring</v>
      </c>
      <c r="G46" s="9" t="str">
        <f>Mercury!AE47</f>
        <v>3. Platform</v>
      </c>
      <c r="H46" s="9" t="str">
        <f>Mercury!AF47</f>
        <v>3. Platform</v>
      </c>
      <c r="I46" s="9" t="str">
        <f>Mercury!AG47</f>
        <v>2. Fixed</v>
      </c>
      <c r="J46" s="9" t="str">
        <f>Mercury!AI47</f>
        <v>Out</v>
      </c>
      <c r="K46" s="9" t="str">
        <f>Mercury!B47</f>
        <v>Vercel</v>
      </c>
      <c r="L46" s="12">
        <f>Mercury!C47</f>
        <v>-40</v>
      </c>
      <c r="M46" s="9" t="str">
        <f>Mercury!D47</f>
        <v>Sent</v>
      </c>
      <c r="N46" s="1" t="s">
        <v>47</v>
      </c>
    </row>
    <row r="47" hidden="1">
      <c r="B47" s="9">
        <f>Mercury!Y48</f>
        <v>2026</v>
      </c>
      <c r="C47" s="9">
        <f>Mercury!AA48</f>
        <v>8</v>
      </c>
      <c r="D47" s="9">
        <f>Mercury!AB48</f>
        <v>3</v>
      </c>
      <c r="E47" s="9" t="str">
        <f>Mercury!AC48</f>
        <v>P&amp;L</v>
      </c>
      <c r="F47" s="9" t="str">
        <f>Mercury!AD48</f>
        <v>Recurring</v>
      </c>
      <c r="G47" s="9" t="str">
        <f>Mercury!AE48</f>
        <v>3. Platform</v>
      </c>
      <c r="H47" s="9" t="str">
        <f>Mercury!AF48</f>
        <v>3. Platform</v>
      </c>
      <c r="I47" s="9" t="str">
        <f>Mercury!AG48</f>
        <v>1. Variable</v>
      </c>
      <c r="J47" s="9" t="str">
        <f>Mercury!AI48</f>
        <v>Out</v>
      </c>
      <c r="K47" s="9" t="str">
        <f>Mercury!B48</f>
        <v>Whaticket</v>
      </c>
      <c r="L47" s="12">
        <f>Mercury!C48</f>
        <v>-49</v>
      </c>
      <c r="M47" s="9" t="str">
        <f>Mercury!D48</f>
        <v>Sent</v>
      </c>
      <c r="N47" s="1" t="s">
        <v>47</v>
      </c>
    </row>
    <row r="48" hidden="1">
      <c r="B48" s="9">
        <f>Mercury!Y49</f>
        <v>2026</v>
      </c>
      <c r="C48" s="9">
        <f>Mercury!AA49</f>
        <v>8</v>
      </c>
      <c r="D48" s="9">
        <f>Mercury!AB49</f>
        <v>3</v>
      </c>
      <c r="E48" s="9" t="str">
        <f>Mercury!AC49</f>
        <v>P&amp;L</v>
      </c>
      <c r="F48" s="9" t="str">
        <f>Mercury!AD49</f>
        <v>Recurring</v>
      </c>
      <c r="G48" s="9" t="str">
        <f>Mercury!AE49</f>
        <v>3. Platform</v>
      </c>
      <c r="H48" s="9" t="str">
        <f>Mercury!AF49</f>
        <v>3. Platform</v>
      </c>
      <c r="I48" s="9" t="str">
        <f>Mercury!AG49</f>
        <v>2. Fixed</v>
      </c>
      <c r="J48" s="9" t="str">
        <f>Mercury!AI49</f>
        <v>In</v>
      </c>
      <c r="K48" s="9" t="str">
        <f>Mercury!B49</f>
        <v>Metapay</v>
      </c>
      <c r="L48" s="12">
        <f>Mercury!C49</f>
        <v>9.73</v>
      </c>
      <c r="M48" s="9" t="str">
        <f>Mercury!D49</f>
        <v>Sent</v>
      </c>
      <c r="N48" s="1" t="s">
        <v>47</v>
      </c>
    </row>
    <row r="49" hidden="1">
      <c r="B49" s="9">
        <f>Mercury!Y50</f>
        <v>2026</v>
      </c>
      <c r="C49" s="9">
        <f>Mercury!AA50</f>
        <v>8</v>
      </c>
      <c r="D49" s="9">
        <f>Mercury!AB50</f>
        <v>3</v>
      </c>
      <c r="E49" s="9" t="str">
        <f>Mercury!AC50</f>
        <v>P&amp;L</v>
      </c>
      <c r="F49" s="9" t="str">
        <f>Mercury!AD50</f>
        <v>Recurring</v>
      </c>
      <c r="G49" s="9" t="str">
        <f>Mercury!AE50</f>
        <v>3. Platform</v>
      </c>
      <c r="H49" s="9" t="str">
        <f>Mercury!AF50</f>
        <v>3. Platform</v>
      </c>
      <c r="I49" s="9" t="str">
        <f>Mercury!AG50</f>
        <v>1. Variable</v>
      </c>
      <c r="J49" s="9" t="str">
        <f>Mercury!AI50</f>
        <v>Out</v>
      </c>
      <c r="K49" s="9" t="str">
        <f>Mercury!B50</f>
        <v>Anthropic</v>
      </c>
      <c r="L49" s="12">
        <f>Mercury!C50</f>
        <v>-90.02</v>
      </c>
      <c r="M49" s="9" t="str">
        <f>Mercury!D50</f>
        <v>Sent</v>
      </c>
      <c r="N49" s="1" t="s">
        <v>47</v>
      </c>
    </row>
    <row r="50" hidden="1">
      <c r="B50" s="9">
        <f>Mercury!Y51</f>
        <v>2026</v>
      </c>
      <c r="C50" s="9">
        <f>Mercury!AA51</f>
        <v>8</v>
      </c>
      <c r="D50" s="9">
        <f>Mercury!AB51</f>
        <v>3</v>
      </c>
      <c r="E50" s="9" t="str">
        <f>Mercury!AC51</f>
        <v>P&amp;L</v>
      </c>
      <c r="F50" s="9" t="str">
        <f>Mercury!AD51</f>
        <v>Recurring</v>
      </c>
      <c r="G50" s="9" t="str">
        <f>Mercury!AE51</f>
        <v>2. Candidates Sourcing</v>
      </c>
      <c r="H50" s="9" t="str">
        <f>Mercury!AF51</f>
        <v>2. Candidates Sourcing</v>
      </c>
      <c r="I50" s="9" t="str">
        <f>Mercury!AG51</f>
        <v>1. Social media</v>
      </c>
      <c r="J50" s="9" t="str">
        <f>Mercury!AI51</f>
        <v>Out</v>
      </c>
      <c r="K50" s="9" t="str">
        <f>Mercury!B51</f>
        <v>Facebook</v>
      </c>
      <c r="L50" s="12">
        <f>Mercury!C51</f>
        <v>-140</v>
      </c>
      <c r="M50" s="9" t="str">
        <f>Mercury!D51</f>
        <v>Sent</v>
      </c>
      <c r="N50" s="1" t="s">
        <v>47</v>
      </c>
    </row>
    <row r="51" hidden="1">
      <c r="B51" s="9">
        <f>Mercury!Y52</f>
        <v>2026</v>
      </c>
      <c r="C51" s="9">
        <f>Mercury!AA52</f>
        <v>8</v>
      </c>
      <c r="D51" s="9">
        <f>Mercury!AB52</f>
        <v>3</v>
      </c>
      <c r="E51" s="9" t="str">
        <f>Mercury!AC52</f>
        <v>P&amp;L</v>
      </c>
      <c r="F51" s="9" t="str">
        <f>Mercury!AD52</f>
        <v>Recurring</v>
      </c>
      <c r="G51" s="9" t="str">
        <f>Mercury!AE52</f>
        <v>2. Candidates Sourcing</v>
      </c>
      <c r="H51" s="9" t="str">
        <f>Mercury!AF52</f>
        <v>2. Candidates Sourcing</v>
      </c>
      <c r="I51" s="9" t="str">
        <f>Mercury!AG52</f>
        <v>1. Social media</v>
      </c>
      <c r="J51" s="9" t="str">
        <f>Mercury!AI52</f>
        <v>Out</v>
      </c>
      <c r="K51" s="9" t="str">
        <f>Mercury!B52</f>
        <v>Facebook</v>
      </c>
      <c r="L51" s="12">
        <f>Mercury!C52</f>
        <v>-145.52</v>
      </c>
      <c r="M51" s="9" t="str">
        <f>Mercury!D52</f>
        <v>Sent</v>
      </c>
      <c r="N51" s="1" t="s">
        <v>47</v>
      </c>
    </row>
    <row r="52" hidden="1">
      <c r="B52" s="9">
        <f>Mercury!Y53</f>
        <v>2026</v>
      </c>
      <c r="C52" s="9">
        <f>Mercury!AA53</f>
        <v>8</v>
      </c>
      <c r="D52" s="9">
        <f>Mercury!AB53</f>
        <v>3</v>
      </c>
      <c r="E52" s="9" t="str">
        <f>Mercury!AC53</f>
        <v>P&amp;L</v>
      </c>
      <c r="F52" s="9" t="str">
        <f>Mercury!AD53</f>
        <v>Recurring</v>
      </c>
      <c r="G52" s="9" t="str">
        <f>Mercury!AE53</f>
        <v>3. Platform</v>
      </c>
      <c r="H52" s="9" t="str">
        <f>Mercury!AF53</f>
        <v>3. Platform</v>
      </c>
      <c r="I52" s="9" t="str">
        <f>Mercury!AG53</f>
        <v>2. Fixed</v>
      </c>
      <c r="J52" s="9" t="str">
        <f>Mercury!AI53</f>
        <v>Out</v>
      </c>
      <c r="K52" s="9" t="str">
        <f>Mercury!B53</f>
        <v>Metapay</v>
      </c>
      <c r="L52" s="12">
        <f>Mercury!C53</f>
        <v>-19.99</v>
      </c>
      <c r="M52" s="9" t="str">
        <f>Mercury!D53</f>
        <v>Sent</v>
      </c>
      <c r="N52" s="1" t="s">
        <v>47</v>
      </c>
    </row>
    <row r="53" hidden="1">
      <c r="B53" s="9">
        <f>Mercury!Y54</f>
        <v>2026</v>
      </c>
      <c r="C53" s="9">
        <f>Mercury!AA54</f>
        <v>8</v>
      </c>
      <c r="D53" s="9">
        <f>Mercury!AB54</f>
        <v>3</v>
      </c>
      <c r="E53" s="9" t="str">
        <f>Mercury!AC54</f>
        <v>P&amp;L</v>
      </c>
      <c r="F53" s="9" t="str">
        <f>Mercury!AD54</f>
        <v>Recurring</v>
      </c>
      <c r="G53" s="9" t="str">
        <f>Mercury!AE54</f>
        <v>2. Candidates Sourcing</v>
      </c>
      <c r="H53" s="9" t="str">
        <f>Mercury!AF54</f>
        <v>2. Candidates Sourcing</v>
      </c>
      <c r="I53" s="9" t="str">
        <f>Mercury!AG54</f>
        <v>1. Social media</v>
      </c>
      <c r="J53" s="9" t="str">
        <f>Mercury!AI54</f>
        <v>Out</v>
      </c>
      <c r="K53" s="9" t="str">
        <f>Mercury!B54</f>
        <v>Facebook</v>
      </c>
      <c r="L53" s="12">
        <f>Mercury!C54</f>
        <v>-160.49</v>
      </c>
      <c r="M53" s="9" t="str">
        <f>Mercury!D54</f>
        <v>Sent</v>
      </c>
      <c r="N53" s="1" t="s">
        <v>47</v>
      </c>
    </row>
    <row r="54" hidden="1">
      <c r="B54" s="9">
        <f>Mercury!Y55</f>
        <v>2026</v>
      </c>
      <c r="C54" s="9">
        <f>Mercury!AA55</f>
        <v>8</v>
      </c>
      <c r="D54" s="9">
        <f>Mercury!AB55</f>
        <v>3</v>
      </c>
      <c r="E54" s="9" t="str">
        <f>Mercury!AC55</f>
        <v>P&amp;L</v>
      </c>
      <c r="F54" s="9" t="str">
        <f>Mercury!AD55</f>
        <v>Recurring</v>
      </c>
      <c r="G54" s="9" t="str">
        <f>Mercury!AE55</f>
        <v>5. Marketing</v>
      </c>
      <c r="H54" s="9" t="str">
        <f>Mercury!AF55</f>
        <v>5. Marketing</v>
      </c>
      <c r="I54" s="9" t="str">
        <f>Mercury!AG55</f>
        <v>3. Events</v>
      </c>
      <c r="J54" s="9" t="str">
        <f>Mercury!AI55</f>
        <v>Out</v>
      </c>
      <c r="K54" s="9" t="str">
        <f>Mercury!B55</f>
        <v>Rest C Real Tijuana</v>
      </c>
      <c r="L54" s="12">
        <f>Mercury!C55</f>
        <v>-26.68</v>
      </c>
      <c r="M54" s="9" t="str">
        <f>Mercury!D55</f>
        <v>Sent</v>
      </c>
      <c r="N54" s="1" t="s">
        <v>47</v>
      </c>
    </row>
    <row r="55" hidden="1">
      <c r="B55" s="9">
        <f>Mercury!Y56</f>
        <v>2026</v>
      </c>
      <c r="C55" s="9">
        <f>Mercury!AA56</f>
        <v>8</v>
      </c>
      <c r="D55" s="9">
        <f>Mercury!AB56</f>
        <v>3</v>
      </c>
      <c r="E55" s="9" t="str">
        <f>Mercury!AC56</f>
        <v>P&amp;L</v>
      </c>
      <c r="F55" s="9" t="str">
        <f>Mercury!AD56</f>
        <v>Recurring</v>
      </c>
      <c r="G55" s="9" t="str">
        <f>Mercury!AE56</f>
        <v>3. Platform</v>
      </c>
      <c r="H55" s="9" t="str">
        <f>Mercury!AF56</f>
        <v>3. Platform</v>
      </c>
      <c r="I55" s="9" t="str">
        <f>Mercury!AG56</f>
        <v>2. Fixed</v>
      </c>
      <c r="J55" s="9" t="str">
        <f>Mercury!AI56</f>
        <v>Out</v>
      </c>
      <c r="K55" s="9" t="str">
        <f>Mercury!B56</f>
        <v>Intl. Transaction Fee</v>
      </c>
      <c r="L55" s="12">
        <f>Mercury!C56</f>
        <v>-0.8</v>
      </c>
      <c r="M55" s="9" t="str">
        <f>Mercury!D56</f>
        <v>Sent</v>
      </c>
      <c r="N55" s="1" t="s">
        <v>47</v>
      </c>
    </row>
    <row r="56" hidden="1">
      <c r="B56" s="9">
        <f>Mercury!Y57</f>
        <v>2026</v>
      </c>
      <c r="C56" s="9">
        <f>Mercury!AA57</f>
        <v>8</v>
      </c>
      <c r="D56" s="9">
        <f>Mercury!AB57</f>
        <v>3</v>
      </c>
      <c r="E56" s="9" t="str">
        <f>Mercury!AC57</f>
        <v>P&amp;L</v>
      </c>
      <c r="F56" s="9" t="str">
        <f>Mercury!AD57</f>
        <v>Recurring</v>
      </c>
      <c r="G56" s="9" t="str">
        <f>Mercury!AE57</f>
        <v>5. Marketing</v>
      </c>
      <c r="H56" s="9" t="str">
        <f>Mercury!AF57</f>
        <v>5. Marketing</v>
      </c>
      <c r="I56" s="9" t="str">
        <f>Mercury!AG57</f>
        <v>3. Events</v>
      </c>
      <c r="J56" s="9" t="str">
        <f>Mercury!AI57</f>
        <v>Out</v>
      </c>
      <c r="K56" s="9" t="str">
        <f>Mercury!B57</f>
        <v>Office Max Tijuana</v>
      </c>
      <c r="L56" s="12">
        <f>Mercury!C57</f>
        <v>-3.07</v>
      </c>
      <c r="M56" s="9" t="str">
        <f>Mercury!D57</f>
        <v>Sent</v>
      </c>
      <c r="N56" s="1" t="s">
        <v>47</v>
      </c>
    </row>
    <row r="57" hidden="1">
      <c r="B57" s="9">
        <f>Mercury!Y58</f>
        <v>2026</v>
      </c>
      <c r="C57" s="9">
        <f>Mercury!AA58</f>
        <v>8</v>
      </c>
      <c r="D57" s="9">
        <f>Mercury!AB58</f>
        <v>3</v>
      </c>
      <c r="E57" s="9" t="str">
        <f>Mercury!AC58</f>
        <v>P&amp;L</v>
      </c>
      <c r="F57" s="9" t="str">
        <f>Mercury!AD58</f>
        <v>Recurring</v>
      </c>
      <c r="G57" s="9" t="str">
        <f>Mercury!AE58</f>
        <v>3. Platform</v>
      </c>
      <c r="H57" s="9" t="str">
        <f>Mercury!AF58</f>
        <v>3. Platform</v>
      </c>
      <c r="I57" s="9" t="str">
        <f>Mercury!AG58</f>
        <v>2. Fixed</v>
      </c>
      <c r="J57" s="9" t="str">
        <f>Mercury!AI58</f>
        <v>Out</v>
      </c>
      <c r="K57" s="9" t="str">
        <f>Mercury!B58</f>
        <v>Intl. Transaction Fee</v>
      </c>
      <c r="L57" s="12">
        <f>Mercury!C58</f>
        <v>-0.09</v>
      </c>
      <c r="M57" s="9" t="str">
        <f>Mercury!D58</f>
        <v>Sent</v>
      </c>
      <c r="N57" s="1" t="s">
        <v>47</v>
      </c>
    </row>
    <row r="58" hidden="1">
      <c r="B58" s="9">
        <f>Mercury!Y59</f>
        <v>2026</v>
      </c>
      <c r="C58" s="9">
        <f>Mercury!AA59</f>
        <v>8</v>
      </c>
      <c r="D58" s="9">
        <f>Mercury!AB59</f>
        <v>3</v>
      </c>
      <c r="E58" s="9" t="str">
        <f>Mercury!AC59</f>
        <v>P&amp;L</v>
      </c>
      <c r="F58" s="9" t="str">
        <f>Mercury!AD59</f>
        <v>Recurring</v>
      </c>
      <c r="G58" s="9" t="str">
        <f>Mercury!AE59</f>
        <v>3. Platform</v>
      </c>
      <c r="H58" s="9" t="str">
        <f>Mercury!AF59</f>
        <v>3. Platform</v>
      </c>
      <c r="I58" s="9" t="str">
        <f>Mercury!AG59</f>
        <v>2. Fixed</v>
      </c>
      <c r="J58" s="9" t="str">
        <f>Mercury!AI59</f>
        <v>Out</v>
      </c>
      <c r="K58" s="9" t="str">
        <f>Mercury!B59</f>
        <v>Intl. Transaction Fee</v>
      </c>
      <c r="L58" s="12">
        <f>Mercury!C59</f>
        <v>-1.23</v>
      </c>
      <c r="M58" s="9" t="str">
        <f>Mercury!D59</f>
        <v>Sent</v>
      </c>
      <c r="N58" s="1" t="s">
        <v>47</v>
      </c>
    </row>
    <row r="59" hidden="1">
      <c r="B59" s="9">
        <f>Mercury!Y60</f>
        <v>2026</v>
      </c>
      <c r="C59" s="9">
        <f>Mercury!AA60</f>
        <v>8</v>
      </c>
      <c r="D59" s="9">
        <f>Mercury!AB60</f>
        <v>3</v>
      </c>
      <c r="E59" s="9" t="str">
        <f>Mercury!AC60</f>
        <v>P&amp;L</v>
      </c>
      <c r="F59" s="9" t="str">
        <f>Mercury!AD60</f>
        <v>Recurring</v>
      </c>
      <c r="G59" s="9" t="str">
        <f>Mercury!AE60</f>
        <v>5. Marketing</v>
      </c>
      <c r="H59" s="9" t="str">
        <f>Mercury!AF60</f>
        <v>5. Marketing</v>
      </c>
      <c r="I59" s="9" t="str">
        <f>Mercury!AG60</f>
        <v>3. Events</v>
      </c>
      <c r="J59" s="9" t="str">
        <f>Mercury!AI60</f>
        <v>Out</v>
      </c>
      <c r="K59" s="9" t="str">
        <f>Mercury!B60</f>
        <v>Office Max Tijuana</v>
      </c>
      <c r="L59" s="12">
        <f>Mercury!C60</f>
        <v>-41.15</v>
      </c>
      <c r="M59" s="9" t="str">
        <f>Mercury!D60</f>
        <v>Sent</v>
      </c>
      <c r="N59" s="1" t="s">
        <v>47</v>
      </c>
    </row>
    <row r="60" hidden="1">
      <c r="B60" s="9">
        <f>Mercury!Y61</f>
        <v>2026</v>
      </c>
      <c r="C60" s="9">
        <f>Mercury!AA61</f>
        <v>8</v>
      </c>
      <c r="D60" s="9">
        <f>Mercury!AB61</f>
        <v>3</v>
      </c>
      <c r="E60" s="9" t="str">
        <f>Mercury!AC61</f>
        <v>P&amp;L</v>
      </c>
      <c r="F60" s="9" t="str">
        <f>Mercury!AD61</f>
        <v>Recurring</v>
      </c>
      <c r="G60" s="9" t="str">
        <f>Mercury!AE61</f>
        <v>5. Marketing</v>
      </c>
      <c r="H60" s="9" t="str">
        <f>Mercury!AF61</f>
        <v>5. Marketing</v>
      </c>
      <c r="I60" s="9" t="str">
        <f>Mercury!AG61</f>
        <v>3. Events</v>
      </c>
      <c r="J60" s="9" t="str">
        <f>Mercury!AI61</f>
        <v>Out</v>
      </c>
      <c r="K60" s="9" t="str">
        <f>Mercury!B61</f>
        <v>Office Max Tijuana</v>
      </c>
      <c r="L60" s="12">
        <f>Mercury!C61</f>
        <v>-60.87</v>
      </c>
      <c r="M60" s="9" t="str">
        <f>Mercury!D61</f>
        <v>Sent</v>
      </c>
      <c r="N60" s="1" t="s">
        <v>47</v>
      </c>
    </row>
    <row r="61" hidden="1">
      <c r="B61" s="9">
        <f>Mercury!Y62</f>
        <v>2026</v>
      </c>
      <c r="C61" s="9">
        <f>Mercury!AA62</f>
        <v>8</v>
      </c>
      <c r="D61" s="9">
        <f>Mercury!AB62</f>
        <v>3</v>
      </c>
      <c r="E61" s="9" t="str">
        <f>Mercury!AC62</f>
        <v>P&amp;L</v>
      </c>
      <c r="F61" s="9" t="str">
        <f>Mercury!AD62</f>
        <v>Recurring</v>
      </c>
      <c r="G61" s="9" t="str">
        <f>Mercury!AE62</f>
        <v>3. Platform</v>
      </c>
      <c r="H61" s="9" t="str">
        <f>Mercury!AF62</f>
        <v>3. Platform</v>
      </c>
      <c r="I61" s="9" t="str">
        <f>Mercury!AG62</f>
        <v>2. Fixed</v>
      </c>
      <c r="J61" s="9" t="str">
        <f>Mercury!AI62</f>
        <v>Out</v>
      </c>
      <c r="K61" s="9" t="str">
        <f>Mercury!B62</f>
        <v>Intl. Transaction Fee</v>
      </c>
      <c r="L61" s="12">
        <f>Mercury!C62</f>
        <v>-1.83</v>
      </c>
      <c r="M61" s="9" t="str">
        <f>Mercury!D62</f>
        <v>Sent</v>
      </c>
      <c r="N61" s="1" t="s">
        <v>47</v>
      </c>
    </row>
    <row r="62" hidden="1">
      <c r="B62" s="9">
        <f>Mercury!Y63</f>
        <v>2026</v>
      </c>
      <c r="C62" s="9">
        <f>Mercury!AA63</f>
        <v>8</v>
      </c>
      <c r="D62" s="9">
        <f>Mercury!AB63</f>
        <v>3</v>
      </c>
      <c r="E62" s="9" t="str">
        <f>Mercury!AC63</f>
        <v>P&amp;L</v>
      </c>
      <c r="F62" s="9" t="str">
        <f>Mercury!AD63</f>
        <v>Recurring</v>
      </c>
      <c r="G62" s="9" t="str">
        <f>Mercury!AE63</f>
        <v>3. Platform</v>
      </c>
      <c r="H62" s="9" t="str">
        <f>Mercury!AF63</f>
        <v>3. Platform</v>
      </c>
      <c r="I62" s="9" t="str">
        <f>Mercury!AG63</f>
        <v>1. Variable</v>
      </c>
      <c r="J62" s="9" t="str">
        <f>Mercury!AI63</f>
        <v>Out</v>
      </c>
      <c r="K62" s="9" t="str">
        <f>Mercury!B63</f>
        <v>Anthropic</v>
      </c>
      <c r="L62" s="12">
        <f>Mercury!C63</f>
        <v>-90.04</v>
      </c>
      <c r="M62" s="9" t="str">
        <f>Mercury!D63</f>
        <v>Sent</v>
      </c>
      <c r="N62" s="1" t="s">
        <v>47</v>
      </c>
    </row>
    <row r="63" hidden="1">
      <c r="B63" s="9">
        <f>Mercury!Y64</f>
        <v>2026</v>
      </c>
      <c r="C63" s="9">
        <f>Mercury!AA64</f>
        <v>8</v>
      </c>
      <c r="D63" s="9">
        <f>Mercury!AB64</f>
        <v>3</v>
      </c>
      <c r="E63" s="9" t="str">
        <f>Mercury!AC64</f>
        <v>Intercompany</v>
      </c>
      <c r="F63" s="9" t="str">
        <f>Mercury!AD64</f>
        <v>Recurring</v>
      </c>
      <c r="G63" s="9" t="str">
        <f>Mercury!AE64</f>
        <v/>
      </c>
      <c r="H63" s="9" t="str">
        <f>Mercury!AF64</f>
        <v/>
      </c>
      <c r="I63" s="9" t="str">
        <f>Mercury!AG64</f>
        <v/>
      </c>
      <c r="J63" s="9" t="str">
        <f>Mercury!AI64</f>
        <v>In</v>
      </c>
      <c r="K63" s="9" t="str">
        <f>Mercury!B64</f>
        <v>Mercury Checking xx8107</v>
      </c>
      <c r="L63" s="12">
        <f>Mercury!C64</f>
        <v>10810</v>
      </c>
      <c r="M63" s="9" t="str">
        <f>Mercury!D64</f>
        <v>Sent</v>
      </c>
      <c r="N63" s="1" t="s">
        <v>47</v>
      </c>
    </row>
    <row r="64" hidden="1">
      <c r="B64" s="9">
        <f>Mercury!Y65</f>
        <v>2026</v>
      </c>
      <c r="C64" s="9">
        <f>Mercury!AA65</f>
        <v>8</v>
      </c>
      <c r="D64" s="9">
        <f>Mercury!AB65</f>
        <v>3</v>
      </c>
      <c r="E64" s="9" t="str">
        <f>Mercury!AC65</f>
        <v>Intercompany</v>
      </c>
      <c r="F64" s="9" t="str">
        <f>Mercury!AD65</f>
        <v>Recurring</v>
      </c>
      <c r="G64" s="9" t="str">
        <f>Mercury!AE65</f>
        <v/>
      </c>
      <c r="H64" s="9" t="str">
        <f>Mercury!AF65</f>
        <v/>
      </c>
      <c r="I64" s="9" t="str">
        <f>Mercury!AG65</f>
        <v/>
      </c>
      <c r="J64" s="9" t="str">
        <f>Mercury!AI65</f>
        <v>Out</v>
      </c>
      <c r="K64" s="9" t="str">
        <f>Mercury!B65</f>
        <v>Mercury Checking xx0301</v>
      </c>
      <c r="L64" s="12">
        <f>Mercury!C65</f>
        <v>-10810</v>
      </c>
      <c r="M64" s="9" t="str">
        <f>Mercury!D65</f>
        <v>Sent</v>
      </c>
      <c r="N64" s="1" t="s">
        <v>47</v>
      </c>
    </row>
    <row r="65" hidden="1">
      <c r="B65" s="9">
        <f>Mercury!Y66</f>
        <v>2026</v>
      </c>
      <c r="C65" s="9">
        <f>Mercury!AA66</f>
        <v>8</v>
      </c>
      <c r="D65" s="9">
        <f>Mercury!AB66</f>
        <v>3</v>
      </c>
      <c r="E65" s="9" t="str">
        <f>Mercury!AC66</f>
        <v>P&amp;L</v>
      </c>
      <c r="F65" s="9" t="str">
        <f>Mercury!AD66</f>
        <v>Recurring</v>
      </c>
      <c r="G65" s="9" t="str">
        <f>Mercury!AE66</f>
        <v>1. Collections</v>
      </c>
      <c r="H65" s="9" t="str">
        <f>Mercury!AF66</f>
        <v>1. Collections</v>
      </c>
      <c r="I65" s="9" t="str">
        <f>Mercury!AG66</f>
        <v>1. Full Stack</v>
      </c>
      <c r="J65" s="9" t="str">
        <f>Mercury!AI66</f>
        <v>In</v>
      </c>
      <c r="K65" s="9" t="str">
        <f>Mercury!B66</f>
        <v>LATIN AMERICA FUTURE AUTOMOBILE MEX</v>
      </c>
      <c r="L65" s="12">
        <f>Mercury!C66</f>
        <v>10810</v>
      </c>
      <c r="M65" s="9" t="str">
        <f>Mercury!D66</f>
        <v>Sent</v>
      </c>
      <c r="N65" s="1" t="s">
        <v>47</v>
      </c>
    </row>
    <row r="66" hidden="1">
      <c r="B66" s="9">
        <f>Mercury!Y67</f>
        <v>2026</v>
      </c>
      <c r="C66" s="9">
        <f>Mercury!AA67</f>
        <v>8</v>
      </c>
      <c r="D66" s="9">
        <f>Mercury!AB67</f>
        <v>3</v>
      </c>
      <c r="E66" s="9" t="str">
        <f>Mercury!AC67</f>
        <v>P&amp;L</v>
      </c>
      <c r="F66" s="9" t="str">
        <f>Mercury!AD67</f>
        <v>Recurring</v>
      </c>
      <c r="G66" s="9" t="str">
        <f>Mercury!AE67</f>
        <v>5. Marketing</v>
      </c>
      <c r="H66" s="9" t="str">
        <f>Mercury!AF67</f>
        <v>5. Marketing</v>
      </c>
      <c r="I66" s="9" t="str">
        <f>Mercury!AG67</f>
        <v>3. Events</v>
      </c>
      <c r="J66" s="9" t="str">
        <f>Mercury!AI67</f>
        <v>Out</v>
      </c>
      <c r="K66" s="9" t="str">
        <f>Mercury!B67</f>
        <v>Rest C Real Tijuana</v>
      </c>
      <c r="L66" s="12">
        <f>Mercury!C67</f>
        <v>-26.66</v>
      </c>
      <c r="M66" s="9" t="str">
        <f>Mercury!D67</f>
        <v>Sent</v>
      </c>
      <c r="N66" s="1" t="s">
        <v>47</v>
      </c>
    </row>
    <row r="67" hidden="1">
      <c r="B67" s="9">
        <f>Mercury!Y68</f>
        <v>2026</v>
      </c>
      <c r="C67" s="9">
        <f>Mercury!AA68</f>
        <v>8</v>
      </c>
      <c r="D67" s="9">
        <f>Mercury!AB68</f>
        <v>3</v>
      </c>
      <c r="E67" s="9" t="str">
        <f>Mercury!AC68</f>
        <v>P&amp;L</v>
      </c>
      <c r="F67" s="9" t="str">
        <f>Mercury!AD68</f>
        <v>Recurring</v>
      </c>
      <c r="G67" s="9" t="str">
        <f>Mercury!AE68</f>
        <v>3. Platform</v>
      </c>
      <c r="H67" s="9" t="str">
        <f>Mercury!AF68</f>
        <v>3. Platform</v>
      </c>
      <c r="I67" s="9" t="str">
        <f>Mercury!AG68</f>
        <v>2. Fixed</v>
      </c>
      <c r="J67" s="9" t="str">
        <f>Mercury!AI68</f>
        <v>Out</v>
      </c>
      <c r="K67" s="9" t="str">
        <f>Mercury!B68</f>
        <v>Intl. Transaction Fee</v>
      </c>
      <c r="L67" s="12">
        <f>Mercury!C68</f>
        <v>-0.8</v>
      </c>
      <c r="M67" s="9" t="str">
        <f>Mercury!D68</f>
        <v>Sent</v>
      </c>
      <c r="N67" s="1" t="s">
        <v>47</v>
      </c>
    </row>
    <row r="68" hidden="1">
      <c r="B68" s="9">
        <f>Mercury!Y69</f>
        <v>2026</v>
      </c>
      <c r="C68" s="9">
        <f>Mercury!AA69</f>
        <v>8</v>
      </c>
      <c r="D68" s="9">
        <f>Mercury!AB69</f>
        <v>3</v>
      </c>
      <c r="E68" s="9" t="str">
        <f>Mercury!AC69</f>
        <v>P&amp;L</v>
      </c>
      <c r="F68" s="9" t="str">
        <f>Mercury!AD69</f>
        <v>Recurring</v>
      </c>
      <c r="G68" s="9" t="str">
        <f>Mercury!AE69</f>
        <v>3. Platform</v>
      </c>
      <c r="H68" s="9" t="str">
        <f>Mercury!AF69</f>
        <v>3. Platform</v>
      </c>
      <c r="I68" s="9" t="str">
        <f>Mercury!AG69</f>
        <v>2. Fixed</v>
      </c>
      <c r="J68" s="9" t="str">
        <f>Mercury!AI69</f>
        <v>Out</v>
      </c>
      <c r="K68" s="9" t="str">
        <f>Mercury!B69</f>
        <v>Recall</v>
      </c>
      <c r="L68" s="12">
        <f>Mercury!C69</f>
        <v>-10.38</v>
      </c>
      <c r="M68" s="9" t="str">
        <f>Mercury!D69</f>
        <v>Sent</v>
      </c>
      <c r="N68" s="1" t="s">
        <v>47</v>
      </c>
    </row>
    <row r="69" hidden="1">
      <c r="B69" s="9">
        <f>Mercury!Y70</f>
        <v>2026</v>
      </c>
      <c r="C69" s="9">
        <f>Mercury!AA70</f>
        <v>8</v>
      </c>
      <c r="D69" s="9">
        <f>Mercury!AB70</f>
        <v>3</v>
      </c>
      <c r="E69" s="9" t="str">
        <f>Mercury!AC70</f>
        <v>P&amp;L</v>
      </c>
      <c r="F69" s="9" t="str">
        <f>Mercury!AD70</f>
        <v>Recurring</v>
      </c>
      <c r="G69" s="9" t="str">
        <f>Mercury!AE70</f>
        <v>2. Candidates Sourcing</v>
      </c>
      <c r="H69" s="9" t="str">
        <f>Mercury!AF70</f>
        <v>2. Candidates Sourcing</v>
      </c>
      <c r="I69" s="9" t="str">
        <f>Mercury!AG70</f>
        <v>1. Social media</v>
      </c>
      <c r="J69" s="9" t="str">
        <f>Mercury!AI70</f>
        <v>Out</v>
      </c>
      <c r="K69" s="9" t="str">
        <f>Mercury!B70</f>
        <v>Facebook</v>
      </c>
      <c r="L69" s="12">
        <f>Mercury!C70</f>
        <v>-77</v>
      </c>
      <c r="M69" s="9" t="str">
        <f>Mercury!D70</f>
        <v>Sent</v>
      </c>
      <c r="N69" s="1" t="s">
        <v>47</v>
      </c>
    </row>
    <row r="70" hidden="1">
      <c r="B70" s="9">
        <f>Mercury!Y71</f>
        <v>2026</v>
      </c>
      <c r="C70" s="9">
        <f>Mercury!AA71</f>
        <v>8</v>
      </c>
      <c r="D70" s="9">
        <f>Mercury!AB71</f>
        <v>3</v>
      </c>
      <c r="E70" s="9" t="str">
        <f>Mercury!AC71</f>
        <v>P&amp;L</v>
      </c>
      <c r="F70" s="9" t="str">
        <f>Mercury!AD71</f>
        <v>Recurring</v>
      </c>
      <c r="G70" s="9" t="str">
        <f>Mercury!AE71</f>
        <v>3. Platform</v>
      </c>
      <c r="H70" s="9" t="str">
        <f>Mercury!AF71</f>
        <v>3. Platform</v>
      </c>
      <c r="I70" s="9" t="str">
        <f>Mercury!AG71</f>
        <v>2. Fixed</v>
      </c>
      <c r="J70" s="9" t="str">
        <f>Mercury!AI71</f>
        <v>Out</v>
      </c>
      <c r="K70" s="9" t="str">
        <f>Mercury!B71</f>
        <v>Intl. Transaction Fee</v>
      </c>
      <c r="L70" s="12">
        <f>Mercury!C71</f>
        <v>-9.44</v>
      </c>
      <c r="M70" s="9" t="str">
        <f>Mercury!D71</f>
        <v>Sent</v>
      </c>
      <c r="N70" s="1" t="s">
        <v>47</v>
      </c>
    </row>
    <row r="71" hidden="1">
      <c r="B71" s="9">
        <f>Mercury!Y72</f>
        <v>2026</v>
      </c>
      <c r="C71" s="9">
        <f>Mercury!AA72</f>
        <v>8</v>
      </c>
      <c r="D71" s="9">
        <f>Mercury!AB72</f>
        <v>3</v>
      </c>
      <c r="E71" s="9" t="str">
        <f>Mercury!AC72</f>
        <v>P&amp;L</v>
      </c>
      <c r="F71" s="9" t="str">
        <f>Mercury!AD72</f>
        <v>Recurring</v>
      </c>
      <c r="G71" s="9" t="str">
        <f>Mercury!AE72</f>
        <v>5. Marketing</v>
      </c>
      <c r="H71" s="9" t="str">
        <f>Mercury!AF72</f>
        <v>5. Marketing</v>
      </c>
      <c r="I71" s="9" t="str">
        <f>Mercury!AG72</f>
        <v>3. Events</v>
      </c>
      <c r="J71" s="9" t="str">
        <f>Mercury!AI72</f>
        <v>Out</v>
      </c>
      <c r="K71" s="9" t="str">
        <f>Mercury!B72</f>
        <v>Hot Real Inn Tijuana</v>
      </c>
      <c r="L71" s="12">
        <f>Mercury!C72</f>
        <v>-314.52</v>
      </c>
      <c r="M71" s="9" t="str">
        <f>Mercury!D72</f>
        <v>Sent</v>
      </c>
      <c r="N71" s="1" t="s">
        <v>47</v>
      </c>
    </row>
    <row r="72" hidden="1">
      <c r="B72" s="9">
        <f>Mercury!Y73</f>
        <v>2026</v>
      </c>
      <c r="C72" s="9">
        <f>Mercury!AA73</f>
        <v>8</v>
      </c>
      <c r="D72" s="9">
        <f>Mercury!AB73</f>
        <v>3</v>
      </c>
      <c r="E72" s="9" t="str">
        <f>Mercury!AC73</f>
        <v>P&amp;L</v>
      </c>
      <c r="F72" s="9" t="str">
        <f>Mercury!AD73</f>
        <v>Recurring</v>
      </c>
      <c r="G72" s="9" t="str">
        <f>Mercury!AE73</f>
        <v>3. Platform</v>
      </c>
      <c r="H72" s="9" t="str">
        <f>Mercury!AF73</f>
        <v>3. Platform</v>
      </c>
      <c r="I72" s="9" t="str">
        <f>Mercury!AG73</f>
        <v>1. Variable</v>
      </c>
      <c r="J72" s="9" t="str">
        <f>Mercury!AI73</f>
        <v>Out</v>
      </c>
      <c r="K72" s="9" t="str">
        <f>Mercury!B73</f>
        <v>Anthropic</v>
      </c>
      <c r="L72" s="12">
        <f>Mercury!C73</f>
        <v>-90.01</v>
      </c>
      <c r="M72" s="9" t="str">
        <f>Mercury!D73</f>
        <v>Sent</v>
      </c>
      <c r="N72" s="1" t="s">
        <v>47</v>
      </c>
    </row>
    <row r="73" hidden="1">
      <c r="B73" s="9">
        <f>Mercury!Y74</f>
        <v>2026</v>
      </c>
      <c r="C73" s="9">
        <f>Mercury!AA74</f>
        <v>8</v>
      </c>
      <c r="D73" s="9">
        <f>Mercury!AB74</f>
        <v>3</v>
      </c>
      <c r="E73" s="9" t="str">
        <f>Mercury!AC74</f>
        <v>P&amp;L</v>
      </c>
      <c r="F73" s="9" t="str">
        <f>Mercury!AD74</f>
        <v>Recurring</v>
      </c>
      <c r="G73" s="9" t="str">
        <f>Mercury!AE74</f>
        <v>2. Candidates Sourcing</v>
      </c>
      <c r="H73" s="9" t="str">
        <f>Mercury!AF74</f>
        <v>2. Candidates Sourcing</v>
      </c>
      <c r="I73" s="9" t="str">
        <f>Mercury!AG74</f>
        <v>1. Social media</v>
      </c>
      <c r="J73" s="9" t="str">
        <f>Mercury!AI74</f>
        <v>Out</v>
      </c>
      <c r="K73" s="9" t="str">
        <f>Mercury!B74</f>
        <v>Facebook</v>
      </c>
      <c r="L73" s="12">
        <f>Mercury!C74</f>
        <v>-77</v>
      </c>
      <c r="M73" s="9" t="str">
        <f>Mercury!D74</f>
        <v>Sent</v>
      </c>
      <c r="N73" s="1" t="s">
        <v>47</v>
      </c>
    </row>
    <row r="74" hidden="1">
      <c r="B74" s="9">
        <f>Mercury!Y75</f>
        <v>2026</v>
      </c>
      <c r="C74" s="9">
        <f>Mercury!AA75</f>
        <v>8</v>
      </c>
      <c r="D74" s="9">
        <f>Mercury!AB75</f>
        <v>3</v>
      </c>
      <c r="E74" s="9" t="str">
        <f>Mercury!AC75</f>
        <v>P&amp;L</v>
      </c>
      <c r="F74" s="9" t="str">
        <f>Mercury!AD75</f>
        <v>Recurring</v>
      </c>
      <c r="G74" s="9" t="str">
        <f>Mercury!AE75</f>
        <v>3. Platform</v>
      </c>
      <c r="H74" s="9" t="str">
        <f>Mercury!AF75</f>
        <v>3. Platform</v>
      </c>
      <c r="I74" s="9" t="str">
        <f>Mercury!AG75</f>
        <v>1. Variable</v>
      </c>
      <c r="J74" s="9" t="str">
        <f>Mercury!AI75</f>
        <v>Out</v>
      </c>
      <c r="K74" s="9" t="str">
        <f>Mercury!B75</f>
        <v>Anthropic</v>
      </c>
      <c r="L74" s="12">
        <f>Mercury!C75</f>
        <v>-90.07</v>
      </c>
      <c r="M74" s="9" t="str">
        <f>Mercury!D75</f>
        <v>Sent</v>
      </c>
      <c r="N74" s="1" t="s">
        <v>47</v>
      </c>
    </row>
    <row r="75" hidden="1">
      <c r="B75" s="9">
        <f>Mercury!Y76</f>
        <v>2026</v>
      </c>
      <c r="C75" s="9">
        <f>Mercury!AA76</f>
        <v>8</v>
      </c>
      <c r="D75" s="9">
        <f>Mercury!AB76</f>
        <v>3</v>
      </c>
      <c r="E75" s="9" t="str">
        <f>Mercury!AC76</f>
        <v>P&amp;L</v>
      </c>
      <c r="F75" s="9" t="str">
        <f>Mercury!AD76</f>
        <v>Recurring</v>
      </c>
      <c r="G75" s="9" t="str">
        <f>Mercury!AE76</f>
        <v>2. Candidates Sourcing</v>
      </c>
      <c r="H75" s="9" t="str">
        <f>Mercury!AF76</f>
        <v>2. Candidates Sourcing</v>
      </c>
      <c r="I75" s="9" t="str">
        <f>Mercury!AG76</f>
        <v>1. Social media</v>
      </c>
      <c r="J75" s="9" t="str">
        <f>Mercury!AI76</f>
        <v>Out</v>
      </c>
      <c r="K75" s="9" t="str">
        <f>Mercury!B76</f>
        <v>Facebook</v>
      </c>
      <c r="L75" s="12">
        <f>Mercury!C76</f>
        <v>-77</v>
      </c>
      <c r="M75" s="9" t="str">
        <f>Mercury!D76</f>
        <v>Sent</v>
      </c>
      <c r="N75" s="1" t="s">
        <v>47</v>
      </c>
    </row>
    <row r="76" hidden="1">
      <c r="B76" s="9">
        <f>Mercury!Y77</f>
        <v>2026</v>
      </c>
      <c r="C76" s="9">
        <f>Mercury!AA77</f>
        <v>8</v>
      </c>
      <c r="D76" s="9">
        <f>Mercury!AB77</f>
        <v>3</v>
      </c>
      <c r="E76" s="9" t="str">
        <f>Mercury!AC77</f>
        <v>P&amp;L</v>
      </c>
      <c r="F76" s="9" t="str">
        <f>Mercury!AD77</f>
        <v>Recurring</v>
      </c>
      <c r="G76" s="9" t="str">
        <f>Mercury!AE77</f>
        <v>3. Platform</v>
      </c>
      <c r="H76" s="9" t="str">
        <f>Mercury!AF77</f>
        <v>3. Platform</v>
      </c>
      <c r="I76" s="9" t="str">
        <f>Mercury!AG77</f>
        <v>2. Fixed</v>
      </c>
      <c r="J76" s="9" t="str">
        <f>Mercury!AI77</f>
        <v>Out</v>
      </c>
      <c r="K76" s="9" t="str">
        <f>Mercury!B77</f>
        <v>Cookiebot</v>
      </c>
      <c r="L76" s="12">
        <f>Mercury!C77</f>
        <v>-34</v>
      </c>
      <c r="M76" s="9" t="str">
        <f>Mercury!D77</f>
        <v>Sent</v>
      </c>
      <c r="N76" s="1" t="s">
        <v>47</v>
      </c>
    </row>
    <row r="77" hidden="1">
      <c r="B77" s="9">
        <f>Mercury!Y78</f>
        <v>2026</v>
      </c>
      <c r="C77" s="9">
        <f>Mercury!AA78</f>
        <v>8</v>
      </c>
      <c r="D77" s="9">
        <f>Mercury!AB78</f>
        <v>3</v>
      </c>
      <c r="E77" s="9" t="str">
        <f>Mercury!AC78</f>
        <v>P&amp;L</v>
      </c>
      <c r="F77" s="9" t="str">
        <f>Mercury!AD78</f>
        <v>Recurring</v>
      </c>
      <c r="G77" s="9" t="str">
        <f>Mercury!AE78</f>
        <v>3. Platform</v>
      </c>
      <c r="H77" s="9" t="str">
        <f>Mercury!AF78</f>
        <v>3. Platform</v>
      </c>
      <c r="I77" s="9" t="str">
        <f>Mercury!AG78</f>
        <v>1. Variable</v>
      </c>
      <c r="J77" s="9" t="str">
        <f>Mercury!AI78</f>
        <v>Out</v>
      </c>
      <c r="K77" s="9" t="str">
        <f>Mercury!B78</f>
        <v>Anthropic</v>
      </c>
      <c r="L77" s="12">
        <f>Mercury!C78</f>
        <v>-90.1</v>
      </c>
      <c r="M77" s="9" t="str">
        <f>Mercury!D78</f>
        <v>Sent</v>
      </c>
      <c r="N77" s="1" t="s">
        <v>47</v>
      </c>
    </row>
    <row r="78" hidden="1">
      <c r="B78" s="9">
        <f>Mercury!Y79</f>
        <v>2026</v>
      </c>
      <c r="C78" s="9">
        <f>Mercury!AA79</f>
        <v>8</v>
      </c>
      <c r="D78" s="9">
        <f>Mercury!AB79</f>
        <v>3</v>
      </c>
      <c r="E78" s="9" t="str">
        <f>Mercury!AC79</f>
        <v>P&amp;L</v>
      </c>
      <c r="F78" s="9" t="str">
        <f>Mercury!AD79</f>
        <v>Recurring</v>
      </c>
      <c r="G78" s="9" t="str">
        <f>Mercury!AE79</f>
        <v>2. Candidates Sourcing</v>
      </c>
      <c r="H78" s="9" t="str">
        <f>Mercury!AF79</f>
        <v>2. Candidates Sourcing</v>
      </c>
      <c r="I78" s="9" t="str">
        <f>Mercury!AG79</f>
        <v>1. Social media</v>
      </c>
      <c r="J78" s="9" t="str">
        <f>Mercury!AI79</f>
        <v>Out</v>
      </c>
      <c r="K78" s="9" t="str">
        <f>Mercury!B79</f>
        <v>Facebook</v>
      </c>
      <c r="L78" s="12">
        <f>Mercury!C79</f>
        <v>-24.06</v>
      </c>
      <c r="M78" s="9" t="str">
        <f>Mercury!D79</f>
        <v>Sent</v>
      </c>
      <c r="N78" s="1" t="s">
        <v>47</v>
      </c>
    </row>
    <row r="79" hidden="1">
      <c r="B79" s="9">
        <f>Mercury!Y80</f>
        <v>2026</v>
      </c>
      <c r="C79" s="9">
        <f>Mercury!AA80</f>
        <v>8</v>
      </c>
      <c r="D79" s="9">
        <f>Mercury!AB80</f>
        <v>3</v>
      </c>
      <c r="E79" s="9" t="str">
        <f>Mercury!AC80</f>
        <v>P&amp;L</v>
      </c>
      <c r="F79" s="9" t="str">
        <f>Mercury!AD80</f>
        <v>Recurring</v>
      </c>
      <c r="G79" s="9" t="str">
        <f>Mercury!AE80</f>
        <v>2. Candidates Sourcing</v>
      </c>
      <c r="H79" s="9" t="str">
        <f>Mercury!AF80</f>
        <v>2. Candidates Sourcing</v>
      </c>
      <c r="I79" s="9" t="str">
        <f>Mercury!AG80</f>
        <v>1. Social media</v>
      </c>
      <c r="J79" s="9" t="str">
        <f>Mercury!AI80</f>
        <v>Out</v>
      </c>
      <c r="K79" s="9" t="str">
        <f>Mercury!B80</f>
        <v>Facebook</v>
      </c>
      <c r="L79" s="12">
        <f>Mercury!C80</f>
        <v>-1000</v>
      </c>
      <c r="M79" s="9" t="str">
        <f>Mercury!D80</f>
        <v>Sent</v>
      </c>
      <c r="N79" s="1" t="s">
        <v>47</v>
      </c>
    </row>
    <row r="80" hidden="1">
      <c r="B80" s="9">
        <f>Mercury!Y81</f>
        <v>2026</v>
      </c>
      <c r="C80" s="9">
        <f>Mercury!AA81</f>
        <v>8</v>
      </c>
      <c r="D80" s="9">
        <f>Mercury!AB81</f>
        <v>3</v>
      </c>
      <c r="E80" s="9" t="str">
        <f>Mercury!AC81</f>
        <v>P&amp;L</v>
      </c>
      <c r="F80" s="9" t="str">
        <f>Mercury!AD81</f>
        <v>Recurring</v>
      </c>
      <c r="G80" s="9" t="str">
        <f>Mercury!AE81</f>
        <v>3. Platform</v>
      </c>
      <c r="H80" s="9" t="str">
        <f>Mercury!AF81</f>
        <v>3. Platform</v>
      </c>
      <c r="I80" s="9" t="str">
        <f>Mercury!AG81</f>
        <v>2. Fixed</v>
      </c>
      <c r="J80" s="9" t="str">
        <f>Mercury!AI81</f>
        <v>Out</v>
      </c>
      <c r="K80" s="9" t="str">
        <f>Mercury!B81</f>
        <v>Intl. Transaction Fee</v>
      </c>
      <c r="L80" s="12">
        <f>Mercury!C81</f>
        <v>-2.79</v>
      </c>
      <c r="M80" s="9" t="str">
        <f>Mercury!D81</f>
        <v>Sent</v>
      </c>
      <c r="N80" s="1" t="s">
        <v>47</v>
      </c>
    </row>
    <row r="81" hidden="1">
      <c r="B81" s="9">
        <f>Mercury!Y82</f>
        <v>2026</v>
      </c>
      <c r="C81" s="9">
        <f>Mercury!AA82</f>
        <v>8</v>
      </c>
      <c r="D81" s="9">
        <f>Mercury!AB82</f>
        <v>3</v>
      </c>
      <c r="E81" s="9" t="str">
        <f>Mercury!AC82</f>
        <v>P&amp;L</v>
      </c>
      <c r="F81" s="9" t="str">
        <f>Mercury!AD82</f>
        <v>Recurring</v>
      </c>
      <c r="G81" s="9" t="str">
        <f>Mercury!AE82</f>
        <v>2. Candidates Sourcing</v>
      </c>
      <c r="H81" s="9" t="str">
        <f>Mercury!AF82</f>
        <v>2. Candidates Sourcing</v>
      </c>
      <c r="I81" s="9" t="str">
        <f>Mercury!AG82</f>
        <v>3. Linkedin</v>
      </c>
      <c r="J81" s="9" t="str">
        <f>Mercury!AI82</f>
        <v>Out</v>
      </c>
      <c r="K81" s="9" t="str">
        <f>Mercury!B82</f>
        <v>LinkedIn</v>
      </c>
      <c r="L81" s="12">
        <f>Mercury!C82</f>
        <v>-92.99</v>
      </c>
      <c r="M81" s="9" t="str">
        <f>Mercury!D82</f>
        <v>Sent</v>
      </c>
      <c r="N81" s="1" t="s">
        <v>47</v>
      </c>
    </row>
    <row r="82" hidden="1">
      <c r="B82" s="9">
        <f>Mercury!Y83</f>
        <v>2026</v>
      </c>
      <c r="C82" s="9">
        <f>Mercury!AA83</f>
        <v>8</v>
      </c>
      <c r="D82" s="9">
        <f>Mercury!AB83</f>
        <v>3</v>
      </c>
      <c r="E82" s="9" t="str">
        <f>Mercury!AC83</f>
        <v>P&amp;L</v>
      </c>
      <c r="F82" s="9" t="str">
        <f>Mercury!AD83</f>
        <v>Recurring</v>
      </c>
      <c r="G82" s="9" t="str">
        <f>Mercury!AE83</f>
        <v>3. Platform</v>
      </c>
      <c r="H82" s="9" t="str">
        <f>Mercury!AF83</f>
        <v>3. Platform</v>
      </c>
      <c r="I82" s="9" t="str">
        <f>Mercury!AG83</f>
        <v>2. Fixed</v>
      </c>
      <c r="J82" s="9" t="str">
        <f>Mercury!AI83</f>
        <v>Out</v>
      </c>
      <c r="K82" s="9" t="str">
        <f>Mercury!B83</f>
        <v>Lovable</v>
      </c>
      <c r="L82" s="12">
        <f>Mercury!C83</f>
        <v>-25</v>
      </c>
      <c r="M82" s="9" t="str">
        <f>Mercury!D83</f>
        <v>Sent</v>
      </c>
      <c r="N82" s="1" t="s">
        <v>47</v>
      </c>
    </row>
    <row r="83" hidden="1">
      <c r="B83" s="9">
        <f>Mercury!Y84</f>
        <v>2026</v>
      </c>
      <c r="C83" s="9">
        <f>Mercury!AA84</f>
        <v>8</v>
      </c>
      <c r="D83" s="9">
        <f>Mercury!AB84</f>
        <v>3</v>
      </c>
      <c r="E83" s="9" t="str">
        <f>Mercury!AC84</f>
        <v>P&amp;L</v>
      </c>
      <c r="F83" s="9" t="str">
        <f>Mercury!AD84</f>
        <v>Recurring</v>
      </c>
      <c r="G83" s="9" t="str">
        <f>Mercury!AE84</f>
        <v>2. Candidates Sourcing</v>
      </c>
      <c r="H83" s="9" t="str">
        <f>Mercury!AF84</f>
        <v>2. Candidates Sourcing</v>
      </c>
      <c r="I83" s="9" t="str">
        <f>Mercury!AG84</f>
        <v>1. Social media</v>
      </c>
      <c r="J83" s="9" t="str">
        <f>Mercury!AI84</f>
        <v>Out</v>
      </c>
      <c r="K83" s="9" t="str">
        <f>Mercury!B84</f>
        <v>Facebook</v>
      </c>
      <c r="L83" s="12">
        <f>Mercury!C84</f>
        <v>-77</v>
      </c>
      <c r="M83" s="9" t="str">
        <f>Mercury!D84</f>
        <v>Sent</v>
      </c>
      <c r="N83" s="1" t="s">
        <v>47</v>
      </c>
    </row>
    <row r="84" hidden="1">
      <c r="B84" s="9">
        <f>Mercury!Y85</f>
        <v>2026</v>
      </c>
      <c r="C84" s="9">
        <f>Mercury!AA85</f>
        <v>8</v>
      </c>
      <c r="D84" s="9">
        <f>Mercury!AB85</f>
        <v>3</v>
      </c>
      <c r="E84" s="9" t="str">
        <f>Mercury!AC85</f>
        <v>P&amp;L</v>
      </c>
      <c r="F84" s="9" t="str">
        <f>Mercury!AD85</f>
        <v>Recurring</v>
      </c>
      <c r="G84" s="9" t="str">
        <f>Mercury!AE85</f>
        <v>3. Platform</v>
      </c>
      <c r="H84" s="9" t="str">
        <f>Mercury!AF85</f>
        <v>3. Platform</v>
      </c>
      <c r="I84" s="9" t="str">
        <f>Mercury!AG85</f>
        <v>1. Variable</v>
      </c>
      <c r="J84" s="9" t="str">
        <f>Mercury!AI85</f>
        <v>Out</v>
      </c>
      <c r="K84" s="58" t="str">
        <f>Mercury!B85</f>
        <v>Short.io</v>
      </c>
      <c r="L84" s="12">
        <f>Mercury!C85</f>
        <v>-5</v>
      </c>
      <c r="M84" s="9" t="str">
        <f>Mercury!D85</f>
        <v>Sent</v>
      </c>
      <c r="N84" s="1" t="s">
        <v>47</v>
      </c>
    </row>
    <row r="85" hidden="1">
      <c r="B85" s="9">
        <f>Mercury!Y86</f>
        <v>2026</v>
      </c>
      <c r="C85" s="9">
        <f>Mercury!AA86</f>
        <v>8</v>
      </c>
      <c r="D85" s="9">
        <f>Mercury!AB86</f>
        <v>3</v>
      </c>
      <c r="E85" s="9" t="str">
        <f>Mercury!AC86</f>
        <v>P&amp;L</v>
      </c>
      <c r="F85" s="9" t="str">
        <f>Mercury!AD86</f>
        <v>Recurring</v>
      </c>
      <c r="G85" s="9" t="str">
        <f>Mercury!AE86</f>
        <v>2. Candidates Sourcing</v>
      </c>
      <c r="H85" s="9" t="str">
        <f>Mercury!AF86</f>
        <v>2. Candidates Sourcing</v>
      </c>
      <c r="I85" s="9" t="str">
        <f>Mercury!AG86</f>
        <v>1. Social media</v>
      </c>
      <c r="J85" s="9" t="str">
        <f>Mercury!AI86</f>
        <v>Out</v>
      </c>
      <c r="K85" s="9" t="str">
        <f>Mercury!B86</f>
        <v>Facebook</v>
      </c>
      <c r="L85" s="12">
        <f>Mercury!C86</f>
        <v>-651.2</v>
      </c>
      <c r="M85" s="9" t="str">
        <f>Mercury!D86</f>
        <v>Sent</v>
      </c>
      <c r="N85" s="1" t="s">
        <v>47</v>
      </c>
    </row>
    <row r="86" hidden="1">
      <c r="B86" s="9">
        <f>Mercury!Y87</f>
        <v>2026</v>
      </c>
      <c r="C86" s="9">
        <f>Mercury!AA87</f>
        <v>8</v>
      </c>
      <c r="D86" s="9">
        <f>Mercury!AB87</f>
        <v>3</v>
      </c>
      <c r="E86" s="9" t="str">
        <f>Mercury!AC87</f>
        <v>P&amp;L</v>
      </c>
      <c r="F86" s="9" t="str">
        <f>Mercury!AD87</f>
        <v>Recurring</v>
      </c>
      <c r="G86" s="9" t="str">
        <f>Mercury!AE87</f>
        <v>2. Candidates Sourcing</v>
      </c>
      <c r="H86" s="9" t="str">
        <f>Mercury!AF87</f>
        <v>2. Candidates Sourcing</v>
      </c>
      <c r="I86" s="9" t="str">
        <f>Mercury!AG87</f>
        <v>1. Social media</v>
      </c>
      <c r="J86" s="9" t="str">
        <f>Mercury!AI87</f>
        <v>Out</v>
      </c>
      <c r="K86" s="9" t="str">
        <f>Mercury!B87</f>
        <v>Facebook</v>
      </c>
      <c r="L86" s="12">
        <f>Mercury!C87</f>
        <v>-1.03</v>
      </c>
      <c r="M86" s="9" t="str">
        <f>Mercury!D87</f>
        <v>Sent</v>
      </c>
      <c r="N86" s="1" t="s">
        <v>47</v>
      </c>
    </row>
    <row r="87" hidden="1">
      <c r="B87" s="9">
        <f>Mercury!Y88</f>
        <v>2026</v>
      </c>
      <c r="C87" s="9">
        <f>Mercury!AA88</f>
        <v>8</v>
      </c>
      <c r="D87" s="9">
        <f>Mercury!AB88</f>
        <v>3</v>
      </c>
      <c r="E87" s="9" t="str">
        <f>Mercury!AC88</f>
        <v>P&amp;L</v>
      </c>
      <c r="F87" s="9" t="str">
        <f>Mercury!AD88</f>
        <v>Recurring</v>
      </c>
      <c r="G87" s="9" t="str">
        <f>Mercury!AE88</f>
        <v>2. Candidates Sourcing</v>
      </c>
      <c r="H87" s="9" t="str">
        <f>Mercury!AF88</f>
        <v>2. Candidates Sourcing</v>
      </c>
      <c r="I87" s="9" t="str">
        <f>Mercury!AG88</f>
        <v>1. Social media</v>
      </c>
      <c r="J87" s="9" t="str">
        <f>Mercury!AI88</f>
        <v>Out</v>
      </c>
      <c r="K87" s="9" t="str">
        <f>Mercury!B88</f>
        <v>Facebook</v>
      </c>
      <c r="L87" s="12">
        <f>Mercury!C88</f>
        <v>0</v>
      </c>
      <c r="M87" s="9" t="str">
        <f>Mercury!D88</f>
        <v>Failed</v>
      </c>
      <c r="N87" s="1" t="s">
        <v>47</v>
      </c>
    </row>
    <row r="88" hidden="1">
      <c r="B88" s="9">
        <f>Mercury!Y89</f>
        <v>2026</v>
      </c>
      <c r="C88" s="9">
        <f>Mercury!AA89</f>
        <v>8</v>
      </c>
      <c r="D88" s="9">
        <f>Mercury!AB89</f>
        <v>3</v>
      </c>
      <c r="E88" s="9" t="str">
        <f>Mercury!AC89</f>
        <v>P&amp;L</v>
      </c>
      <c r="F88" s="9" t="str">
        <f>Mercury!AD89</f>
        <v>Recurring</v>
      </c>
      <c r="G88" s="9" t="str">
        <f>Mercury!AE89</f>
        <v>2. Candidates Sourcing</v>
      </c>
      <c r="H88" s="9" t="str">
        <f>Mercury!AF89</f>
        <v>2. Candidates Sourcing</v>
      </c>
      <c r="I88" s="9" t="str">
        <f>Mercury!AG89</f>
        <v>1. Social media</v>
      </c>
      <c r="J88" s="9" t="str">
        <f>Mercury!AI89</f>
        <v>Out</v>
      </c>
      <c r="K88" s="9" t="str">
        <f>Mercury!B89</f>
        <v>Facebook</v>
      </c>
      <c r="L88" s="12">
        <f>Mercury!C89</f>
        <v>0</v>
      </c>
      <c r="M88" s="9" t="str">
        <f>Mercury!D89</f>
        <v>Failed</v>
      </c>
      <c r="N88" s="1" t="s">
        <v>47</v>
      </c>
    </row>
    <row r="89" hidden="1">
      <c r="B89" s="9">
        <f>Mercury!Y90</f>
        <v>2026</v>
      </c>
      <c r="C89" s="9">
        <f>Mercury!AA90</f>
        <v>8</v>
      </c>
      <c r="D89" s="9">
        <f>Mercury!AB90</f>
        <v>3</v>
      </c>
      <c r="E89" s="9" t="str">
        <f>Mercury!AC90</f>
        <v>P&amp;L</v>
      </c>
      <c r="F89" s="9" t="str">
        <f>Mercury!AD90</f>
        <v>Recurring</v>
      </c>
      <c r="G89" s="9" t="str">
        <f>Mercury!AE90</f>
        <v>2. Candidates Sourcing</v>
      </c>
      <c r="H89" s="9" t="str">
        <f>Mercury!AF90</f>
        <v>2. Candidates Sourcing</v>
      </c>
      <c r="I89" s="9" t="str">
        <f>Mercury!AG90</f>
        <v>1. Social media</v>
      </c>
      <c r="J89" s="9" t="str">
        <f>Mercury!AI90</f>
        <v>Out</v>
      </c>
      <c r="K89" s="9" t="str">
        <f>Mercury!B90</f>
        <v>Facebook</v>
      </c>
      <c r="L89" s="12">
        <f>Mercury!C90</f>
        <v>-77</v>
      </c>
      <c r="M89" s="9" t="str">
        <f>Mercury!D90</f>
        <v>Sent</v>
      </c>
      <c r="N89" s="1" t="s">
        <v>47</v>
      </c>
    </row>
    <row r="90" hidden="1">
      <c r="B90" s="9">
        <f>Mercury!Y91</f>
        <v>2026</v>
      </c>
      <c r="C90" s="9">
        <f>Mercury!AA91</f>
        <v>8</v>
      </c>
      <c r="D90" s="9">
        <f>Mercury!AB91</f>
        <v>3</v>
      </c>
      <c r="E90" s="9" t="str">
        <f>Mercury!AC91</f>
        <v>P&amp;L</v>
      </c>
      <c r="F90" s="9" t="str">
        <f>Mercury!AD91</f>
        <v>Recurring</v>
      </c>
      <c r="G90" s="9" t="str">
        <f>Mercury!AE91</f>
        <v>2. Candidates Sourcing</v>
      </c>
      <c r="H90" s="9" t="str">
        <f>Mercury!AF91</f>
        <v>2. Candidates Sourcing</v>
      </c>
      <c r="I90" s="9" t="str">
        <f>Mercury!AG91</f>
        <v>1. Social media</v>
      </c>
      <c r="J90" s="9" t="str">
        <f>Mercury!AI91</f>
        <v>Out</v>
      </c>
      <c r="K90" s="9" t="str">
        <f>Mercury!B91</f>
        <v>Facebook</v>
      </c>
      <c r="L90" s="12">
        <f>Mercury!C91</f>
        <v>-6.85</v>
      </c>
      <c r="M90" s="9" t="str">
        <f>Mercury!D91</f>
        <v>Sent</v>
      </c>
      <c r="N90" s="1" t="s">
        <v>47</v>
      </c>
    </row>
    <row r="91" hidden="1">
      <c r="B91" s="9">
        <f>Mercury!Y92</f>
        <v>2026</v>
      </c>
      <c r="C91" s="9">
        <f>Mercury!AA92</f>
        <v>8</v>
      </c>
      <c r="D91" s="9">
        <f>Mercury!AB92</f>
        <v>3</v>
      </c>
      <c r="E91" s="9" t="str">
        <f>Mercury!AC92</f>
        <v>P&amp;L</v>
      </c>
      <c r="F91" s="9" t="str">
        <f>Mercury!AD92</f>
        <v>Recurring</v>
      </c>
      <c r="G91" s="9" t="str">
        <f>Mercury!AE92</f>
        <v>3. Platform</v>
      </c>
      <c r="H91" s="9" t="str">
        <f>Mercury!AF92</f>
        <v>3. Platform</v>
      </c>
      <c r="I91" s="9" t="str">
        <f>Mercury!AG92</f>
        <v>2. Fixed</v>
      </c>
      <c r="J91" s="9" t="str">
        <f>Mercury!AI92</f>
        <v>Out</v>
      </c>
      <c r="K91" s="9" t="str">
        <f>Mercury!B92</f>
        <v>Recall</v>
      </c>
      <c r="L91" s="12">
        <f>Mercury!C92</f>
        <v>-10.29</v>
      </c>
      <c r="M91" s="9" t="str">
        <f>Mercury!D92</f>
        <v>Sent</v>
      </c>
      <c r="N91" s="1" t="s">
        <v>47</v>
      </c>
    </row>
    <row r="92" hidden="1">
      <c r="B92" s="9">
        <f>Mercury!Y93</f>
        <v>2026</v>
      </c>
      <c r="C92" s="9">
        <f>Mercury!AA93</f>
        <v>8</v>
      </c>
      <c r="D92" s="9">
        <f>Mercury!AB93</f>
        <v>3</v>
      </c>
      <c r="E92" s="9" t="str">
        <f>Mercury!AC93</f>
        <v>P&amp;L</v>
      </c>
      <c r="F92" s="9" t="str">
        <f>Mercury!AD93</f>
        <v>Recurring</v>
      </c>
      <c r="G92" s="9" t="str">
        <f>Mercury!AE93</f>
        <v>2. Candidates Sourcing</v>
      </c>
      <c r="H92" s="9" t="str">
        <f>Mercury!AF93</f>
        <v>2. Candidates Sourcing</v>
      </c>
      <c r="I92" s="9" t="str">
        <f>Mercury!AG93</f>
        <v>3. Linkedin</v>
      </c>
      <c r="J92" s="9" t="str">
        <f>Mercury!AI93</f>
        <v>Out</v>
      </c>
      <c r="K92" s="9" t="str">
        <f>Mercury!B93</f>
        <v>LinkedIn</v>
      </c>
      <c r="L92" s="12">
        <f>Mercury!C93</f>
        <v>-105.5</v>
      </c>
      <c r="M92" s="9" t="str">
        <f>Mercury!D93</f>
        <v>Sent</v>
      </c>
      <c r="N92" s="1" t="s">
        <v>47</v>
      </c>
    </row>
    <row r="93" hidden="1">
      <c r="B93" s="9">
        <f>Mercury!Y94</f>
        <v>2026</v>
      </c>
      <c r="C93" s="9">
        <f>Mercury!AA94</f>
        <v>8</v>
      </c>
      <c r="D93" s="9">
        <f>Mercury!AB94</f>
        <v>3</v>
      </c>
      <c r="E93" s="9" t="str">
        <f>Mercury!AC94</f>
        <v>P&amp;L</v>
      </c>
      <c r="F93" s="9" t="str">
        <f>Mercury!AD94</f>
        <v>Recurring</v>
      </c>
      <c r="G93" s="9" t="str">
        <f>Mercury!AE94</f>
        <v>2. Candidates Sourcing</v>
      </c>
      <c r="H93" s="9" t="str">
        <f>Mercury!AF94</f>
        <v>2. Candidates Sourcing</v>
      </c>
      <c r="I93" s="9" t="str">
        <f>Mercury!AG94</f>
        <v>1. Social media</v>
      </c>
      <c r="J93" s="9" t="str">
        <f>Mercury!AI94</f>
        <v>Out</v>
      </c>
      <c r="K93" s="9" t="str">
        <f>Mercury!B94</f>
        <v>Facebook</v>
      </c>
      <c r="L93" s="12">
        <f>Mercury!C94</f>
        <v>-77</v>
      </c>
      <c r="M93" s="9" t="str">
        <f>Mercury!D94</f>
        <v>Sent</v>
      </c>
      <c r="N93" s="1" t="s">
        <v>47</v>
      </c>
    </row>
    <row r="94" hidden="1">
      <c r="B94" s="9">
        <f>Mercury!Y95</f>
        <v>2026</v>
      </c>
      <c r="C94" s="9">
        <f>Mercury!AA95</f>
        <v>8</v>
      </c>
      <c r="D94" s="9">
        <f>Mercury!AB95</f>
        <v>3</v>
      </c>
      <c r="E94" s="9" t="str">
        <f>Mercury!AC95</f>
        <v>P&amp;L</v>
      </c>
      <c r="F94" s="9" t="str">
        <f>Mercury!AD95</f>
        <v>Recurring</v>
      </c>
      <c r="G94" s="9" t="str">
        <f>Mercury!AE95</f>
        <v>3. Platform</v>
      </c>
      <c r="H94" s="9" t="str">
        <f>Mercury!AF95</f>
        <v>3. Platform</v>
      </c>
      <c r="I94" s="9" t="str">
        <f>Mercury!AG95</f>
        <v>2. Fixed</v>
      </c>
      <c r="J94" s="9" t="str">
        <f>Mercury!AI95</f>
        <v>Out</v>
      </c>
      <c r="K94" s="9" t="str">
        <f>Mercury!B95</f>
        <v>Metapay</v>
      </c>
      <c r="L94" s="12">
        <f>Mercury!C95</f>
        <v>-9.61</v>
      </c>
      <c r="M94" s="9" t="str">
        <f>Mercury!D95</f>
        <v>Sent</v>
      </c>
      <c r="N94" s="1" t="s">
        <v>47</v>
      </c>
    </row>
    <row r="95" hidden="1">
      <c r="B95" s="9">
        <f>Mercury!Y96</f>
        <v>2026</v>
      </c>
      <c r="C95" s="9">
        <f>Mercury!AA96</f>
        <v>8</v>
      </c>
      <c r="D95" s="9">
        <f>Mercury!AB96</f>
        <v>3</v>
      </c>
      <c r="E95" s="9" t="str">
        <f>Mercury!AC96</f>
        <v>P&amp;L</v>
      </c>
      <c r="F95" s="9" t="str">
        <f>Mercury!AD96</f>
        <v>Recurring</v>
      </c>
      <c r="G95" s="9" t="str">
        <f>Mercury!AE96</f>
        <v>3. Platform</v>
      </c>
      <c r="H95" s="9" t="str">
        <f>Mercury!AF96</f>
        <v>3. Platform</v>
      </c>
      <c r="I95" s="9" t="str">
        <f>Mercury!AG96</f>
        <v>2. Fixed</v>
      </c>
      <c r="J95" s="9" t="str">
        <f>Mercury!AI96</f>
        <v>Out</v>
      </c>
      <c r="K95" s="9" t="str">
        <f>Mercury!B96</f>
        <v>Intl. Transaction Fee</v>
      </c>
      <c r="L95" s="12">
        <f>Mercury!C96</f>
        <v>-0.29</v>
      </c>
      <c r="M95" s="9" t="str">
        <f>Mercury!D96</f>
        <v>Sent</v>
      </c>
      <c r="N95" s="1" t="s">
        <v>47</v>
      </c>
    </row>
    <row r="96" hidden="1">
      <c r="B96" s="9">
        <f>Mercury!Y97</f>
        <v>2026</v>
      </c>
      <c r="C96" s="9">
        <f>Mercury!AA97</f>
        <v>8</v>
      </c>
      <c r="D96" s="9">
        <f>Mercury!AB97</f>
        <v>3</v>
      </c>
      <c r="E96" s="9" t="str">
        <f>Mercury!AC97</f>
        <v>P&amp;L</v>
      </c>
      <c r="F96" s="9" t="str">
        <f>Mercury!AD97</f>
        <v>Recurring</v>
      </c>
      <c r="G96" s="9" t="str">
        <f>Mercury!AE97</f>
        <v>2. Candidates Sourcing</v>
      </c>
      <c r="H96" s="9" t="str">
        <f>Mercury!AF97</f>
        <v>2. Candidates Sourcing</v>
      </c>
      <c r="I96" s="9" t="str">
        <f>Mercury!AG97</f>
        <v>1. Social media</v>
      </c>
      <c r="J96" s="9" t="str">
        <f>Mercury!AI97</f>
        <v>Out</v>
      </c>
      <c r="K96" s="9" t="str">
        <f>Mercury!B97</f>
        <v>Facebook</v>
      </c>
      <c r="L96" s="12">
        <f>Mercury!C97</f>
        <v>-578.08</v>
      </c>
      <c r="M96" s="9" t="str">
        <f>Mercury!D97</f>
        <v>Sent</v>
      </c>
      <c r="N96" s="1" t="s">
        <v>47</v>
      </c>
    </row>
    <row r="97" hidden="1">
      <c r="B97" s="9">
        <f>Mercury!Y98</f>
        <v>2026</v>
      </c>
      <c r="C97" s="9">
        <f>Mercury!AA98</f>
        <v>8</v>
      </c>
      <c r="D97" s="9">
        <f>Mercury!AB98</f>
        <v>3</v>
      </c>
      <c r="E97" s="9" t="str">
        <f>Mercury!AC98</f>
        <v>P&amp;L</v>
      </c>
      <c r="F97" s="9" t="str">
        <f>Mercury!AD98</f>
        <v>Recurring</v>
      </c>
      <c r="G97" s="9" t="str">
        <f>Mercury!AE98</f>
        <v>2. Candidates Sourcing</v>
      </c>
      <c r="H97" s="9" t="str">
        <f>Mercury!AF98</f>
        <v>2. Candidates Sourcing</v>
      </c>
      <c r="I97" s="9" t="str">
        <f>Mercury!AG98</f>
        <v>1. Social media</v>
      </c>
      <c r="J97" s="9" t="str">
        <f>Mercury!AI98</f>
        <v>Out</v>
      </c>
      <c r="K97" s="9" t="str">
        <f>Mercury!B98</f>
        <v>Facebook</v>
      </c>
      <c r="L97" s="12">
        <f>Mercury!C98</f>
        <v>-3.47</v>
      </c>
      <c r="M97" s="9" t="str">
        <f>Mercury!D98</f>
        <v>Sent</v>
      </c>
      <c r="N97" s="1" t="s">
        <v>47</v>
      </c>
    </row>
    <row r="98" hidden="1">
      <c r="B98" s="9">
        <f>Mercury!Y99</f>
        <v>2026</v>
      </c>
      <c r="C98" s="9">
        <f>Mercury!AA99</f>
        <v>8</v>
      </c>
      <c r="D98" s="9">
        <f>Mercury!AB99</f>
        <v>3</v>
      </c>
      <c r="E98" s="9" t="str">
        <f>Mercury!AC99</f>
        <v>P&amp;L</v>
      </c>
      <c r="F98" s="9" t="str">
        <f>Mercury!AD99</f>
        <v>Recurring</v>
      </c>
      <c r="G98" s="9" t="str">
        <f>Mercury!AE99</f>
        <v>8. Other fixed costs</v>
      </c>
      <c r="H98" s="9" t="str">
        <f>Mercury!AF99</f>
        <v>6. Other fixed and admin</v>
      </c>
      <c r="I98" s="9" t="str">
        <f>Mercury!AG99</f>
        <v>2. Admin</v>
      </c>
      <c r="J98" s="9" t="str">
        <f>Mercury!AI99</f>
        <v>Out</v>
      </c>
      <c r="K98" s="9" t="str">
        <f>Mercury!B99</f>
        <v>STRIPE</v>
      </c>
      <c r="L98" s="12">
        <f>Mercury!C99</f>
        <v>-21.9</v>
      </c>
      <c r="M98" s="9" t="str">
        <f>Mercury!D99</f>
        <v>Failed</v>
      </c>
      <c r="N98" s="1" t="s">
        <v>47</v>
      </c>
    </row>
    <row r="99" hidden="1">
      <c r="B99" s="9">
        <f>Mercury!Y100</f>
        <v>2026</v>
      </c>
      <c r="C99" s="9">
        <f>Mercury!AA100</f>
        <v>8</v>
      </c>
      <c r="D99" s="9">
        <f>Mercury!AB100</f>
        <v>3</v>
      </c>
      <c r="E99" s="9" t="str">
        <f>Mercury!AC100</f>
        <v>Intercompany</v>
      </c>
      <c r="F99" s="9" t="str">
        <f>Mercury!AD100</f>
        <v>Recurring</v>
      </c>
      <c r="G99" s="9" t="str">
        <f>Mercury!AE100</f>
        <v/>
      </c>
      <c r="H99" s="9" t="str">
        <f>Mercury!AF100</f>
        <v/>
      </c>
      <c r="I99" s="9" t="str">
        <f>Mercury!AG100</f>
        <v/>
      </c>
      <c r="J99" s="9" t="str">
        <f>Mercury!AI100</f>
        <v>Out</v>
      </c>
      <c r="K99" s="9" t="str">
        <f>Mercury!B100</f>
        <v>LatAm Talent (LatAm Talent &amp; Recruitment Solutions)</v>
      </c>
      <c r="L99" s="12">
        <f>Mercury!C100</f>
        <v>-2000</v>
      </c>
      <c r="M99" s="9" t="str">
        <f>Mercury!D100</f>
        <v>Sent</v>
      </c>
      <c r="N99" s="1" t="s">
        <v>47</v>
      </c>
    </row>
    <row r="100" hidden="1">
      <c r="B100" s="9">
        <f>Mercury!Y101</f>
        <v>2026</v>
      </c>
      <c r="C100" s="9">
        <f>Mercury!AA101</f>
        <v>8</v>
      </c>
      <c r="D100" s="9">
        <f>Mercury!AB101</f>
        <v>3</v>
      </c>
      <c r="E100" s="9" t="str">
        <f>Mercury!AC101</f>
        <v>P&amp;L</v>
      </c>
      <c r="F100" s="9" t="str">
        <f>Mercury!AD101</f>
        <v>Recurring</v>
      </c>
      <c r="G100" s="9" t="str">
        <f>Mercury!AE101</f>
        <v>2. Candidates Sourcing</v>
      </c>
      <c r="H100" s="9" t="str">
        <f>Mercury!AF101</f>
        <v>2. Candidates Sourcing</v>
      </c>
      <c r="I100" s="9" t="str">
        <f>Mercury!AG101</f>
        <v>1. Social media</v>
      </c>
      <c r="J100" s="9" t="str">
        <f>Mercury!AI101</f>
        <v>Out</v>
      </c>
      <c r="K100" s="9" t="str">
        <f>Mercury!B101</f>
        <v>Facebook</v>
      </c>
      <c r="L100" s="12">
        <f>Mercury!C101</f>
        <v>-77</v>
      </c>
      <c r="M100" s="9" t="str">
        <f>Mercury!D101</f>
        <v>Sent</v>
      </c>
      <c r="N100" s="1" t="s">
        <v>47</v>
      </c>
    </row>
    <row r="101" hidden="1">
      <c r="B101" s="9">
        <f>Mercury!Y102</f>
        <v>2026</v>
      </c>
      <c r="C101" s="9">
        <f>Mercury!AA102</f>
        <v>8</v>
      </c>
      <c r="D101" s="9">
        <f>Mercury!AB102</f>
        <v>3</v>
      </c>
      <c r="E101" s="9" t="str">
        <f>Mercury!AC102</f>
        <v>P&amp;L</v>
      </c>
      <c r="F101" s="9" t="str">
        <f>Mercury!AD102</f>
        <v>Recurring</v>
      </c>
      <c r="G101" s="9" t="str">
        <f>Mercury!AE102</f>
        <v>3. Platform</v>
      </c>
      <c r="H101" s="9" t="str">
        <f>Mercury!AF102</f>
        <v>3. Platform</v>
      </c>
      <c r="I101" s="9" t="str">
        <f>Mercury!AG102</f>
        <v>1. Variable</v>
      </c>
      <c r="J101" s="9" t="str">
        <f>Mercury!AI102</f>
        <v>Out</v>
      </c>
      <c r="K101" s="9" t="str">
        <f>Mercury!B102</f>
        <v>Anthropic</v>
      </c>
      <c r="L101" s="12">
        <f>Mercury!C102</f>
        <v>-500</v>
      </c>
      <c r="M101" s="9" t="str">
        <f>Mercury!D102</f>
        <v>Sent</v>
      </c>
      <c r="N101" s="1" t="s">
        <v>47</v>
      </c>
    </row>
    <row r="102" hidden="1">
      <c r="B102" s="9">
        <f>Mercury!Y103</f>
        <v>2026</v>
      </c>
      <c r="C102" s="9">
        <f>Mercury!AA103</f>
        <v>8</v>
      </c>
      <c r="D102" s="9">
        <f>Mercury!AB103</f>
        <v>3</v>
      </c>
      <c r="E102" s="9" t="str">
        <f>Mercury!AC103</f>
        <v>P&amp;L</v>
      </c>
      <c r="F102" s="9" t="str">
        <f>Mercury!AD103</f>
        <v>Recurring</v>
      </c>
      <c r="G102" s="9" t="str">
        <f>Mercury!AE103</f>
        <v>6. Tech salaries</v>
      </c>
      <c r="H102" s="9" t="str">
        <f>Mercury!AF103</f>
        <v>6. Other fixed and admin</v>
      </c>
      <c r="I102" s="9" t="str">
        <f>Mercury!AG103</f>
        <v>1. Salaries</v>
      </c>
      <c r="J102" s="9" t="str">
        <f>Mercury!AI103</f>
        <v>Out</v>
      </c>
      <c r="K102" s="9" t="str">
        <f>Mercury!B103</f>
        <v>Anthropic</v>
      </c>
      <c r="L102" s="12">
        <f>Mercury!C103</f>
        <v>-200</v>
      </c>
      <c r="M102" s="9" t="str">
        <f>Mercury!D103</f>
        <v>Sent</v>
      </c>
      <c r="N102" s="1" t="s">
        <v>47</v>
      </c>
    </row>
    <row r="103" hidden="1">
      <c r="B103" s="9">
        <f>Mercury!Y104</f>
        <v>2026</v>
      </c>
      <c r="C103" s="9">
        <f>Mercury!AA104</f>
        <v>8</v>
      </c>
      <c r="D103" s="9">
        <f>Mercury!AB104</f>
        <v>3</v>
      </c>
      <c r="E103" s="9" t="str">
        <f>Mercury!AC104</f>
        <v>P&amp;L</v>
      </c>
      <c r="F103" s="9" t="str">
        <f>Mercury!AD104</f>
        <v>Recurring</v>
      </c>
      <c r="G103" s="9" t="str">
        <f>Mercury!AE104</f>
        <v>2. Candidates Sourcing</v>
      </c>
      <c r="H103" s="9" t="str">
        <f>Mercury!AF104</f>
        <v>2. Candidates Sourcing</v>
      </c>
      <c r="I103" s="9" t="str">
        <f>Mercury!AG104</f>
        <v>1. Social media</v>
      </c>
      <c r="J103" s="9" t="str">
        <f>Mercury!AI104</f>
        <v>Out</v>
      </c>
      <c r="K103" s="9" t="str">
        <f>Mercury!B104</f>
        <v>Facebook</v>
      </c>
      <c r="L103" s="12">
        <f>Mercury!C104</f>
        <v>-77</v>
      </c>
      <c r="M103" s="9" t="str">
        <f>Mercury!D104</f>
        <v>Sent</v>
      </c>
      <c r="N103" s="1" t="s">
        <v>47</v>
      </c>
    </row>
    <row r="104" hidden="1">
      <c r="B104" s="9">
        <f>Mercury!Y105</f>
        <v>2026</v>
      </c>
      <c r="C104" s="9">
        <f>Mercury!AA105</f>
        <v>8</v>
      </c>
      <c r="D104" s="9">
        <f>Mercury!AB105</f>
        <v>3</v>
      </c>
      <c r="E104" s="9" t="str">
        <f>Mercury!AC105</f>
        <v>P&amp;L</v>
      </c>
      <c r="F104" s="9" t="str">
        <f>Mercury!AD105</f>
        <v>Recurring</v>
      </c>
      <c r="G104" s="9" t="str">
        <f>Mercury!AE105</f>
        <v>3. Platform</v>
      </c>
      <c r="H104" s="9" t="str">
        <f>Mercury!AF105</f>
        <v>3. Platform</v>
      </c>
      <c r="I104" s="9" t="str">
        <f>Mercury!AG105</f>
        <v>1. Variable</v>
      </c>
      <c r="J104" s="9" t="str">
        <f>Mercury!AI105</f>
        <v>Out</v>
      </c>
      <c r="K104" s="9" t="str">
        <f>Mercury!B105</f>
        <v>PolyAI</v>
      </c>
      <c r="L104" s="12">
        <f>Mercury!C105</f>
        <v>-54.81</v>
      </c>
      <c r="M104" s="9" t="str">
        <f>Mercury!D105</f>
        <v>Sent</v>
      </c>
      <c r="N104" s="1" t="s">
        <v>47</v>
      </c>
    </row>
    <row r="105" hidden="1">
      <c r="B105" s="9">
        <f>Mercury!Y106</f>
        <v>2026</v>
      </c>
      <c r="C105" s="9">
        <f>Mercury!AA106</f>
        <v>8</v>
      </c>
      <c r="D105" s="9">
        <f>Mercury!AB106</f>
        <v>3</v>
      </c>
      <c r="E105" s="9" t="str">
        <f>Mercury!AC106</f>
        <v>P&amp;L</v>
      </c>
      <c r="F105" s="9" t="str">
        <f>Mercury!AD106</f>
        <v>Recurring</v>
      </c>
      <c r="G105" s="9" t="str">
        <f>Mercury!AE106</f>
        <v>2. Candidates Sourcing</v>
      </c>
      <c r="H105" s="9" t="str">
        <f>Mercury!AF106</f>
        <v>2. Candidates Sourcing</v>
      </c>
      <c r="I105" s="9" t="str">
        <f>Mercury!AG106</f>
        <v>1. Social media</v>
      </c>
      <c r="J105" s="9" t="str">
        <f>Mercury!AI106</f>
        <v>Out</v>
      </c>
      <c r="K105" s="9" t="str">
        <f>Mercury!B106</f>
        <v>Facebook</v>
      </c>
      <c r="L105" s="12">
        <f>Mercury!C106</f>
        <v>-127.16</v>
      </c>
      <c r="M105" s="9" t="str">
        <f>Mercury!D106</f>
        <v>Sent</v>
      </c>
      <c r="N105" s="1" t="s">
        <v>47</v>
      </c>
    </row>
    <row r="106" hidden="1">
      <c r="B106" s="9">
        <f>Mercury!Y107</f>
        <v>2026</v>
      </c>
      <c r="C106" s="9">
        <f>Mercury!AA107</f>
        <v>8</v>
      </c>
      <c r="D106" s="9">
        <f>Mercury!AB107</f>
        <v>3</v>
      </c>
      <c r="E106" s="9" t="str">
        <f>Mercury!AC107</f>
        <v>P&amp;L</v>
      </c>
      <c r="F106" s="9" t="str">
        <f>Mercury!AD107</f>
        <v>Recurring</v>
      </c>
      <c r="G106" s="9" t="str">
        <f>Mercury!AE107</f>
        <v>8. Other fixed costs</v>
      </c>
      <c r="H106" s="9" t="str">
        <f>Mercury!AF107</f>
        <v>6. Other fixed and admin</v>
      </c>
      <c r="I106" s="9" t="str">
        <f>Mercury!AG107</f>
        <v>2. Admin</v>
      </c>
      <c r="J106" s="9" t="str">
        <f>Mercury!AI107</f>
        <v>Out</v>
      </c>
      <c r="K106" s="9" t="str">
        <f>Mercury!B107</f>
        <v>STRIPE</v>
      </c>
      <c r="L106" s="12">
        <f>Mercury!C107</f>
        <v>-21.9</v>
      </c>
      <c r="M106" s="9" t="str">
        <f>Mercury!D107</f>
        <v>Failed</v>
      </c>
      <c r="N106" s="1" t="s">
        <v>47</v>
      </c>
    </row>
    <row r="107" hidden="1">
      <c r="B107" s="9">
        <f>Mercury!Y108</f>
        <v>2026</v>
      </c>
      <c r="C107" s="9">
        <f>Mercury!AA108</f>
        <v>8</v>
      </c>
      <c r="D107" s="9">
        <f>Mercury!AB108</f>
        <v>3</v>
      </c>
      <c r="E107" s="9" t="str">
        <f>Mercury!AC108</f>
        <v>P&amp;L</v>
      </c>
      <c r="F107" s="9" t="str">
        <f>Mercury!AD108</f>
        <v>Recurring</v>
      </c>
      <c r="G107" s="9" t="str">
        <f>Mercury!AE108</f>
        <v>2. Candidates Sourcing</v>
      </c>
      <c r="H107" s="9" t="str">
        <f>Mercury!AF108</f>
        <v>2. Candidates Sourcing</v>
      </c>
      <c r="I107" s="9" t="str">
        <f>Mercury!AG108</f>
        <v>1. Social media</v>
      </c>
      <c r="J107" s="9" t="str">
        <f>Mercury!AI108</f>
        <v>Out</v>
      </c>
      <c r="K107" s="9" t="str">
        <f>Mercury!B108</f>
        <v>Facebook</v>
      </c>
      <c r="L107" s="12">
        <f>Mercury!C108</f>
        <v>-475.32</v>
      </c>
      <c r="M107" s="9" t="str">
        <f>Mercury!D108</f>
        <v>Sent</v>
      </c>
      <c r="N107" s="1" t="s">
        <v>47</v>
      </c>
    </row>
    <row r="108" hidden="1">
      <c r="B108" s="9">
        <f>Mercury!Y109</f>
        <v>2026</v>
      </c>
      <c r="C108" s="9">
        <f>Mercury!AA109</f>
        <v>8</v>
      </c>
      <c r="D108" s="9">
        <f>Mercury!AB109</f>
        <v>3</v>
      </c>
      <c r="E108" s="9" t="str">
        <f>Mercury!AC109</f>
        <v>P&amp;L</v>
      </c>
      <c r="F108" s="9" t="str">
        <f>Mercury!AD109</f>
        <v>Recurring</v>
      </c>
      <c r="G108" s="9" t="str">
        <f>Mercury!AE109</f>
        <v>2. Candidates Sourcing</v>
      </c>
      <c r="H108" s="9" t="str">
        <f>Mercury!AF109</f>
        <v>2. Candidates Sourcing</v>
      </c>
      <c r="I108" s="9" t="str">
        <f>Mercury!AG109</f>
        <v>1. Social media</v>
      </c>
      <c r="J108" s="9" t="str">
        <f>Mercury!AI109</f>
        <v>Out</v>
      </c>
      <c r="K108" s="9" t="str">
        <f>Mercury!B109</f>
        <v>Facebook</v>
      </c>
      <c r="L108" s="12">
        <f>Mercury!C109</f>
        <v>-77</v>
      </c>
      <c r="M108" s="9" t="str">
        <f>Mercury!D109</f>
        <v>Sent</v>
      </c>
      <c r="N108" s="1" t="s">
        <v>47</v>
      </c>
    </row>
    <row r="109" hidden="1">
      <c r="B109" s="9">
        <f>Mercury!Y110</f>
        <v>2026</v>
      </c>
      <c r="C109" s="9">
        <f>Mercury!AA110</f>
        <v>8</v>
      </c>
      <c r="D109" s="9">
        <f>Mercury!AB110</f>
        <v>3</v>
      </c>
      <c r="E109" s="9" t="str">
        <f>Mercury!AC110</f>
        <v>P&amp;L</v>
      </c>
      <c r="F109" s="9" t="str">
        <f>Mercury!AD110</f>
        <v>Recurring</v>
      </c>
      <c r="G109" s="9" t="str">
        <f>Mercury!AE110</f>
        <v>3. Platform</v>
      </c>
      <c r="H109" s="9" t="str">
        <f>Mercury!AF110</f>
        <v>3. Platform</v>
      </c>
      <c r="I109" s="9" t="str">
        <f>Mercury!AG110</f>
        <v>1. Variable</v>
      </c>
      <c r="J109" s="9" t="str">
        <f>Mercury!AI110</f>
        <v>Out</v>
      </c>
      <c r="K109" s="9" t="str">
        <f>Mercury!B110</f>
        <v>Anthropic</v>
      </c>
      <c r="L109" s="12">
        <f>Mercury!C110</f>
        <v>-20</v>
      </c>
      <c r="M109" s="9" t="str">
        <f>Mercury!D110</f>
        <v>Sent</v>
      </c>
      <c r="N109" s="1" t="s">
        <v>47</v>
      </c>
    </row>
    <row r="110" hidden="1">
      <c r="B110" s="9">
        <f>Mercury!Y111</f>
        <v>2026</v>
      </c>
      <c r="C110" s="9">
        <f>Mercury!AA111</f>
        <v>8</v>
      </c>
      <c r="D110" s="9">
        <f>Mercury!AB111</f>
        <v>3</v>
      </c>
      <c r="E110" s="9" t="str">
        <f>Mercury!AC111</f>
        <v>P&amp;L</v>
      </c>
      <c r="F110" s="9" t="str">
        <f>Mercury!AD111</f>
        <v>Recurring</v>
      </c>
      <c r="G110" s="9" t="str">
        <f>Mercury!AE111</f>
        <v>8. Other fixed costs</v>
      </c>
      <c r="H110" s="9" t="str">
        <f>Mercury!AF111</f>
        <v>6. Other fixed and admin</v>
      </c>
      <c r="I110" s="9" t="str">
        <f>Mercury!AG111</f>
        <v>2. Admin</v>
      </c>
      <c r="J110" s="9" t="str">
        <f>Mercury!AI111</f>
        <v>Out</v>
      </c>
      <c r="K110" s="9" t="str">
        <f>Mercury!B111</f>
        <v>STRIPE</v>
      </c>
      <c r="L110" s="12">
        <f>Mercury!C111</f>
        <v>-21.9</v>
      </c>
      <c r="M110" s="9" t="str">
        <f>Mercury!D111</f>
        <v>Failed</v>
      </c>
      <c r="N110" s="1" t="s">
        <v>47</v>
      </c>
    </row>
    <row r="111" hidden="1">
      <c r="B111" s="9">
        <f>Mercury!Y112</f>
        <v>2026</v>
      </c>
      <c r="C111" s="9">
        <f>Mercury!AA112</f>
        <v>8</v>
      </c>
      <c r="D111" s="9">
        <f>Mercury!AB112</f>
        <v>3</v>
      </c>
      <c r="E111" s="9" t="str">
        <f>Mercury!AC112</f>
        <v>Intercompany</v>
      </c>
      <c r="F111" s="9" t="str">
        <f>Mercury!AD112</f>
        <v>Recurring</v>
      </c>
      <c r="G111" s="9" t="str">
        <f>Mercury!AE112</f>
        <v/>
      </c>
      <c r="H111" s="9" t="str">
        <f>Mercury!AF112</f>
        <v/>
      </c>
      <c r="I111" s="9" t="str">
        <f>Mercury!AG112</f>
        <v/>
      </c>
      <c r="J111" s="9" t="str">
        <f>Mercury!AI112</f>
        <v>In</v>
      </c>
      <c r="K111" s="9" t="str">
        <f>Mercury!B112</f>
        <v>Mercury Checking xx8107</v>
      </c>
      <c r="L111" s="12">
        <f>Mercury!C112</f>
        <v>3610</v>
      </c>
      <c r="M111" s="9" t="str">
        <f>Mercury!D112</f>
        <v>Sent</v>
      </c>
      <c r="N111" s="1" t="s">
        <v>47</v>
      </c>
    </row>
    <row r="112" hidden="1">
      <c r="B112" s="9">
        <f>Mercury!Y113</f>
        <v>2026</v>
      </c>
      <c r="C112" s="9">
        <f>Mercury!AA113</f>
        <v>8</v>
      </c>
      <c r="D112" s="9">
        <f>Mercury!AB113</f>
        <v>3</v>
      </c>
      <c r="E112" s="9" t="str">
        <f>Mercury!AC113</f>
        <v>Intercompany</v>
      </c>
      <c r="F112" s="9" t="str">
        <f>Mercury!AD113</f>
        <v>Recurring</v>
      </c>
      <c r="G112" s="9" t="str">
        <f>Mercury!AE113</f>
        <v/>
      </c>
      <c r="H112" s="9" t="str">
        <f>Mercury!AF113</f>
        <v/>
      </c>
      <c r="I112" s="9" t="str">
        <f>Mercury!AG113</f>
        <v/>
      </c>
      <c r="J112" s="9" t="str">
        <f>Mercury!AI113</f>
        <v>Out</v>
      </c>
      <c r="K112" s="9" t="str">
        <f>Mercury!B113</f>
        <v>Mercury Checking xx0301</v>
      </c>
      <c r="L112" s="12">
        <f>Mercury!C113</f>
        <v>-3610</v>
      </c>
      <c r="M112" s="9" t="str">
        <f>Mercury!D113</f>
        <v>Sent</v>
      </c>
      <c r="N112" s="1" t="s">
        <v>47</v>
      </c>
    </row>
    <row r="113" hidden="1">
      <c r="B113" s="9">
        <f>Mercury!Y114</f>
        <v>2026</v>
      </c>
      <c r="C113" s="9">
        <f>Mercury!AA114</f>
        <v>8</v>
      </c>
      <c r="D113" s="9">
        <f>Mercury!AB114</f>
        <v>3</v>
      </c>
      <c r="E113" s="9" t="str">
        <f>Mercury!AC114</f>
        <v>P&amp;L</v>
      </c>
      <c r="F113" s="9" t="str">
        <f>Mercury!AD114</f>
        <v>Recurring</v>
      </c>
      <c r="G113" s="9" t="str">
        <f>Mercury!AE114</f>
        <v>1. Collections</v>
      </c>
      <c r="H113" s="9" t="str">
        <f>Mercury!AF114</f>
        <v>1. Collections</v>
      </c>
      <c r="I113" s="9" t="str">
        <f>Mercury!AG114</f>
        <v>1. Full Stack</v>
      </c>
      <c r="J113" s="9" t="str">
        <f>Mercury!AI114</f>
        <v>In</v>
      </c>
      <c r="K113" s="9" t="str">
        <f>Mercury!B114</f>
        <v>LATIN AMERICA FUTURE AUTOMOBILE MEX</v>
      </c>
      <c r="L113" s="12">
        <f>Mercury!C114</f>
        <v>3610</v>
      </c>
      <c r="M113" s="9" t="str">
        <f>Mercury!D114</f>
        <v>Sent</v>
      </c>
      <c r="N113" s="1" t="s">
        <v>47</v>
      </c>
    </row>
    <row r="114" hidden="1">
      <c r="B114" s="9">
        <f>Mercury!Y115</f>
        <v>2026</v>
      </c>
      <c r="C114" s="9">
        <f>Mercury!AA115</f>
        <v>8</v>
      </c>
      <c r="D114" s="9">
        <f>Mercury!AB115</f>
        <v>3</v>
      </c>
      <c r="E114" s="9" t="str">
        <f>Mercury!AC115</f>
        <v>P&amp;L</v>
      </c>
      <c r="F114" s="9" t="str">
        <f>Mercury!AD115</f>
        <v>Recurring</v>
      </c>
      <c r="G114" s="9" t="str">
        <f>Mercury!AE115</f>
        <v>2. Candidates Sourcing</v>
      </c>
      <c r="H114" s="9" t="str">
        <f>Mercury!AF115</f>
        <v>2. Candidates Sourcing</v>
      </c>
      <c r="I114" s="9" t="str">
        <f>Mercury!AG115</f>
        <v>1. Social media</v>
      </c>
      <c r="J114" s="9" t="str">
        <f>Mercury!AI115</f>
        <v>Out</v>
      </c>
      <c r="K114" s="9" t="str">
        <f>Mercury!B115</f>
        <v>Facebook</v>
      </c>
      <c r="L114" s="12">
        <f>Mercury!C115</f>
        <v>-132.96</v>
      </c>
      <c r="M114" s="9" t="str">
        <f>Mercury!D115</f>
        <v>Sent</v>
      </c>
      <c r="N114" s="1" t="s">
        <v>47</v>
      </c>
    </row>
    <row r="115" hidden="1">
      <c r="B115" s="9">
        <f>Mercury!Y116</f>
        <v>2026</v>
      </c>
      <c r="C115" s="9">
        <f>Mercury!AA116</f>
        <v>8</v>
      </c>
      <c r="D115" s="9">
        <f>Mercury!AB116</f>
        <v>3</v>
      </c>
      <c r="E115" s="9" t="str">
        <f>Mercury!AC116</f>
        <v>Intercompany</v>
      </c>
      <c r="F115" s="9" t="str">
        <f>Mercury!AD116</f>
        <v>Recurring</v>
      </c>
      <c r="G115" s="9" t="str">
        <f>Mercury!AE116</f>
        <v/>
      </c>
      <c r="H115" s="9" t="str">
        <f>Mercury!AF116</f>
        <v/>
      </c>
      <c r="I115" s="9" t="str">
        <f>Mercury!AG116</f>
        <v/>
      </c>
      <c r="J115" s="9" t="str">
        <f>Mercury!AI116</f>
        <v>In</v>
      </c>
      <c r="K115" s="9" t="str">
        <f>Mercury!B116</f>
        <v>Nexiu Ai LLC</v>
      </c>
      <c r="L115" s="12">
        <f>Mercury!C116</f>
        <v>626.44</v>
      </c>
      <c r="M115" s="9" t="str">
        <f>Mercury!D116</f>
        <v>Sent</v>
      </c>
      <c r="N115" s="1" t="s">
        <v>47</v>
      </c>
    </row>
    <row r="116" hidden="1">
      <c r="B116" s="9">
        <f>Mercury!Y117</f>
        <v>2026</v>
      </c>
      <c r="C116" s="9">
        <f>Mercury!AA117</f>
        <v>8</v>
      </c>
      <c r="D116" s="9">
        <f>Mercury!AB117</f>
        <v>3</v>
      </c>
      <c r="E116" s="9" t="str">
        <f>Mercury!AC117</f>
        <v>P&amp;L</v>
      </c>
      <c r="F116" s="9" t="str">
        <f>Mercury!AD117</f>
        <v>Recurring</v>
      </c>
      <c r="G116" s="9" t="str">
        <f>Mercury!AE117</f>
        <v>2. Candidates Sourcing</v>
      </c>
      <c r="H116" s="9" t="str">
        <f>Mercury!AF117</f>
        <v>2. Candidates Sourcing</v>
      </c>
      <c r="I116" s="9" t="str">
        <f>Mercury!AG117</f>
        <v>1. Social media</v>
      </c>
      <c r="J116" s="9" t="str">
        <f>Mercury!AI117</f>
        <v>Out</v>
      </c>
      <c r="K116" s="9" t="str">
        <f>Mercury!B117</f>
        <v>Facebook</v>
      </c>
      <c r="L116" s="12">
        <f>Mercury!C117</f>
        <v>-1.4</v>
      </c>
      <c r="M116" s="9" t="str">
        <f>Mercury!D117</f>
        <v>Sent</v>
      </c>
      <c r="N116" s="1" t="s">
        <v>47</v>
      </c>
    </row>
    <row r="117" hidden="1">
      <c r="B117" s="9">
        <f>Mercury!Y118</f>
        <v>2026</v>
      </c>
      <c r="C117" s="9">
        <f>Mercury!AA118</f>
        <v>8</v>
      </c>
      <c r="D117" s="9">
        <f>Mercury!AB118</f>
        <v>3</v>
      </c>
      <c r="E117" s="9" t="str">
        <f>Mercury!AC118</f>
        <v>P&amp;L</v>
      </c>
      <c r="F117" s="9" t="str">
        <f>Mercury!AD118</f>
        <v>Recurring</v>
      </c>
      <c r="G117" s="9" t="str">
        <f>Mercury!AE118</f>
        <v>2. Candidates Sourcing</v>
      </c>
      <c r="H117" s="9" t="str">
        <f>Mercury!AF118</f>
        <v>2. Candidates Sourcing</v>
      </c>
      <c r="I117" s="9" t="str">
        <f>Mercury!AG118</f>
        <v>1. Social media</v>
      </c>
      <c r="J117" s="9" t="str">
        <f>Mercury!AI118</f>
        <v>Out</v>
      </c>
      <c r="K117" s="9" t="str">
        <f>Mercury!B118</f>
        <v>Facebook</v>
      </c>
      <c r="L117" s="12">
        <f>Mercury!C118</f>
        <v>-7.87</v>
      </c>
      <c r="M117" s="9" t="str">
        <f>Mercury!D118</f>
        <v>Sent</v>
      </c>
      <c r="N117" s="1" t="s">
        <v>47</v>
      </c>
    </row>
    <row r="118" hidden="1">
      <c r="B118" s="9">
        <f>Mercury!Y119</f>
        <v>2026</v>
      </c>
      <c r="C118" s="9">
        <f>Mercury!AA119</f>
        <v>8</v>
      </c>
      <c r="D118" s="9">
        <f>Mercury!AB119</f>
        <v>3</v>
      </c>
      <c r="E118" s="9" t="str">
        <f>Mercury!AC119</f>
        <v>P&amp;L</v>
      </c>
      <c r="F118" s="9" t="str">
        <f>Mercury!AD119</f>
        <v>Recurring</v>
      </c>
      <c r="G118" s="9" t="str">
        <f>Mercury!AE119</f>
        <v>3. Platform</v>
      </c>
      <c r="H118" s="9" t="str">
        <f>Mercury!AF119</f>
        <v>3. Platform</v>
      </c>
      <c r="I118" s="9" t="str">
        <f>Mercury!AG119</f>
        <v>2. Fixed</v>
      </c>
      <c r="J118" s="9" t="str">
        <f>Mercury!AI119</f>
        <v>Out</v>
      </c>
      <c r="K118" s="9" t="str">
        <f>Mercury!B119</f>
        <v>Intl. Transaction Fee</v>
      </c>
      <c r="L118" s="12">
        <f>Mercury!C119</f>
        <v>-18.79</v>
      </c>
      <c r="M118" s="9" t="str">
        <f>Mercury!D119</f>
        <v>Sent</v>
      </c>
      <c r="N118" s="1" t="s">
        <v>47</v>
      </c>
    </row>
    <row r="119" hidden="1">
      <c r="B119" s="9">
        <f>Mercury!Y120</f>
        <v>2026</v>
      </c>
      <c r="C119" s="9">
        <f>Mercury!AA120</f>
        <v>8</v>
      </c>
      <c r="D119" s="9">
        <f>Mercury!AB120</f>
        <v>3</v>
      </c>
      <c r="E119" s="9" t="str">
        <f>Mercury!AC120</f>
        <v>Intercompany</v>
      </c>
      <c r="F119" s="9" t="str">
        <f>Mercury!AD120</f>
        <v>Recurring</v>
      </c>
      <c r="G119" s="9" t="str">
        <f>Mercury!AE120</f>
        <v/>
      </c>
      <c r="H119" s="9" t="str">
        <f>Mercury!AF120</f>
        <v/>
      </c>
      <c r="I119" s="9" t="str">
        <f>Mercury!AG120</f>
        <v/>
      </c>
      <c r="J119" s="9" t="str">
        <f>Mercury!AI120</f>
        <v>Out</v>
      </c>
      <c r="K119" s="9" t="str">
        <f>Mercury!B120</f>
        <v>Nexiu Ai LLC</v>
      </c>
      <c r="L119" s="12">
        <f>Mercury!C120</f>
        <v>-626.44</v>
      </c>
      <c r="M119" s="9" t="str">
        <f>Mercury!D120</f>
        <v>Sent</v>
      </c>
      <c r="N119" s="1" t="s">
        <v>47</v>
      </c>
    </row>
    <row r="120" hidden="1">
      <c r="B120" s="9">
        <f>Mercury!Y121</f>
        <v>2026</v>
      </c>
      <c r="C120" s="9">
        <f>Mercury!AA121</f>
        <v>8</v>
      </c>
      <c r="D120" s="9">
        <f>Mercury!AB121</f>
        <v>3</v>
      </c>
      <c r="E120" s="9" t="str">
        <f>Mercury!AC121</f>
        <v>P&amp;L</v>
      </c>
      <c r="F120" s="9" t="str">
        <f>Mercury!AD121</f>
        <v>Recurring</v>
      </c>
      <c r="G120" s="9" t="str">
        <f>Mercury!AE121</f>
        <v>2. Candidates Sourcing</v>
      </c>
      <c r="H120" s="9" t="str">
        <f>Mercury!AF121</f>
        <v>2. Candidates Sourcing</v>
      </c>
      <c r="I120" s="9" t="str">
        <f>Mercury!AG121</f>
        <v>3. Linkedin</v>
      </c>
      <c r="J120" s="9" t="str">
        <f>Mercury!AI121</f>
        <v>Out</v>
      </c>
      <c r="K120" s="9" t="str">
        <f>Mercury!B121</f>
        <v>LinkedIn</v>
      </c>
      <c r="L120" s="12">
        <f>Mercury!C121</f>
        <v>-106.37</v>
      </c>
      <c r="M120" s="9" t="str">
        <f>Mercury!D121</f>
        <v>Sent</v>
      </c>
      <c r="N120" s="1" t="s">
        <v>47</v>
      </c>
    </row>
    <row r="121" hidden="1">
      <c r="B121" s="9">
        <f>Mercury!Y122</f>
        <v>2026</v>
      </c>
      <c r="C121" s="9">
        <f>Mercury!AA122</f>
        <v>8</v>
      </c>
      <c r="D121" s="9">
        <f>Mercury!AB122</f>
        <v>3</v>
      </c>
      <c r="E121" s="9" t="str">
        <f>Mercury!AC122</f>
        <v>P&amp;L</v>
      </c>
      <c r="F121" s="9" t="str">
        <f>Mercury!AD122</f>
        <v>Recurring</v>
      </c>
      <c r="G121" s="9" t="str">
        <f>Mercury!AE122</f>
        <v>2. Candidates Sourcing</v>
      </c>
      <c r="H121" s="9" t="str">
        <f>Mercury!AF122</f>
        <v>2. Candidates Sourcing</v>
      </c>
      <c r="I121" s="9" t="str">
        <f>Mercury!AG122</f>
        <v>1. Social media</v>
      </c>
      <c r="J121" s="9" t="str">
        <f>Mercury!AI122</f>
        <v>Out</v>
      </c>
      <c r="K121" s="9" t="str">
        <f>Mercury!B122</f>
        <v>Facebook</v>
      </c>
      <c r="L121" s="12">
        <f>Mercury!C122</f>
        <v>-77</v>
      </c>
      <c r="M121" s="9" t="str">
        <f>Mercury!D122</f>
        <v>Sent</v>
      </c>
      <c r="N121" s="1" t="s">
        <v>47</v>
      </c>
    </row>
    <row r="122" hidden="1">
      <c r="B122" s="9">
        <f>Mercury!Y123</f>
        <v>2026</v>
      </c>
      <c r="C122" s="9">
        <f>Mercury!AA123</f>
        <v>8</v>
      </c>
      <c r="D122" s="9">
        <f>Mercury!AB123</f>
        <v>3</v>
      </c>
      <c r="E122" s="9" t="str">
        <f>Mercury!AC123</f>
        <v>P&amp;L</v>
      </c>
      <c r="F122" s="9" t="str">
        <f>Mercury!AD123</f>
        <v>Recurring</v>
      </c>
      <c r="G122" s="9" t="str">
        <f>Mercury!AE123</f>
        <v>2. Candidates Sourcing</v>
      </c>
      <c r="H122" s="9" t="str">
        <f>Mercury!AF123</f>
        <v>2. Candidates Sourcing</v>
      </c>
      <c r="I122" s="9" t="str">
        <f>Mercury!AG123</f>
        <v>1. Social media</v>
      </c>
      <c r="J122" s="9" t="str">
        <f>Mercury!AI123</f>
        <v>Out</v>
      </c>
      <c r="K122" s="9" t="str">
        <f>Mercury!B123</f>
        <v>Facebook</v>
      </c>
      <c r="L122" s="12">
        <f>Mercury!C123</f>
        <v>-382.96</v>
      </c>
      <c r="M122" s="9" t="str">
        <f>Mercury!D123</f>
        <v>Sent</v>
      </c>
      <c r="N122" s="1" t="s">
        <v>47</v>
      </c>
    </row>
    <row r="123" hidden="1">
      <c r="B123" s="9">
        <f>Mercury!Y124</f>
        <v>2026</v>
      </c>
      <c r="C123" s="9">
        <f>Mercury!AA124</f>
        <v>8</v>
      </c>
      <c r="D123" s="9">
        <f>Mercury!AB124</f>
        <v>3</v>
      </c>
      <c r="E123" s="9" t="str">
        <f>Mercury!AC124</f>
        <v>P&amp;L</v>
      </c>
      <c r="F123" s="9" t="str">
        <f>Mercury!AD124</f>
        <v>Recurring</v>
      </c>
      <c r="G123" s="9" t="str">
        <f>Mercury!AE124</f>
        <v>2. Candidates Sourcing</v>
      </c>
      <c r="H123" s="9" t="str">
        <f>Mercury!AF124</f>
        <v>2. Candidates Sourcing</v>
      </c>
      <c r="I123" s="9" t="str">
        <f>Mercury!AG124</f>
        <v>1. Social media</v>
      </c>
      <c r="J123" s="9" t="str">
        <f>Mercury!AI124</f>
        <v>Out</v>
      </c>
      <c r="K123" s="9" t="str">
        <f>Mercury!B124</f>
        <v>Facebook</v>
      </c>
      <c r="L123" s="12">
        <f>Mercury!C124</f>
        <v>-616.01</v>
      </c>
      <c r="M123" s="9" t="str">
        <f>Mercury!D124</f>
        <v>Failed</v>
      </c>
      <c r="N123" s="1" t="s">
        <v>47</v>
      </c>
    </row>
    <row r="124" hidden="1">
      <c r="B124" s="9">
        <f>Mercury!Y125</f>
        <v>2026</v>
      </c>
      <c r="C124" s="9">
        <f>Mercury!AA125</f>
        <v>8</v>
      </c>
      <c r="D124" s="9">
        <f>Mercury!AB125</f>
        <v>3</v>
      </c>
      <c r="E124" s="9" t="str">
        <f>Mercury!AC125</f>
        <v>P&amp;L</v>
      </c>
      <c r="F124" s="9" t="str">
        <f>Mercury!AD125</f>
        <v>Recurring</v>
      </c>
      <c r="G124" s="9" t="str">
        <f>Mercury!AE125</f>
        <v>2. Candidates Sourcing</v>
      </c>
      <c r="H124" s="9" t="str">
        <f>Mercury!AF125</f>
        <v>2. Candidates Sourcing</v>
      </c>
      <c r="I124" s="9" t="str">
        <f>Mercury!AG125</f>
        <v>1. Social media</v>
      </c>
      <c r="J124" s="9" t="str">
        <f>Mercury!AI125</f>
        <v>Out</v>
      </c>
      <c r="K124" s="9" t="str">
        <f>Mercury!B125</f>
        <v>Facebook</v>
      </c>
      <c r="L124" s="12">
        <f>Mercury!C125</f>
        <v>-408.55</v>
      </c>
      <c r="M124" s="9" t="str">
        <f>Mercury!D125</f>
        <v>Failed</v>
      </c>
      <c r="N124" s="1" t="s">
        <v>47</v>
      </c>
    </row>
    <row r="125" hidden="1">
      <c r="B125" s="9">
        <f>Mercury!Y126</f>
        <v>2026</v>
      </c>
      <c r="C125" s="9">
        <f>Mercury!AA126</f>
        <v>8</v>
      </c>
      <c r="D125" s="9">
        <f>Mercury!AB126</f>
        <v>3</v>
      </c>
      <c r="E125" s="9" t="str">
        <f>Mercury!AC126</f>
        <v>P&amp;L</v>
      </c>
      <c r="F125" s="9" t="str">
        <f>Mercury!AD126</f>
        <v>Recurring</v>
      </c>
      <c r="G125" s="9" t="str">
        <f>Mercury!AE126</f>
        <v>2. Candidates Sourcing</v>
      </c>
      <c r="H125" s="9" t="str">
        <f>Mercury!AF126</f>
        <v>2. Candidates Sourcing</v>
      </c>
      <c r="I125" s="9" t="str">
        <f>Mercury!AG126</f>
        <v>1. Social media</v>
      </c>
      <c r="J125" s="9" t="str">
        <f>Mercury!AI126</f>
        <v>Out</v>
      </c>
      <c r="K125" s="9" t="str">
        <f>Mercury!B126</f>
        <v>Facebook</v>
      </c>
      <c r="L125" s="12">
        <f>Mercury!C126</f>
        <v>-609.77</v>
      </c>
      <c r="M125" s="9" t="str">
        <f>Mercury!D126</f>
        <v>Failed</v>
      </c>
      <c r="N125" s="1" t="s">
        <v>47</v>
      </c>
    </row>
    <row r="126" hidden="1">
      <c r="B126" s="9">
        <f>Mercury!Y127</f>
        <v>2026</v>
      </c>
      <c r="C126" s="9">
        <f>Mercury!AA127</f>
        <v>8</v>
      </c>
      <c r="D126" s="9">
        <f>Mercury!AB127</f>
        <v>3</v>
      </c>
      <c r="E126" s="9" t="str">
        <f>Mercury!AC127</f>
        <v>P&amp;L</v>
      </c>
      <c r="F126" s="9" t="str">
        <f>Mercury!AD127</f>
        <v>Recurring</v>
      </c>
      <c r="G126" s="9" t="str">
        <f>Mercury!AE127</f>
        <v>2. Candidates Sourcing</v>
      </c>
      <c r="H126" s="9" t="str">
        <f>Mercury!AF127</f>
        <v>2. Candidates Sourcing</v>
      </c>
      <c r="I126" s="9" t="str">
        <f>Mercury!AG127</f>
        <v>1. Social media</v>
      </c>
      <c r="J126" s="9" t="str">
        <f>Mercury!AI127</f>
        <v>Out</v>
      </c>
      <c r="K126" s="9" t="str">
        <f>Mercury!B127</f>
        <v>Facebook</v>
      </c>
      <c r="L126" s="12">
        <f>Mercury!C127</f>
        <v>-408.55</v>
      </c>
      <c r="M126" s="9" t="str">
        <f>Mercury!D127</f>
        <v>Failed</v>
      </c>
      <c r="N126" s="1" t="s">
        <v>47</v>
      </c>
    </row>
    <row r="127" hidden="1">
      <c r="B127" s="9">
        <f>Mercury!Y128</f>
        <v>2026</v>
      </c>
      <c r="C127" s="9">
        <f>Mercury!AA128</f>
        <v>8</v>
      </c>
      <c r="D127" s="9">
        <f>Mercury!AB128</f>
        <v>3</v>
      </c>
      <c r="E127" s="9" t="str">
        <f>Mercury!AC128</f>
        <v>P&amp;L</v>
      </c>
      <c r="F127" s="9" t="str">
        <f>Mercury!AD128</f>
        <v>Recurring</v>
      </c>
      <c r="G127" s="9" t="str">
        <f>Mercury!AE128</f>
        <v>2. Candidates Sourcing</v>
      </c>
      <c r="H127" s="9" t="str">
        <f>Mercury!AF128</f>
        <v>2. Candidates Sourcing</v>
      </c>
      <c r="I127" s="9" t="str">
        <f>Mercury!AG128</f>
        <v>1. Social media</v>
      </c>
      <c r="J127" s="9" t="str">
        <f>Mercury!AI128</f>
        <v>Out</v>
      </c>
      <c r="K127" s="9" t="str">
        <f>Mercury!B128</f>
        <v>Facebook</v>
      </c>
      <c r="L127" s="12">
        <f>Mercury!C128</f>
        <v>-609.77</v>
      </c>
      <c r="M127" s="9" t="str">
        <f>Mercury!D128</f>
        <v>Failed</v>
      </c>
      <c r="N127" s="1" t="s">
        <v>47</v>
      </c>
    </row>
    <row r="128" hidden="1">
      <c r="B128" s="9">
        <f>Mercury!Y129</f>
        <v>2026</v>
      </c>
      <c r="C128" s="9">
        <f>Mercury!AA129</f>
        <v>8</v>
      </c>
      <c r="D128" s="9">
        <f>Mercury!AB129</f>
        <v>3</v>
      </c>
      <c r="E128" s="9" t="str">
        <f>Mercury!AC129</f>
        <v>P&amp;L</v>
      </c>
      <c r="F128" s="9" t="str">
        <f>Mercury!AD129</f>
        <v>Recurring</v>
      </c>
      <c r="G128" s="9" t="str">
        <f>Mercury!AE129</f>
        <v>2. Candidates Sourcing</v>
      </c>
      <c r="H128" s="9" t="str">
        <f>Mercury!AF129</f>
        <v>2. Candidates Sourcing</v>
      </c>
      <c r="I128" s="9" t="str">
        <f>Mercury!AG129</f>
        <v>3. Linkedin</v>
      </c>
      <c r="J128" s="9" t="str">
        <f>Mercury!AI129</f>
        <v>Out</v>
      </c>
      <c r="K128" s="9" t="str">
        <f>Mercury!B129</f>
        <v>LinkedIn</v>
      </c>
      <c r="L128" s="12">
        <f>Mercury!C129</f>
        <v>-106.37</v>
      </c>
      <c r="M128" s="9" t="str">
        <f>Mercury!D129</f>
        <v>Failed</v>
      </c>
      <c r="N128" s="1" t="s">
        <v>47</v>
      </c>
    </row>
    <row r="129" hidden="1">
      <c r="B129" s="9">
        <f>Mercury!Y130</f>
        <v>2026</v>
      </c>
      <c r="C129" s="9">
        <f>Mercury!AA130</f>
        <v>8</v>
      </c>
      <c r="D129" s="9">
        <f>Mercury!AB130</f>
        <v>3</v>
      </c>
      <c r="E129" s="9" t="str">
        <f>Mercury!AC130</f>
        <v>P&amp;L</v>
      </c>
      <c r="F129" s="9" t="str">
        <f>Mercury!AD130</f>
        <v>Recurring</v>
      </c>
      <c r="G129" s="9" t="str">
        <f>Mercury!AE130</f>
        <v>2. Candidates Sourcing</v>
      </c>
      <c r="H129" s="9" t="str">
        <f>Mercury!AF130</f>
        <v>2. Candidates Sourcing</v>
      </c>
      <c r="I129" s="9" t="str">
        <f>Mercury!AG130</f>
        <v>3. Linkedin</v>
      </c>
      <c r="J129" s="9" t="str">
        <f>Mercury!AI130</f>
        <v>Out</v>
      </c>
      <c r="K129" s="9" t="str">
        <f>Mercury!B130</f>
        <v>LinkedIn</v>
      </c>
      <c r="L129" s="12">
        <f>Mercury!C130</f>
        <v>-106.37</v>
      </c>
      <c r="M129" s="9" t="str">
        <f>Mercury!D130</f>
        <v>Failed</v>
      </c>
      <c r="N129" s="1" t="s">
        <v>47</v>
      </c>
    </row>
    <row r="130" hidden="1">
      <c r="B130" s="9">
        <f>Mercury!Y131</f>
        <v>2026</v>
      </c>
      <c r="C130" s="9">
        <f>Mercury!AA131</f>
        <v>8</v>
      </c>
      <c r="D130" s="9">
        <f>Mercury!AB131</f>
        <v>3</v>
      </c>
      <c r="E130" s="9" t="str">
        <f>Mercury!AC131</f>
        <v>P&amp;L</v>
      </c>
      <c r="F130" s="9" t="str">
        <f>Mercury!AD131</f>
        <v>Recurring</v>
      </c>
      <c r="G130" s="9" t="str">
        <f>Mercury!AE131</f>
        <v>2. Candidates Sourcing</v>
      </c>
      <c r="H130" s="9" t="str">
        <f>Mercury!AF131</f>
        <v>2. Candidates Sourcing</v>
      </c>
      <c r="I130" s="9" t="str">
        <f>Mercury!AG131</f>
        <v>3. Linkedin</v>
      </c>
      <c r="J130" s="9" t="str">
        <f>Mercury!AI131</f>
        <v>Out</v>
      </c>
      <c r="K130" s="9" t="str">
        <f>Mercury!B131</f>
        <v>LinkedIn</v>
      </c>
      <c r="L130" s="12">
        <f>Mercury!C131</f>
        <v>-106.37</v>
      </c>
      <c r="M130" s="9" t="str">
        <f>Mercury!D131</f>
        <v>Failed</v>
      </c>
      <c r="N130" s="1" t="s">
        <v>47</v>
      </c>
    </row>
    <row r="131" hidden="1">
      <c r="B131" s="9">
        <f>Mercury!Y132</f>
        <v>2026</v>
      </c>
      <c r="C131" s="9">
        <f>Mercury!AA132</f>
        <v>8</v>
      </c>
      <c r="D131" s="9">
        <f>Mercury!AB132</f>
        <v>3</v>
      </c>
      <c r="E131" s="9" t="str">
        <f>Mercury!AC132</f>
        <v>P&amp;L</v>
      </c>
      <c r="F131" s="9" t="str">
        <f>Mercury!AD132</f>
        <v>Recurring</v>
      </c>
      <c r="G131" s="9" t="str">
        <f>Mercury!AE132</f>
        <v>2. Candidates Sourcing</v>
      </c>
      <c r="H131" s="9" t="str">
        <f>Mercury!AF132</f>
        <v>2. Candidates Sourcing</v>
      </c>
      <c r="I131" s="9" t="str">
        <f>Mercury!AG132</f>
        <v>3. Linkedin</v>
      </c>
      <c r="J131" s="9" t="str">
        <f>Mercury!AI132</f>
        <v>Out</v>
      </c>
      <c r="K131" s="9" t="str">
        <f>Mercury!B132</f>
        <v>LinkedIn</v>
      </c>
      <c r="L131" s="12">
        <f>Mercury!C132</f>
        <v>-106.37</v>
      </c>
      <c r="M131" s="9" t="str">
        <f>Mercury!D132</f>
        <v>Failed</v>
      </c>
      <c r="N131" s="1" t="s">
        <v>47</v>
      </c>
    </row>
    <row r="132" hidden="1">
      <c r="B132" s="9">
        <f>Mercury!Y133</f>
        <v>2026</v>
      </c>
      <c r="C132" s="9">
        <f>Mercury!AA133</f>
        <v>8</v>
      </c>
      <c r="D132" s="9">
        <f>Mercury!AB133</f>
        <v>3</v>
      </c>
      <c r="E132" s="9" t="str">
        <f>Mercury!AC133</f>
        <v>P&amp;L</v>
      </c>
      <c r="F132" s="9" t="str">
        <f>Mercury!AD133</f>
        <v>Recurring</v>
      </c>
      <c r="G132" s="9" t="str">
        <f>Mercury!AE133</f>
        <v>3. Platform</v>
      </c>
      <c r="H132" s="9" t="str">
        <f>Mercury!AF133</f>
        <v>3. Platform</v>
      </c>
      <c r="I132" s="9" t="str">
        <f>Mercury!AG133</f>
        <v>1. Variable</v>
      </c>
      <c r="J132" s="9" t="str">
        <f>Mercury!AI133</f>
        <v>Out</v>
      </c>
      <c r="K132" s="9" t="str">
        <f>Mercury!B133</f>
        <v>Anthropic</v>
      </c>
      <c r="L132" s="12">
        <f>Mercury!C133</f>
        <v>-90</v>
      </c>
      <c r="M132" s="9" t="str">
        <f>Mercury!D133</f>
        <v>Sent</v>
      </c>
      <c r="N132" s="1" t="s">
        <v>47</v>
      </c>
    </row>
    <row r="133" hidden="1">
      <c r="B133" s="9">
        <f>Mercury!Y134</f>
        <v>2026</v>
      </c>
      <c r="C133" s="9">
        <f>Mercury!AA134</f>
        <v>8</v>
      </c>
      <c r="D133" s="9">
        <f>Mercury!AB134</f>
        <v>3</v>
      </c>
      <c r="E133" s="9" t="str">
        <f>Mercury!AC134</f>
        <v>P&amp;L</v>
      </c>
      <c r="F133" s="9" t="str">
        <f>Mercury!AD134</f>
        <v>Recurring</v>
      </c>
      <c r="G133" s="9" t="str">
        <f>Mercury!AE134</f>
        <v>3. Platform</v>
      </c>
      <c r="H133" s="9" t="str">
        <f>Mercury!AF134</f>
        <v>3. Platform</v>
      </c>
      <c r="I133" s="9" t="str">
        <f>Mercury!AG134</f>
        <v>2. Fixed</v>
      </c>
      <c r="J133" s="9" t="str">
        <f>Mercury!AI134</f>
        <v>Out</v>
      </c>
      <c r="K133" s="9" t="str">
        <f>Mercury!B134</f>
        <v>Unstract</v>
      </c>
      <c r="L133" s="12">
        <f>Mercury!C134</f>
        <v>-15.23</v>
      </c>
      <c r="M133" s="9" t="str">
        <f>Mercury!D134</f>
        <v>Sent</v>
      </c>
      <c r="N133" s="1" t="s">
        <v>47</v>
      </c>
    </row>
    <row r="134" hidden="1">
      <c r="B134" s="9">
        <f>Mercury!Y135</f>
        <v>2026</v>
      </c>
      <c r="C134" s="9">
        <f>Mercury!AA135</f>
        <v>8</v>
      </c>
      <c r="D134" s="9">
        <f>Mercury!AB135</f>
        <v>3</v>
      </c>
      <c r="E134" s="9" t="str">
        <f>Mercury!AC135</f>
        <v>P&amp;L</v>
      </c>
      <c r="F134" s="9" t="str">
        <f>Mercury!AD135</f>
        <v>Recurring</v>
      </c>
      <c r="G134" s="9" t="str">
        <f>Mercury!AE135</f>
        <v>2. Candidates Sourcing</v>
      </c>
      <c r="H134" s="9" t="str">
        <f>Mercury!AF135</f>
        <v>2. Candidates Sourcing</v>
      </c>
      <c r="I134" s="9" t="str">
        <f>Mercury!AG135</f>
        <v>1. Social media</v>
      </c>
      <c r="J134" s="9" t="str">
        <f>Mercury!AI135</f>
        <v>Out</v>
      </c>
      <c r="K134" s="9" t="str">
        <f>Mercury!B135</f>
        <v>Facebook</v>
      </c>
      <c r="L134" s="12">
        <f>Mercury!C135</f>
        <v>-68.28</v>
      </c>
      <c r="M134" s="9" t="str">
        <f>Mercury!D135</f>
        <v>Sent</v>
      </c>
      <c r="N134" s="1" t="s">
        <v>47</v>
      </c>
    </row>
    <row r="135" hidden="1">
      <c r="B135" s="9">
        <f>Mercury!Y136</f>
        <v>2026</v>
      </c>
      <c r="C135" s="9">
        <f>Mercury!AA136</f>
        <v>8</v>
      </c>
      <c r="D135" s="9">
        <f>Mercury!AB136</f>
        <v>3</v>
      </c>
      <c r="E135" s="9" t="str">
        <f>Mercury!AC136</f>
        <v>P&amp;L</v>
      </c>
      <c r="F135" s="9" t="str">
        <f>Mercury!AD136</f>
        <v>Recurring</v>
      </c>
      <c r="G135" s="9" t="str">
        <f>Mercury!AE136</f>
        <v>3. Platform</v>
      </c>
      <c r="H135" s="9" t="str">
        <f>Mercury!AF136</f>
        <v>3. Platform</v>
      </c>
      <c r="I135" s="9" t="str">
        <f>Mercury!AG136</f>
        <v>3. Messaging</v>
      </c>
      <c r="J135" s="9" t="str">
        <f>Mercury!AI136</f>
        <v>Out</v>
      </c>
      <c r="K135" s="9" t="str">
        <f>Mercury!B136</f>
        <v>Facebook</v>
      </c>
      <c r="L135" s="12">
        <f>Mercury!C136</f>
        <v>-143.45</v>
      </c>
      <c r="M135" s="9" t="str">
        <f>Mercury!D136</f>
        <v>Sent</v>
      </c>
      <c r="N135" s="1" t="s">
        <v>47</v>
      </c>
    </row>
    <row r="136" hidden="1">
      <c r="B136" s="9">
        <f>Mercury!Y137</f>
        <v>2026</v>
      </c>
      <c r="C136" s="9">
        <f>Mercury!AA137</f>
        <v>8</v>
      </c>
      <c r="D136" s="9">
        <f>Mercury!AB137</f>
        <v>3</v>
      </c>
      <c r="E136" s="9" t="str">
        <f>Mercury!AC137</f>
        <v>P&amp;L</v>
      </c>
      <c r="F136" s="9" t="str">
        <f>Mercury!AD137</f>
        <v>Recurring</v>
      </c>
      <c r="G136" s="9" t="str">
        <f>Mercury!AE137</f>
        <v>3. Platform</v>
      </c>
      <c r="H136" s="9" t="str">
        <f>Mercury!AF137</f>
        <v>3. Platform</v>
      </c>
      <c r="I136" s="9" t="str">
        <f>Mercury!AG137</f>
        <v>2. Fixed</v>
      </c>
      <c r="J136" s="9" t="str">
        <f>Mercury!AI137</f>
        <v>Out</v>
      </c>
      <c r="K136" s="9" t="str">
        <f>Mercury!B137</f>
        <v>Intl. Transaction Fee</v>
      </c>
      <c r="L136" s="12">
        <f>Mercury!C137</f>
        <v>-0.03</v>
      </c>
      <c r="M136" s="9" t="str">
        <f>Mercury!D137</f>
        <v>Sent</v>
      </c>
      <c r="N136" s="1" t="s">
        <v>47</v>
      </c>
    </row>
    <row r="137" hidden="1">
      <c r="B137" s="9">
        <f>Mercury!Y138</f>
        <v>2026</v>
      </c>
      <c r="C137" s="9">
        <f>Mercury!AA138</f>
        <v>8</v>
      </c>
      <c r="D137" s="9">
        <f>Mercury!AB138</f>
        <v>3</v>
      </c>
      <c r="E137" s="9" t="str">
        <f>Mercury!AC138</f>
        <v>P&amp;L</v>
      </c>
      <c r="F137" s="9" t="str">
        <f>Mercury!AD138</f>
        <v>Recurring</v>
      </c>
      <c r="G137" s="9" t="str">
        <f>Mercury!AE138</f>
        <v>2. Candidates Sourcing</v>
      </c>
      <c r="H137" s="9" t="str">
        <f>Mercury!AF138</f>
        <v>2. Candidates Sourcing</v>
      </c>
      <c r="I137" s="9" t="str">
        <f>Mercury!AG138</f>
        <v>1. Social media</v>
      </c>
      <c r="J137" s="9" t="str">
        <f>Mercury!AI138</f>
        <v>Out</v>
      </c>
      <c r="K137" s="9" t="str">
        <f>Mercury!B138</f>
        <v>Facebook</v>
      </c>
      <c r="L137" s="12">
        <f>Mercury!C138</f>
        <v>-1.05</v>
      </c>
      <c r="M137" s="9" t="str">
        <f>Mercury!D138</f>
        <v>Sent</v>
      </c>
      <c r="N137" s="1" t="s">
        <v>47</v>
      </c>
    </row>
    <row r="138" hidden="1">
      <c r="B138" s="9">
        <f>Mercury!Y139</f>
        <v>2026</v>
      </c>
      <c r="C138" s="9">
        <f>Mercury!AA139</f>
        <v>8</v>
      </c>
      <c r="D138" s="9">
        <f>Mercury!AB139</f>
        <v>3</v>
      </c>
      <c r="E138" s="9" t="str">
        <f>Mercury!AC139</f>
        <v>P&amp;L</v>
      </c>
      <c r="F138" s="9" t="str">
        <f>Mercury!AD139</f>
        <v>Recurring</v>
      </c>
      <c r="G138" s="9" t="str">
        <f>Mercury!AE139</f>
        <v>3. Platform</v>
      </c>
      <c r="H138" s="9" t="str">
        <f>Mercury!AF139</f>
        <v>3. Platform</v>
      </c>
      <c r="I138" s="9" t="str">
        <f>Mercury!AG139</f>
        <v>3. Messaging</v>
      </c>
      <c r="J138" s="9" t="str">
        <f>Mercury!AI139</f>
        <v>Out</v>
      </c>
      <c r="K138" s="9" t="str">
        <f>Mercury!B139</f>
        <v>Facebook</v>
      </c>
      <c r="L138" s="12">
        <f>Mercury!C139</f>
        <v>-21.18</v>
      </c>
      <c r="M138" s="9" t="str">
        <f>Mercury!D139</f>
        <v>Sent</v>
      </c>
      <c r="N138" s="1" t="s">
        <v>47</v>
      </c>
    </row>
    <row r="139" hidden="1">
      <c r="B139" s="9">
        <f>Mercury!Y140</f>
        <v>2026</v>
      </c>
      <c r="C139" s="9">
        <f>Mercury!AA140</f>
        <v>8</v>
      </c>
      <c r="D139" s="9">
        <f>Mercury!AB140</f>
        <v>3</v>
      </c>
      <c r="E139" s="9" t="str">
        <f>Mercury!AC140</f>
        <v>P&amp;L</v>
      </c>
      <c r="F139" s="9" t="str">
        <f>Mercury!AD140</f>
        <v>Recurring</v>
      </c>
      <c r="G139" s="9" t="str">
        <f>Mercury!AE140</f>
        <v>2. Candidates Sourcing</v>
      </c>
      <c r="H139" s="9" t="str">
        <f>Mercury!AF140</f>
        <v>2. Candidates Sourcing</v>
      </c>
      <c r="I139" s="9" t="str">
        <f>Mercury!AG140</f>
        <v>1. Social media</v>
      </c>
      <c r="J139" s="9" t="str">
        <f>Mercury!AI140</f>
        <v>Out</v>
      </c>
      <c r="K139" s="9" t="str">
        <f>Mercury!B140</f>
        <v>Facebook</v>
      </c>
      <c r="L139" s="12">
        <f>Mercury!C140</f>
        <v>-571.58</v>
      </c>
      <c r="M139" s="9" t="str">
        <f>Mercury!D140</f>
        <v>Failed</v>
      </c>
      <c r="N139" s="1" t="s">
        <v>47</v>
      </c>
    </row>
    <row r="140" hidden="1">
      <c r="B140" s="9">
        <f>Mercury!Y141</f>
        <v>2026</v>
      </c>
      <c r="C140" s="9">
        <f>Mercury!AA141</f>
        <v>8</v>
      </c>
      <c r="D140" s="9">
        <f>Mercury!AB141</f>
        <v>3</v>
      </c>
      <c r="E140" s="9" t="str">
        <f>Mercury!AC141</f>
        <v>P&amp;L</v>
      </c>
      <c r="F140" s="9" t="str">
        <f>Mercury!AD141</f>
        <v>Recurring</v>
      </c>
      <c r="G140" s="9" t="str">
        <f>Mercury!AE141</f>
        <v>2. Candidates Sourcing</v>
      </c>
      <c r="H140" s="9" t="str">
        <f>Mercury!AF141</f>
        <v>2. Candidates Sourcing</v>
      </c>
      <c r="I140" s="9" t="str">
        <f>Mercury!AG141</f>
        <v>1. Social media</v>
      </c>
      <c r="J140" s="9" t="str">
        <f>Mercury!AI141</f>
        <v>Out</v>
      </c>
      <c r="K140" s="9" t="str">
        <f>Mercury!B141</f>
        <v>Facebook</v>
      </c>
      <c r="L140" s="12">
        <f>Mercury!C141</f>
        <v>-571.58</v>
      </c>
      <c r="M140" s="9" t="str">
        <f>Mercury!D141</f>
        <v>Failed</v>
      </c>
      <c r="N140" s="1" t="s">
        <v>47</v>
      </c>
    </row>
    <row r="141" hidden="1">
      <c r="B141" s="9">
        <f>Mercury!Y142</f>
        <v>2026</v>
      </c>
      <c r="C141" s="9">
        <f>Mercury!AA142</f>
        <v>8</v>
      </c>
      <c r="D141" s="9">
        <f>Mercury!AB142</f>
        <v>3</v>
      </c>
      <c r="E141" s="9" t="str">
        <f>Mercury!AC142</f>
        <v>P&amp;L</v>
      </c>
      <c r="F141" s="9" t="str">
        <f>Mercury!AD142</f>
        <v>Recurring</v>
      </c>
      <c r="G141" s="9" t="str">
        <f>Mercury!AE142</f>
        <v>3. Platform</v>
      </c>
      <c r="H141" s="9" t="str">
        <f>Mercury!AF142</f>
        <v>3. Platform</v>
      </c>
      <c r="I141" s="9" t="str">
        <f>Mercury!AG142</f>
        <v>1. Variable</v>
      </c>
      <c r="J141" s="9" t="str">
        <f>Mercury!AI142</f>
        <v>Out</v>
      </c>
      <c r="K141" s="9" t="str">
        <f>Mercury!B142</f>
        <v>PolyAI</v>
      </c>
      <c r="L141" s="12">
        <f>Mercury!C142</f>
        <v>-30</v>
      </c>
      <c r="M141" s="9" t="str">
        <f>Mercury!D142</f>
        <v>Sent</v>
      </c>
      <c r="N141" s="1" t="s">
        <v>47</v>
      </c>
    </row>
    <row r="142" hidden="1">
      <c r="B142" s="9">
        <f>Mercury!Y143</f>
        <v>2026</v>
      </c>
      <c r="C142" s="9">
        <f>Mercury!AA143</f>
        <v>8</v>
      </c>
      <c r="D142" s="9">
        <f>Mercury!AB143</f>
        <v>3</v>
      </c>
      <c r="E142" s="9" t="str">
        <f>Mercury!AC143</f>
        <v>P&amp;L</v>
      </c>
      <c r="F142" s="9" t="str">
        <f>Mercury!AD143</f>
        <v>Recurring</v>
      </c>
      <c r="G142" s="9" t="str">
        <f>Mercury!AE143</f>
        <v>2. Candidates Sourcing</v>
      </c>
      <c r="H142" s="9" t="str">
        <f>Mercury!AF143</f>
        <v>2. Candidates Sourcing</v>
      </c>
      <c r="I142" s="9" t="str">
        <f>Mercury!AG143</f>
        <v>3. Linkedin</v>
      </c>
      <c r="J142" s="9" t="str">
        <f>Mercury!AI143</f>
        <v>Out</v>
      </c>
      <c r="K142" s="9" t="str">
        <f>Mercury!B143</f>
        <v>LinkedIn</v>
      </c>
      <c r="L142" s="12">
        <f>Mercury!C143</f>
        <v>-106.37</v>
      </c>
      <c r="M142" s="9" t="str">
        <f>Mercury!D143</f>
        <v>Failed</v>
      </c>
      <c r="N142" s="1" t="s">
        <v>47</v>
      </c>
    </row>
    <row r="143" hidden="1">
      <c r="B143" s="9">
        <f>Mercury!Y144</f>
        <v>2026</v>
      </c>
      <c r="C143" s="9">
        <f>Mercury!AA144</f>
        <v>8</v>
      </c>
      <c r="D143" s="9">
        <f>Mercury!AB144</f>
        <v>3</v>
      </c>
      <c r="E143" s="9" t="str">
        <f>Mercury!AC144</f>
        <v>P&amp;L</v>
      </c>
      <c r="F143" s="9" t="str">
        <f>Mercury!AD144</f>
        <v>Recurring</v>
      </c>
      <c r="G143" s="9" t="str">
        <f>Mercury!AE144</f>
        <v>2. Candidates Sourcing</v>
      </c>
      <c r="H143" s="9" t="str">
        <f>Mercury!AF144</f>
        <v>2. Candidates Sourcing</v>
      </c>
      <c r="I143" s="9" t="str">
        <f>Mercury!AG144</f>
        <v>3. Linkedin</v>
      </c>
      <c r="J143" s="9" t="str">
        <f>Mercury!AI144</f>
        <v>Out</v>
      </c>
      <c r="K143" s="9" t="str">
        <f>Mercury!B144</f>
        <v>LinkedIn</v>
      </c>
      <c r="L143" s="12">
        <f>Mercury!C144</f>
        <v>-106.37</v>
      </c>
      <c r="M143" s="9" t="str">
        <f>Mercury!D144</f>
        <v>Failed</v>
      </c>
      <c r="N143" s="1" t="s">
        <v>47</v>
      </c>
    </row>
    <row r="144" hidden="1">
      <c r="B144" s="9">
        <f>Mercury!Y145</f>
        <v>2026</v>
      </c>
      <c r="C144" s="9">
        <f>Mercury!AA145</f>
        <v>8</v>
      </c>
      <c r="D144" s="9">
        <f>Mercury!AB145</f>
        <v>3</v>
      </c>
      <c r="E144" s="9" t="str">
        <f>Mercury!AC145</f>
        <v>P&amp;L</v>
      </c>
      <c r="F144" s="9" t="str">
        <f>Mercury!AD145</f>
        <v>Recurring</v>
      </c>
      <c r="G144" s="9" t="str">
        <f>Mercury!AE145</f>
        <v>2. Candidates Sourcing</v>
      </c>
      <c r="H144" s="9" t="str">
        <f>Mercury!AF145</f>
        <v>2. Candidates Sourcing</v>
      </c>
      <c r="I144" s="9" t="str">
        <f>Mercury!AG145</f>
        <v>3. Linkedin</v>
      </c>
      <c r="J144" s="9" t="str">
        <f>Mercury!AI145</f>
        <v>Out</v>
      </c>
      <c r="K144" s="9" t="str">
        <f>Mercury!B145</f>
        <v>LinkedIn</v>
      </c>
      <c r="L144" s="12">
        <f>Mercury!C145</f>
        <v>-106.37</v>
      </c>
      <c r="M144" s="9" t="str">
        <f>Mercury!D145</f>
        <v>Failed</v>
      </c>
      <c r="N144" s="1" t="s">
        <v>47</v>
      </c>
    </row>
    <row r="145" hidden="1">
      <c r="B145" s="9">
        <f>Mercury!Y146</f>
        <v>2026</v>
      </c>
      <c r="C145" s="9">
        <f>Mercury!AA146</f>
        <v>8</v>
      </c>
      <c r="D145" s="9">
        <f>Mercury!AB146</f>
        <v>3</v>
      </c>
      <c r="E145" s="9" t="str">
        <f>Mercury!AC146</f>
        <v>P&amp;L</v>
      </c>
      <c r="F145" s="9" t="str">
        <f>Mercury!AD146</f>
        <v>Recurring</v>
      </c>
      <c r="G145" s="9" t="str">
        <f>Mercury!AE146</f>
        <v>2. Candidates Sourcing</v>
      </c>
      <c r="H145" s="9" t="str">
        <f>Mercury!AF146</f>
        <v>2. Candidates Sourcing</v>
      </c>
      <c r="I145" s="9" t="str">
        <f>Mercury!AG146</f>
        <v>3. Linkedin</v>
      </c>
      <c r="J145" s="9" t="str">
        <f>Mercury!AI146</f>
        <v>Out</v>
      </c>
      <c r="K145" s="9" t="str">
        <f>Mercury!B146</f>
        <v>LinkedIn</v>
      </c>
      <c r="L145" s="12">
        <f>Mercury!C146</f>
        <v>-106.37</v>
      </c>
      <c r="M145" s="9" t="str">
        <f>Mercury!D146</f>
        <v>Failed</v>
      </c>
      <c r="N145" s="1" t="s">
        <v>47</v>
      </c>
    </row>
    <row r="146" hidden="1">
      <c r="B146" s="9">
        <f>Mercury!Y147</f>
        <v>2026</v>
      </c>
      <c r="C146" s="9">
        <f>Mercury!AA147</f>
        <v>8</v>
      </c>
      <c r="D146" s="9">
        <f>Mercury!AB147</f>
        <v>3</v>
      </c>
      <c r="E146" s="9" t="str">
        <f>Mercury!AC147</f>
        <v>P&amp;L</v>
      </c>
      <c r="F146" s="9" t="str">
        <f>Mercury!AD147</f>
        <v>Recurring</v>
      </c>
      <c r="G146" s="9" t="str">
        <f>Mercury!AE147</f>
        <v>2. Candidates Sourcing</v>
      </c>
      <c r="H146" s="9" t="str">
        <f>Mercury!AF147</f>
        <v>2. Candidates Sourcing</v>
      </c>
      <c r="I146" s="9" t="str">
        <f>Mercury!AG147</f>
        <v>1. Social media</v>
      </c>
      <c r="J146" s="9" t="str">
        <f>Mercury!AI147</f>
        <v>Out</v>
      </c>
      <c r="K146" s="9" t="str">
        <f>Mercury!B147</f>
        <v>Facebook</v>
      </c>
      <c r="L146" s="12">
        <f>Mercury!C147</f>
        <v>-31</v>
      </c>
      <c r="M146" s="9" t="str">
        <f>Mercury!D147</f>
        <v>Sent</v>
      </c>
      <c r="N146" s="1" t="s">
        <v>47</v>
      </c>
    </row>
    <row r="147" hidden="1">
      <c r="B147" s="9">
        <f>Mercury!Y148</f>
        <v>2026</v>
      </c>
      <c r="C147" s="9">
        <f>Mercury!AA148</f>
        <v>7</v>
      </c>
      <c r="D147" s="9">
        <f>Mercury!AB148</f>
        <v>3</v>
      </c>
      <c r="E147" s="9" t="str">
        <f>Mercury!AC148</f>
        <v>P&amp;L</v>
      </c>
      <c r="F147" s="9" t="str">
        <f>Mercury!AD148</f>
        <v>Recurring</v>
      </c>
      <c r="G147" s="9" t="str">
        <f>Mercury!AE148</f>
        <v>2. Candidates Sourcing</v>
      </c>
      <c r="H147" s="9" t="str">
        <f>Mercury!AF148</f>
        <v>2. Candidates Sourcing</v>
      </c>
      <c r="I147" s="9" t="str">
        <f>Mercury!AG148</f>
        <v>1. Social media</v>
      </c>
      <c r="J147" s="9" t="str">
        <f>Mercury!AI148</f>
        <v>Out</v>
      </c>
      <c r="K147" s="9" t="str">
        <f>Mercury!B148</f>
        <v>Facebook</v>
      </c>
      <c r="L147" s="12">
        <f>Mercury!C148</f>
        <v>-292.3</v>
      </c>
      <c r="M147" s="9" t="str">
        <f>Mercury!D148</f>
        <v>Sent</v>
      </c>
      <c r="N147" s="1" t="s">
        <v>47</v>
      </c>
    </row>
    <row r="148" hidden="1">
      <c r="B148" s="9">
        <f>Mercury!Y149</f>
        <v>2026</v>
      </c>
      <c r="C148" s="9">
        <f>Mercury!AA149</f>
        <v>7</v>
      </c>
      <c r="D148" s="9">
        <f>Mercury!AB149</f>
        <v>3</v>
      </c>
      <c r="E148" s="9" t="str">
        <f>Mercury!AC149</f>
        <v>P&amp;L</v>
      </c>
      <c r="F148" s="9" t="str">
        <f>Mercury!AD149</f>
        <v>Recurring</v>
      </c>
      <c r="G148" s="9" t="str">
        <f>Mercury!AE149</f>
        <v>3. Platform</v>
      </c>
      <c r="H148" s="9" t="str">
        <f>Mercury!AF149</f>
        <v>3. Platform</v>
      </c>
      <c r="I148" s="9" t="str">
        <f>Mercury!AG149</f>
        <v>1. Variable</v>
      </c>
      <c r="J148" s="9" t="str">
        <f>Mercury!AI149</f>
        <v>Out</v>
      </c>
      <c r="K148" s="9" t="str">
        <f>Mercury!B149</f>
        <v>OpenRouter</v>
      </c>
      <c r="L148" s="12">
        <f>Mercury!C149</f>
        <v>-10.8</v>
      </c>
      <c r="M148" s="9" t="str">
        <f>Mercury!D149</f>
        <v>Sent</v>
      </c>
      <c r="N148" s="1" t="s">
        <v>47</v>
      </c>
    </row>
    <row r="149" hidden="1">
      <c r="B149" s="9">
        <f>Mercury!Y150</f>
        <v>2026</v>
      </c>
      <c r="C149" s="9">
        <f>Mercury!AA150</f>
        <v>7</v>
      </c>
      <c r="D149" s="9">
        <f>Mercury!AB150</f>
        <v>3</v>
      </c>
      <c r="E149" s="9" t="str">
        <f>Mercury!AC150</f>
        <v>P&amp;L</v>
      </c>
      <c r="F149" s="9" t="str">
        <f>Mercury!AD150</f>
        <v>Recurring</v>
      </c>
      <c r="G149" s="9" t="str">
        <f>Mercury!AE150</f>
        <v>3. Platform</v>
      </c>
      <c r="H149" s="9" t="str">
        <f>Mercury!AF150</f>
        <v>3. Platform</v>
      </c>
      <c r="I149" s="9" t="str">
        <f>Mercury!AG150</f>
        <v>2. Fixed</v>
      </c>
      <c r="J149" s="9" t="str">
        <f>Mercury!AI150</f>
        <v>Out</v>
      </c>
      <c r="K149" s="9" t="str">
        <f>Mercury!B150</f>
        <v>Recall</v>
      </c>
      <c r="L149" s="12">
        <f>Mercury!C150</f>
        <v>-10.35</v>
      </c>
      <c r="M149" s="9" t="str">
        <f>Mercury!D150</f>
        <v>Sent</v>
      </c>
      <c r="N149" s="1" t="s">
        <v>47</v>
      </c>
    </row>
    <row r="150" hidden="1">
      <c r="B150" s="9">
        <f>Mercury!Y151</f>
        <v>2026</v>
      </c>
      <c r="C150" s="9">
        <f>Mercury!AA151</f>
        <v>7</v>
      </c>
      <c r="D150" s="9">
        <f>Mercury!AB151</f>
        <v>3</v>
      </c>
      <c r="E150" s="9" t="str">
        <f>Mercury!AC151</f>
        <v>P&amp;L</v>
      </c>
      <c r="F150" s="9" t="str">
        <f>Mercury!AD151</f>
        <v>Recurring</v>
      </c>
      <c r="G150" s="9" t="str">
        <f>Mercury!AE151</f>
        <v>2. Candidates Sourcing</v>
      </c>
      <c r="H150" s="9" t="str">
        <f>Mercury!AF151</f>
        <v>2. Candidates Sourcing</v>
      </c>
      <c r="I150" s="9" t="str">
        <f>Mercury!AG151</f>
        <v>1. Social media</v>
      </c>
      <c r="J150" s="9" t="str">
        <f>Mercury!AI151</f>
        <v>Out</v>
      </c>
      <c r="K150" s="9" t="str">
        <f>Mercury!B151</f>
        <v>Facebook</v>
      </c>
      <c r="L150" s="12">
        <f>Mercury!C151</f>
        <v>-292.3</v>
      </c>
      <c r="M150" s="9" t="str">
        <f>Mercury!D151</f>
        <v>Failed</v>
      </c>
      <c r="N150" s="1" t="s">
        <v>47</v>
      </c>
    </row>
    <row r="151" hidden="1">
      <c r="B151" s="9">
        <f>Mercury!Y152</f>
        <v>2026</v>
      </c>
      <c r="C151" s="9">
        <f>Mercury!AA152</f>
        <v>7</v>
      </c>
      <c r="D151" s="9">
        <f>Mercury!AB152</f>
        <v>3</v>
      </c>
      <c r="E151" s="9" t="str">
        <f>Mercury!AC152</f>
        <v>P&amp;L</v>
      </c>
      <c r="F151" s="9" t="str">
        <f>Mercury!AD152</f>
        <v>Recurring</v>
      </c>
      <c r="G151" s="9" t="str">
        <f>Mercury!AE152</f>
        <v>3. Platform</v>
      </c>
      <c r="H151" s="9" t="str">
        <f>Mercury!AF152</f>
        <v>3. Platform</v>
      </c>
      <c r="I151" s="9" t="str">
        <f>Mercury!AG152</f>
        <v>1. Variable</v>
      </c>
      <c r="J151" s="9" t="str">
        <f>Mercury!AI152</f>
        <v>Out</v>
      </c>
      <c r="K151" s="9" t="str">
        <f>Mercury!B152</f>
        <v>OpenRouter</v>
      </c>
      <c r="L151" s="12">
        <f>Mercury!C152</f>
        <v>-15.83</v>
      </c>
      <c r="M151" s="9" t="str">
        <f>Mercury!D152</f>
        <v>Sent</v>
      </c>
      <c r="N151" s="1" t="s">
        <v>47</v>
      </c>
    </row>
    <row r="152" hidden="1">
      <c r="B152" s="9">
        <f>Mercury!Y153</f>
        <v>2026</v>
      </c>
      <c r="C152" s="9">
        <f>Mercury!AA153</f>
        <v>7</v>
      </c>
      <c r="D152" s="9">
        <f>Mercury!AB153</f>
        <v>3</v>
      </c>
      <c r="E152" s="9" t="str">
        <f>Mercury!AC153</f>
        <v>P&amp;L</v>
      </c>
      <c r="F152" s="9" t="str">
        <f>Mercury!AD153</f>
        <v>Recurring</v>
      </c>
      <c r="G152" s="9" t="str">
        <f>Mercury!AE153</f>
        <v>2. Candidates Sourcing</v>
      </c>
      <c r="H152" s="9" t="str">
        <f>Mercury!AF153</f>
        <v>2. Candidates Sourcing</v>
      </c>
      <c r="I152" s="9" t="str">
        <f>Mercury!AG153</f>
        <v>1. Social media</v>
      </c>
      <c r="J152" s="9" t="str">
        <f>Mercury!AI153</f>
        <v>Out</v>
      </c>
      <c r="K152" s="9" t="str">
        <f>Mercury!B153</f>
        <v>Facebook</v>
      </c>
      <c r="L152" s="12">
        <f>Mercury!C153</f>
        <v>-31</v>
      </c>
      <c r="M152" s="9" t="str">
        <f>Mercury!D153</f>
        <v>Sent</v>
      </c>
      <c r="N152" s="1" t="s">
        <v>47</v>
      </c>
    </row>
    <row r="153" hidden="1">
      <c r="B153" s="9">
        <f>Mercury!Y154</f>
        <v>2026</v>
      </c>
      <c r="C153" s="9">
        <f>Mercury!AA154</f>
        <v>7</v>
      </c>
      <c r="D153" s="9">
        <f>Mercury!AB154</f>
        <v>3</v>
      </c>
      <c r="E153" s="9" t="str">
        <f>Mercury!AC154</f>
        <v>P&amp;L</v>
      </c>
      <c r="F153" s="9" t="str">
        <f>Mercury!AD154</f>
        <v>Recurring</v>
      </c>
      <c r="G153" s="9" t="str">
        <f>Mercury!AE154</f>
        <v>2. Candidates Sourcing</v>
      </c>
      <c r="H153" s="9" t="str">
        <f>Mercury!AF154</f>
        <v>2. Candidates Sourcing</v>
      </c>
      <c r="I153" s="9" t="str">
        <f>Mercury!AG154</f>
        <v>1. Social Media</v>
      </c>
      <c r="J153" s="9" t="str">
        <f>Mercury!AI154</f>
        <v>In</v>
      </c>
      <c r="K153" s="9" t="str">
        <f>Mercury!B154</f>
        <v>Mercury IO Cashback</v>
      </c>
      <c r="L153" s="12">
        <f>Mercury!C154</f>
        <v>125.25</v>
      </c>
      <c r="M153" s="9" t="str">
        <f>Mercury!D154</f>
        <v>Sent</v>
      </c>
      <c r="N153" s="1" t="s">
        <v>47</v>
      </c>
    </row>
    <row r="154" hidden="1">
      <c r="B154" s="9">
        <f>Mercury!Y155</f>
        <v>2026</v>
      </c>
      <c r="C154" s="9">
        <f>Mercury!AA155</f>
        <v>7</v>
      </c>
      <c r="D154" s="9">
        <f>Mercury!AB155</f>
        <v>3</v>
      </c>
      <c r="E154" s="9" t="str">
        <f>Mercury!AC155</f>
        <v>Intercompany</v>
      </c>
      <c r="F154" s="9" t="str">
        <f>Mercury!AD155</f>
        <v>Recurring</v>
      </c>
      <c r="G154" s="9" t="str">
        <f>Mercury!AE155</f>
        <v/>
      </c>
      <c r="H154" s="9" t="str">
        <f>Mercury!AF155</f>
        <v/>
      </c>
      <c r="I154" s="9" t="str">
        <f>Mercury!AG155</f>
        <v/>
      </c>
      <c r="J154" s="9" t="str">
        <f>Mercury!AI155</f>
        <v>In</v>
      </c>
      <c r="K154" s="9" t="str">
        <f>Mercury!B155</f>
        <v>Welcome to Column N.A. (Mercury Checking xx5998)</v>
      </c>
      <c r="L154" s="12">
        <f>Mercury!C155</f>
        <v>8359.15</v>
      </c>
      <c r="M154" s="9" t="str">
        <f>Mercury!D155</f>
        <v>Sent</v>
      </c>
      <c r="N154" s="1" t="s">
        <v>47</v>
      </c>
    </row>
    <row r="155" hidden="1">
      <c r="B155" s="9">
        <f>Mercury!Y156</f>
        <v>2026</v>
      </c>
      <c r="C155" s="9">
        <f>Mercury!AA156</f>
        <v>7</v>
      </c>
      <c r="D155" s="9">
        <f>Mercury!AB156</f>
        <v>3</v>
      </c>
      <c r="E155" s="9" t="str">
        <f>Mercury!AC156</f>
        <v>Intercompany</v>
      </c>
      <c r="F155" s="9" t="str">
        <f>Mercury!AD156</f>
        <v>Recurring</v>
      </c>
      <c r="G155" s="9" t="str">
        <f>Mercury!AE156</f>
        <v/>
      </c>
      <c r="H155" s="9" t="str">
        <f>Mercury!AF156</f>
        <v/>
      </c>
      <c r="I155" s="9" t="str">
        <f>Mercury!AG156</f>
        <v/>
      </c>
      <c r="J155" s="9" t="str">
        <f>Mercury!AI156</f>
        <v>Out</v>
      </c>
      <c r="K155" s="9" t="str">
        <f>Mercury!B156</f>
        <v>Mercury Credit</v>
      </c>
      <c r="L155" s="12">
        <f>Mercury!C156</f>
        <v>-8359.15</v>
      </c>
      <c r="M155" s="9" t="str">
        <f>Mercury!D156</f>
        <v>Sent</v>
      </c>
      <c r="N155" s="1" t="s">
        <v>47</v>
      </c>
    </row>
    <row r="156" hidden="1">
      <c r="B156" s="9">
        <f>Mercury!Y157</f>
        <v>2026</v>
      </c>
      <c r="C156" s="9">
        <f>Mercury!AA157</f>
        <v>7</v>
      </c>
      <c r="D156" s="9">
        <f>Mercury!AB157</f>
        <v>3</v>
      </c>
      <c r="E156" s="9" t="str">
        <f>Mercury!AC157</f>
        <v>P&amp;L</v>
      </c>
      <c r="F156" s="9" t="str">
        <f>Mercury!AD157</f>
        <v>Recurring</v>
      </c>
      <c r="G156" s="9" t="str">
        <f>Mercury!AE157</f>
        <v>7. Founders</v>
      </c>
      <c r="H156" s="9" t="str">
        <f>Mercury!AF157</f>
        <v>6. Other fixed and admin</v>
      </c>
      <c r="I156" s="9" t="str">
        <f>Mercury!AG157</f>
        <v>1. Salaries</v>
      </c>
      <c r="J156" s="9" t="str">
        <f>Mercury!AI157</f>
        <v>Out</v>
      </c>
      <c r="K156" s="9" t="str">
        <f>Mercury!B157</f>
        <v>Ivan Amelong - Wise (Ivan Amelong)</v>
      </c>
      <c r="L156" s="12">
        <f>Mercury!C157</f>
        <v>-5250</v>
      </c>
      <c r="M156" s="9" t="str">
        <f>Mercury!D157</f>
        <v>Sent</v>
      </c>
      <c r="N156" s="1" t="s">
        <v>47</v>
      </c>
    </row>
    <row r="157" hidden="1">
      <c r="B157" s="9">
        <f>Mercury!Y158</f>
        <v>2026</v>
      </c>
      <c r="C157" s="9">
        <f>Mercury!AA158</f>
        <v>7</v>
      </c>
      <c r="D157" s="9">
        <f>Mercury!AB158</f>
        <v>3</v>
      </c>
      <c r="E157" s="9" t="str">
        <f>Mercury!AC158</f>
        <v>P&amp;L</v>
      </c>
      <c r="F157" s="9" t="str">
        <f>Mercury!AD158</f>
        <v>Recurring</v>
      </c>
      <c r="G157" s="9" t="str">
        <f>Mercury!AE158</f>
        <v>7. Founders</v>
      </c>
      <c r="H157" s="9" t="str">
        <f>Mercury!AF158</f>
        <v>6. Other fixed and admin</v>
      </c>
      <c r="I157" s="9" t="str">
        <f>Mercury!AG158</f>
        <v>1. Salaries</v>
      </c>
      <c r="J157" s="9" t="str">
        <f>Mercury!AI158</f>
        <v>Out</v>
      </c>
      <c r="K157" s="9" t="str">
        <f>Mercury!B158</f>
        <v>Fede (BoA) (Federico David Naides)</v>
      </c>
      <c r="L157" s="12">
        <f>Mercury!C158</f>
        <v>-5250</v>
      </c>
      <c r="M157" s="9" t="str">
        <f>Mercury!D158</f>
        <v>Sent</v>
      </c>
      <c r="N157" s="1" t="s">
        <v>47</v>
      </c>
    </row>
    <row r="158" hidden="1">
      <c r="B158" s="9">
        <f>Mercury!Y159</f>
        <v>2026</v>
      </c>
      <c r="C158" s="9">
        <f>Mercury!AA159</f>
        <v>7</v>
      </c>
      <c r="D158" s="9">
        <f>Mercury!AB159</f>
        <v>3</v>
      </c>
      <c r="E158" s="9" t="str">
        <f>Mercury!AC159</f>
        <v>P&amp;L</v>
      </c>
      <c r="F158" s="9" t="str">
        <f>Mercury!AD159</f>
        <v>Recurring</v>
      </c>
      <c r="G158" s="9" t="str">
        <f>Mercury!AE159</f>
        <v>3. Platform</v>
      </c>
      <c r="H158" s="9" t="str">
        <f>Mercury!AF159</f>
        <v>3. Platform</v>
      </c>
      <c r="I158" s="9" t="str">
        <f>Mercury!AG159</f>
        <v>2. Fixed</v>
      </c>
      <c r="J158" s="9" t="str">
        <f>Mercury!AI159</f>
        <v>Out</v>
      </c>
      <c r="K158" s="9" t="str">
        <f>Mercury!B159</f>
        <v>Intl. Wire Fee</v>
      </c>
      <c r="L158" s="12">
        <f>Mercury!C159</f>
        <v>-15</v>
      </c>
      <c r="M158" s="9" t="str">
        <f>Mercury!D159</f>
        <v>Sent</v>
      </c>
      <c r="N158" s="1" t="s">
        <v>47</v>
      </c>
    </row>
    <row r="159" hidden="1">
      <c r="B159" s="9">
        <f>Mercury!Y160</f>
        <v>2026</v>
      </c>
      <c r="C159" s="9">
        <f>Mercury!AA160</f>
        <v>7</v>
      </c>
      <c r="D159" s="9">
        <f>Mercury!AB160</f>
        <v>3</v>
      </c>
      <c r="E159" s="9" t="str">
        <f>Mercury!AC160</f>
        <v>P&amp;L</v>
      </c>
      <c r="F159" s="9" t="str">
        <f>Mercury!AD160</f>
        <v>Recurring</v>
      </c>
      <c r="G159" s="9" t="str">
        <f>Mercury!AE160</f>
        <v>7. Founders</v>
      </c>
      <c r="H159" s="9" t="str">
        <f>Mercury!AF160</f>
        <v>6. Other fixed and admin</v>
      </c>
      <c r="I159" s="9" t="str">
        <f>Mercury!AG160</f>
        <v>1. Salaries</v>
      </c>
      <c r="J159" s="9" t="str">
        <f>Mercury!AI160</f>
        <v>Out</v>
      </c>
      <c r="K159" s="9" t="str">
        <f>Mercury!B160</f>
        <v>Efren (Ecuador) (Efren Rogelio Narvaez Peña)</v>
      </c>
      <c r="L159" s="12">
        <f>Mercury!C160</f>
        <v>-5000</v>
      </c>
      <c r="M159" s="9" t="str">
        <f>Mercury!D160</f>
        <v>Sent</v>
      </c>
      <c r="N159" s="1" t="s">
        <v>47</v>
      </c>
    </row>
    <row r="160" hidden="1">
      <c r="B160" s="9">
        <f>Mercury!Y161</f>
        <v>2026</v>
      </c>
      <c r="C160" s="9">
        <f>Mercury!AA161</f>
        <v>7</v>
      </c>
      <c r="D160" s="9">
        <f>Mercury!AB161</f>
        <v>3</v>
      </c>
      <c r="E160" s="9" t="str">
        <f>Mercury!AC161</f>
        <v>Intercompany</v>
      </c>
      <c r="F160" s="9" t="str">
        <f>Mercury!AD161</f>
        <v>Recurring</v>
      </c>
      <c r="G160" s="9" t="str">
        <f>Mercury!AE161</f>
        <v/>
      </c>
      <c r="H160" s="9" t="str">
        <f>Mercury!AF161</f>
        <v/>
      </c>
      <c r="I160" s="9" t="str">
        <f>Mercury!AG161</f>
        <v/>
      </c>
      <c r="J160" s="9" t="str">
        <f>Mercury!AI161</f>
        <v>Out</v>
      </c>
      <c r="K160" s="9" t="str">
        <f>Mercury!B161</f>
        <v>Welcome to Column N.A. (Mercury Checking xx5998)</v>
      </c>
      <c r="L160" s="12">
        <f>Mercury!C161</f>
        <v>-15000</v>
      </c>
      <c r="M160" s="9" t="str">
        <f>Mercury!D161</f>
        <v>Sent</v>
      </c>
      <c r="N160" s="1" t="s">
        <v>47</v>
      </c>
    </row>
    <row r="161" hidden="1">
      <c r="B161" s="9">
        <f>Mercury!Y162</f>
        <v>2026</v>
      </c>
      <c r="C161" s="9">
        <f>Mercury!AA162</f>
        <v>7</v>
      </c>
      <c r="D161" s="9">
        <f>Mercury!AB162</f>
        <v>3</v>
      </c>
      <c r="E161" s="9" t="str">
        <f>Mercury!AC162</f>
        <v>Intercompany</v>
      </c>
      <c r="F161" s="9" t="str">
        <f>Mercury!AD162</f>
        <v>Recurring</v>
      </c>
      <c r="G161" s="9" t="str">
        <f>Mercury!AE162</f>
        <v/>
      </c>
      <c r="H161" s="9" t="str">
        <f>Mercury!AF162</f>
        <v/>
      </c>
      <c r="I161" s="9" t="str">
        <f>Mercury!AG162</f>
        <v/>
      </c>
      <c r="J161" s="9" t="str">
        <f>Mercury!AI162</f>
        <v>In</v>
      </c>
      <c r="K161" s="9" t="str">
        <f>Mercury!B162</f>
        <v>Treasury</v>
      </c>
      <c r="L161" s="12">
        <f>Mercury!C162</f>
        <v>15000</v>
      </c>
      <c r="M161" s="9" t="str">
        <f>Mercury!D162</f>
        <v>Sent</v>
      </c>
      <c r="N161" s="1" t="s">
        <v>47</v>
      </c>
    </row>
    <row r="162" hidden="1">
      <c r="B162" s="9">
        <f>Mercury!Y163</f>
        <v>2026</v>
      </c>
      <c r="C162" s="9">
        <f>Mercury!AA163</f>
        <v>7</v>
      </c>
      <c r="D162" s="9">
        <f>Mercury!AB163</f>
        <v>3</v>
      </c>
      <c r="E162" s="9" t="str">
        <f>Mercury!AC163</f>
        <v>P&amp;L</v>
      </c>
      <c r="F162" s="9" t="str">
        <f>Mercury!AD163</f>
        <v>Recurring</v>
      </c>
      <c r="G162" s="9" t="str">
        <f>Mercury!AE163</f>
        <v>2. Candidates Sourcing</v>
      </c>
      <c r="H162" s="9" t="str">
        <f>Mercury!AF163</f>
        <v>2. Candidates Sourcing</v>
      </c>
      <c r="I162" s="9" t="str">
        <f>Mercury!AG163</f>
        <v>1. Social media</v>
      </c>
      <c r="J162" s="9" t="str">
        <f>Mercury!AI163</f>
        <v>Out</v>
      </c>
      <c r="K162" s="9" t="str">
        <f>Mercury!B163</f>
        <v>Facebook</v>
      </c>
      <c r="L162" s="12">
        <f>Mercury!C163</f>
        <v>-31</v>
      </c>
      <c r="M162" s="9" t="str">
        <f>Mercury!D163</f>
        <v>Sent</v>
      </c>
      <c r="N162" s="1" t="s">
        <v>47</v>
      </c>
    </row>
    <row r="163" hidden="1">
      <c r="B163" s="9">
        <f>Mercury!Y164</f>
        <v>2026</v>
      </c>
      <c r="C163" s="9">
        <f>Mercury!AA164</f>
        <v>7</v>
      </c>
      <c r="D163" s="9">
        <f>Mercury!AB164</f>
        <v>3</v>
      </c>
      <c r="E163" s="9" t="str">
        <f>Mercury!AC164</f>
        <v>P&amp;L</v>
      </c>
      <c r="F163" s="9" t="str">
        <f>Mercury!AD164</f>
        <v>Recurring</v>
      </c>
      <c r="G163" s="9" t="str">
        <f>Mercury!AE164</f>
        <v>2. Candidates Sourcing</v>
      </c>
      <c r="H163" s="9" t="str">
        <f>Mercury!AF164</f>
        <v>2. Candidates Sourcing</v>
      </c>
      <c r="I163" s="9" t="str">
        <f>Mercury!AG164</f>
        <v>1. Social media</v>
      </c>
      <c r="J163" s="9" t="str">
        <f>Mercury!AI164</f>
        <v>Out</v>
      </c>
      <c r="K163" s="9" t="str">
        <f>Mercury!B164</f>
        <v>Facebook</v>
      </c>
      <c r="L163" s="12">
        <f>Mercury!C164</f>
        <v>-165.75</v>
      </c>
      <c r="M163" s="9" t="str">
        <f>Mercury!D164</f>
        <v>Sent</v>
      </c>
      <c r="N163" s="1" t="s">
        <v>47</v>
      </c>
    </row>
    <row r="164" hidden="1">
      <c r="B164" s="9">
        <f>Mercury!Y165</f>
        <v>2026</v>
      </c>
      <c r="C164" s="9">
        <f>Mercury!AA165</f>
        <v>7</v>
      </c>
      <c r="D164" s="9">
        <f>Mercury!AB165</f>
        <v>3</v>
      </c>
      <c r="E164" s="9" t="str">
        <f>Mercury!AC165</f>
        <v>P&amp;L</v>
      </c>
      <c r="F164" s="9" t="str">
        <f>Mercury!AD165</f>
        <v>Recurring</v>
      </c>
      <c r="G164" s="9" t="str">
        <f>Mercury!AE165</f>
        <v>2. Candidates Sourcing</v>
      </c>
      <c r="H164" s="9" t="str">
        <f>Mercury!AF165</f>
        <v>2. Candidates Sourcing</v>
      </c>
      <c r="I164" s="9" t="str">
        <f>Mercury!AG165</f>
        <v>1. Social media</v>
      </c>
      <c r="J164" s="9" t="str">
        <f>Mercury!AI165</f>
        <v>Out</v>
      </c>
      <c r="K164" s="9" t="str">
        <f>Mercury!B165</f>
        <v>Facebook</v>
      </c>
      <c r="L164" s="12">
        <f>Mercury!C165</f>
        <v>-525.06</v>
      </c>
      <c r="M164" s="9" t="str">
        <f>Mercury!D165</f>
        <v>Sent</v>
      </c>
      <c r="N164" s="1" t="s">
        <v>47</v>
      </c>
    </row>
    <row r="165" hidden="1">
      <c r="B165" s="9">
        <f>Mercury!Y166</f>
        <v>2026</v>
      </c>
      <c r="C165" s="9">
        <f>Mercury!AA166</f>
        <v>7</v>
      </c>
      <c r="D165" s="9">
        <f>Mercury!AB166</f>
        <v>3</v>
      </c>
      <c r="E165" s="9" t="str">
        <f>Mercury!AC166</f>
        <v>P&amp;L</v>
      </c>
      <c r="F165" s="9" t="str">
        <f>Mercury!AD166</f>
        <v>Recurring</v>
      </c>
      <c r="G165" s="9" t="str">
        <f>Mercury!AE166</f>
        <v>2. Candidates Sourcing</v>
      </c>
      <c r="H165" s="9" t="str">
        <f>Mercury!AF166</f>
        <v>2. Candidates Sourcing</v>
      </c>
      <c r="I165" s="9" t="str">
        <f>Mercury!AG166</f>
        <v>1. Social media</v>
      </c>
      <c r="J165" s="9" t="str">
        <f>Mercury!AI166</f>
        <v>Out</v>
      </c>
      <c r="K165" s="9" t="str">
        <f>Mercury!B166</f>
        <v>Facebook</v>
      </c>
      <c r="L165" s="12">
        <f>Mercury!C166</f>
        <v>-498.48</v>
      </c>
      <c r="M165" s="9" t="str">
        <f>Mercury!D166</f>
        <v>Failed</v>
      </c>
      <c r="N165" s="1" t="s">
        <v>47</v>
      </c>
    </row>
    <row r="166" hidden="1">
      <c r="B166" s="9">
        <f>Mercury!Y167</f>
        <v>2026</v>
      </c>
      <c r="C166" s="9">
        <f>Mercury!AA167</f>
        <v>7</v>
      </c>
      <c r="D166" s="9">
        <f>Mercury!AB167</f>
        <v>3</v>
      </c>
      <c r="E166" s="9" t="str">
        <f>Mercury!AC167</f>
        <v>P&amp;L</v>
      </c>
      <c r="F166" s="9" t="str">
        <f>Mercury!AD167</f>
        <v>Recurring</v>
      </c>
      <c r="G166" s="9" t="str">
        <f>Mercury!AE167</f>
        <v>2. Candidates Sourcing</v>
      </c>
      <c r="H166" s="9" t="str">
        <f>Mercury!AF167</f>
        <v>2. Candidates Sourcing</v>
      </c>
      <c r="I166" s="9" t="str">
        <f>Mercury!AG167</f>
        <v>1. Social media</v>
      </c>
      <c r="J166" s="9" t="str">
        <f>Mercury!AI167</f>
        <v>Out</v>
      </c>
      <c r="K166" s="9" t="str">
        <f>Mercury!B167</f>
        <v>Facebook</v>
      </c>
      <c r="L166" s="12">
        <f>Mercury!C167</f>
        <v>-744</v>
      </c>
      <c r="M166" s="9" t="str">
        <f>Mercury!D167</f>
        <v>Failed</v>
      </c>
      <c r="N166" s="1" t="s">
        <v>47</v>
      </c>
    </row>
    <row r="167" hidden="1">
      <c r="B167" s="9">
        <f>Mercury!Y168</f>
        <v>2026</v>
      </c>
      <c r="C167" s="9">
        <f>Mercury!AA168</f>
        <v>7</v>
      </c>
      <c r="D167" s="9">
        <f>Mercury!AB168</f>
        <v>3</v>
      </c>
      <c r="E167" s="9" t="str">
        <f>Mercury!AC168</f>
        <v>P&amp;L</v>
      </c>
      <c r="F167" s="9" t="str">
        <f>Mercury!AD168</f>
        <v>Recurring</v>
      </c>
      <c r="G167" s="9" t="str">
        <f>Mercury!AE168</f>
        <v>2. Candidates Sourcing</v>
      </c>
      <c r="H167" s="9" t="str">
        <f>Mercury!AF168</f>
        <v>2. Candidates Sourcing</v>
      </c>
      <c r="I167" s="9" t="str">
        <f>Mercury!AG168</f>
        <v>1. Social media</v>
      </c>
      <c r="J167" s="9" t="str">
        <f>Mercury!AI168</f>
        <v>Out</v>
      </c>
      <c r="K167" s="9" t="str">
        <f>Mercury!B168</f>
        <v>Facebook</v>
      </c>
      <c r="L167" s="12">
        <f>Mercury!C168</f>
        <v>-498.48</v>
      </c>
      <c r="M167" s="9" t="str">
        <f>Mercury!D168</f>
        <v>Failed</v>
      </c>
      <c r="N167" s="1" t="s">
        <v>47</v>
      </c>
    </row>
    <row r="168" hidden="1">
      <c r="B168" s="9">
        <f>Mercury!Y169</f>
        <v>2026</v>
      </c>
      <c r="C168" s="9">
        <f>Mercury!AA169</f>
        <v>7</v>
      </c>
      <c r="D168" s="9">
        <f>Mercury!AB169</f>
        <v>3</v>
      </c>
      <c r="E168" s="9" t="str">
        <f>Mercury!AC169</f>
        <v>P&amp;L</v>
      </c>
      <c r="F168" s="9" t="str">
        <f>Mercury!AD169</f>
        <v>Recurring</v>
      </c>
      <c r="G168" s="9" t="str">
        <f>Mercury!AE169</f>
        <v>2. Candidates Sourcing</v>
      </c>
      <c r="H168" s="9" t="str">
        <f>Mercury!AF169</f>
        <v>2. Candidates Sourcing</v>
      </c>
      <c r="I168" s="9" t="str">
        <f>Mercury!AG169</f>
        <v>1. Social media</v>
      </c>
      <c r="J168" s="9" t="str">
        <f>Mercury!AI169</f>
        <v>Out</v>
      </c>
      <c r="K168" s="9" t="str">
        <f>Mercury!B169</f>
        <v>Facebook</v>
      </c>
      <c r="L168" s="12">
        <f>Mercury!C169</f>
        <v>-744</v>
      </c>
      <c r="M168" s="9" t="str">
        <f>Mercury!D169</f>
        <v>Failed</v>
      </c>
      <c r="N168" s="1" t="s">
        <v>47</v>
      </c>
    </row>
    <row r="169" hidden="1">
      <c r="B169" s="9">
        <f>Mercury!Y170</f>
        <v>2026</v>
      </c>
      <c r="C169" s="9">
        <f>Mercury!AA170</f>
        <v>7</v>
      </c>
      <c r="D169" s="9">
        <f>Mercury!AB170</f>
        <v>3</v>
      </c>
      <c r="E169" s="9" t="str">
        <f>Mercury!AC170</f>
        <v>Intercompany</v>
      </c>
      <c r="F169" s="9" t="str">
        <f>Mercury!AD170</f>
        <v>Recurring</v>
      </c>
      <c r="G169" s="9" t="str">
        <f>Mercury!AE170</f>
        <v/>
      </c>
      <c r="H169" s="9" t="str">
        <f>Mercury!AF170</f>
        <v/>
      </c>
      <c r="I169" s="9" t="str">
        <f>Mercury!AG170</f>
        <v/>
      </c>
      <c r="J169" s="9" t="str">
        <f>Mercury!AI170</f>
        <v>In</v>
      </c>
      <c r="K169" s="9" t="str">
        <f>Mercury!B170</f>
        <v>Mercury Checking xx8107</v>
      </c>
      <c r="L169" s="12">
        <f>Mercury!C170</f>
        <v>624.7</v>
      </c>
      <c r="M169" s="9" t="str">
        <f>Mercury!D170</f>
        <v>Sent</v>
      </c>
      <c r="N169" s="1" t="s">
        <v>47</v>
      </c>
    </row>
    <row r="170" hidden="1">
      <c r="B170" s="9">
        <f>Mercury!Y171</f>
        <v>2026</v>
      </c>
      <c r="C170" s="9">
        <f>Mercury!AA171</f>
        <v>7</v>
      </c>
      <c r="D170" s="9">
        <f>Mercury!AB171</f>
        <v>3</v>
      </c>
      <c r="E170" s="9" t="str">
        <f>Mercury!AC171</f>
        <v>P&amp;L</v>
      </c>
      <c r="F170" s="9" t="str">
        <f>Mercury!AD171</f>
        <v>Recurring</v>
      </c>
      <c r="G170" s="9" t="str">
        <f>Mercury!AE171</f>
        <v>5. Marketing</v>
      </c>
      <c r="H170" s="9" t="str">
        <f>Mercury!AF171</f>
        <v>5. Marketing</v>
      </c>
      <c r="I170" s="9" t="str">
        <f>Mercury!AG171</f>
        <v>1. People</v>
      </c>
      <c r="J170" s="9" t="str">
        <f>Mercury!AI171</f>
        <v>Out</v>
      </c>
      <c r="K170" s="9" t="str">
        <f>Mercury!B171</f>
        <v>Aldana Casas (Aldana Casas)</v>
      </c>
      <c r="L170" s="12">
        <f>Mercury!C171</f>
        <v>-900</v>
      </c>
      <c r="M170" s="9" t="str">
        <f>Mercury!D171</f>
        <v>Sent</v>
      </c>
      <c r="N170" s="1" t="s">
        <v>47</v>
      </c>
    </row>
    <row r="171" hidden="1">
      <c r="B171" s="9">
        <f>Mercury!Y172</f>
        <v>2026</v>
      </c>
      <c r="C171" s="9">
        <f>Mercury!AA172</f>
        <v>7</v>
      </c>
      <c r="D171" s="9">
        <f>Mercury!AB172</f>
        <v>3</v>
      </c>
      <c r="E171" s="9" t="str">
        <f>Mercury!AC172</f>
        <v>Intercompany</v>
      </c>
      <c r="F171" s="9" t="str">
        <f>Mercury!AD172</f>
        <v>Recurring</v>
      </c>
      <c r="G171" s="9" t="str">
        <f>Mercury!AE172</f>
        <v/>
      </c>
      <c r="H171" s="9" t="str">
        <f>Mercury!AF172</f>
        <v/>
      </c>
      <c r="I171" s="9" t="str">
        <f>Mercury!AG172</f>
        <v/>
      </c>
      <c r="J171" s="9" t="str">
        <f>Mercury!AI172</f>
        <v>Out</v>
      </c>
      <c r="K171" s="9" t="str">
        <f>Mercury!B172</f>
        <v>Mercury Checking xx0301</v>
      </c>
      <c r="L171" s="12">
        <f>Mercury!C172</f>
        <v>-624.7</v>
      </c>
      <c r="M171" s="9" t="str">
        <f>Mercury!D172</f>
        <v>Sent</v>
      </c>
      <c r="N171" s="1" t="s">
        <v>47</v>
      </c>
    </row>
    <row r="172" hidden="1">
      <c r="B172" s="9">
        <f>Mercury!Y173</f>
        <v>2026</v>
      </c>
      <c r="C172" s="9">
        <f>Mercury!AA173</f>
        <v>7</v>
      </c>
      <c r="D172" s="9">
        <f>Mercury!AB173</f>
        <v>3</v>
      </c>
      <c r="E172" s="9" t="str">
        <f>Mercury!AC173</f>
        <v>P&amp;L</v>
      </c>
      <c r="F172" s="9" t="str">
        <f>Mercury!AD173</f>
        <v>Recurring</v>
      </c>
      <c r="G172" s="9" t="str">
        <f>Mercury!AE173</f>
        <v>2. Candidates Sourcing</v>
      </c>
      <c r="H172" s="9" t="str">
        <f>Mercury!AF173</f>
        <v>2. Candidates Sourcing</v>
      </c>
      <c r="I172" s="9" t="str">
        <f>Mercury!AG173</f>
        <v>1. Social media</v>
      </c>
      <c r="J172" s="9" t="str">
        <f>Mercury!AI173</f>
        <v>Out</v>
      </c>
      <c r="K172" s="9" t="str">
        <f>Mercury!B173</f>
        <v>Facebook</v>
      </c>
      <c r="L172" s="12">
        <f>Mercury!C173</f>
        <v>-31</v>
      </c>
      <c r="M172" s="9" t="str">
        <f>Mercury!D173</f>
        <v>Sent</v>
      </c>
      <c r="N172" s="1" t="s">
        <v>47</v>
      </c>
    </row>
    <row r="173" hidden="1">
      <c r="B173" s="9">
        <f>Mercury!Y174</f>
        <v>2026</v>
      </c>
      <c r="C173" s="9">
        <f>Mercury!AA174</f>
        <v>7</v>
      </c>
      <c r="D173" s="9">
        <f>Mercury!AB174</f>
        <v>3</v>
      </c>
      <c r="E173" s="9" t="str">
        <f>Mercury!AC174</f>
        <v>P&amp;L</v>
      </c>
      <c r="F173" s="9" t="str">
        <f>Mercury!AD174</f>
        <v>Recurring</v>
      </c>
      <c r="G173" s="9" t="str">
        <f>Mercury!AE174</f>
        <v>3. Platform</v>
      </c>
      <c r="H173" s="9" t="str">
        <f>Mercury!AF174</f>
        <v>3. Platform</v>
      </c>
      <c r="I173" s="9" t="str">
        <f>Mercury!AG174</f>
        <v>2. Fixed</v>
      </c>
      <c r="J173" s="9" t="str">
        <f>Mercury!AI174</f>
        <v>Out</v>
      </c>
      <c r="K173" s="9" t="str">
        <f>Mercury!B174</f>
        <v>Intl. Wire Foreign Exchange Fee</v>
      </c>
      <c r="L173" s="12">
        <f>Mercury!C174</f>
        <v>-10.04</v>
      </c>
      <c r="M173" s="9" t="str">
        <f>Mercury!D174</f>
        <v>Sent</v>
      </c>
      <c r="N173" s="1" t="s">
        <v>47</v>
      </c>
    </row>
    <row r="174" hidden="1">
      <c r="B174" s="9">
        <f>Mercury!Y175</f>
        <v>2026</v>
      </c>
      <c r="C174" s="9">
        <f>Mercury!AA175</f>
        <v>7</v>
      </c>
      <c r="D174" s="9">
        <f>Mercury!AB175</f>
        <v>3</v>
      </c>
      <c r="E174" s="9" t="str">
        <f>Mercury!AC175</f>
        <v>P&amp;L</v>
      </c>
      <c r="F174" s="9" t="str">
        <f>Mercury!AD175</f>
        <v>Recurring</v>
      </c>
      <c r="G174" s="9" t="str">
        <f>Mercury!AE175</f>
        <v>4. People</v>
      </c>
      <c r="H174" s="9" t="str">
        <f>Mercury!AF175</f>
        <v>4. People</v>
      </c>
      <c r="I174" s="9" t="str">
        <f>Mercury!AG175</f>
        <v>1. Operations</v>
      </c>
      <c r="J174" s="9" t="str">
        <f>Mercury!AI175</f>
        <v>Out</v>
      </c>
      <c r="K174" s="9" t="str">
        <f>Mercury!B175</f>
        <v>Andrea Gomez (Andrea Gómez Romero)</v>
      </c>
      <c r="L174" s="12">
        <f>Mercury!C175</f>
        <v>-1003.6</v>
      </c>
      <c r="M174" s="9" t="str">
        <f>Mercury!D175</f>
        <v>Sent</v>
      </c>
      <c r="N174" s="1" t="s">
        <v>47</v>
      </c>
    </row>
    <row r="175" hidden="1">
      <c r="B175" s="9">
        <f>Mercury!Y176</f>
        <v>2026</v>
      </c>
      <c r="C175" s="9">
        <f>Mercury!AA176</f>
        <v>7</v>
      </c>
      <c r="D175" s="9">
        <f>Mercury!AB176</f>
        <v>3</v>
      </c>
      <c r="E175" s="9" t="str">
        <f>Mercury!AC176</f>
        <v>P&amp;L</v>
      </c>
      <c r="F175" s="9" t="str">
        <f>Mercury!AD176</f>
        <v>Recurring</v>
      </c>
      <c r="G175" s="9" t="str">
        <f>Mercury!AE176</f>
        <v>4. People</v>
      </c>
      <c r="H175" s="9" t="str">
        <f>Mercury!AF176</f>
        <v>4. People</v>
      </c>
      <c r="I175" s="9" t="str">
        <f>Mercury!AG176</f>
        <v>1. Operations</v>
      </c>
      <c r="J175" s="9" t="str">
        <f>Mercury!AI176</f>
        <v>Out</v>
      </c>
      <c r="K175" s="9" t="str">
        <f>Mercury!B176</f>
        <v>Monica Tonanzin García Vega (Monica Tonanzin García Vega)</v>
      </c>
      <c r="L175" s="12">
        <f>Mercury!C176</f>
        <v>-861</v>
      </c>
      <c r="M175" s="9" t="str">
        <f>Mercury!D176</f>
        <v>Sent</v>
      </c>
      <c r="N175" s="1" t="s">
        <v>47</v>
      </c>
    </row>
    <row r="176" hidden="1">
      <c r="B176" s="9">
        <f>Mercury!Y177</f>
        <v>2026</v>
      </c>
      <c r="C176" s="9">
        <f>Mercury!AA177</f>
        <v>7</v>
      </c>
      <c r="D176" s="9">
        <f>Mercury!AB177</f>
        <v>3</v>
      </c>
      <c r="E176" s="9" t="str">
        <f>Mercury!AC177</f>
        <v>P&amp;L</v>
      </c>
      <c r="F176" s="9" t="str">
        <f>Mercury!AD177</f>
        <v>Recurring</v>
      </c>
      <c r="G176" s="9" t="str">
        <f>Mercury!AE177</f>
        <v>5. Marketing</v>
      </c>
      <c r="H176" s="9" t="str">
        <f>Mercury!AF177</f>
        <v>5. Marketing</v>
      </c>
      <c r="I176" s="9" t="str">
        <f>Mercury!AG177</f>
        <v>2. Agency</v>
      </c>
      <c r="J176" s="9" t="str">
        <f>Mercury!AI177</f>
        <v>Out</v>
      </c>
      <c r="K176" s="9" t="str">
        <f>Mercury!B177</f>
        <v>Bullmetrix LLC (Bullmetrix LLC)</v>
      </c>
      <c r="L176" s="12">
        <f>Mercury!C177</f>
        <v>-1500</v>
      </c>
      <c r="M176" s="9" t="str">
        <f>Mercury!D177</f>
        <v>Sent</v>
      </c>
      <c r="N176" s="1" t="s">
        <v>47</v>
      </c>
    </row>
    <row r="177" hidden="1">
      <c r="B177" s="9">
        <f>Mercury!Y178</f>
        <v>2026</v>
      </c>
      <c r="C177" s="9">
        <f>Mercury!AA178</f>
        <v>7</v>
      </c>
      <c r="D177" s="9">
        <f>Mercury!AB178</f>
        <v>3</v>
      </c>
      <c r="E177" s="9" t="str">
        <f>Mercury!AC178</f>
        <v>Intercompany</v>
      </c>
      <c r="F177" s="9" t="str">
        <f>Mercury!AD178</f>
        <v>Recurring</v>
      </c>
      <c r="G177" s="9" t="str">
        <f>Mercury!AE178</f>
        <v/>
      </c>
      <c r="H177" s="9" t="str">
        <f>Mercury!AF178</f>
        <v/>
      </c>
      <c r="I177" s="9" t="str">
        <f>Mercury!AG178</f>
        <v/>
      </c>
      <c r="J177" s="9" t="str">
        <f>Mercury!AI178</f>
        <v>Out</v>
      </c>
      <c r="K177" s="9" t="str">
        <f>Mercury!B178</f>
        <v>Welcome to Column N.A. (Mercury Checking xx5998)</v>
      </c>
      <c r="L177" s="12">
        <f>Mercury!C178</f>
        <v>-12020.52</v>
      </c>
      <c r="M177" s="9" t="str">
        <f>Mercury!D178</f>
        <v>Sent</v>
      </c>
      <c r="N177" s="1" t="s">
        <v>47</v>
      </c>
    </row>
    <row r="178" hidden="1">
      <c r="B178" s="9">
        <f>Mercury!Y179</f>
        <v>2026</v>
      </c>
      <c r="C178" s="9">
        <f>Mercury!AA179</f>
        <v>7</v>
      </c>
      <c r="D178" s="9">
        <f>Mercury!AB179</f>
        <v>3</v>
      </c>
      <c r="E178" s="9" t="str">
        <f>Mercury!AC179</f>
        <v>Intercompany</v>
      </c>
      <c r="F178" s="9" t="str">
        <f>Mercury!AD179</f>
        <v>Recurring</v>
      </c>
      <c r="G178" s="9" t="str">
        <f>Mercury!AE179</f>
        <v/>
      </c>
      <c r="H178" s="9" t="str">
        <f>Mercury!AF179</f>
        <v/>
      </c>
      <c r="I178" s="9" t="str">
        <f>Mercury!AG179</f>
        <v/>
      </c>
      <c r="J178" s="9" t="str">
        <f>Mercury!AI179</f>
        <v>In</v>
      </c>
      <c r="K178" s="9" t="str">
        <f>Mercury!B179</f>
        <v>Mercury Checking xx0301</v>
      </c>
      <c r="L178" s="12">
        <f>Mercury!C179</f>
        <v>12020.52</v>
      </c>
      <c r="M178" s="9" t="str">
        <f>Mercury!D179</f>
        <v>Sent</v>
      </c>
      <c r="N178" s="1" t="s">
        <v>47</v>
      </c>
    </row>
    <row r="179" hidden="1">
      <c r="B179" s="9">
        <f>Mercury!Y180</f>
        <v>2026</v>
      </c>
      <c r="C179" s="9">
        <f>Mercury!AA180</f>
        <v>7</v>
      </c>
      <c r="D179" s="9">
        <f>Mercury!AB180</f>
        <v>3</v>
      </c>
      <c r="E179" s="9" t="str">
        <f>Mercury!AC180</f>
        <v>P&amp;L</v>
      </c>
      <c r="F179" s="9" t="str">
        <f>Mercury!AD180</f>
        <v>Recurring</v>
      </c>
      <c r="G179" s="9" t="str">
        <f>Mercury!AE180</f>
        <v>2. Candidates Sourcing</v>
      </c>
      <c r="H179" s="9" t="str">
        <f>Mercury!AF180</f>
        <v>2. Candidates Sourcing</v>
      </c>
      <c r="I179" s="9" t="str">
        <f>Mercury!AG180</f>
        <v>1. Social media</v>
      </c>
      <c r="J179" s="9" t="str">
        <f>Mercury!AI180</f>
        <v>Out</v>
      </c>
      <c r="K179" s="9" t="str">
        <f>Mercury!B180</f>
        <v>Facebook</v>
      </c>
      <c r="L179" s="12">
        <f>Mercury!C180</f>
        <v>-31</v>
      </c>
      <c r="M179" s="9" t="str">
        <f>Mercury!D180</f>
        <v>Sent</v>
      </c>
      <c r="N179" s="1" t="s">
        <v>47</v>
      </c>
    </row>
    <row r="180" hidden="1">
      <c r="B180" s="9">
        <f>Mercury!Y181</f>
        <v>2026</v>
      </c>
      <c r="C180" s="9">
        <f>Mercury!AA181</f>
        <v>7</v>
      </c>
      <c r="D180" s="9">
        <f>Mercury!AB181</f>
        <v>3</v>
      </c>
      <c r="E180" s="9" t="str">
        <f>Mercury!AC181</f>
        <v>P&amp;L</v>
      </c>
      <c r="F180" s="9" t="str">
        <f>Mercury!AD181</f>
        <v>Recurring</v>
      </c>
      <c r="G180" s="9" t="str">
        <f>Mercury!AE181</f>
        <v>3. Platform</v>
      </c>
      <c r="H180" s="9" t="str">
        <f>Mercury!AF181</f>
        <v>3. Platform</v>
      </c>
      <c r="I180" s="9" t="str">
        <f>Mercury!AG181</f>
        <v>3. Messaging</v>
      </c>
      <c r="J180" s="9" t="str">
        <f>Mercury!AI181</f>
        <v>Out</v>
      </c>
      <c r="K180" s="9" t="str">
        <f>Mercury!B181</f>
        <v>Facebook</v>
      </c>
      <c r="L180" s="12">
        <f>Mercury!C181</f>
        <v>-600</v>
      </c>
      <c r="M180" s="9" t="str">
        <f>Mercury!D181</f>
        <v>Sent</v>
      </c>
      <c r="N180" s="1" t="s">
        <v>47</v>
      </c>
    </row>
    <row r="181" hidden="1">
      <c r="B181" s="9">
        <f>Mercury!Y182</f>
        <v>2026</v>
      </c>
      <c r="C181" s="9">
        <f>Mercury!AA182</f>
        <v>7</v>
      </c>
      <c r="D181" s="9">
        <f>Mercury!AB182</f>
        <v>3</v>
      </c>
      <c r="E181" s="9" t="str">
        <f>Mercury!AC182</f>
        <v>P&amp;L</v>
      </c>
      <c r="F181" s="9" t="str">
        <f>Mercury!AD182</f>
        <v>Recurring</v>
      </c>
      <c r="G181" s="9" t="str">
        <f>Mercury!AE182</f>
        <v>2. Candidates Sourcing</v>
      </c>
      <c r="H181" s="9" t="str">
        <f>Mercury!AF182</f>
        <v>2. Candidates Sourcing</v>
      </c>
      <c r="I181" s="9" t="str">
        <f>Mercury!AG182</f>
        <v>1. Social media</v>
      </c>
      <c r="J181" s="9" t="str">
        <f>Mercury!AI182</f>
        <v>Out</v>
      </c>
      <c r="K181" s="9" t="str">
        <f>Mercury!B182</f>
        <v>Facebook</v>
      </c>
      <c r="L181" s="12">
        <f>Mercury!C182</f>
        <v>-31</v>
      </c>
      <c r="M181" s="9" t="str">
        <f>Mercury!D182</f>
        <v>Sent</v>
      </c>
      <c r="N181" s="1" t="s">
        <v>47</v>
      </c>
    </row>
    <row r="182" hidden="1">
      <c r="B182" s="9">
        <f>Mercury!Y183</f>
        <v>2026</v>
      </c>
      <c r="C182" s="9">
        <f>Mercury!AA183</f>
        <v>7</v>
      </c>
      <c r="D182" s="9">
        <f>Mercury!AB183</f>
        <v>3</v>
      </c>
      <c r="E182" s="9" t="str">
        <f>Mercury!AC183</f>
        <v>P&amp;L</v>
      </c>
      <c r="F182" s="9" t="str">
        <f>Mercury!AD183</f>
        <v>Recurring</v>
      </c>
      <c r="G182" s="9" t="str">
        <f>Mercury!AE183</f>
        <v>3. Platform</v>
      </c>
      <c r="H182" s="9" t="str">
        <f>Mercury!AF183</f>
        <v>3. Platform</v>
      </c>
      <c r="I182" s="9" t="str">
        <f>Mercury!AG183</f>
        <v>2. Fixed</v>
      </c>
      <c r="J182" s="9" t="str">
        <f>Mercury!AI183</f>
        <v>Out</v>
      </c>
      <c r="K182" s="9" t="str">
        <f>Mercury!B183</f>
        <v>Vercel</v>
      </c>
      <c r="L182" s="12">
        <f>Mercury!C183</f>
        <v>-40</v>
      </c>
      <c r="M182" s="9" t="str">
        <f>Mercury!D183</f>
        <v>Sent</v>
      </c>
      <c r="N182" s="1" t="s">
        <v>47</v>
      </c>
    </row>
    <row r="183" hidden="1">
      <c r="B183" s="9">
        <f>Mercury!Y184</f>
        <v>2026</v>
      </c>
      <c r="C183" s="9">
        <f>Mercury!AA184</f>
        <v>7</v>
      </c>
      <c r="D183" s="9">
        <f>Mercury!AB184</f>
        <v>3</v>
      </c>
      <c r="E183" s="9" t="str">
        <f>Mercury!AC184</f>
        <v>P&amp;L</v>
      </c>
      <c r="F183" s="9" t="str">
        <f>Mercury!AD184</f>
        <v>Recurring</v>
      </c>
      <c r="G183" s="9" t="str">
        <f>Mercury!AE184</f>
        <v>2. Candidates Sourcing</v>
      </c>
      <c r="H183" s="9" t="str">
        <f>Mercury!AF184</f>
        <v>2. Candidates Sourcing</v>
      </c>
      <c r="I183" s="9" t="str">
        <f>Mercury!AG184</f>
        <v>1. Social media</v>
      </c>
      <c r="J183" s="9" t="str">
        <f>Mercury!AI184</f>
        <v>Out</v>
      </c>
      <c r="K183" s="9" t="str">
        <f>Mercury!B184</f>
        <v>Facebook</v>
      </c>
      <c r="L183" s="12">
        <f>Mercury!C184</f>
        <v>-340.29</v>
      </c>
      <c r="M183" s="9" t="str">
        <f>Mercury!D184</f>
        <v>Sent</v>
      </c>
      <c r="N183" s="1" t="s">
        <v>47</v>
      </c>
    </row>
    <row r="184" hidden="1">
      <c r="B184" s="9">
        <f>Mercury!Y185</f>
        <v>2026</v>
      </c>
      <c r="C184" s="9">
        <f>Mercury!AA185</f>
        <v>7</v>
      </c>
      <c r="D184" s="9">
        <f>Mercury!AB185</f>
        <v>3</v>
      </c>
      <c r="E184" s="9" t="str">
        <f>Mercury!AC185</f>
        <v>P&amp;L</v>
      </c>
      <c r="F184" s="9" t="str">
        <f>Mercury!AD185</f>
        <v>Recurring</v>
      </c>
      <c r="G184" s="9" t="str">
        <f>Mercury!AE185</f>
        <v>2. Candidates Sourcing</v>
      </c>
      <c r="H184" s="9" t="str">
        <f>Mercury!AF185</f>
        <v>2. Candidates Sourcing</v>
      </c>
      <c r="I184" s="9" t="str">
        <f>Mercury!AG185</f>
        <v>1. Social media</v>
      </c>
      <c r="J184" s="9" t="str">
        <f>Mercury!AI185</f>
        <v>Out</v>
      </c>
      <c r="K184" s="9" t="str">
        <f>Mercury!B185</f>
        <v>Facebook</v>
      </c>
      <c r="L184" s="12">
        <f>Mercury!C185</f>
        <v>-11.88</v>
      </c>
      <c r="M184" s="9" t="str">
        <f>Mercury!D185</f>
        <v>Sent</v>
      </c>
      <c r="N184" s="1" t="s">
        <v>47</v>
      </c>
    </row>
    <row r="185" hidden="1">
      <c r="B185" s="9">
        <f>Mercury!Y186</f>
        <v>2026</v>
      </c>
      <c r="C185" s="9">
        <f>Mercury!AA186</f>
        <v>7</v>
      </c>
      <c r="D185" s="9">
        <f>Mercury!AB186</f>
        <v>3</v>
      </c>
      <c r="E185" s="9" t="str">
        <f>Mercury!AC186</f>
        <v>P&amp;L</v>
      </c>
      <c r="F185" s="9" t="str">
        <f>Mercury!AD186</f>
        <v>Recurring</v>
      </c>
      <c r="G185" s="9" t="str">
        <f>Mercury!AE186</f>
        <v>3. Platform</v>
      </c>
      <c r="H185" s="9" t="str">
        <f>Mercury!AF186</f>
        <v>3. Platform</v>
      </c>
      <c r="I185" s="9" t="str">
        <f>Mercury!AG186</f>
        <v>1. Variable</v>
      </c>
      <c r="J185" s="9" t="str">
        <f>Mercury!AI186</f>
        <v>Out</v>
      </c>
      <c r="K185" s="9" t="str">
        <f>Mercury!B186</f>
        <v>Whaticket</v>
      </c>
      <c r="L185" s="12">
        <f>Mercury!C186</f>
        <v>-49</v>
      </c>
      <c r="M185" s="9" t="str">
        <f>Mercury!D186</f>
        <v>Sent</v>
      </c>
      <c r="N185" s="1" t="s">
        <v>47</v>
      </c>
    </row>
    <row r="186" hidden="1">
      <c r="B186" s="9">
        <f>Mercury!Y187</f>
        <v>2026</v>
      </c>
      <c r="C186" s="9">
        <f>Mercury!AA187</f>
        <v>7</v>
      </c>
      <c r="D186" s="9">
        <f>Mercury!AB187</f>
        <v>3</v>
      </c>
      <c r="E186" s="9" t="str">
        <f>Mercury!AC187</f>
        <v>P&amp;L</v>
      </c>
      <c r="F186" s="9" t="str">
        <f>Mercury!AD187</f>
        <v>Recurring</v>
      </c>
      <c r="G186" s="9" t="str">
        <f>Mercury!AE187</f>
        <v>2. Candidates Sourcing</v>
      </c>
      <c r="H186" s="9" t="str">
        <f>Mercury!AF187</f>
        <v>2. Candidates Sourcing</v>
      </c>
      <c r="I186" s="9" t="str">
        <f>Mercury!AG187</f>
        <v>1. Social media</v>
      </c>
      <c r="J186" s="9" t="str">
        <f>Mercury!AI187</f>
        <v>Out</v>
      </c>
      <c r="K186" s="9" t="str">
        <f>Mercury!B187</f>
        <v>Facebook</v>
      </c>
      <c r="L186" s="12">
        <f>Mercury!C187</f>
        <v>-16</v>
      </c>
      <c r="M186" s="9" t="str">
        <f>Mercury!D187</f>
        <v>Sent</v>
      </c>
      <c r="N186" s="1" t="s">
        <v>47</v>
      </c>
    </row>
    <row r="187" hidden="1">
      <c r="B187" s="9">
        <f>Mercury!Y188</f>
        <v>2026</v>
      </c>
      <c r="C187" s="9">
        <f>Mercury!AA188</f>
        <v>7</v>
      </c>
      <c r="D187" s="9">
        <f>Mercury!AB188</f>
        <v>3</v>
      </c>
      <c r="E187" s="9" t="str">
        <f>Mercury!AC188</f>
        <v>P&amp;L</v>
      </c>
      <c r="F187" s="9" t="str">
        <f>Mercury!AD188</f>
        <v>Recurring</v>
      </c>
      <c r="G187" s="9" t="str">
        <f>Mercury!AE188</f>
        <v>3. Platform</v>
      </c>
      <c r="H187" s="9" t="str">
        <f>Mercury!AF188</f>
        <v>3. Platform</v>
      </c>
      <c r="I187" s="9" t="str">
        <f>Mercury!AG188</f>
        <v>2. Fixed</v>
      </c>
      <c r="J187" s="9" t="str">
        <f>Mercury!AI188</f>
        <v>Out</v>
      </c>
      <c r="K187" s="9" t="str">
        <f>Mercury!B188</f>
        <v>Metapay</v>
      </c>
      <c r="L187" s="12">
        <f>Mercury!C188</f>
        <v>-19.99</v>
      </c>
      <c r="M187" s="9" t="str">
        <f>Mercury!D188</f>
        <v>Sent</v>
      </c>
      <c r="N187" s="1" t="s">
        <v>47</v>
      </c>
    </row>
    <row r="188" hidden="1">
      <c r="B188" s="9">
        <f>Mercury!Y189</f>
        <v>2026</v>
      </c>
      <c r="C188" s="9">
        <f>Mercury!AA189</f>
        <v>7</v>
      </c>
      <c r="D188" s="9">
        <f>Mercury!AB189</f>
        <v>3</v>
      </c>
      <c r="E188" s="9" t="str">
        <f>Mercury!AC189</f>
        <v>P&amp;L</v>
      </c>
      <c r="F188" s="9" t="str">
        <f>Mercury!AD189</f>
        <v>Recurring</v>
      </c>
      <c r="G188" s="9" t="str">
        <f>Mercury!AE189</f>
        <v>2. Candidates Sourcing</v>
      </c>
      <c r="H188" s="9" t="str">
        <f>Mercury!AF189</f>
        <v>2. Candidates Sourcing</v>
      </c>
      <c r="I188" s="9" t="str">
        <f>Mercury!AG189</f>
        <v>1. Social media</v>
      </c>
      <c r="J188" s="9" t="str">
        <f>Mercury!AI189</f>
        <v>Out</v>
      </c>
      <c r="K188" s="9" t="str">
        <f>Mercury!B189</f>
        <v>Facebook</v>
      </c>
      <c r="L188" s="12">
        <f>Mercury!C189</f>
        <v>-550.81</v>
      </c>
      <c r="M188" s="9" t="str">
        <f>Mercury!D189</f>
        <v>Sent</v>
      </c>
      <c r="N188" s="1" t="s">
        <v>47</v>
      </c>
    </row>
    <row r="189" hidden="1">
      <c r="B189" s="9">
        <f>Mercury!Y190</f>
        <v>2026</v>
      </c>
      <c r="C189" s="9">
        <f>Mercury!AA190</f>
        <v>7</v>
      </c>
      <c r="D189" s="9">
        <f>Mercury!AB190</f>
        <v>3</v>
      </c>
      <c r="E189" s="9" t="str">
        <f>Mercury!AC190</f>
        <v>P&amp;L</v>
      </c>
      <c r="F189" s="9" t="str">
        <f>Mercury!AD190</f>
        <v>Recurring</v>
      </c>
      <c r="G189" s="9" t="str">
        <f>Mercury!AE190</f>
        <v>2. Candidates Sourcing</v>
      </c>
      <c r="H189" s="9" t="str">
        <f>Mercury!AF190</f>
        <v>2. Candidates Sourcing</v>
      </c>
      <c r="I189" s="9" t="str">
        <f>Mercury!AG190</f>
        <v>1. Social media</v>
      </c>
      <c r="J189" s="9" t="str">
        <f>Mercury!AI190</f>
        <v>Out</v>
      </c>
      <c r="K189" s="9" t="str">
        <f>Mercury!B190</f>
        <v>Facebook</v>
      </c>
      <c r="L189" s="12">
        <f>Mercury!C190</f>
        <v>-16</v>
      </c>
      <c r="M189" s="9" t="str">
        <f>Mercury!D190</f>
        <v>Sent</v>
      </c>
      <c r="N189" s="1" t="s">
        <v>47</v>
      </c>
    </row>
    <row r="190" hidden="1">
      <c r="B190" s="9">
        <f>Mercury!Y191</f>
        <v>2026</v>
      </c>
      <c r="C190" s="9">
        <f>Mercury!AA191</f>
        <v>7</v>
      </c>
      <c r="D190" s="9">
        <f>Mercury!AB191</f>
        <v>3</v>
      </c>
      <c r="E190" s="9" t="str">
        <f>Mercury!AC191</f>
        <v>P&amp;L</v>
      </c>
      <c r="F190" s="9" t="str">
        <f>Mercury!AD191</f>
        <v>Recurring</v>
      </c>
      <c r="G190" s="9" t="str">
        <f>Mercury!AE191</f>
        <v>2. Candidates Sourcing</v>
      </c>
      <c r="H190" s="9" t="str">
        <f>Mercury!AF191</f>
        <v>2. Candidates Sourcing</v>
      </c>
      <c r="I190" s="9" t="str">
        <f>Mercury!AG191</f>
        <v>1. Social media</v>
      </c>
      <c r="J190" s="9" t="str">
        <f>Mercury!AI191</f>
        <v>Out</v>
      </c>
      <c r="K190" s="9" t="str">
        <f>Mercury!B191</f>
        <v>Facebook</v>
      </c>
      <c r="L190" s="12">
        <f>Mercury!C191</f>
        <v>-16</v>
      </c>
      <c r="M190" s="9" t="str">
        <f>Mercury!D191</f>
        <v>Sent</v>
      </c>
      <c r="N190" s="1" t="s">
        <v>47</v>
      </c>
    </row>
    <row r="191" hidden="1">
      <c r="B191" s="9">
        <f>Mercury!Y192</f>
        <v>2026</v>
      </c>
      <c r="C191" s="9">
        <f>Mercury!AA192</f>
        <v>7</v>
      </c>
      <c r="D191" s="9">
        <f>Mercury!AB192</f>
        <v>3</v>
      </c>
      <c r="E191" s="9" t="str">
        <f>Mercury!AC192</f>
        <v>P&amp;L</v>
      </c>
      <c r="F191" s="9" t="str">
        <f>Mercury!AD192</f>
        <v>Recurring</v>
      </c>
      <c r="G191" s="9" t="str">
        <f>Mercury!AE192</f>
        <v>2. Candidates Sourcing</v>
      </c>
      <c r="H191" s="9" t="str">
        <f>Mercury!AF192</f>
        <v>2. Candidates Sourcing</v>
      </c>
      <c r="I191" s="9" t="str">
        <f>Mercury!AG192</f>
        <v>1. Social media</v>
      </c>
      <c r="J191" s="9" t="str">
        <f>Mercury!AI192</f>
        <v>Out</v>
      </c>
      <c r="K191" s="9" t="str">
        <f>Mercury!B192</f>
        <v>Facebook</v>
      </c>
      <c r="L191" s="12">
        <f>Mercury!C192</f>
        <v>-0.58</v>
      </c>
      <c r="M191" s="9" t="str">
        <f>Mercury!D192</f>
        <v>Sent</v>
      </c>
      <c r="N191" s="1" t="s">
        <v>47</v>
      </c>
    </row>
    <row r="192" hidden="1">
      <c r="B192" s="9">
        <f>Mercury!Y193</f>
        <v>2026</v>
      </c>
      <c r="C192" s="9">
        <f>Mercury!AA193</f>
        <v>7</v>
      </c>
      <c r="D192" s="9">
        <f>Mercury!AB193</f>
        <v>3</v>
      </c>
      <c r="E192" s="9" t="str">
        <f>Mercury!AC193</f>
        <v>P&amp;L</v>
      </c>
      <c r="F192" s="9" t="str">
        <f>Mercury!AD193</f>
        <v>Recurring</v>
      </c>
      <c r="G192" s="9" t="str">
        <f>Mercury!AE193</f>
        <v>2. Candidates Sourcing</v>
      </c>
      <c r="H192" s="9" t="str">
        <f>Mercury!AF193</f>
        <v>2. Candidates Sourcing</v>
      </c>
      <c r="I192" s="9" t="str">
        <f>Mercury!AG193</f>
        <v>1. Social media</v>
      </c>
      <c r="J192" s="9" t="str">
        <f>Mercury!AI193</f>
        <v>Out</v>
      </c>
      <c r="K192" s="9" t="str">
        <f>Mercury!B193</f>
        <v>Facebook</v>
      </c>
      <c r="L192" s="12">
        <f>Mercury!C193</f>
        <v>-714.38</v>
      </c>
      <c r="M192" s="9" t="str">
        <f>Mercury!D193</f>
        <v>Sent</v>
      </c>
      <c r="N192" s="1" t="s">
        <v>47</v>
      </c>
    </row>
    <row r="193" hidden="1">
      <c r="B193" s="9">
        <f>Mercury!Y194</f>
        <v>2026</v>
      </c>
      <c r="C193" s="9">
        <f>Mercury!AA194</f>
        <v>7</v>
      </c>
      <c r="D193" s="9">
        <f>Mercury!AB194</f>
        <v>3</v>
      </c>
      <c r="E193" s="9" t="str">
        <f>Mercury!AC194</f>
        <v>P&amp;L</v>
      </c>
      <c r="F193" s="9" t="str">
        <f>Mercury!AD194</f>
        <v>Recurring</v>
      </c>
      <c r="G193" s="9" t="str">
        <f>Mercury!AE194</f>
        <v>2. Candidates Sourcing</v>
      </c>
      <c r="H193" s="9" t="str">
        <f>Mercury!AF194</f>
        <v>2. Candidates Sourcing</v>
      </c>
      <c r="I193" s="9" t="str">
        <f>Mercury!AG194</f>
        <v>1. Social media</v>
      </c>
      <c r="J193" s="9" t="str">
        <f>Mercury!AI194</f>
        <v>Out</v>
      </c>
      <c r="K193" s="9" t="str">
        <f>Mercury!B194</f>
        <v>Facebook</v>
      </c>
      <c r="L193" s="12">
        <f>Mercury!C194</f>
        <v>-15</v>
      </c>
      <c r="M193" s="9" t="str">
        <f>Mercury!D194</f>
        <v>Sent</v>
      </c>
      <c r="N193" s="1" t="s">
        <v>47</v>
      </c>
    </row>
    <row r="194" hidden="1">
      <c r="B194" s="9">
        <f>Mercury!Y195</f>
        <v>2026</v>
      </c>
      <c r="C194" s="9">
        <f>Mercury!AA195</f>
        <v>7</v>
      </c>
      <c r="D194" s="9">
        <f>Mercury!AB195</f>
        <v>3</v>
      </c>
      <c r="E194" s="9" t="str">
        <f>Mercury!AC195</f>
        <v>P&amp;L</v>
      </c>
      <c r="F194" s="9" t="str">
        <f>Mercury!AD195</f>
        <v>Recurring</v>
      </c>
      <c r="G194" s="9" t="str">
        <f>Mercury!AE195</f>
        <v>2. Candidates Sourcing</v>
      </c>
      <c r="H194" s="9" t="str">
        <f>Mercury!AF195</f>
        <v>2. Candidates Sourcing</v>
      </c>
      <c r="I194" s="9" t="str">
        <f>Mercury!AG195</f>
        <v>1. Social media</v>
      </c>
      <c r="J194" s="9" t="str">
        <f>Mercury!AI195</f>
        <v>Out</v>
      </c>
      <c r="K194" s="9" t="str">
        <f>Mercury!B195</f>
        <v>Facebook</v>
      </c>
      <c r="L194" s="12">
        <f>Mercury!C195</f>
        <v>-15</v>
      </c>
      <c r="M194" s="9" t="str">
        <f>Mercury!D195</f>
        <v>Sent</v>
      </c>
      <c r="N194" s="1" t="s">
        <v>47</v>
      </c>
    </row>
    <row r="195" hidden="1">
      <c r="B195" s="9">
        <f>Mercury!Y196</f>
        <v>2026</v>
      </c>
      <c r="C195" s="9">
        <f>Mercury!AA196</f>
        <v>7</v>
      </c>
      <c r="D195" s="9">
        <f>Mercury!AB196</f>
        <v>3</v>
      </c>
      <c r="E195" s="9" t="str">
        <f>Mercury!AC196</f>
        <v>P&amp;L</v>
      </c>
      <c r="F195" s="9" t="str">
        <f>Mercury!AD196</f>
        <v>Recurring</v>
      </c>
      <c r="G195" s="9" t="str">
        <f>Mercury!AE196</f>
        <v>2. Candidates Sourcing</v>
      </c>
      <c r="H195" s="9" t="str">
        <f>Mercury!AF196</f>
        <v>2. Candidates Sourcing</v>
      </c>
      <c r="I195" s="9" t="str">
        <f>Mercury!AG196</f>
        <v>1. Social media</v>
      </c>
      <c r="J195" s="9" t="str">
        <f>Mercury!AI196</f>
        <v>Out</v>
      </c>
      <c r="K195" s="9" t="str">
        <f>Mercury!B196</f>
        <v>Facebook</v>
      </c>
      <c r="L195" s="12">
        <f>Mercury!C196</f>
        <v>-15</v>
      </c>
      <c r="M195" s="9" t="str">
        <f>Mercury!D196</f>
        <v>Sent</v>
      </c>
      <c r="N195" s="1" t="s">
        <v>47</v>
      </c>
    </row>
    <row r="196" hidden="1">
      <c r="B196" s="9">
        <f>Mercury!Y197</f>
        <v>2026</v>
      </c>
      <c r="C196" s="9">
        <f>Mercury!AA197</f>
        <v>7</v>
      </c>
      <c r="D196" s="9">
        <f>Mercury!AB197</f>
        <v>3</v>
      </c>
      <c r="E196" s="9" t="str">
        <f>Mercury!AC197</f>
        <v>P&amp;L</v>
      </c>
      <c r="F196" s="9" t="str">
        <f>Mercury!AD197</f>
        <v>Recurring</v>
      </c>
      <c r="G196" s="9" t="str">
        <f>Mercury!AE197</f>
        <v>3. Platform</v>
      </c>
      <c r="H196" s="9" t="str">
        <f>Mercury!AF197</f>
        <v>3. Platform</v>
      </c>
      <c r="I196" s="9" t="str">
        <f>Mercury!AG197</f>
        <v>2. Fixed</v>
      </c>
      <c r="J196" s="9" t="str">
        <f>Mercury!AI197</f>
        <v>Out</v>
      </c>
      <c r="K196" s="9" t="str">
        <f>Mercury!B197</f>
        <v>Cookiebot</v>
      </c>
      <c r="L196" s="12">
        <f>Mercury!C197</f>
        <v>-34</v>
      </c>
      <c r="M196" s="9" t="str">
        <f>Mercury!D197</f>
        <v>Sent</v>
      </c>
      <c r="N196" s="1" t="s">
        <v>47</v>
      </c>
    </row>
    <row r="197" hidden="1">
      <c r="B197" s="9">
        <f>Mercury!Y198</f>
        <v>2026</v>
      </c>
      <c r="C197" s="9">
        <f>Mercury!AA198</f>
        <v>7</v>
      </c>
      <c r="D197" s="9">
        <f>Mercury!AB198</f>
        <v>3</v>
      </c>
      <c r="E197" s="9" t="str">
        <f>Mercury!AC198</f>
        <v>P&amp;L</v>
      </c>
      <c r="F197" s="9" t="str">
        <f>Mercury!AD198</f>
        <v>Recurring</v>
      </c>
      <c r="G197" s="9" t="str">
        <f>Mercury!AE198</f>
        <v>2. Candidates Sourcing</v>
      </c>
      <c r="H197" s="9" t="str">
        <f>Mercury!AF198</f>
        <v>2. Candidates Sourcing</v>
      </c>
      <c r="I197" s="9" t="str">
        <f>Mercury!AG198</f>
        <v>1. Social media</v>
      </c>
      <c r="J197" s="9" t="str">
        <f>Mercury!AI198</f>
        <v>Out</v>
      </c>
      <c r="K197" s="9" t="str">
        <f>Mercury!B198</f>
        <v>Facebook</v>
      </c>
      <c r="L197" s="12">
        <f>Mercury!C198</f>
        <v>-6</v>
      </c>
      <c r="M197" s="9" t="str">
        <f>Mercury!D198</f>
        <v>Sent</v>
      </c>
      <c r="N197" s="1" t="s">
        <v>47</v>
      </c>
    </row>
    <row r="198" hidden="1">
      <c r="B198" s="9">
        <f>Mercury!Y199</f>
        <v>2026</v>
      </c>
      <c r="C198" s="9">
        <f>Mercury!AA199</f>
        <v>7</v>
      </c>
      <c r="D198" s="9">
        <f>Mercury!AB199</f>
        <v>3</v>
      </c>
      <c r="E198" s="9" t="str">
        <f>Mercury!AC199</f>
        <v>P&amp;L</v>
      </c>
      <c r="F198" s="9" t="str">
        <f>Mercury!AD199</f>
        <v>Recurring</v>
      </c>
      <c r="G198" s="9" t="str">
        <f>Mercury!AE199</f>
        <v>2. Candidates Sourcing</v>
      </c>
      <c r="H198" s="9" t="str">
        <f>Mercury!AF199</f>
        <v>2. Candidates Sourcing</v>
      </c>
      <c r="I198" s="9" t="str">
        <f>Mercury!AG199</f>
        <v>3. Linkedin</v>
      </c>
      <c r="J198" s="9" t="str">
        <f>Mercury!AI199</f>
        <v>Out</v>
      </c>
      <c r="K198" s="9" t="str">
        <f>Mercury!B199</f>
        <v>LinkedIn</v>
      </c>
      <c r="L198" s="12">
        <f>Mercury!C199</f>
        <v>-90.75</v>
      </c>
      <c r="M198" s="9" t="str">
        <f>Mercury!D199</f>
        <v>Sent</v>
      </c>
      <c r="N198" s="1" t="s">
        <v>47</v>
      </c>
    </row>
    <row r="199" hidden="1">
      <c r="B199" s="9">
        <f>Mercury!Y200</f>
        <v>2026</v>
      </c>
      <c r="C199" s="9">
        <f>Mercury!AA200</f>
        <v>7</v>
      </c>
      <c r="D199" s="9">
        <f>Mercury!AB200</f>
        <v>3</v>
      </c>
      <c r="E199" s="9" t="str">
        <f>Mercury!AC200</f>
        <v>P&amp;L</v>
      </c>
      <c r="F199" s="9" t="str">
        <f>Mercury!AD200</f>
        <v>Recurring</v>
      </c>
      <c r="G199" s="9" t="str">
        <f>Mercury!AE200</f>
        <v>3. Platform</v>
      </c>
      <c r="H199" s="9" t="str">
        <f>Mercury!AF200</f>
        <v>3. Platform</v>
      </c>
      <c r="I199" s="9" t="str">
        <f>Mercury!AG200</f>
        <v>2. Fixed</v>
      </c>
      <c r="J199" s="9" t="str">
        <f>Mercury!AI200</f>
        <v>Out</v>
      </c>
      <c r="K199" s="9" t="str">
        <f>Mercury!B200</f>
        <v>Intl. Transaction Fee</v>
      </c>
      <c r="L199" s="12">
        <f>Mercury!C200</f>
        <v>-2.72</v>
      </c>
      <c r="M199" s="9" t="str">
        <f>Mercury!D200</f>
        <v>Sent</v>
      </c>
      <c r="N199" s="1" t="s">
        <v>47</v>
      </c>
    </row>
    <row r="200" hidden="1">
      <c r="B200" s="9">
        <f>Mercury!Y201</f>
        <v>2026</v>
      </c>
      <c r="C200" s="9">
        <f>Mercury!AA201</f>
        <v>7</v>
      </c>
      <c r="D200" s="9">
        <f>Mercury!AB201</f>
        <v>3</v>
      </c>
      <c r="E200" s="9" t="str">
        <f>Mercury!AC201</f>
        <v>P&amp;L</v>
      </c>
      <c r="F200" s="9" t="str">
        <f>Mercury!AD201</f>
        <v>Recurring</v>
      </c>
      <c r="G200" s="9" t="str">
        <f>Mercury!AE201</f>
        <v>2. Candidates Sourcing</v>
      </c>
      <c r="H200" s="9" t="str">
        <f>Mercury!AF201</f>
        <v>2. Candidates Sourcing</v>
      </c>
      <c r="I200" s="9" t="str">
        <f>Mercury!AG201</f>
        <v>1. Social media</v>
      </c>
      <c r="J200" s="9" t="str">
        <f>Mercury!AI201</f>
        <v>Out</v>
      </c>
      <c r="K200" s="9" t="str">
        <f>Mercury!B201</f>
        <v>Facebook</v>
      </c>
      <c r="L200" s="12">
        <f>Mercury!C201</f>
        <v>-462.59</v>
      </c>
      <c r="M200" s="9" t="str">
        <f>Mercury!D201</f>
        <v>Sent</v>
      </c>
      <c r="N200" s="1" t="s">
        <v>47</v>
      </c>
    </row>
    <row r="201" hidden="1">
      <c r="B201" s="9">
        <f>Mercury!Y202</f>
        <v>2026</v>
      </c>
      <c r="C201" s="9">
        <f>Mercury!AA202</f>
        <v>7</v>
      </c>
      <c r="D201" s="9">
        <f>Mercury!AB202</f>
        <v>3</v>
      </c>
      <c r="E201" s="9" t="str">
        <f>Mercury!AC202</f>
        <v>P&amp;L</v>
      </c>
      <c r="F201" s="9" t="str">
        <f>Mercury!AD202</f>
        <v>Recurring</v>
      </c>
      <c r="G201" s="9" t="str">
        <f>Mercury!AE202</f>
        <v>2. Candidates Sourcing</v>
      </c>
      <c r="H201" s="9" t="str">
        <f>Mercury!AF202</f>
        <v>2. Candidates Sourcing</v>
      </c>
      <c r="I201" s="9" t="str">
        <f>Mercury!AG202</f>
        <v>1. Social media</v>
      </c>
      <c r="J201" s="9" t="str">
        <f>Mercury!AI202</f>
        <v>Out</v>
      </c>
      <c r="K201" s="9" t="str">
        <f>Mercury!B202</f>
        <v>Facebook</v>
      </c>
      <c r="L201" s="12">
        <f>Mercury!C202</f>
        <v>-5</v>
      </c>
      <c r="M201" s="9" t="str">
        <f>Mercury!D202</f>
        <v>Sent</v>
      </c>
      <c r="N201" s="1" t="s">
        <v>47</v>
      </c>
    </row>
    <row r="202" hidden="1">
      <c r="B202" s="9">
        <f>Mercury!Y203</f>
        <v>2026</v>
      </c>
      <c r="C202" s="9">
        <f>Mercury!AA203</f>
        <v>7</v>
      </c>
      <c r="D202" s="9">
        <f>Mercury!AB203</f>
        <v>3</v>
      </c>
      <c r="E202" s="9" t="str">
        <f>Mercury!AC203</f>
        <v>P&amp;L</v>
      </c>
      <c r="F202" s="9" t="str">
        <f>Mercury!AD203</f>
        <v>Recurring</v>
      </c>
      <c r="G202" s="9" t="str">
        <f>Mercury!AE203</f>
        <v>2. Candidates Sourcing</v>
      </c>
      <c r="H202" s="9" t="str">
        <f>Mercury!AF203</f>
        <v>2. Candidates Sourcing</v>
      </c>
      <c r="I202" s="9" t="str">
        <f>Mercury!AG203</f>
        <v>1. Social media</v>
      </c>
      <c r="J202" s="9" t="str">
        <f>Mercury!AI203</f>
        <v>Out</v>
      </c>
      <c r="K202" s="9" t="str">
        <f>Mercury!B203</f>
        <v>Facebook</v>
      </c>
      <c r="L202" s="12">
        <f>Mercury!C203</f>
        <v>-24</v>
      </c>
      <c r="M202" s="9" t="str">
        <f>Mercury!D203</f>
        <v>Sent</v>
      </c>
      <c r="N202" s="1" t="s">
        <v>47</v>
      </c>
    </row>
    <row r="203" hidden="1">
      <c r="B203" s="9">
        <f>Mercury!Y204</f>
        <v>2026</v>
      </c>
      <c r="C203" s="9">
        <f>Mercury!AA204</f>
        <v>7</v>
      </c>
      <c r="D203" s="9">
        <f>Mercury!AB204</f>
        <v>3</v>
      </c>
      <c r="E203" s="9" t="str">
        <f>Mercury!AC204</f>
        <v>P&amp;L</v>
      </c>
      <c r="F203" s="9" t="str">
        <f>Mercury!AD204</f>
        <v>Recurring</v>
      </c>
      <c r="G203" s="9" t="str">
        <f>Mercury!AE204</f>
        <v>3. Platform</v>
      </c>
      <c r="H203" s="9" t="str">
        <f>Mercury!AF204</f>
        <v>3. Platform</v>
      </c>
      <c r="I203" s="9" t="str">
        <f>Mercury!AG204</f>
        <v>2. Fixed</v>
      </c>
      <c r="J203" s="9" t="str">
        <f>Mercury!AI204</f>
        <v>Out</v>
      </c>
      <c r="K203" s="9" t="str">
        <f>Mercury!B204</f>
        <v>Lovable</v>
      </c>
      <c r="L203" s="12">
        <f>Mercury!C204</f>
        <v>-25</v>
      </c>
      <c r="M203" s="9" t="str">
        <f>Mercury!D204</f>
        <v>Sent</v>
      </c>
      <c r="N203" s="1" t="s">
        <v>47</v>
      </c>
    </row>
    <row r="204" hidden="1">
      <c r="B204" s="9">
        <f>Mercury!Y205</f>
        <v>2026</v>
      </c>
      <c r="C204" s="9">
        <f>Mercury!AA205</f>
        <v>7</v>
      </c>
      <c r="D204" s="9">
        <f>Mercury!AB205</f>
        <v>3</v>
      </c>
      <c r="E204" s="9" t="str">
        <f>Mercury!AC205</f>
        <v>P&amp;L</v>
      </c>
      <c r="F204" s="9" t="str">
        <f>Mercury!AD205</f>
        <v>Recurring</v>
      </c>
      <c r="G204" s="9" t="str">
        <f>Mercury!AE205</f>
        <v>2. Candidates Sourcing</v>
      </c>
      <c r="H204" s="9" t="str">
        <f>Mercury!AF205</f>
        <v>2. Candidates Sourcing</v>
      </c>
      <c r="I204" s="9" t="str">
        <f>Mercury!AG205</f>
        <v>1. Social media</v>
      </c>
      <c r="J204" s="9" t="str">
        <f>Mercury!AI205</f>
        <v>Out</v>
      </c>
      <c r="K204" s="9" t="str">
        <f>Mercury!B205</f>
        <v>Facebook</v>
      </c>
      <c r="L204" s="12">
        <f>Mercury!C205</f>
        <v>-493.55</v>
      </c>
      <c r="M204" s="9" t="str">
        <f>Mercury!D205</f>
        <v>Sent</v>
      </c>
      <c r="N204" s="1" t="s">
        <v>47</v>
      </c>
    </row>
    <row r="205" hidden="1">
      <c r="B205" s="9">
        <f>Mercury!Y206</f>
        <v>2026</v>
      </c>
      <c r="C205" s="9">
        <f>Mercury!AA206</f>
        <v>7</v>
      </c>
      <c r="D205" s="9">
        <f>Mercury!AB206</f>
        <v>3</v>
      </c>
      <c r="E205" s="9" t="str">
        <f>Mercury!AC206</f>
        <v>P&amp;L</v>
      </c>
      <c r="F205" s="9" t="str">
        <f>Mercury!AD206</f>
        <v>Recurring</v>
      </c>
      <c r="G205" s="9" t="str">
        <f>Mercury!AE206</f>
        <v>3. Platform</v>
      </c>
      <c r="H205" s="9" t="str">
        <f>Mercury!AF206</f>
        <v>3. Platform</v>
      </c>
      <c r="I205" s="9" t="str">
        <f>Mercury!AG206</f>
        <v>1. Variable</v>
      </c>
      <c r="J205" s="9" t="str">
        <f>Mercury!AI206</f>
        <v>Out</v>
      </c>
      <c r="K205" s="9" t="str">
        <f>Mercury!B206</f>
        <v>Twilio</v>
      </c>
      <c r="L205" s="12">
        <f>Mercury!C206</f>
        <v>-20</v>
      </c>
      <c r="M205" s="9" t="str">
        <f>Mercury!D206</f>
        <v>Sent</v>
      </c>
      <c r="N205" s="1" t="s">
        <v>47</v>
      </c>
    </row>
    <row r="206" hidden="1">
      <c r="B206" s="9">
        <f>Mercury!Y207</f>
        <v>2026</v>
      </c>
      <c r="C206" s="9">
        <f>Mercury!AA207</f>
        <v>7</v>
      </c>
      <c r="D206" s="9">
        <f>Mercury!AB207</f>
        <v>3</v>
      </c>
      <c r="E206" s="9" t="str">
        <f>Mercury!AC207</f>
        <v>P&amp;L</v>
      </c>
      <c r="F206" s="9" t="str">
        <f>Mercury!AD207</f>
        <v>Recurring</v>
      </c>
      <c r="G206" s="9" t="str">
        <f>Mercury!AE207</f>
        <v>2. Candidates Sourcing</v>
      </c>
      <c r="H206" s="9" t="str">
        <f>Mercury!AF207</f>
        <v>2. Candidates Sourcing</v>
      </c>
      <c r="I206" s="9" t="str">
        <f>Mercury!AG207</f>
        <v>1. Social media</v>
      </c>
      <c r="J206" s="9" t="str">
        <f>Mercury!AI207</f>
        <v>Out</v>
      </c>
      <c r="K206" s="9" t="str">
        <f>Mercury!B207</f>
        <v>Facebook</v>
      </c>
      <c r="L206" s="12">
        <f>Mercury!C207</f>
        <v>-0.45</v>
      </c>
      <c r="M206" s="9" t="str">
        <f>Mercury!D207</f>
        <v>Sent</v>
      </c>
      <c r="N206" s="1" t="s">
        <v>47</v>
      </c>
    </row>
    <row r="207" hidden="1">
      <c r="B207" s="9">
        <f>Mercury!Y208</f>
        <v>2026</v>
      </c>
      <c r="C207" s="9">
        <f>Mercury!AA208</f>
        <v>7</v>
      </c>
      <c r="D207" s="9">
        <f>Mercury!AB208</f>
        <v>3</v>
      </c>
      <c r="E207" s="9" t="str">
        <f>Mercury!AC208</f>
        <v>P&amp;L</v>
      </c>
      <c r="F207" s="9" t="str">
        <f>Mercury!AD208</f>
        <v>Recurring</v>
      </c>
      <c r="G207" s="9" t="str">
        <f>Mercury!AE208</f>
        <v>2. Candidates Sourcing</v>
      </c>
      <c r="H207" s="9" t="str">
        <f>Mercury!AF208</f>
        <v>2. Candidates Sourcing</v>
      </c>
      <c r="I207" s="9" t="str">
        <f>Mercury!AG208</f>
        <v>1. Social media</v>
      </c>
      <c r="J207" s="9" t="str">
        <f>Mercury!AI208</f>
        <v>Out</v>
      </c>
      <c r="K207" s="9" t="str">
        <f>Mercury!B208</f>
        <v>Facebook</v>
      </c>
      <c r="L207" s="12">
        <f>Mercury!C208</f>
        <v>-699.83</v>
      </c>
      <c r="M207" s="9" t="str">
        <f>Mercury!D208</f>
        <v>Sent</v>
      </c>
      <c r="N207" s="1" t="s">
        <v>47</v>
      </c>
    </row>
    <row r="208" hidden="1">
      <c r="B208" s="9">
        <f>Mercury!Y209</f>
        <v>2026</v>
      </c>
      <c r="C208" s="9">
        <f>Mercury!AA209</f>
        <v>7</v>
      </c>
      <c r="D208" s="9">
        <f>Mercury!AB209</f>
        <v>3</v>
      </c>
      <c r="E208" s="9" t="str">
        <f>Mercury!AC209</f>
        <v>P&amp;L</v>
      </c>
      <c r="F208" s="9" t="str">
        <f>Mercury!AD209</f>
        <v>Recurring</v>
      </c>
      <c r="G208" s="9" t="str">
        <f>Mercury!AE209</f>
        <v>2. Candidates Sourcing</v>
      </c>
      <c r="H208" s="9" t="str">
        <f>Mercury!AF209</f>
        <v>2. Candidates Sourcing</v>
      </c>
      <c r="I208" s="9" t="str">
        <f>Mercury!AG209</f>
        <v>1. Social media</v>
      </c>
      <c r="J208" s="9" t="str">
        <f>Mercury!AI209</f>
        <v>Out</v>
      </c>
      <c r="K208" s="9" t="str">
        <f>Mercury!B209</f>
        <v>Facebook</v>
      </c>
      <c r="L208" s="12">
        <f>Mercury!C209</f>
        <v>-694.57</v>
      </c>
      <c r="M208" s="9" t="str">
        <f>Mercury!D209</f>
        <v>Sent</v>
      </c>
      <c r="N208" s="1" t="s">
        <v>47</v>
      </c>
    </row>
    <row r="209" hidden="1">
      <c r="B209" s="9">
        <f>Mercury!Y210</f>
        <v>2026</v>
      </c>
      <c r="C209" s="9">
        <f>Mercury!AA210</f>
        <v>7</v>
      </c>
      <c r="D209" s="9">
        <f>Mercury!AB210</f>
        <v>3</v>
      </c>
      <c r="E209" s="9" t="str">
        <f>Mercury!AC210</f>
        <v>P&amp;L</v>
      </c>
      <c r="F209" s="9" t="str">
        <f>Mercury!AD210</f>
        <v>Recurring</v>
      </c>
      <c r="G209" s="9" t="str">
        <f>Mercury!AE210</f>
        <v>2. Candidates Sourcing</v>
      </c>
      <c r="H209" s="9" t="str">
        <f>Mercury!AF210</f>
        <v>2. Candidates Sourcing</v>
      </c>
      <c r="I209" s="9" t="str">
        <f>Mercury!AG210</f>
        <v>1. Social media</v>
      </c>
      <c r="J209" s="9" t="str">
        <f>Mercury!AI210</f>
        <v>Out</v>
      </c>
      <c r="K209" s="9" t="str">
        <f>Mercury!B210</f>
        <v>Facebook</v>
      </c>
      <c r="L209" s="12">
        <f>Mercury!C210</f>
        <v>-49.43</v>
      </c>
      <c r="M209" s="9" t="str">
        <f>Mercury!D210</f>
        <v>Sent</v>
      </c>
      <c r="N209" s="1" t="s">
        <v>47</v>
      </c>
    </row>
    <row r="210" hidden="1">
      <c r="B210" s="9">
        <f>Mercury!Y211</f>
        <v>2026</v>
      </c>
      <c r="C210" s="9">
        <f>Mercury!AA211</f>
        <v>7</v>
      </c>
      <c r="D210" s="9">
        <f>Mercury!AB211</f>
        <v>3</v>
      </c>
      <c r="E210" s="9" t="str">
        <f>Mercury!AC211</f>
        <v>P&amp;L</v>
      </c>
      <c r="F210" s="9" t="str">
        <f>Mercury!AD211</f>
        <v>Recurring</v>
      </c>
      <c r="G210" s="9" t="str">
        <f>Mercury!AE211</f>
        <v>6. Tech salaries</v>
      </c>
      <c r="H210" s="9" t="str">
        <f>Mercury!AF211</f>
        <v>6. Other fixed and admin</v>
      </c>
      <c r="I210" s="9" t="str">
        <f>Mercury!AG211</f>
        <v>1. Salaries</v>
      </c>
      <c r="J210" s="9" t="str">
        <f>Mercury!AI211</f>
        <v>Out</v>
      </c>
      <c r="K210" s="9" t="str">
        <f>Mercury!B211</f>
        <v>Anthropic</v>
      </c>
      <c r="L210" s="12">
        <f>Mercury!C211</f>
        <v>-200</v>
      </c>
      <c r="M210" s="9" t="str">
        <f>Mercury!D211</f>
        <v>Sent</v>
      </c>
      <c r="N210" s="1" t="s">
        <v>47</v>
      </c>
    </row>
    <row r="211" hidden="1">
      <c r="B211" s="9">
        <f>Mercury!Y212</f>
        <v>2026</v>
      </c>
      <c r="C211" s="9">
        <f>Mercury!AA212</f>
        <v>7</v>
      </c>
      <c r="D211" s="9">
        <f>Mercury!AB212</f>
        <v>3</v>
      </c>
      <c r="E211" s="9" t="str">
        <f>Mercury!AC212</f>
        <v>P&amp;L</v>
      </c>
      <c r="F211" s="9" t="str">
        <f>Mercury!AD212</f>
        <v>Recurring</v>
      </c>
      <c r="G211" s="9" t="str">
        <f>Mercury!AE212</f>
        <v>8. Other fixed costs</v>
      </c>
      <c r="H211" s="9" t="str">
        <f>Mercury!AF212</f>
        <v>6. Other fixed and admin</v>
      </c>
      <c r="I211" s="9" t="str">
        <f>Mercury!AG212</f>
        <v>2. Admin</v>
      </c>
      <c r="J211" s="9" t="str">
        <f>Mercury!AI212</f>
        <v>Out</v>
      </c>
      <c r="K211" s="9" t="str">
        <f>Mercury!B212</f>
        <v>STRIPE</v>
      </c>
      <c r="L211" s="12">
        <f>Mercury!C212</f>
        <v>-17.22</v>
      </c>
      <c r="M211" s="9" t="str">
        <f>Mercury!D212</f>
        <v>Sent</v>
      </c>
      <c r="N211" s="1" t="s">
        <v>47</v>
      </c>
    </row>
    <row r="212" hidden="1">
      <c r="B212" s="9">
        <f>Mercury!Y213</f>
        <v>2026</v>
      </c>
      <c r="C212" s="9">
        <f>Mercury!AA213</f>
        <v>7</v>
      </c>
      <c r="D212" s="9">
        <f>Mercury!AB213</f>
        <v>3</v>
      </c>
      <c r="E212" s="9" t="str">
        <f>Mercury!AC213</f>
        <v>P&amp;L</v>
      </c>
      <c r="F212" s="9" t="str">
        <f>Mercury!AD213</f>
        <v>Recurring</v>
      </c>
      <c r="G212" s="9" t="str">
        <f>Mercury!AE213</f>
        <v>2. Candidates Sourcing</v>
      </c>
      <c r="H212" s="9" t="str">
        <f>Mercury!AF213</f>
        <v>2. Candidates Sourcing</v>
      </c>
      <c r="I212" s="9" t="str">
        <f>Mercury!AG213</f>
        <v>1. Social media</v>
      </c>
      <c r="J212" s="9" t="str">
        <f>Mercury!AI213</f>
        <v>Out</v>
      </c>
      <c r="K212" s="9" t="str">
        <f>Mercury!B213</f>
        <v>Facebook</v>
      </c>
      <c r="L212" s="12">
        <f>Mercury!C213</f>
        <v>-34.57</v>
      </c>
      <c r="M212" s="9" t="str">
        <f>Mercury!D213</f>
        <v>Sent</v>
      </c>
      <c r="N212" s="1" t="s">
        <v>47</v>
      </c>
    </row>
    <row r="213" hidden="1">
      <c r="B213" s="9">
        <f>Mercury!Y214</f>
        <v>2026</v>
      </c>
      <c r="C213" s="9">
        <f>Mercury!AA214</f>
        <v>7</v>
      </c>
      <c r="D213" s="9">
        <f>Mercury!AB214</f>
        <v>3</v>
      </c>
      <c r="E213" s="9" t="str">
        <f>Mercury!AC214</f>
        <v>P&amp;L</v>
      </c>
      <c r="F213" s="9" t="str">
        <f>Mercury!AD214</f>
        <v>Recurring</v>
      </c>
      <c r="G213" s="9" t="str">
        <f>Mercury!AE214</f>
        <v>2. Candidates Sourcing</v>
      </c>
      <c r="H213" s="9" t="str">
        <f>Mercury!AF214</f>
        <v>2. Candidates Sourcing</v>
      </c>
      <c r="I213" s="9" t="str">
        <f>Mercury!AG214</f>
        <v>1. Social media</v>
      </c>
      <c r="J213" s="9" t="str">
        <f>Mercury!AI214</f>
        <v>Out</v>
      </c>
      <c r="K213" s="9" t="str">
        <f>Mercury!B214</f>
        <v>Facebook</v>
      </c>
      <c r="L213" s="12">
        <f>Mercury!C214</f>
        <v>0</v>
      </c>
      <c r="M213" s="9" t="str">
        <f>Mercury!D214</f>
        <v>Failed</v>
      </c>
      <c r="N213" s="1" t="s">
        <v>47</v>
      </c>
    </row>
    <row r="214" hidden="1">
      <c r="B214" s="9">
        <f>Mercury!Y215</f>
        <v>2026</v>
      </c>
      <c r="C214" s="9">
        <f>Mercury!AA215</f>
        <v>7</v>
      </c>
      <c r="D214" s="9">
        <f>Mercury!AB215</f>
        <v>3</v>
      </c>
      <c r="E214" s="9" t="str">
        <f>Mercury!AC215</f>
        <v>P&amp;L</v>
      </c>
      <c r="F214" s="9" t="str">
        <f>Mercury!AD215</f>
        <v>Recurring</v>
      </c>
      <c r="G214" s="9" t="str">
        <f>Mercury!AE215</f>
        <v>2. Candidates Sourcing</v>
      </c>
      <c r="H214" s="9" t="str">
        <f>Mercury!AF215</f>
        <v>2. Candidates Sourcing</v>
      </c>
      <c r="I214" s="9" t="str">
        <f>Mercury!AG215</f>
        <v>1. Social media</v>
      </c>
      <c r="J214" s="9" t="str">
        <f>Mercury!AI215</f>
        <v>Out</v>
      </c>
      <c r="K214" s="9" t="str">
        <f>Mercury!B215</f>
        <v>Facebook</v>
      </c>
      <c r="L214" s="12">
        <f>Mercury!C215</f>
        <v>-546.5</v>
      </c>
      <c r="M214" s="9" t="str">
        <f>Mercury!D215</f>
        <v>Sent</v>
      </c>
      <c r="N214" s="1" t="s">
        <v>47</v>
      </c>
    </row>
    <row r="215" hidden="1">
      <c r="B215" s="9">
        <f>Mercury!Y216</f>
        <v>2026</v>
      </c>
      <c r="C215" s="9">
        <f>Mercury!AA216</f>
        <v>7</v>
      </c>
      <c r="D215" s="9">
        <f>Mercury!AB216</f>
        <v>3</v>
      </c>
      <c r="E215" s="9" t="str">
        <f>Mercury!AC216</f>
        <v>P&amp;L</v>
      </c>
      <c r="F215" s="9" t="str">
        <f>Mercury!AD216</f>
        <v>Recurring</v>
      </c>
      <c r="G215" s="9" t="str">
        <f>Mercury!AE216</f>
        <v>1. Collections</v>
      </c>
      <c r="H215" s="9" t="str">
        <f>Mercury!AF216</f>
        <v>1. Collections</v>
      </c>
      <c r="I215" s="9" t="str">
        <f>Mercury!AG216</f>
        <v>1. Full Stack</v>
      </c>
      <c r="J215" s="9" t="str">
        <f>Mercury!AI216</f>
        <v>Out</v>
      </c>
      <c r="K215" s="9" t="str">
        <f>Mercury!B216</f>
        <v>Grupalia (XYZ PAGOS)</v>
      </c>
      <c r="L215" s="12">
        <f>Mercury!C216</f>
        <v>-644</v>
      </c>
      <c r="M215" s="9" t="str">
        <f>Mercury!D216</f>
        <v>Sent</v>
      </c>
      <c r="N215" s="1" t="s">
        <v>47</v>
      </c>
    </row>
    <row r="216" hidden="1">
      <c r="B216" s="9">
        <f>Mercury!Y217</f>
        <v>2026</v>
      </c>
      <c r="C216" s="9">
        <f>Mercury!AA217</f>
        <v>7</v>
      </c>
      <c r="D216" s="9">
        <f>Mercury!AB217</f>
        <v>3</v>
      </c>
      <c r="E216" s="9" t="str">
        <f>Mercury!AC217</f>
        <v>P&amp;L</v>
      </c>
      <c r="F216" s="9" t="str">
        <f>Mercury!AD217</f>
        <v>Recurring</v>
      </c>
      <c r="G216" s="9" t="str">
        <f>Mercury!AE217</f>
        <v>1. Collections</v>
      </c>
      <c r="H216" s="9" t="str">
        <f>Mercury!AF217</f>
        <v>1. Collections</v>
      </c>
      <c r="I216" s="9" t="str">
        <f>Mercury!AG217</f>
        <v>1. Full Stack</v>
      </c>
      <c r="J216" s="9" t="str">
        <f>Mercury!AI217</f>
        <v>In</v>
      </c>
      <c r="K216" s="9" t="str">
        <f>Mercury!B217</f>
        <v>LATIN AMERICA FUTURE AUTOMOBILE MEX</v>
      </c>
      <c r="L216" s="12">
        <f>Mercury!C217</f>
        <v>8000</v>
      </c>
      <c r="M216" s="9" t="str">
        <f>Mercury!D217</f>
        <v>Sent</v>
      </c>
      <c r="N216" s="1" t="s">
        <v>47</v>
      </c>
    </row>
    <row r="217" hidden="1">
      <c r="B217" s="9">
        <f>Mercury!Y218</f>
        <v>2026</v>
      </c>
      <c r="C217" s="9">
        <f>Mercury!AA218</f>
        <v>7</v>
      </c>
      <c r="D217" s="9">
        <f>Mercury!AB218</f>
        <v>3</v>
      </c>
      <c r="E217" s="9" t="str">
        <f>Mercury!AC218</f>
        <v>P&amp;L</v>
      </c>
      <c r="F217" s="9" t="str">
        <f>Mercury!AD218</f>
        <v>Recurring</v>
      </c>
      <c r="G217" s="9" t="str">
        <f>Mercury!AE218</f>
        <v>3. Platform</v>
      </c>
      <c r="H217" s="9" t="str">
        <f>Mercury!AF218</f>
        <v>3. Platform</v>
      </c>
      <c r="I217" s="9" t="str">
        <f>Mercury!AG218</f>
        <v>1. Variable</v>
      </c>
      <c r="J217" s="9" t="str">
        <f>Mercury!AI218</f>
        <v>Out</v>
      </c>
      <c r="K217" s="9" t="str">
        <f>Mercury!B218</f>
        <v>Anthropic</v>
      </c>
      <c r="L217" s="12">
        <f>Mercury!C218</f>
        <v>-20</v>
      </c>
      <c r="M217" s="9" t="str">
        <f>Mercury!D218</f>
        <v>Sent</v>
      </c>
      <c r="N217" s="1" t="s">
        <v>47</v>
      </c>
    </row>
    <row r="218" hidden="1">
      <c r="B218" s="9">
        <f>Mercury!Y219</f>
        <v>2026</v>
      </c>
      <c r="C218" s="9">
        <f>Mercury!AA219</f>
        <v>7</v>
      </c>
      <c r="D218" s="9">
        <f>Mercury!AB219</f>
        <v>3</v>
      </c>
      <c r="E218" s="9" t="str">
        <f>Mercury!AC219</f>
        <v>P&amp;L</v>
      </c>
      <c r="F218" s="9" t="str">
        <f>Mercury!AD219</f>
        <v>Recurring</v>
      </c>
      <c r="G218" s="9" t="str">
        <f>Mercury!AE219</f>
        <v>2. Candidates Sourcing</v>
      </c>
      <c r="H218" s="9" t="str">
        <f>Mercury!AF219</f>
        <v>2. Candidates Sourcing</v>
      </c>
      <c r="I218" s="9" t="str">
        <f>Mercury!AG219</f>
        <v>1. Social media</v>
      </c>
      <c r="J218" s="9" t="str">
        <f>Mercury!AI219</f>
        <v>Out</v>
      </c>
      <c r="K218" s="9" t="str">
        <f>Mercury!B219</f>
        <v>Facebook</v>
      </c>
      <c r="L218" s="12">
        <f>Mercury!C219</f>
        <v>-388.18</v>
      </c>
      <c r="M218" s="9" t="str">
        <f>Mercury!D219</f>
        <v>Sent</v>
      </c>
      <c r="N218" s="1" t="s">
        <v>47</v>
      </c>
    </row>
    <row r="219" hidden="1">
      <c r="B219" s="9">
        <f>Mercury!Y220</f>
        <v>2026</v>
      </c>
      <c r="C219" s="9">
        <f>Mercury!AA220</f>
        <v>7</v>
      </c>
      <c r="D219" s="9">
        <f>Mercury!AB220</f>
        <v>3</v>
      </c>
      <c r="E219" s="9" t="str">
        <f>Mercury!AC220</f>
        <v>P&amp;L</v>
      </c>
      <c r="F219" s="9" t="str">
        <f>Mercury!AD220</f>
        <v>Recurring</v>
      </c>
      <c r="G219" s="9" t="str">
        <f>Mercury!AE220</f>
        <v>5. Marketing</v>
      </c>
      <c r="H219" s="9" t="str">
        <f>Mercury!AF220</f>
        <v>5. Marketing</v>
      </c>
      <c r="I219" s="9" t="str">
        <f>Mercury!AG220</f>
        <v>1. Variable</v>
      </c>
      <c r="J219" s="9" t="str">
        <f>Mercury!AI220</f>
        <v>Out</v>
      </c>
      <c r="K219" s="9" t="str">
        <f>Mercury!B220</f>
        <v>OXXO</v>
      </c>
      <c r="L219" s="12">
        <f>Mercury!C220</f>
        <v>-11.73</v>
      </c>
      <c r="M219" s="9" t="str">
        <f>Mercury!D220</f>
        <v>Sent</v>
      </c>
      <c r="N219" s="1" t="s">
        <v>47</v>
      </c>
    </row>
    <row r="220" hidden="1">
      <c r="B220" s="9">
        <f>Mercury!Y221</f>
        <v>2026</v>
      </c>
      <c r="C220" s="9">
        <f>Mercury!AA221</f>
        <v>7</v>
      </c>
      <c r="D220" s="9">
        <f>Mercury!AB221</f>
        <v>3</v>
      </c>
      <c r="E220" s="9" t="str">
        <f>Mercury!AC221</f>
        <v>P&amp;L</v>
      </c>
      <c r="F220" s="9" t="str">
        <f>Mercury!AD221</f>
        <v>Recurring</v>
      </c>
      <c r="G220" s="9" t="str">
        <f>Mercury!AE221</f>
        <v>3. Platform</v>
      </c>
      <c r="H220" s="9" t="str">
        <f>Mercury!AF221</f>
        <v>3. Platform</v>
      </c>
      <c r="I220" s="9" t="str">
        <f>Mercury!AG221</f>
        <v>2. Fixed</v>
      </c>
      <c r="J220" s="9" t="str">
        <f>Mercury!AI221</f>
        <v>Out</v>
      </c>
      <c r="K220" s="9" t="str">
        <f>Mercury!B221</f>
        <v>Intl. Transaction Fee</v>
      </c>
      <c r="L220" s="12">
        <f>Mercury!C221</f>
        <v>-0.35</v>
      </c>
      <c r="M220" s="9" t="str">
        <f>Mercury!D221</f>
        <v>Sent</v>
      </c>
      <c r="N220" s="1" t="s">
        <v>47</v>
      </c>
    </row>
    <row r="221" hidden="1">
      <c r="B221" s="9">
        <f>Mercury!Y222</f>
        <v>2026</v>
      </c>
      <c r="C221" s="9">
        <f>Mercury!AA222</f>
        <v>7</v>
      </c>
      <c r="D221" s="9">
        <f>Mercury!AB222</f>
        <v>3</v>
      </c>
      <c r="E221" s="9" t="str">
        <f>Mercury!AC222</f>
        <v>P&amp;L</v>
      </c>
      <c r="F221" s="9" t="str">
        <f>Mercury!AD222</f>
        <v>Recurring</v>
      </c>
      <c r="G221" s="9" t="str">
        <f>Mercury!AE222</f>
        <v>2. Candidates Sourcing</v>
      </c>
      <c r="H221" s="9" t="str">
        <f>Mercury!AF222</f>
        <v>2. Candidates Sourcing</v>
      </c>
      <c r="I221" s="9" t="str">
        <f>Mercury!AG222</f>
        <v>1. Social media</v>
      </c>
      <c r="J221" s="9" t="str">
        <f>Mercury!AI222</f>
        <v>Out</v>
      </c>
      <c r="K221" s="9" t="str">
        <f>Mercury!B222</f>
        <v>Facebook</v>
      </c>
      <c r="L221" s="12">
        <f>Mercury!C222</f>
        <v>-344.69</v>
      </c>
      <c r="M221" s="9" t="str">
        <f>Mercury!D222</f>
        <v>Sent</v>
      </c>
      <c r="N221" s="1" t="s">
        <v>47</v>
      </c>
    </row>
    <row r="222" hidden="1">
      <c r="B222" s="9">
        <f>Mercury!Y223</f>
        <v>2026</v>
      </c>
      <c r="C222" s="9">
        <f>Mercury!AA223</f>
        <v>7</v>
      </c>
      <c r="D222" s="9">
        <f>Mercury!AB223</f>
        <v>3</v>
      </c>
      <c r="E222" s="9" t="str">
        <f>Mercury!AC223</f>
        <v>P&amp;L</v>
      </c>
      <c r="F222" s="9" t="str">
        <f>Mercury!AD223</f>
        <v>Recurring</v>
      </c>
      <c r="G222" s="9" t="str">
        <f>Mercury!AE223</f>
        <v>3. Platform</v>
      </c>
      <c r="H222" s="9" t="str">
        <f>Mercury!AF223</f>
        <v>3. Platform</v>
      </c>
      <c r="I222" s="9" t="str">
        <f>Mercury!AG223</f>
        <v>2. Fixed</v>
      </c>
      <c r="J222" s="9" t="str">
        <f>Mercury!AI223</f>
        <v>Out</v>
      </c>
      <c r="K222" s="9" t="str">
        <f>Mercury!B223</f>
        <v>Intl. Transaction Fee</v>
      </c>
      <c r="L222" s="12">
        <f>Mercury!C223</f>
        <v>-5.38</v>
      </c>
      <c r="M222" s="9" t="str">
        <f>Mercury!D223</f>
        <v>Sent</v>
      </c>
      <c r="N222" s="1" t="s">
        <v>47</v>
      </c>
    </row>
    <row r="223" hidden="1">
      <c r="B223" s="9">
        <f>Mercury!Y224</f>
        <v>2026</v>
      </c>
      <c r="C223" s="9">
        <f>Mercury!AA224</f>
        <v>7</v>
      </c>
      <c r="D223" s="9">
        <f>Mercury!AB224</f>
        <v>3</v>
      </c>
      <c r="E223" s="9" t="str">
        <f>Mercury!AC224</f>
        <v>P&amp;L</v>
      </c>
      <c r="F223" s="9" t="str">
        <f>Mercury!AD224</f>
        <v>Recurring</v>
      </c>
      <c r="G223" s="9" t="str">
        <f>Mercury!AE224</f>
        <v>3. Platform</v>
      </c>
      <c r="H223" s="9" t="str">
        <f>Mercury!AF224</f>
        <v>3. Platform</v>
      </c>
      <c r="I223" s="9" t="str">
        <f>Mercury!AG224</f>
        <v>2. Fixed</v>
      </c>
      <c r="J223" s="9" t="str">
        <f>Mercury!AI224</f>
        <v>Out</v>
      </c>
      <c r="K223" s="9" t="str">
        <f>Mercury!B224</f>
        <v>Google Cloud</v>
      </c>
      <c r="L223" s="12">
        <f>Mercury!C224</f>
        <v>-179.24</v>
      </c>
      <c r="M223" s="9" t="str">
        <f>Mercury!D224</f>
        <v>Sent</v>
      </c>
      <c r="N223" s="1" t="s">
        <v>47</v>
      </c>
    </row>
    <row r="224" hidden="1">
      <c r="B224" s="9">
        <f>Mercury!Y225</f>
        <v>2026</v>
      </c>
      <c r="C224" s="9">
        <f>Mercury!AA225</f>
        <v>7</v>
      </c>
      <c r="D224" s="9">
        <f>Mercury!AB225</f>
        <v>3</v>
      </c>
      <c r="E224" s="9" t="str">
        <f>Mercury!AC225</f>
        <v>P&amp;L</v>
      </c>
      <c r="F224" s="9" t="str">
        <f>Mercury!AD225</f>
        <v>Recurring</v>
      </c>
      <c r="G224" s="9" t="str">
        <f>Mercury!AE225</f>
        <v>3. Platform</v>
      </c>
      <c r="H224" s="9" t="str">
        <f>Mercury!AF225</f>
        <v>3. Platform</v>
      </c>
      <c r="I224" s="9" t="str">
        <f>Mercury!AG225</f>
        <v>3. Messaging</v>
      </c>
      <c r="J224" s="9" t="str">
        <f>Mercury!AI225</f>
        <v>Out</v>
      </c>
      <c r="K224" s="9" t="str">
        <f>Mercury!B225</f>
        <v>Facebook</v>
      </c>
      <c r="L224" s="12">
        <f>Mercury!C225</f>
        <v>-105.94</v>
      </c>
      <c r="M224" s="9" t="str">
        <f>Mercury!D225</f>
        <v>Sent</v>
      </c>
      <c r="N224" s="1" t="s">
        <v>47</v>
      </c>
    </row>
    <row r="225" hidden="1">
      <c r="B225" s="9">
        <f>Mercury!Y226</f>
        <v>2026</v>
      </c>
      <c r="C225" s="9">
        <f>Mercury!AA226</f>
        <v>7</v>
      </c>
      <c r="D225" s="9">
        <f>Mercury!AB226</f>
        <v>3</v>
      </c>
      <c r="E225" s="9" t="str">
        <f>Mercury!AC226</f>
        <v>P&amp;L</v>
      </c>
      <c r="F225" s="9" t="str">
        <f>Mercury!AD226</f>
        <v>Recurring</v>
      </c>
      <c r="G225" s="9" t="str">
        <f>Mercury!AE226</f>
        <v>1. Collections</v>
      </c>
      <c r="H225" s="9" t="str">
        <f>Mercury!AF226</f>
        <v>1. Collections</v>
      </c>
      <c r="I225" s="9" t="str">
        <f>Mercury!AG226</f>
        <v>1. Full Stack</v>
      </c>
      <c r="J225" s="9" t="str">
        <f>Mercury!AI226</f>
        <v>In</v>
      </c>
      <c r="K225" s="9" t="str">
        <f>Mercury!B226</f>
        <v>DolarApp</v>
      </c>
      <c r="L225" s="12">
        <f>Mercury!C226</f>
        <v>644</v>
      </c>
      <c r="M225" s="9" t="str">
        <f>Mercury!D226</f>
        <v>Sent</v>
      </c>
      <c r="N225" s="1" t="s">
        <v>47</v>
      </c>
    </row>
    <row r="226" hidden="1">
      <c r="B226" s="9">
        <f>Mercury!Y227</f>
        <v>2026</v>
      </c>
      <c r="C226" s="9">
        <f>Mercury!AA227</f>
        <v>7</v>
      </c>
      <c r="D226" s="9">
        <f>Mercury!AB227</f>
        <v>3</v>
      </c>
      <c r="E226" s="9" t="str">
        <f>Mercury!AC227</f>
        <v>P&amp;L</v>
      </c>
      <c r="F226" s="9" t="str">
        <f>Mercury!AD227</f>
        <v>Recurring</v>
      </c>
      <c r="G226" s="9" t="str">
        <f>Mercury!AE227</f>
        <v>3. Platform</v>
      </c>
      <c r="H226" s="9" t="str">
        <f>Mercury!AF227</f>
        <v>3. Platform</v>
      </c>
      <c r="I226" s="9" t="str">
        <f>Mercury!AG227</f>
        <v>2. Fixed</v>
      </c>
      <c r="J226" s="9" t="str">
        <f>Mercury!AI227</f>
        <v>Out</v>
      </c>
      <c r="K226" s="9" t="str">
        <f>Mercury!B227</f>
        <v>Unstract</v>
      </c>
      <c r="L226" s="12">
        <f>Mercury!C227</f>
        <v>-31.93</v>
      </c>
      <c r="M226" s="9" t="str">
        <f>Mercury!D227</f>
        <v>Sent</v>
      </c>
      <c r="N226" s="1" t="s">
        <v>47</v>
      </c>
    </row>
    <row r="227" hidden="1">
      <c r="B227" s="9">
        <f>Mercury!Y228</f>
        <v>2026</v>
      </c>
      <c r="C227" s="9">
        <f>Mercury!AA228</f>
        <v>7</v>
      </c>
      <c r="D227" s="9">
        <f>Mercury!AB228</f>
        <v>3</v>
      </c>
      <c r="E227" s="9" t="str">
        <f>Mercury!AC228</f>
        <v>P&amp;L</v>
      </c>
      <c r="F227" s="9" t="str">
        <f>Mercury!AD228</f>
        <v>Recurring</v>
      </c>
      <c r="G227" s="9" t="str">
        <f>Mercury!AE228</f>
        <v>3. Platform</v>
      </c>
      <c r="H227" s="9" t="str">
        <f>Mercury!AF228</f>
        <v>3. Platform</v>
      </c>
      <c r="I227" s="9" t="str">
        <f>Mercury!AG228</f>
        <v>3. Messaging</v>
      </c>
      <c r="J227" s="9" t="str">
        <f>Mercury!AI228</f>
        <v>Out</v>
      </c>
      <c r="K227" s="9" t="str">
        <f>Mercury!B228</f>
        <v>Facebook</v>
      </c>
      <c r="L227" s="12">
        <f>Mercury!C228</f>
        <v>-4.98</v>
      </c>
      <c r="M227" s="9" t="str">
        <f>Mercury!D228</f>
        <v>Sent</v>
      </c>
      <c r="N227" s="1" t="s">
        <v>47</v>
      </c>
    </row>
    <row r="228" hidden="1">
      <c r="B228" s="9">
        <f>Mercury!Y229</f>
        <v>2026</v>
      </c>
      <c r="C228" s="9">
        <f>Mercury!AA229</f>
        <v>7</v>
      </c>
      <c r="D228" s="9">
        <f>Mercury!AB229</f>
        <v>3</v>
      </c>
      <c r="E228" s="9" t="str">
        <f>Mercury!AC229</f>
        <v>P&amp;L</v>
      </c>
      <c r="F228" s="9" t="str">
        <f>Mercury!AD229</f>
        <v>Recurring</v>
      </c>
      <c r="G228" s="9" t="str">
        <f>Mercury!AE229</f>
        <v>3. Platform</v>
      </c>
      <c r="H228" s="9" t="str">
        <f>Mercury!AF229</f>
        <v>3. Platform</v>
      </c>
      <c r="I228" s="9" t="str">
        <f>Mercury!AG229</f>
        <v>1. Variable</v>
      </c>
      <c r="J228" s="9" t="str">
        <f>Mercury!AI229</f>
        <v>Out</v>
      </c>
      <c r="K228" s="9" t="str">
        <f>Mercury!B229</f>
        <v>Facebook</v>
      </c>
      <c r="L228" s="12">
        <f>Mercury!C229</f>
        <v>-601.92</v>
      </c>
      <c r="M228" s="9" t="str">
        <f>Mercury!D229</f>
        <v>Sent</v>
      </c>
      <c r="N228" s="1" t="s">
        <v>47</v>
      </c>
    </row>
    <row r="229" hidden="1">
      <c r="B229" s="9">
        <f>Mercury!Y230</f>
        <v>2026</v>
      </c>
      <c r="C229" s="9">
        <f>Mercury!AA230</f>
        <v>7</v>
      </c>
      <c r="D229" s="9">
        <f>Mercury!AB230</f>
        <v>3</v>
      </c>
      <c r="E229" s="9" t="str">
        <f>Mercury!AC230</f>
        <v>Intercompany</v>
      </c>
      <c r="F229" s="9" t="str">
        <f>Mercury!AD230</f>
        <v>Recurring</v>
      </c>
      <c r="G229" s="9" t="str">
        <f>Mercury!AE230</f>
        <v/>
      </c>
      <c r="H229" s="9" t="str">
        <f>Mercury!AF230</f>
        <v/>
      </c>
      <c r="I229" s="9" t="str">
        <f>Mercury!AG230</f>
        <v/>
      </c>
      <c r="J229" s="9" t="str">
        <f>Mercury!AI230</f>
        <v>In</v>
      </c>
      <c r="K229" s="9" t="str">
        <f>Mercury!B230</f>
        <v>Mercury Checking xx8107</v>
      </c>
      <c r="L229" s="12">
        <f>Mercury!C230</f>
        <v>12545.58</v>
      </c>
      <c r="M229" s="9" t="str">
        <f>Mercury!D230</f>
        <v>Sent</v>
      </c>
      <c r="N229" s="1" t="s">
        <v>47</v>
      </c>
    </row>
    <row r="230" hidden="1">
      <c r="B230" s="9">
        <f>Mercury!Y231</f>
        <v>2026</v>
      </c>
      <c r="C230" s="9">
        <f>Mercury!AA231</f>
        <v>7</v>
      </c>
      <c r="D230" s="9">
        <f>Mercury!AB231</f>
        <v>3</v>
      </c>
      <c r="E230" s="9" t="str">
        <f>Mercury!AC231</f>
        <v>Intercompany</v>
      </c>
      <c r="F230" s="9" t="str">
        <f>Mercury!AD231</f>
        <v>Recurring</v>
      </c>
      <c r="G230" s="9" t="str">
        <f>Mercury!AE231</f>
        <v/>
      </c>
      <c r="H230" s="9" t="str">
        <f>Mercury!AF231</f>
        <v/>
      </c>
      <c r="I230" s="9" t="str">
        <f>Mercury!AG231</f>
        <v/>
      </c>
      <c r="J230" s="9" t="str">
        <f>Mercury!AI231</f>
        <v>Out</v>
      </c>
      <c r="K230" s="9" t="str">
        <f>Mercury!B231</f>
        <v>Mercury Checking xx0301</v>
      </c>
      <c r="L230" s="12">
        <f>Mercury!C231</f>
        <v>-12545.58</v>
      </c>
      <c r="M230" s="9" t="str">
        <f>Mercury!D231</f>
        <v>Sent</v>
      </c>
      <c r="N230" s="1" t="s">
        <v>47</v>
      </c>
    </row>
    <row r="231" hidden="1">
      <c r="B231" s="9">
        <f>Mercury!Y232</f>
        <v>2026</v>
      </c>
      <c r="C231" s="9">
        <f>Mercury!AA232</f>
        <v>6</v>
      </c>
      <c r="D231" s="9">
        <f>Mercury!AB232</f>
        <v>3</v>
      </c>
      <c r="E231" s="9" t="str">
        <f>Mercury!AC232</f>
        <v>P&amp;L</v>
      </c>
      <c r="F231" s="9" t="str">
        <f>Mercury!AD232</f>
        <v>Recurring</v>
      </c>
      <c r="G231" s="9" t="str">
        <f>Mercury!AE232</f>
        <v>7. Founders</v>
      </c>
      <c r="H231" s="9" t="str">
        <f>Mercury!AF232</f>
        <v>6. Other fixed and admin</v>
      </c>
      <c r="I231" s="9" t="str">
        <f>Mercury!AG232</f>
        <v>1. Salaries</v>
      </c>
      <c r="J231" s="9" t="str">
        <f>Mercury!AI232</f>
        <v>Out</v>
      </c>
      <c r="K231" s="9" t="str">
        <f>Mercury!B232</f>
        <v>Efren (Ecuador) (Efren Rogelio Narvaez Peña)</v>
      </c>
      <c r="L231" s="12">
        <f>Mercury!C232</f>
        <v>-5000</v>
      </c>
      <c r="M231" s="9" t="str">
        <f>Mercury!D232</f>
        <v>Sent</v>
      </c>
      <c r="N231" s="1" t="s">
        <v>47</v>
      </c>
    </row>
    <row r="232" hidden="1">
      <c r="B232" s="9">
        <f>Mercury!Y233</f>
        <v>2026</v>
      </c>
      <c r="C232" s="9">
        <f>Mercury!AA233</f>
        <v>6</v>
      </c>
      <c r="D232" s="9">
        <f>Mercury!AB233</f>
        <v>3</v>
      </c>
      <c r="E232" s="9" t="str">
        <f>Mercury!AC233</f>
        <v>P&amp;L</v>
      </c>
      <c r="F232" s="9" t="str">
        <f>Mercury!AD233</f>
        <v>Recurring</v>
      </c>
      <c r="G232" s="9" t="str">
        <f>Mercury!AE233</f>
        <v>3. Platform</v>
      </c>
      <c r="H232" s="9" t="str">
        <f>Mercury!AF233</f>
        <v>3. Platform</v>
      </c>
      <c r="I232" s="9" t="str">
        <f>Mercury!AG233</f>
        <v>2. Fixed</v>
      </c>
      <c r="J232" s="9" t="str">
        <f>Mercury!AI233</f>
        <v>Out</v>
      </c>
      <c r="K232" s="9" t="str">
        <f>Mercury!B233</f>
        <v>Intl. Wire Fee</v>
      </c>
      <c r="L232" s="12">
        <f>Mercury!C233</f>
        <v>-15</v>
      </c>
      <c r="M232" s="9" t="str">
        <f>Mercury!D233</f>
        <v>Sent</v>
      </c>
      <c r="N232" s="1" t="s">
        <v>47</v>
      </c>
    </row>
    <row r="233" hidden="1">
      <c r="B233" s="9">
        <f>Mercury!Y234</f>
        <v>2026</v>
      </c>
      <c r="C233" s="9">
        <f>Mercury!AA234</f>
        <v>6</v>
      </c>
      <c r="D233" s="9">
        <f>Mercury!AB234</f>
        <v>3</v>
      </c>
      <c r="E233" s="9" t="str">
        <f>Mercury!AC234</f>
        <v>P&amp;L</v>
      </c>
      <c r="F233" s="9" t="str">
        <f>Mercury!AD234</f>
        <v>Recurring</v>
      </c>
      <c r="G233" s="9" t="str">
        <f>Mercury!AE234</f>
        <v>7. Founders</v>
      </c>
      <c r="H233" s="9" t="str">
        <f>Mercury!AF234</f>
        <v>6. Other fixed and admin</v>
      </c>
      <c r="I233" s="9" t="str">
        <f>Mercury!AG234</f>
        <v>1. Salaries</v>
      </c>
      <c r="J233" s="9" t="str">
        <f>Mercury!AI234</f>
        <v>Out</v>
      </c>
      <c r="K233" s="9" t="str">
        <f>Mercury!B234</f>
        <v>Ivan Amelong - Wise (Ivan Amelong)</v>
      </c>
      <c r="L233" s="12">
        <f>Mercury!C234</f>
        <v>-4250</v>
      </c>
      <c r="M233" s="9" t="str">
        <f>Mercury!D234</f>
        <v>Sent</v>
      </c>
      <c r="N233" s="1" t="s">
        <v>47</v>
      </c>
    </row>
    <row r="234" hidden="1">
      <c r="B234" s="9">
        <f>Mercury!Y235</f>
        <v>2026</v>
      </c>
      <c r="C234" s="9">
        <f>Mercury!AA235</f>
        <v>6</v>
      </c>
      <c r="D234" s="9">
        <f>Mercury!AB235</f>
        <v>3</v>
      </c>
      <c r="E234" s="9" t="str">
        <f>Mercury!AC235</f>
        <v>P&amp;L</v>
      </c>
      <c r="F234" s="9" t="str">
        <f>Mercury!AD235</f>
        <v>Recurring</v>
      </c>
      <c r="G234" s="9" t="str">
        <f>Mercury!AE235</f>
        <v>7. Founders</v>
      </c>
      <c r="H234" s="9" t="str">
        <f>Mercury!AF235</f>
        <v>6. Other fixed and admin</v>
      </c>
      <c r="I234" s="9" t="str">
        <f>Mercury!AG235</f>
        <v>1. Salaries</v>
      </c>
      <c r="J234" s="9" t="str">
        <f>Mercury!AI235</f>
        <v>Out</v>
      </c>
      <c r="K234" s="9" t="str">
        <f>Mercury!B235</f>
        <v>Fede (BoA) (Federico David Naides)</v>
      </c>
      <c r="L234" s="12">
        <f>Mercury!C235</f>
        <v>-4250</v>
      </c>
      <c r="M234" s="9" t="str">
        <f>Mercury!D235</f>
        <v>Sent</v>
      </c>
      <c r="N234" s="1" t="s">
        <v>47</v>
      </c>
    </row>
    <row r="235" hidden="1">
      <c r="B235" s="9">
        <f>Mercury!Y236</f>
        <v>2026</v>
      </c>
      <c r="C235" s="9">
        <f>Mercury!AA236</f>
        <v>7</v>
      </c>
      <c r="D235" s="9">
        <f>Mercury!AB236</f>
        <v>3</v>
      </c>
      <c r="E235" s="9" t="str">
        <f>Mercury!AC236</f>
        <v>P&amp;L</v>
      </c>
      <c r="F235" s="9" t="str">
        <f>Mercury!AD236</f>
        <v>Recurring</v>
      </c>
      <c r="G235" s="9" t="str">
        <f>Mercury!AE236</f>
        <v>2. Candidates Sourcing</v>
      </c>
      <c r="H235" s="9" t="str">
        <f>Mercury!AF236</f>
        <v>2. Candidates Sourcing</v>
      </c>
      <c r="I235" s="9" t="str">
        <f>Mercury!AG236</f>
        <v>1. Social media</v>
      </c>
      <c r="J235" s="9" t="str">
        <f>Mercury!AI236</f>
        <v>Out</v>
      </c>
      <c r="K235" s="9" t="str">
        <f>Mercury!B236</f>
        <v>Facebook</v>
      </c>
      <c r="L235" s="12">
        <f>Mercury!C236</f>
        <v>-90</v>
      </c>
      <c r="M235" s="9" t="str">
        <f>Mercury!D236</f>
        <v>Sent</v>
      </c>
      <c r="N235" s="1" t="s">
        <v>47</v>
      </c>
    </row>
    <row r="236" hidden="1">
      <c r="B236" s="9">
        <f>Mercury!Y237</f>
        <v>2026</v>
      </c>
      <c r="C236" s="9">
        <f>Mercury!AA237</f>
        <v>7</v>
      </c>
      <c r="D236" s="9">
        <f>Mercury!AB237</f>
        <v>3</v>
      </c>
      <c r="E236" s="9" t="str">
        <f>Mercury!AC237</f>
        <v>P&amp;L</v>
      </c>
      <c r="F236" s="9" t="str">
        <f>Mercury!AD237</f>
        <v>Recurring</v>
      </c>
      <c r="G236" s="9" t="str">
        <f>Mercury!AE237</f>
        <v>2. Candidates Sourcing</v>
      </c>
      <c r="H236" s="9" t="str">
        <f>Mercury!AF237</f>
        <v>2. Candidates Sourcing</v>
      </c>
      <c r="I236" s="9" t="str">
        <f>Mercury!AG237</f>
        <v>1. Social media</v>
      </c>
      <c r="J236" s="9" t="str">
        <f>Mercury!AI237</f>
        <v>Out</v>
      </c>
      <c r="K236" s="9" t="str">
        <f>Mercury!B237</f>
        <v>Facebook</v>
      </c>
      <c r="L236" s="12">
        <f>Mercury!C237</f>
        <v>-654</v>
      </c>
      <c r="M236" s="9" t="str">
        <f>Mercury!D237</f>
        <v>Sent</v>
      </c>
      <c r="N236" s="1" t="s">
        <v>47</v>
      </c>
    </row>
    <row r="237" hidden="1">
      <c r="B237" s="9">
        <f>Mercury!Y238</f>
        <v>2026</v>
      </c>
      <c r="C237" s="9">
        <f>Mercury!AA238</f>
        <v>7</v>
      </c>
      <c r="D237" s="9">
        <f>Mercury!AB238</f>
        <v>3</v>
      </c>
      <c r="E237" s="9" t="str">
        <f>Mercury!AC238</f>
        <v>P&amp;L</v>
      </c>
      <c r="F237" s="9" t="str">
        <f>Mercury!AD238</f>
        <v>Recurring</v>
      </c>
      <c r="G237" s="9" t="str">
        <f>Mercury!AE238</f>
        <v>3. Platform</v>
      </c>
      <c r="H237" s="9" t="str">
        <f>Mercury!AF238</f>
        <v>3. Platform</v>
      </c>
      <c r="I237" s="9" t="str">
        <f>Mercury!AG238</f>
        <v>3. Messaging</v>
      </c>
      <c r="J237" s="9" t="str">
        <f>Mercury!AI238</f>
        <v>Out</v>
      </c>
      <c r="K237" s="9" t="str">
        <f>Mercury!B238</f>
        <v>Facebook</v>
      </c>
      <c r="L237" s="12">
        <f>Mercury!C238</f>
        <v>-600</v>
      </c>
      <c r="M237" s="9" t="str">
        <f>Mercury!D238</f>
        <v>Failed</v>
      </c>
      <c r="N237" s="1" t="s">
        <v>47</v>
      </c>
    </row>
    <row r="238" hidden="1">
      <c r="B238" s="9">
        <f>Mercury!Y239</f>
        <v>2026</v>
      </c>
      <c r="C238" s="9">
        <f>Mercury!AA239</f>
        <v>6</v>
      </c>
      <c r="D238" s="9">
        <f>Mercury!AB239</f>
        <v>2</v>
      </c>
      <c r="E238" s="9" t="str">
        <f>Mercury!AC239</f>
        <v>Intercompany</v>
      </c>
      <c r="F238" s="9" t="str">
        <f>Mercury!AD239</f>
        <v>Recurring</v>
      </c>
      <c r="G238" s="9" t="str">
        <f>Mercury!AE239</f>
        <v/>
      </c>
      <c r="H238" s="9" t="str">
        <f>Mercury!AF239</f>
        <v/>
      </c>
      <c r="I238" s="9" t="str">
        <f>Mercury!AG239</f>
        <v/>
      </c>
      <c r="J238" s="9" t="str">
        <f>Mercury!AI239</f>
        <v>Out</v>
      </c>
      <c r="K238" s="9" t="str">
        <f>Mercury!B239</f>
        <v>Mercury Checking xx8107</v>
      </c>
      <c r="L238" s="12">
        <f>Mercury!C239</f>
        <v>-20000</v>
      </c>
      <c r="M238" s="9" t="str">
        <f>Mercury!D239</f>
        <v>Sent</v>
      </c>
      <c r="N238" s="1" t="s">
        <v>47</v>
      </c>
    </row>
    <row r="239" hidden="1">
      <c r="B239" s="9">
        <f>Mercury!Y240</f>
        <v>2026</v>
      </c>
      <c r="C239" s="9">
        <f>Mercury!AA240</f>
        <v>6</v>
      </c>
      <c r="D239" s="9">
        <f>Mercury!AB240</f>
        <v>2</v>
      </c>
      <c r="E239" s="9" t="str">
        <f>Mercury!AC240</f>
        <v>Intercompany</v>
      </c>
      <c r="F239" s="9" t="str">
        <f>Mercury!AD240</f>
        <v>Recurring</v>
      </c>
      <c r="G239" s="9" t="str">
        <f>Mercury!AE240</f>
        <v/>
      </c>
      <c r="H239" s="9" t="str">
        <f>Mercury!AF240</f>
        <v/>
      </c>
      <c r="I239" s="9" t="str">
        <f>Mercury!AG240</f>
        <v/>
      </c>
      <c r="J239" s="9" t="str">
        <f>Mercury!AI240</f>
        <v>In</v>
      </c>
      <c r="K239" s="9" t="str">
        <f>Mercury!B240</f>
        <v>Treasury</v>
      </c>
      <c r="L239" s="12">
        <f>Mercury!C240</f>
        <v>20000</v>
      </c>
      <c r="M239" s="9" t="str">
        <f>Mercury!D240</f>
        <v>Sent</v>
      </c>
      <c r="N239" s="1" t="s">
        <v>47</v>
      </c>
    </row>
    <row r="240" hidden="1">
      <c r="B240" s="9">
        <f>Mercury!Y241</f>
        <v>2026</v>
      </c>
      <c r="C240" s="9">
        <f>Mercury!AA241</f>
        <v>6</v>
      </c>
      <c r="D240" s="9">
        <f>Mercury!AB241</f>
        <v>2</v>
      </c>
      <c r="E240" s="9" t="str">
        <f>Mercury!AC241</f>
        <v>P&amp;L</v>
      </c>
      <c r="F240" s="9" t="str">
        <f>Mercury!AD241</f>
        <v>Recurring</v>
      </c>
      <c r="G240" s="9" t="str">
        <f>Mercury!AE241</f>
        <v>2. Candidates Sourcing</v>
      </c>
      <c r="H240" s="9" t="str">
        <f>Mercury!AF241</f>
        <v>2. Candidates Sourcing</v>
      </c>
      <c r="I240" s="9" t="str">
        <f>Mercury!AG241</f>
        <v>1. Social Media</v>
      </c>
      <c r="J240" s="9" t="str">
        <f>Mercury!AI241</f>
        <v>In</v>
      </c>
      <c r="K240" s="9" t="str">
        <f>Mercury!B241</f>
        <v>Mercury IO Cashback</v>
      </c>
      <c r="L240" s="12">
        <f>Mercury!C241</f>
        <v>41.12</v>
      </c>
      <c r="M240" s="9" t="str">
        <f>Mercury!D241</f>
        <v>Sent</v>
      </c>
      <c r="N240" s="1" t="s">
        <v>47</v>
      </c>
    </row>
    <row r="241" hidden="1">
      <c r="B241" s="9">
        <f>Mercury!Y242</f>
        <v>2026</v>
      </c>
      <c r="C241" s="9">
        <f>Mercury!AA242</f>
        <v>6</v>
      </c>
      <c r="D241" s="9">
        <f>Mercury!AB242</f>
        <v>2</v>
      </c>
      <c r="E241" s="9" t="str">
        <f>Mercury!AC242</f>
        <v>Intercompany</v>
      </c>
      <c r="F241" s="9" t="str">
        <f>Mercury!AD242</f>
        <v>Recurring</v>
      </c>
      <c r="G241" s="9" t="str">
        <f>Mercury!AE242</f>
        <v/>
      </c>
      <c r="H241" s="9" t="str">
        <f>Mercury!AF242</f>
        <v/>
      </c>
      <c r="I241" s="9" t="str">
        <f>Mercury!AG242</f>
        <v/>
      </c>
      <c r="J241" s="9" t="str">
        <f>Mercury!AI242</f>
        <v>In</v>
      </c>
      <c r="K241" s="9" t="str">
        <f>Mercury!B242</f>
        <v>Mercury Checking xx8107</v>
      </c>
      <c r="L241" s="12">
        <f>Mercury!C242</f>
        <v>2750.72</v>
      </c>
      <c r="M241" s="9" t="str">
        <f>Mercury!D242</f>
        <v>Sent</v>
      </c>
      <c r="N241" s="1" t="s">
        <v>47</v>
      </c>
    </row>
    <row r="242" hidden="1">
      <c r="B242" s="9">
        <f>Mercury!Y243</f>
        <v>2026</v>
      </c>
      <c r="C242" s="9">
        <f>Mercury!AA243</f>
        <v>6</v>
      </c>
      <c r="D242" s="9">
        <f>Mercury!AB243</f>
        <v>2</v>
      </c>
      <c r="E242" s="9" t="str">
        <f>Mercury!AC243</f>
        <v>Intercompany</v>
      </c>
      <c r="F242" s="9" t="str">
        <f>Mercury!AD243</f>
        <v>Recurring</v>
      </c>
      <c r="G242" s="9" t="str">
        <f>Mercury!AE243</f>
        <v/>
      </c>
      <c r="H242" s="9" t="str">
        <f>Mercury!AF243</f>
        <v/>
      </c>
      <c r="I242" s="9" t="str">
        <f>Mercury!AG243</f>
        <v/>
      </c>
      <c r="J242" s="9" t="str">
        <f>Mercury!AI243</f>
        <v>Out</v>
      </c>
      <c r="K242" s="9" t="str">
        <f>Mercury!B243</f>
        <v>Mercury Credit</v>
      </c>
      <c r="L242" s="12">
        <f>Mercury!C243</f>
        <v>-2750.72</v>
      </c>
      <c r="M242" s="9" t="str">
        <f>Mercury!D243</f>
        <v>Sent</v>
      </c>
      <c r="N242" s="1" t="s">
        <v>47</v>
      </c>
    </row>
    <row r="243" hidden="1">
      <c r="B243" s="9">
        <f>Mercury!Y244</f>
        <v>2026</v>
      </c>
      <c r="C243" s="9">
        <f>Mercury!AA244</f>
        <v>6</v>
      </c>
      <c r="D243" s="9">
        <f>Mercury!AB244</f>
        <v>2</v>
      </c>
      <c r="E243" s="9" t="str">
        <f>Mercury!AC244</f>
        <v>P&amp;L</v>
      </c>
      <c r="F243" s="9" t="str">
        <f>Mercury!AD244</f>
        <v>Recurring</v>
      </c>
      <c r="G243" s="9" t="str">
        <f>Mercury!AE244</f>
        <v>4. People</v>
      </c>
      <c r="H243" s="9" t="str">
        <f>Mercury!AF244</f>
        <v>4. People</v>
      </c>
      <c r="I243" s="9" t="str">
        <f>Mercury!AG244</f>
        <v>1. Operations</v>
      </c>
      <c r="J243" s="9" t="str">
        <f>Mercury!AI244</f>
        <v>Out</v>
      </c>
      <c r="K243" s="9" t="str">
        <f>Mercury!B244</f>
        <v>Monica Tonanzin García Vega (Monica Tonanzin García Vega)</v>
      </c>
      <c r="L243" s="12">
        <f>Mercury!C244</f>
        <v>-859</v>
      </c>
      <c r="M243" s="9" t="str">
        <f>Mercury!D244</f>
        <v>Sent</v>
      </c>
      <c r="N243" s="1" t="s">
        <v>47</v>
      </c>
    </row>
    <row r="244" hidden="1">
      <c r="B244" s="9">
        <f>Mercury!Y245</f>
        <v>2026</v>
      </c>
      <c r="C244" s="9">
        <f>Mercury!AA245</f>
        <v>6</v>
      </c>
      <c r="D244" s="9">
        <f>Mercury!AB245</f>
        <v>2</v>
      </c>
      <c r="E244" s="9" t="str">
        <f>Mercury!AC245</f>
        <v>P&amp;L</v>
      </c>
      <c r="F244" s="9" t="str">
        <f>Mercury!AD245</f>
        <v>Recurring</v>
      </c>
      <c r="G244" s="9" t="str">
        <f>Mercury!AE245</f>
        <v>5. Marketing</v>
      </c>
      <c r="H244" s="9" t="str">
        <f>Mercury!AF245</f>
        <v>5. Marketing</v>
      </c>
      <c r="I244" s="9" t="str">
        <f>Mercury!AG245</f>
        <v>1. People</v>
      </c>
      <c r="J244" s="9" t="str">
        <f>Mercury!AI245</f>
        <v>Out</v>
      </c>
      <c r="K244" s="9" t="str">
        <f>Mercury!B245</f>
        <v>Aldana Casas (Aldana Casas)</v>
      </c>
      <c r="L244" s="12">
        <f>Mercury!C245</f>
        <v>-900</v>
      </c>
      <c r="M244" s="9" t="str">
        <f>Mercury!D245</f>
        <v>Sent</v>
      </c>
      <c r="N244" s="1" t="s">
        <v>47</v>
      </c>
    </row>
    <row r="245" hidden="1">
      <c r="B245" s="9">
        <f>Mercury!Y246</f>
        <v>2026</v>
      </c>
      <c r="C245" s="9">
        <f>Mercury!AA246</f>
        <v>6</v>
      </c>
      <c r="D245" s="9">
        <f>Mercury!AB246</f>
        <v>2</v>
      </c>
      <c r="E245" s="9" t="str">
        <f>Mercury!AC246</f>
        <v>P&amp;L</v>
      </c>
      <c r="F245" s="9" t="str">
        <f>Mercury!AD246</f>
        <v>Recurring</v>
      </c>
      <c r="G245" s="9" t="str">
        <f>Mercury!AE246</f>
        <v>5. Marketing</v>
      </c>
      <c r="H245" s="9" t="str">
        <f>Mercury!AF246</f>
        <v>5. Marketing</v>
      </c>
      <c r="I245" s="9" t="str">
        <f>Mercury!AG246</f>
        <v>2. Agency</v>
      </c>
      <c r="J245" s="9" t="str">
        <f>Mercury!AI246</f>
        <v>Out</v>
      </c>
      <c r="K245" s="9" t="str">
        <f>Mercury!B246</f>
        <v>Bullmetrix LLC (Bullmetrix LLC)</v>
      </c>
      <c r="L245" s="12">
        <f>Mercury!C246</f>
        <v>-1500</v>
      </c>
      <c r="M245" s="9" t="str">
        <f>Mercury!D246</f>
        <v>Sent</v>
      </c>
      <c r="N245" s="1" t="s">
        <v>47</v>
      </c>
    </row>
    <row r="246" hidden="1">
      <c r="B246" s="9">
        <f>Mercury!Y247</f>
        <v>2026</v>
      </c>
      <c r="C246" s="9">
        <f>Mercury!AA247</f>
        <v>6</v>
      </c>
      <c r="D246" s="9">
        <f>Mercury!AB247</f>
        <v>2</v>
      </c>
      <c r="E246" s="9" t="str">
        <f>Mercury!AC247</f>
        <v>P&amp;L</v>
      </c>
      <c r="F246" s="9" t="str">
        <f>Mercury!AD247</f>
        <v>Recurring</v>
      </c>
      <c r="G246" s="9" t="str">
        <f>Mercury!AE247</f>
        <v>4. People</v>
      </c>
      <c r="H246" s="9" t="str">
        <f>Mercury!AF247</f>
        <v>4. People</v>
      </c>
      <c r="I246" s="9" t="str">
        <f>Mercury!AG247</f>
        <v>1. Operations</v>
      </c>
      <c r="J246" s="9" t="str">
        <f>Mercury!AI247</f>
        <v>Out</v>
      </c>
      <c r="K246" s="9" t="str">
        <f>Mercury!B247</f>
        <v>Andrea Gomez (Andrea Gómez Romero)</v>
      </c>
      <c r="L246" s="12">
        <f>Mercury!C247</f>
        <v>-998.48</v>
      </c>
      <c r="M246" s="9" t="str">
        <f>Mercury!D247</f>
        <v>Sent</v>
      </c>
      <c r="N246" s="1" t="s">
        <v>47</v>
      </c>
    </row>
    <row r="247" hidden="1">
      <c r="B247" s="9">
        <f>Mercury!Y248</f>
        <v>2026</v>
      </c>
      <c r="C247" s="9">
        <f>Mercury!AA248</f>
        <v>6</v>
      </c>
      <c r="D247" s="9">
        <f>Mercury!AB248</f>
        <v>2</v>
      </c>
      <c r="E247" s="9" t="str">
        <f>Mercury!AC248</f>
        <v>P&amp;L</v>
      </c>
      <c r="F247" s="9" t="str">
        <f>Mercury!AD248</f>
        <v>Recurring</v>
      </c>
      <c r="G247" s="9" t="str">
        <f>Mercury!AE248</f>
        <v>3. Platform</v>
      </c>
      <c r="H247" s="9" t="str">
        <f>Mercury!AF248</f>
        <v>3. Platform</v>
      </c>
      <c r="I247" s="9" t="str">
        <f>Mercury!AG248</f>
        <v>2. Fixed</v>
      </c>
      <c r="J247" s="9" t="str">
        <f>Mercury!AI248</f>
        <v>Out</v>
      </c>
      <c r="K247" s="9" t="str">
        <f>Mercury!B248</f>
        <v>Intl. Wire Foreign Exchange Fee</v>
      </c>
      <c r="L247" s="12">
        <f>Mercury!C248</f>
        <v>-9.98</v>
      </c>
      <c r="M247" s="9" t="str">
        <f>Mercury!D248</f>
        <v>Sent</v>
      </c>
      <c r="N247" s="1" t="s">
        <v>47</v>
      </c>
    </row>
    <row r="248" hidden="1">
      <c r="B248" s="9">
        <f>Mercury!Y249</f>
        <v>2026</v>
      </c>
      <c r="C248" s="9">
        <f>Mercury!AA249</f>
        <v>6</v>
      </c>
      <c r="D248" s="9">
        <f>Mercury!AB249</f>
        <v>2</v>
      </c>
      <c r="E248" s="9" t="str">
        <f>Mercury!AC249</f>
        <v>P&amp;L</v>
      </c>
      <c r="F248" s="9" t="str">
        <f>Mercury!AD249</f>
        <v>Recurring</v>
      </c>
      <c r="G248" s="9" t="str">
        <f>Mercury!AE249</f>
        <v>2. Candidates Sourcing</v>
      </c>
      <c r="H248" s="9" t="str">
        <f>Mercury!AF249</f>
        <v>2. Candidates Sourcing</v>
      </c>
      <c r="I248" s="9" t="str">
        <f>Mercury!AG249</f>
        <v>1. Social media</v>
      </c>
      <c r="J248" s="9" t="str">
        <f>Mercury!AI249</f>
        <v>Out</v>
      </c>
      <c r="K248" s="9" t="str">
        <f>Mercury!B249</f>
        <v>Facebook</v>
      </c>
      <c r="L248" s="12">
        <f>Mercury!C249</f>
        <v>-26.08</v>
      </c>
      <c r="M248" s="9" t="str">
        <f>Mercury!D249</f>
        <v>Sent</v>
      </c>
      <c r="N248" s="1" t="s">
        <v>47</v>
      </c>
    </row>
    <row r="249" hidden="1">
      <c r="B249" s="9">
        <f>Mercury!Y250</f>
        <v>2026</v>
      </c>
      <c r="C249" s="9">
        <f>Mercury!AA250</f>
        <v>6</v>
      </c>
      <c r="D249" s="9">
        <f>Mercury!AB250</f>
        <v>2</v>
      </c>
      <c r="E249" s="9" t="str">
        <f>Mercury!AC250</f>
        <v>P&amp;L</v>
      </c>
      <c r="F249" s="9" t="str">
        <f>Mercury!AD250</f>
        <v>Recurring</v>
      </c>
      <c r="G249" s="9" t="str">
        <f>Mercury!AE250</f>
        <v>2. Candidates Sourcing</v>
      </c>
      <c r="H249" s="9" t="str">
        <f>Mercury!AF250</f>
        <v>2. Candidates Sourcing</v>
      </c>
      <c r="I249" s="9" t="str">
        <f>Mercury!AG250</f>
        <v>1. Social media</v>
      </c>
      <c r="J249" s="9" t="str">
        <f>Mercury!AI250</f>
        <v>Out</v>
      </c>
      <c r="K249" s="9" t="str">
        <f>Mercury!B250</f>
        <v>Facebook</v>
      </c>
      <c r="L249" s="12">
        <f>Mercury!C250</f>
        <v>-654</v>
      </c>
      <c r="M249" s="9" t="str">
        <f>Mercury!D250</f>
        <v>Pending</v>
      </c>
      <c r="N249" s="1" t="s">
        <v>47</v>
      </c>
    </row>
    <row r="250" hidden="1">
      <c r="B250" s="9">
        <f>Mercury!Y251</f>
        <v>2026</v>
      </c>
      <c r="C250" s="9">
        <f>Mercury!AA251</f>
        <v>6</v>
      </c>
      <c r="D250" s="9">
        <f>Mercury!AB251</f>
        <v>2</v>
      </c>
      <c r="E250" s="9" t="str">
        <f>Mercury!AC251</f>
        <v>P&amp;L</v>
      </c>
      <c r="F250" s="9" t="str">
        <f>Mercury!AD251</f>
        <v>Recurring</v>
      </c>
      <c r="G250" s="9" t="str">
        <f>Mercury!AE251</f>
        <v>2. Candidates Sourcing</v>
      </c>
      <c r="H250" s="9" t="str">
        <f>Mercury!AF251</f>
        <v>2. Candidates Sourcing</v>
      </c>
      <c r="I250" s="9" t="str">
        <f>Mercury!AG251</f>
        <v>1. Social media</v>
      </c>
      <c r="J250" s="9" t="str">
        <f>Mercury!AI251</f>
        <v>Out</v>
      </c>
      <c r="K250" s="9" t="str">
        <f>Mercury!B251</f>
        <v>Facebook</v>
      </c>
      <c r="L250" s="12">
        <f>Mercury!C251</f>
        <v>-1.09</v>
      </c>
      <c r="M250" s="9" t="str">
        <f>Mercury!D251</f>
        <v>Sent</v>
      </c>
      <c r="N250" s="1" t="s">
        <v>47</v>
      </c>
    </row>
    <row r="251" hidden="1">
      <c r="B251" s="9">
        <f>Mercury!Y252</f>
        <v>2026</v>
      </c>
      <c r="C251" s="9">
        <f>Mercury!AA252</f>
        <v>6</v>
      </c>
      <c r="D251" s="9">
        <f>Mercury!AB252</f>
        <v>2</v>
      </c>
      <c r="E251" s="9" t="str">
        <f>Mercury!AC252</f>
        <v>P&amp;L</v>
      </c>
      <c r="F251" s="9" t="str">
        <f>Mercury!AD252</f>
        <v>Recurring</v>
      </c>
      <c r="G251" s="9" t="str">
        <f>Mercury!AE252</f>
        <v>2. Candidates Sourcing</v>
      </c>
      <c r="H251" s="9" t="str">
        <f>Mercury!AF252</f>
        <v>2. Candidates Sourcing</v>
      </c>
      <c r="I251" s="9" t="str">
        <f>Mercury!AG252</f>
        <v>1. Social media</v>
      </c>
      <c r="J251" s="9" t="str">
        <f>Mercury!AI252</f>
        <v>Out</v>
      </c>
      <c r="K251" s="9" t="str">
        <f>Mercury!B252</f>
        <v>Facebook</v>
      </c>
      <c r="L251" s="12">
        <f>Mercury!C252</f>
        <v>-420.76</v>
      </c>
      <c r="M251" s="9" t="str">
        <f>Mercury!D252</f>
        <v>Sent</v>
      </c>
      <c r="N251" s="1" t="s">
        <v>47</v>
      </c>
    </row>
    <row r="252" hidden="1">
      <c r="B252" s="9">
        <f>Mercury!Y253</f>
        <v>2026</v>
      </c>
      <c r="C252" s="9">
        <f>Mercury!AA253</f>
        <v>6</v>
      </c>
      <c r="D252" s="9">
        <f>Mercury!AB253</f>
        <v>2</v>
      </c>
      <c r="E252" s="9" t="str">
        <f>Mercury!AC253</f>
        <v>P&amp;L</v>
      </c>
      <c r="F252" s="9" t="str">
        <f>Mercury!AD253</f>
        <v>Recurring</v>
      </c>
      <c r="G252" s="9" t="str">
        <f>Mercury!AE253</f>
        <v>3. Platform</v>
      </c>
      <c r="H252" s="9" t="str">
        <f>Mercury!AF253</f>
        <v>3. Platform</v>
      </c>
      <c r="I252" s="9" t="str">
        <f>Mercury!AG253</f>
        <v>2. Fixed</v>
      </c>
      <c r="J252" s="9" t="str">
        <f>Mercury!AI253</f>
        <v>Out</v>
      </c>
      <c r="K252" s="9" t="str">
        <f>Mercury!B253</f>
        <v>Vercel</v>
      </c>
      <c r="L252" s="12">
        <f>Mercury!C253</f>
        <v>-40</v>
      </c>
      <c r="M252" s="9" t="str">
        <f>Mercury!D253</f>
        <v>Sent</v>
      </c>
      <c r="N252" s="1" t="s">
        <v>47</v>
      </c>
    </row>
    <row r="253" hidden="1">
      <c r="B253" s="9">
        <f>Mercury!Y254</f>
        <v>2026</v>
      </c>
      <c r="C253" s="9">
        <f>Mercury!AA254</f>
        <v>6</v>
      </c>
      <c r="D253" s="9">
        <f>Mercury!AB254</f>
        <v>2</v>
      </c>
      <c r="E253" s="9" t="str">
        <f>Mercury!AC254</f>
        <v>P&amp;L</v>
      </c>
      <c r="F253" s="9" t="str">
        <f>Mercury!AD254</f>
        <v>Recurring</v>
      </c>
      <c r="G253" s="9" t="str">
        <f>Mercury!AE254</f>
        <v>2. Candidates Sourcing</v>
      </c>
      <c r="H253" s="9" t="str">
        <f>Mercury!AF254</f>
        <v>2. Candidates Sourcing</v>
      </c>
      <c r="I253" s="9" t="str">
        <f>Mercury!AG254</f>
        <v>1. Social media</v>
      </c>
      <c r="J253" s="9" t="str">
        <f>Mercury!AI254</f>
        <v>Out</v>
      </c>
      <c r="K253" s="9" t="str">
        <f>Mercury!B254</f>
        <v>Facebook</v>
      </c>
      <c r="L253" s="12">
        <f>Mercury!C254</f>
        <v>-163.54</v>
      </c>
      <c r="M253" s="9" t="str">
        <f>Mercury!D254</f>
        <v>Sent</v>
      </c>
      <c r="N253" s="1" t="s">
        <v>47</v>
      </c>
    </row>
    <row r="254" hidden="1">
      <c r="B254" s="9">
        <f>Mercury!Y255</f>
        <v>2026</v>
      </c>
      <c r="C254" s="9">
        <f>Mercury!AA255</f>
        <v>6</v>
      </c>
      <c r="D254" s="9">
        <f>Mercury!AB255</f>
        <v>2</v>
      </c>
      <c r="E254" s="9" t="str">
        <f>Mercury!AC255</f>
        <v>P&amp;L</v>
      </c>
      <c r="F254" s="9" t="str">
        <f>Mercury!AD255</f>
        <v>Recurring</v>
      </c>
      <c r="G254" s="9" t="str">
        <f>Mercury!AE255</f>
        <v>2. Candidates Sourcing</v>
      </c>
      <c r="H254" s="9" t="str">
        <f>Mercury!AF255</f>
        <v>2. Candidates Sourcing</v>
      </c>
      <c r="I254" s="9" t="str">
        <f>Mercury!AG255</f>
        <v>1. Social media</v>
      </c>
      <c r="J254" s="9" t="str">
        <f>Mercury!AI255</f>
        <v>Out</v>
      </c>
      <c r="K254" s="9" t="str">
        <f>Mercury!B255</f>
        <v>Facebook</v>
      </c>
      <c r="L254" s="12">
        <f>Mercury!C255</f>
        <v>-394.1</v>
      </c>
      <c r="M254" s="9" t="str">
        <f>Mercury!D255</f>
        <v>Sent</v>
      </c>
      <c r="N254" s="1" t="s">
        <v>47</v>
      </c>
    </row>
    <row r="255" hidden="1">
      <c r="B255" s="9">
        <f>Mercury!Y256</f>
        <v>2026</v>
      </c>
      <c r="C255" s="9">
        <f>Mercury!AA256</f>
        <v>6</v>
      </c>
      <c r="D255" s="9">
        <f>Mercury!AB256</f>
        <v>2</v>
      </c>
      <c r="E255" s="9" t="str">
        <f>Mercury!AC256</f>
        <v>P&amp;L</v>
      </c>
      <c r="F255" s="9" t="str">
        <f>Mercury!AD256</f>
        <v>Recurring</v>
      </c>
      <c r="G255" s="9" t="str">
        <f>Mercury!AE256</f>
        <v>3. Platform</v>
      </c>
      <c r="H255" s="9" t="str">
        <f>Mercury!AF256</f>
        <v>3. Platform</v>
      </c>
      <c r="I255" s="9" t="str">
        <f>Mercury!AG256</f>
        <v>1. Variable</v>
      </c>
      <c r="J255" s="9" t="str">
        <f>Mercury!AI256</f>
        <v>Out</v>
      </c>
      <c r="K255" s="9" t="str">
        <f>Mercury!B256</f>
        <v>Whaticket</v>
      </c>
      <c r="L255" s="12">
        <f>Mercury!C256</f>
        <v>-49</v>
      </c>
      <c r="M255" s="9" t="str">
        <f>Mercury!D256</f>
        <v>Sent</v>
      </c>
      <c r="N255" s="1" t="s">
        <v>47</v>
      </c>
    </row>
    <row r="256" hidden="1">
      <c r="B256" s="9">
        <f>Mercury!Y257</f>
        <v>2026</v>
      </c>
      <c r="C256" s="9">
        <f>Mercury!AA257</f>
        <v>6</v>
      </c>
      <c r="D256" s="9">
        <f>Mercury!AB257</f>
        <v>2</v>
      </c>
      <c r="E256" s="9" t="str">
        <f>Mercury!AC257</f>
        <v>P&amp;L</v>
      </c>
      <c r="F256" s="9" t="str">
        <f>Mercury!AD257</f>
        <v>Recurring</v>
      </c>
      <c r="G256" s="9" t="str">
        <f>Mercury!AE257</f>
        <v>3. Platform</v>
      </c>
      <c r="H256" s="9" t="str">
        <f>Mercury!AF257</f>
        <v>3. Platform</v>
      </c>
      <c r="I256" s="9" t="str">
        <f>Mercury!AG257</f>
        <v>2. Fixed</v>
      </c>
      <c r="J256" s="9" t="str">
        <f>Mercury!AI257</f>
        <v>Out</v>
      </c>
      <c r="K256" s="9" t="str">
        <f>Mercury!B257</f>
        <v>Metapay</v>
      </c>
      <c r="L256" s="12">
        <f>Mercury!C257</f>
        <v>-19.99</v>
      </c>
      <c r="M256" s="9" t="str">
        <f>Mercury!D257</f>
        <v>Sent</v>
      </c>
      <c r="N256" s="1" t="s">
        <v>47</v>
      </c>
    </row>
    <row r="257" hidden="1">
      <c r="B257" s="9">
        <f>Mercury!Y258</f>
        <v>2026</v>
      </c>
      <c r="C257" s="9">
        <f>Mercury!AA258</f>
        <v>6</v>
      </c>
      <c r="D257" s="9">
        <f>Mercury!AB258</f>
        <v>2</v>
      </c>
      <c r="E257" s="9" t="str">
        <f>Mercury!AC258</f>
        <v>P&amp;L</v>
      </c>
      <c r="F257" s="9" t="str">
        <f>Mercury!AD258</f>
        <v>Recurring</v>
      </c>
      <c r="G257" s="9" t="str">
        <f>Mercury!AE258</f>
        <v>2. Candidates Sourcing</v>
      </c>
      <c r="H257" s="9" t="str">
        <f>Mercury!AF258</f>
        <v>2. Candidates Sourcing</v>
      </c>
      <c r="I257" s="9" t="str">
        <f>Mercury!AG258</f>
        <v>4. Others</v>
      </c>
      <c r="J257" s="9" t="str">
        <f>Mercury!AI258</f>
        <v>Out</v>
      </c>
      <c r="K257" s="9" t="str">
        <f>Mercury!B258</f>
        <v>Heyreach</v>
      </c>
      <c r="L257" s="12">
        <f>Mercury!C258</f>
        <v>-63.2</v>
      </c>
      <c r="M257" s="9" t="str">
        <f>Mercury!D258</f>
        <v>Sent</v>
      </c>
      <c r="N257" s="1" t="s">
        <v>47</v>
      </c>
    </row>
    <row r="258" hidden="1">
      <c r="B258" s="9">
        <f>Mercury!Y259</f>
        <v>2026</v>
      </c>
      <c r="C258" s="9">
        <f>Mercury!AA259</f>
        <v>6</v>
      </c>
      <c r="D258" s="9">
        <f>Mercury!AB259</f>
        <v>2</v>
      </c>
      <c r="E258" s="9" t="str">
        <f>Mercury!AC259</f>
        <v>P&amp;L</v>
      </c>
      <c r="F258" s="9" t="str">
        <f>Mercury!AD259</f>
        <v>Recurring</v>
      </c>
      <c r="G258" s="9" t="str">
        <f>Mercury!AE259</f>
        <v>2. Candidates Sourcing</v>
      </c>
      <c r="H258" s="9" t="str">
        <f>Mercury!AF259</f>
        <v>2. Candidates Sourcing</v>
      </c>
      <c r="I258" s="9" t="str">
        <f>Mercury!AG259</f>
        <v>1. Social media</v>
      </c>
      <c r="J258" s="9" t="str">
        <f>Mercury!AI259</f>
        <v>Out</v>
      </c>
      <c r="K258" s="9" t="str">
        <f>Mercury!B259</f>
        <v>Facebook</v>
      </c>
      <c r="L258" s="12">
        <f>Mercury!C259</f>
        <v>-692.19</v>
      </c>
      <c r="M258" s="9" t="str">
        <f>Mercury!D259</f>
        <v>Sent</v>
      </c>
      <c r="N258" s="1" t="s">
        <v>47</v>
      </c>
    </row>
    <row r="259" hidden="1">
      <c r="B259" s="9">
        <f>Mercury!Y260</f>
        <v>2026</v>
      </c>
      <c r="C259" s="9">
        <f>Mercury!AA260</f>
        <v>6</v>
      </c>
      <c r="D259" s="9">
        <f>Mercury!AB260</f>
        <v>2</v>
      </c>
      <c r="E259" s="9" t="str">
        <f>Mercury!AC260</f>
        <v>P&amp;L</v>
      </c>
      <c r="F259" s="9" t="str">
        <f>Mercury!AD260</f>
        <v>Recurring</v>
      </c>
      <c r="G259" s="9" t="str">
        <f>Mercury!AE260</f>
        <v>3. Platform</v>
      </c>
      <c r="H259" s="9" t="str">
        <f>Mercury!AF260</f>
        <v>3. Platform</v>
      </c>
      <c r="I259" s="9" t="str">
        <f>Mercury!AG260</f>
        <v>3. Messaging</v>
      </c>
      <c r="J259" s="9" t="str">
        <f>Mercury!AI260</f>
        <v>Out</v>
      </c>
      <c r="K259" s="9" t="str">
        <f>Mercury!B260</f>
        <v>Facebook</v>
      </c>
      <c r="L259" s="12">
        <f>Mercury!C260</f>
        <v>-400</v>
      </c>
      <c r="M259" s="9" t="str">
        <f>Mercury!D260</f>
        <v>Sent</v>
      </c>
      <c r="N259" s="1" t="s">
        <v>47</v>
      </c>
    </row>
    <row r="260" hidden="1">
      <c r="B260" s="9">
        <f>Mercury!Y261</f>
        <v>2026</v>
      </c>
      <c r="C260" s="9">
        <f>Mercury!AA261</f>
        <v>6</v>
      </c>
      <c r="D260" s="9">
        <f>Mercury!AB261</f>
        <v>2</v>
      </c>
      <c r="E260" s="9" t="str">
        <f>Mercury!AC261</f>
        <v>P&amp;L</v>
      </c>
      <c r="F260" s="9" t="str">
        <f>Mercury!AD261</f>
        <v>Recurring</v>
      </c>
      <c r="G260" s="9" t="str">
        <f>Mercury!AE261</f>
        <v>3. Platform</v>
      </c>
      <c r="H260" s="9" t="str">
        <f>Mercury!AF261</f>
        <v>3. Platform</v>
      </c>
      <c r="I260" s="9" t="str">
        <f>Mercury!AG261</f>
        <v>2. Fixed</v>
      </c>
      <c r="J260" s="9" t="str">
        <f>Mercury!AI261</f>
        <v>Out</v>
      </c>
      <c r="K260" s="9" t="str">
        <f>Mercury!B261</f>
        <v>Cookiebot</v>
      </c>
      <c r="L260" s="12">
        <f>Mercury!C261</f>
        <v>-34</v>
      </c>
      <c r="M260" s="9" t="str">
        <f>Mercury!D261</f>
        <v>Sent</v>
      </c>
      <c r="N260" s="1" t="s">
        <v>47</v>
      </c>
    </row>
    <row r="261" hidden="1">
      <c r="B261" s="9">
        <f>Mercury!Y262</f>
        <v>2026</v>
      </c>
      <c r="C261" s="9">
        <f>Mercury!AA262</f>
        <v>6</v>
      </c>
      <c r="D261" s="9">
        <f>Mercury!AB262</f>
        <v>2</v>
      </c>
      <c r="E261" s="9" t="str">
        <f>Mercury!AC262</f>
        <v>P&amp;L</v>
      </c>
      <c r="F261" s="9" t="str">
        <f>Mercury!AD262</f>
        <v>Recurring</v>
      </c>
      <c r="G261" s="9" t="str">
        <f>Mercury!AE262</f>
        <v>3. Platform</v>
      </c>
      <c r="H261" s="9" t="str">
        <f>Mercury!AF262</f>
        <v>3. Platform</v>
      </c>
      <c r="I261" s="9" t="str">
        <f>Mercury!AG262</f>
        <v>2. Fixed</v>
      </c>
      <c r="J261" s="9" t="str">
        <f>Mercury!AI262</f>
        <v>Out</v>
      </c>
      <c r="K261" s="9" t="str">
        <f>Mercury!B262</f>
        <v>Intl. Transaction Fee</v>
      </c>
      <c r="L261" s="12">
        <f>Mercury!C262</f>
        <v>-2.76</v>
      </c>
      <c r="M261" s="9" t="str">
        <f>Mercury!D262</f>
        <v>Sent</v>
      </c>
      <c r="N261" s="1" t="s">
        <v>47</v>
      </c>
    </row>
    <row r="262" hidden="1">
      <c r="B262" s="9">
        <f>Mercury!Y263</f>
        <v>2026</v>
      </c>
      <c r="C262" s="9">
        <f>Mercury!AA263</f>
        <v>6</v>
      </c>
      <c r="D262" s="9">
        <f>Mercury!AB263</f>
        <v>2</v>
      </c>
      <c r="E262" s="9" t="str">
        <f>Mercury!AC263</f>
        <v>P&amp;L</v>
      </c>
      <c r="F262" s="9" t="str">
        <f>Mercury!AD263</f>
        <v>Recurring</v>
      </c>
      <c r="G262" s="9" t="str">
        <f>Mercury!AE263</f>
        <v>2. Candidates Sourcing</v>
      </c>
      <c r="H262" s="9" t="str">
        <f>Mercury!AF263</f>
        <v>2. Candidates Sourcing</v>
      </c>
      <c r="I262" s="9" t="str">
        <f>Mercury!AG263</f>
        <v>3. Linkedin</v>
      </c>
      <c r="J262" s="9" t="str">
        <f>Mercury!AI263</f>
        <v>Out</v>
      </c>
      <c r="K262" s="9" t="str">
        <f>Mercury!B263</f>
        <v>LinkedIn</v>
      </c>
      <c r="L262" s="12">
        <f>Mercury!C263</f>
        <v>-91.99</v>
      </c>
      <c r="M262" s="9" t="str">
        <f>Mercury!D263</f>
        <v>Sent</v>
      </c>
      <c r="N262" s="1" t="s">
        <v>47</v>
      </c>
    </row>
    <row r="263" hidden="1">
      <c r="B263" s="9">
        <f>Mercury!Y264</f>
        <v>2026</v>
      </c>
      <c r="C263" s="9">
        <f>Mercury!AA264</f>
        <v>6</v>
      </c>
      <c r="D263" s="9">
        <f>Mercury!AB264</f>
        <v>2</v>
      </c>
      <c r="E263" s="9" t="str">
        <f>Mercury!AC264</f>
        <v>P&amp;L</v>
      </c>
      <c r="F263" s="9" t="str">
        <f>Mercury!AD264</f>
        <v>Recurring</v>
      </c>
      <c r="G263" s="9" t="str">
        <f>Mercury!AE264</f>
        <v>3. Platform</v>
      </c>
      <c r="H263" s="9" t="str">
        <f>Mercury!AF264</f>
        <v>3. Platform</v>
      </c>
      <c r="I263" s="9" t="str">
        <f>Mercury!AG264</f>
        <v>2. Fixed</v>
      </c>
      <c r="J263" s="9" t="str">
        <f>Mercury!AI264</f>
        <v>Out</v>
      </c>
      <c r="K263" s="9" t="str">
        <f>Mercury!B264</f>
        <v>Lovable</v>
      </c>
      <c r="L263" s="12">
        <f>Mercury!C264</f>
        <v>-25</v>
      </c>
      <c r="M263" s="9" t="str">
        <f>Mercury!D264</f>
        <v>Sent</v>
      </c>
      <c r="N263" s="1" t="s">
        <v>47</v>
      </c>
    </row>
    <row r="264" hidden="1">
      <c r="B264" s="9">
        <f>Mercury!Y265</f>
        <v>2026</v>
      </c>
      <c r="C264" s="9">
        <f>Mercury!AA265</f>
        <v>6</v>
      </c>
      <c r="D264" s="9">
        <f>Mercury!AB265</f>
        <v>2</v>
      </c>
      <c r="E264" s="9" t="str">
        <f>Mercury!AC265</f>
        <v>P&amp;L</v>
      </c>
      <c r="F264" s="9" t="str">
        <f>Mercury!AD265</f>
        <v>Recurring</v>
      </c>
      <c r="G264" s="9" t="str">
        <f>Mercury!AE265</f>
        <v>2. Candidates Sourcing</v>
      </c>
      <c r="H264" s="9" t="str">
        <f>Mercury!AF265</f>
        <v>2. Candidates Sourcing</v>
      </c>
      <c r="I264" s="9" t="str">
        <f>Mercury!AG265</f>
        <v>1. Social media</v>
      </c>
      <c r="J264" s="9" t="str">
        <f>Mercury!AI265</f>
        <v>Out</v>
      </c>
      <c r="K264" s="9" t="str">
        <f>Mercury!B265</f>
        <v>Facebook</v>
      </c>
      <c r="L264" s="12">
        <f>Mercury!C265</f>
        <v>-153.52</v>
      </c>
      <c r="M264" s="9" t="str">
        <f>Mercury!D265</f>
        <v>Sent</v>
      </c>
      <c r="N264" s="1" t="s">
        <v>47</v>
      </c>
    </row>
    <row r="265" hidden="1">
      <c r="B265" s="9">
        <f>Mercury!Y266</f>
        <v>2026</v>
      </c>
      <c r="C265" s="9">
        <f>Mercury!AA266</f>
        <v>6</v>
      </c>
      <c r="D265" s="9">
        <f>Mercury!AB266</f>
        <v>2</v>
      </c>
      <c r="E265" s="9" t="str">
        <f>Mercury!AC266</f>
        <v>P&amp;L</v>
      </c>
      <c r="F265" s="9" t="str">
        <f>Mercury!AD266</f>
        <v>Recurring</v>
      </c>
      <c r="G265" s="9" t="str">
        <f>Mercury!AE266</f>
        <v>2. Candidates Sourcing</v>
      </c>
      <c r="H265" s="9" t="str">
        <f>Mercury!AF266</f>
        <v>2. Candidates Sourcing</v>
      </c>
      <c r="I265" s="9" t="str">
        <f>Mercury!AG266</f>
        <v>1. Social media</v>
      </c>
      <c r="J265" s="9" t="str">
        <f>Mercury!AI266</f>
        <v>Out</v>
      </c>
      <c r="K265" s="9" t="str">
        <f>Mercury!B266</f>
        <v>Facebook</v>
      </c>
      <c r="L265" s="12">
        <f>Mercury!C266</f>
        <v>-590.48</v>
      </c>
      <c r="M265" s="9" t="str">
        <f>Mercury!D266</f>
        <v>Sent</v>
      </c>
      <c r="N265" s="1" t="s">
        <v>47</v>
      </c>
    </row>
    <row r="266" hidden="1">
      <c r="B266" s="9">
        <f>Mercury!Y267</f>
        <v>2026</v>
      </c>
      <c r="C266" s="9">
        <f>Mercury!AA267</f>
        <v>6</v>
      </c>
      <c r="D266" s="9">
        <f>Mercury!AB267</f>
        <v>2</v>
      </c>
      <c r="E266" s="9" t="str">
        <f>Mercury!AC267</f>
        <v>P&amp;L</v>
      </c>
      <c r="F266" s="9" t="str">
        <f>Mercury!AD267</f>
        <v>Recurring</v>
      </c>
      <c r="G266" s="9" t="str">
        <f>Mercury!AE267</f>
        <v>3. Platform</v>
      </c>
      <c r="H266" s="9" t="str">
        <f>Mercury!AF267</f>
        <v>3. Platform</v>
      </c>
      <c r="I266" s="9" t="str">
        <f>Mercury!AG267</f>
        <v>3. Messaging</v>
      </c>
      <c r="J266" s="9" t="str">
        <f>Mercury!AI267</f>
        <v>Out</v>
      </c>
      <c r="K266" s="9" t="str">
        <f>Mercury!B267</f>
        <v>Facebook</v>
      </c>
      <c r="L266" s="12">
        <f>Mercury!C267</f>
        <v>-400</v>
      </c>
      <c r="M266" s="9" t="str">
        <f>Mercury!D267</f>
        <v>Sent</v>
      </c>
      <c r="N266" s="1" t="s">
        <v>47</v>
      </c>
    </row>
    <row r="267" hidden="1">
      <c r="B267" s="9">
        <f>Mercury!Y268</f>
        <v>2026</v>
      </c>
      <c r="C267" s="9">
        <f>Mercury!AA268</f>
        <v>6</v>
      </c>
      <c r="D267" s="9">
        <f>Mercury!AB268</f>
        <v>2</v>
      </c>
      <c r="E267" s="9" t="str">
        <f>Mercury!AC268</f>
        <v>P&amp;L</v>
      </c>
      <c r="F267" s="9" t="str">
        <f>Mercury!AD268</f>
        <v>Recurring</v>
      </c>
      <c r="G267" s="9" t="str">
        <f>Mercury!AE268</f>
        <v>2. Candidates Sourcing</v>
      </c>
      <c r="H267" s="9" t="str">
        <f>Mercury!AF268</f>
        <v>2. Candidates Sourcing</v>
      </c>
      <c r="I267" s="9" t="str">
        <f>Mercury!AG268</f>
        <v>1. Social media</v>
      </c>
      <c r="J267" s="9" t="str">
        <f>Mercury!AI268</f>
        <v>Out</v>
      </c>
      <c r="K267" s="9" t="str">
        <f>Mercury!B268</f>
        <v>Facebook</v>
      </c>
      <c r="L267" s="12">
        <f>Mercury!C268</f>
        <v>-84.64</v>
      </c>
      <c r="M267" s="9" t="str">
        <f>Mercury!D268</f>
        <v>Sent</v>
      </c>
      <c r="N267" s="1" t="s">
        <v>47</v>
      </c>
    </row>
    <row r="268" hidden="1">
      <c r="B268" s="9">
        <f>Mercury!Y269</f>
        <v>2026</v>
      </c>
      <c r="C268" s="9">
        <f>Mercury!AA269</f>
        <v>5</v>
      </c>
      <c r="D268" s="9">
        <f>Mercury!AB269</f>
        <v>2</v>
      </c>
      <c r="E268" s="9" t="str">
        <f>Mercury!AC269</f>
        <v>P&amp;L</v>
      </c>
      <c r="F268" s="9" t="str">
        <f>Mercury!AD269</f>
        <v>Recurring</v>
      </c>
      <c r="G268" s="9" t="str">
        <f>Mercury!AE269</f>
        <v>5. Marketing</v>
      </c>
      <c r="H268" s="9" t="str">
        <f>Mercury!AF269</f>
        <v>5. Marketing</v>
      </c>
      <c r="I268" s="9" t="str">
        <f>Mercury!AG269</f>
        <v>2. Agency</v>
      </c>
      <c r="J268" s="9" t="str">
        <f>Mercury!AI269</f>
        <v>Out</v>
      </c>
      <c r="K268" s="9" t="str">
        <f>Mercury!B269</f>
        <v>Bullmetrix LLC (Bullmetrix LLC)</v>
      </c>
      <c r="L268" s="12">
        <f>Mercury!C269</f>
        <v>-1500</v>
      </c>
      <c r="M268" s="9" t="str">
        <f>Mercury!D269</f>
        <v>Sent</v>
      </c>
      <c r="N268" s="1" t="s">
        <v>47</v>
      </c>
    </row>
    <row r="269" hidden="1">
      <c r="B269" s="9">
        <f>Mercury!Y270</f>
        <v>2026</v>
      </c>
      <c r="C269" s="9">
        <f>Mercury!AA270</f>
        <v>6</v>
      </c>
      <c r="D269" s="9">
        <f>Mercury!AB270</f>
        <v>2</v>
      </c>
      <c r="E269" s="9" t="str">
        <f>Mercury!AC270</f>
        <v>P&amp;L</v>
      </c>
      <c r="F269" s="9" t="str">
        <f>Mercury!AD270</f>
        <v>Recurring</v>
      </c>
      <c r="G269" s="9" t="str">
        <f>Mercury!AE270</f>
        <v>2. Candidates Sourcing</v>
      </c>
      <c r="H269" s="9" t="str">
        <f>Mercury!AF270</f>
        <v>2. Candidates Sourcing</v>
      </c>
      <c r="I269" s="9" t="str">
        <f>Mercury!AG270</f>
        <v>1. Social media</v>
      </c>
      <c r="J269" s="9" t="str">
        <f>Mercury!AI270</f>
        <v>Out</v>
      </c>
      <c r="K269" s="9" t="str">
        <f>Mercury!B270</f>
        <v>Facebook</v>
      </c>
      <c r="L269" s="12">
        <f>Mercury!C270</f>
        <v>-182.54</v>
      </c>
      <c r="M269" s="9" t="str">
        <f>Mercury!D270</f>
        <v>Sent</v>
      </c>
      <c r="N269" s="1" t="s">
        <v>47</v>
      </c>
    </row>
    <row r="270" hidden="1">
      <c r="B270" s="9">
        <f>Mercury!Y271</f>
        <v>2026</v>
      </c>
      <c r="C270" s="9">
        <f>Mercury!AA271</f>
        <v>6</v>
      </c>
      <c r="D270" s="9">
        <f>Mercury!AB271</f>
        <v>2</v>
      </c>
      <c r="E270" s="9" t="str">
        <f>Mercury!AC271</f>
        <v>P&amp;L</v>
      </c>
      <c r="F270" s="9" t="str">
        <f>Mercury!AD271</f>
        <v>Recurring</v>
      </c>
      <c r="G270" s="9" t="str">
        <f>Mercury!AE271</f>
        <v>2. Candidates Sourcing</v>
      </c>
      <c r="H270" s="9" t="str">
        <f>Mercury!AF271</f>
        <v>2. Candidates Sourcing</v>
      </c>
      <c r="I270" s="9" t="str">
        <f>Mercury!AG271</f>
        <v>1. Social media</v>
      </c>
      <c r="J270" s="9" t="str">
        <f>Mercury!AI271</f>
        <v>Out</v>
      </c>
      <c r="K270" s="9" t="str">
        <f>Mercury!B271</f>
        <v>Facebook</v>
      </c>
      <c r="L270" s="12">
        <f>Mercury!C271</f>
        <v>-744</v>
      </c>
      <c r="M270" s="9" t="str">
        <f>Mercury!D271</f>
        <v>Sent</v>
      </c>
      <c r="N270" s="1" t="s">
        <v>47</v>
      </c>
    </row>
    <row r="271" hidden="1">
      <c r="B271" s="9">
        <f>Mercury!Y272</f>
        <v>2026</v>
      </c>
      <c r="C271" s="9">
        <f>Mercury!AA272</f>
        <v>6</v>
      </c>
      <c r="D271" s="9">
        <f>Mercury!AB272</f>
        <v>2</v>
      </c>
      <c r="E271" s="9" t="str">
        <f>Mercury!AC272</f>
        <v>P&amp;L</v>
      </c>
      <c r="F271" s="9" t="str">
        <f>Mercury!AD272</f>
        <v>Recurring</v>
      </c>
      <c r="G271" s="9" t="str">
        <f>Mercury!AE272</f>
        <v>8. Other fixed costs</v>
      </c>
      <c r="H271" s="9" t="str">
        <f>Mercury!AF272</f>
        <v>6. Other fixed and admin</v>
      </c>
      <c r="I271" s="9" t="str">
        <f>Mercury!AG272</f>
        <v>2. Admin</v>
      </c>
      <c r="J271" s="9" t="str">
        <f>Mercury!AI272</f>
        <v>Out</v>
      </c>
      <c r="K271" s="9" t="str">
        <f>Mercury!B272</f>
        <v>GoDaddy</v>
      </c>
      <c r="L271" s="12">
        <f>Mercury!C272</f>
        <v>-15.19</v>
      </c>
      <c r="M271" s="9" t="str">
        <f>Mercury!D272</f>
        <v>Sent</v>
      </c>
      <c r="N271" s="1" t="s">
        <v>47</v>
      </c>
    </row>
    <row r="272" hidden="1">
      <c r="B272" s="9">
        <f>Mercury!Y273</f>
        <v>2026</v>
      </c>
      <c r="C272" s="9">
        <f>Mercury!AA273</f>
        <v>6</v>
      </c>
      <c r="D272" s="9">
        <f>Mercury!AB273</f>
        <v>2</v>
      </c>
      <c r="E272" s="9" t="str">
        <f>Mercury!AC273</f>
        <v>P&amp;L</v>
      </c>
      <c r="F272" s="9" t="str">
        <f>Mercury!AD273</f>
        <v>Recurring</v>
      </c>
      <c r="G272" s="9" t="str">
        <f>Mercury!AE273</f>
        <v>1. Collections</v>
      </c>
      <c r="H272" s="9" t="str">
        <f>Mercury!AF273</f>
        <v>1. Collections</v>
      </c>
      <c r="I272" s="9" t="str">
        <f>Mercury!AG273</f>
        <v>1. Full Stack</v>
      </c>
      <c r="J272" s="9" t="str">
        <f>Mercury!AI273</f>
        <v>In</v>
      </c>
      <c r="K272" s="9" t="str">
        <f>Mercury!B273</f>
        <v>LATIN AMERICA FUTURE AUTOMOBILE MEX</v>
      </c>
      <c r="L272" s="12">
        <f>Mercury!C273</f>
        <v>8580</v>
      </c>
      <c r="M272" s="9" t="str">
        <f>Mercury!D273</f>
        <v>Sent</v>
      </c>
      <c r="N272" s="1" t="s">
        <v>47</v>
      </c>
    </row>
    <row r="273" hidden="1">
      <c r="B273" s="9">
        <f>Mercury!Y274</f>
        <v>2026</v>
      </c>
      <c r="C273" s="9">
        <f>Mercury!AA274</f>
        <v>6</v>
      </c>
      <c r="D273" s="9">
        <f>Mercury!AB274</f>
        <v>2</v>
      </c>
      <c r="E273" s="9" t="str">
        <f>Mercury!AC274</f>
        <v>P&amp;L</v>
      </c>
      <c r="F273" s="9" t="str">
        <f>Mercury!AD274</f>
        <v>Recurring</v>
      </c>
      <c r="G273" s="9" t="str">
        <f>Mercury!AE274</f>
        <v>3. Platform</v>
      </c>
      <c r="H273" s="9" t="str">
        <f>Mercury!AF274</f>
        <v>3. Platform</v>
      </c>
      <c r="I273" s="9" t="str">
        <f>Mercury!AG274</f>
        <v>1. Variable</v>
      </c>
      <c r="J273" s="9" t="str">
        <f>Mercury!AI274</f>
        <v>Out</v>
      </c>
      <c r="K273" s="9" t="str">
        <f>Mercury!B274</f>
        <v>Anthropic</v>
      </c>
      <c r="L273" s="12">
        <f>Mercury!C274</f>
        <v>-135.48</v>
      </c>
      <c r="M273" s="9" t="str">
        <f>Mercury!D274</f>
        <v>Sent</v>
      </c>
      <c r="N273" s="1" t="s">
        <v>47</v>
      </c>
    </row>
    <row r="274" hidden="1">
      <c r="B274" s="9">
        <f>Mercury!Y275</f>
        <v>2026</v>
      </c>
      <c r="C274" s="9">
        <f>Mercury!AA275</f>
        <v>6</v>
      </c>
      <c r="D274" s="9">
        <f>Mercury!AB275</f>
        <v>2</v>
      </c>
      <c r="E274" s="9" t="str">
        <f>Mercury!AC275</f>
        <v>P&amp;L</v>
      </c>
      <c r="F274" s="9" t="str">
        <f>Mercury!AD275</f>
        <v>Recurring</v>
      </c>
      <c r="G274" s="9" t="str">
        <f>Mercury!AE275</f>
        <v>2. Candidates Sourcing</v>
      </c>
      <c r="H274" s="9" t="str">
        <f>Mercury!AF275</f>
        <v>2. Candidates Sourcing</v>
      </c>
      <c r="I274" s="9" t="str">
        <f>Mercury!AG275</f>
        <v>1. Social media</v>
      </c>
      <c r="J274" s="9" t="str">
        <f>Mercury!AI275</f>
        <v>Out</v>
      </c>
      <c r="K274" s="9" t="str">
        <f>Mercury!B275</f>
        <v>Facebook</v>
      </c>
      <c r="L274" s="12">
        <f>Mercury!C275</f>
        <v>-14</v>
      </c>
      <c r="M274" s="9" t="str">
        <f>Mercury!D275</f>
        <v>Sent</v>
      </c>
      <c r="N274" s="1" t="s">
        <v>47</v>
      </c>
    </row>
    <row r="275" hidden="1">
      <c r="B275" s="9">
        <f>Mercury!Y276</f>
        <v>2026</v>
      </c>
      <c r="C275" s="9">
        <f>Mercury!AA276</f>
        <v>6</v>
      </c>
      <c r="D275" s="9">
        <f>Mercury!AB276</f>
        <v>2</v>
      </c>
      <c r="E275" s="9" t="str">
        <f>Mercury!AC276</f>
        <v>P&amp;L</v>
      </c>
      <c r="F275" s="9" t="str">
        <f>Mercury!AD276</f>
        <v>Recurring</v>
      </c>
      <c r="G275" s="9" t="str">
        <f>Mercury!AE276</f>
        <v>2. Candidates Sourcing</v>
      </c>
      <c r="H275" s="9" t="str">
        <f>Mercury!AF276</f>
        <v>2. Candidates Sourcing</v>
      </c>
      <c r="I275" s="9" t="str">
        <f>Mercury!AG276</f>
        <v>1. Social media</v>
      </c>
      <c r="J275" s="9" t="str">
        <f>Mercury!AI276</f>
        <v>Out</v>
      </c>
      <c r="K275" s="9" t="str">
        <f>Mercury!B276</f>
        <v>Facebook</v>
      </c>
      <c r="L275" s="12">
        <f>Mercury!C276</f>
        <v>-721.54</v>
      </c>
      <c r="M275" s="9" t="str">
        <f>Mercury!D276</f>
        <v>Sent</v>
      </c>
      <c r="N275" s="1" t="s">
        <v>47</v>
      </c>
    </row>
    <row r="276" hidden="1">
      <c r="B276" s="9">
        <f>Mercury!Y277</f>
        <v>2026</v>
      </c>
      <c r="C276" s="9">
        <f>Mercury!AA277</f>
        <v>6</v>
      </c>
      <c r="D276" s="9">
        <f>Mercury!AB277</f>
        <v>2</v>
      </c>
      <c r="E276" s="9" t="str">
        <f>Mercury!AC277</f>
        <v>P&amp;L</v>
      </c>
      <c r="F276" s="9" t="str">
        <f>Mercury!AD277</f>
        <v>Recurring</v>
      </c>
      <c r="G276" s="9" t="str">
        <f>Mercury!AE277</f>
        <v>3. Platform</v>
      </c>
      <c r="H276" s="9" t="str">
        <f>Mercury!AF277</f>
        <v>3. Platform</v>
      </c>
      <c r="I276" s="9" t="str">
        <f>Mercury!AG277</f>
        <v>1. Variable</v>
      </c>
      <c r="J276" s="9" t="str">
        <f>Mercury!AI277</f>
        <v>Out</v>
      </c>
      <c r="K276" s="9" t="str">
        <f>Mercury!B277</f>
        <v>Anthropic</v>
      </c>
      <c r="L276" s="12">
        <f>Mercury!C277</f>
        <v>-20</v>
      </c>
      <c r="M276" s="9" t="str">
        <f>Mercury!D277</f>
        <v>Sent</v>
      </c>
      <c r="N276" s="1" t="s">
        <v>47</v>
      </c>
    </row>
    <row r="277" hidden="1">
      <c r="B277" s="9">
        <f>Mercury!Y278</f>
        <v>2026</v>
      </c>
      <c r="C277" s="9">
        <f>Mercury!AA278</f>
        <v>6</v>
      </c>
      <c r="D277" s="9">
        <f>Mercury!AB278</f>
        <v>2</v>
      </c>
      <c r="E277" s="9" t="str">
        <f>Mercury!AC278</f>
        <v>P&amp;L</v>
      </c>
      <c r="F277" s="9" t="str">
        <f>Mercury!AD278</f>
        <v>Recurring</v>
      </c>
      <c r="G277" s="9" t="str">
        <f>Mercury!AE278</f>
        <v>2. Candidates Sourcing</v>
      </c>
      <c r="H277" s="9" t="str">
        <f>Mercury!AF278</f>
        <v>2. Candidates Sourcing</v>
      </c>
      <c r="I277" s="9" t="str">
        <f>Mercury!AG278</f>
        <v>1. Social media</v>
      </c>
      <c r="J277" s="9" t="str">
        <f>Mercury!AI278</f>
        <v>Out</v>
      </c>
      <c r="K277" s="9" t="str">
        <f>Mercury!B278</f>
        <v>Facebook</v>
      </c>
      <c r="L277" s="12">
        <f>Mercury!C278</f>
        <v>-191.58</v>
      </c>
      <c r="M277" s="9" t="str">
        <f>Mercury!D278</f>
        <v>Sent</v>
      </c>
      <c r="N277" s="1" t="s">
        <v>47</v>
      </c>
    </row>
    <row r="278" hidden="1">
      <c r="B278" s="9">
        <f>Mercury!Y279</f>
        <v>2026</v>
      </c>
      <c r="C278" s="9">
        <f>Mercury!AA279</f>
        <v>6</v>
      </c>
      <c r="D278" s="9">
        <f>Mercury!AB279</f>
        <v>2</v>
      </c>
      <c r="E278" s="9" t="str">
        <f>Mercury!AC279</f>
        <v>Intercompany</v>
      </c>
      <c r="F278" s="9" t="str">
        <f>Mercury!AD279</f>
        <v>Recurring</v>
      </c>
      <c r="G278" s="9" t="str">
        <f>Mercury!AE279</f>
        <v/>
      </c>
      <c r="H278" s="9" t="str">
        <f>Mercury!AF279</f>
        <v/>
      </c>
      <c r="I278" s="9" t="str">
        <f>Mercury!AG279</f>
        <v/>
      </c>
      <c r="J278" s="9" t="str">
        <f>Mercury!AI279</f>
        <v>Out</v>
      </c>
      <c r="K278" s="9" t="str">
        <f>Mercury!B279</f>
        <v>Mercury Checking xx8107</v>
      </c>
      <c r="L278" s="12">
        <f>Mercury!C279</f>
        <v>-10000</v>
      </c>
      <c r="M278" s="9" t="str">
        <f>Mercury!D279</f>
        <v>Sent</v>
      </c>
      <c r="N278" s="1" t="s">
        <v>47</v>
      </c>
    </row>
    <row r="279" hidden="1">
      <c r="B279" s="9">
        <f>Mercury!Y280</f>
        <v>2026</v>
      </c>
      <c r="C279" s="9">
        <f>Mercury!AA280</f>
        <v>6</v>
      </c>
      <c r="D279" s="9">
        <f>Mercury!AB280</f>
        <v>2</v>
      </c>
      <c r="E279" s="9" t="str">
        <f>Mercury!AC280</f>
        <v>Intercompany</v>
      </c>
      <c r="F279" s="9" t="str">
        <f>Mercury!AD280</f>
        <v>Recurring</v>
      </c>
      <c r="G279" s="9" t="str">
        <f>Mercury!AE280</f>
        <v/>
      </c>
      <c r="H279" s="9" t="str">
        <f>Mercury!AF280</f>
        <v/>
      </c>
      <c r="I279" s="9" t="str">
        <f>Mercury!AG280</f>
        <v/>
      </c>
      <c r="J279" s="9" t="str">
        <f>Mercury!AI280</f>
        <v>In</v>
      </c>
      <c r="K279" s="9" t="str">
        <f>Mercury!B280</f>
        <v>Treasury</v>
      </c>
      <c r="L279" s="12">
        <f>Mercury!C280</f>
        <v>10000</v>
      </c>
      <c r="M279" s="9" t="str">
        <f>Mercury!D280</f>
        <v>Sent</v>
      </c>
      <c r="N279" s="1" t="s">
        <v>47</v>
      </c>
    </row>
    <row r="280" hidden="1">
      <c r="B280" s="9">
        <f>Mercury!Y281</f>
        <v>2026</v>
      </c>
      <c r="C280" s="9">
        <f>Mercury!AA281</f>
        <v>6</v>
      </c>
      <c r="D280" s="9">
        <f>Mercury!AB281</f>
        <v>2</v>
      </c>
      <c r="E280" s="9" t="str">
        <f>Mercury!AC281</f>
        <v>P&amp;L</v>
      </c>
      <c r="F280" s="9" t="str">
        <f>Mercury!AD281</f>
        <v>Recurring</v>
      </c>
      <c r="G280" s="9" t="str">
        <f>Mercury!AE281</f>
        <v>2. Candidates Sourcing</v>
      </c>
      <c r="H280" s="9" t="str">
        <f>Mercury!AF281</f>
        <v>2. Candidates Sourcing</v>
      </c>
      <c r="I280" s="9" t="str">
        <f>Mercury!AG281</f>
        <v>1. Social media</v>
      </c>
      <c r="J280" s="9" t="str">
        <f>Mercury!AI281</f>
        <v>Out</v>
      </c>
      <c r="K280" s="9" t="str">
        <f>Mercury!B281</f>
        <v>Facebook</v>
      </c>
      <c r="L280" s="12">
        <f>Mercury!C281</f>
        <v>-34.66</v>
      </c>
      <c r="M280" s="9" t="str">
        <f>Mercury!D281</f>
        <v>Sent</v>
      </c>
      <c r="N280" s="1" t="s">
        <v>47</v>
      </c>
    </row>
    <row r="281" hidden="1">
      <c r="B281" s="9">
        <f>Mercury!Y282</f>
        <v>2026</v>
      </c>
      <c r="C281" s="9">
        <f>Mercury!AA282</f>
        <v>6</v>
      </c>
      <c r="D281" s="9">
        <f>Mercury!AB282</f>
        <v>2</v>
      </c>
      <c r="E281" s="9" t="str">
        <f>Mercury!AC282</f>
        <v>P&amp;L</v>
      </c>
      <c r="F281" s="9" t="str">
        <f>Mercury!AD282</f>
        <v>Recurring</v>
      </c>
      <c r="G281" s="9" t="str">
        <f>Mercury!AE282</f>
        <v>2. Candidates Sourcing</v>
      </c>
      <c r="H281" s="9" t="str">
        <f>Mercury!AF282</f>
        <v>2. Candidates Sourcing</v>
      </c>
      <c r="I281" s="9" t="str">
        <f>Mercury!AG282</f>
        <v>1. Social media</v>
      </c>
      <c r="J281" s="9" t="str">
        <f>Mercury!AI282</f>
        <v>Out</v>
      </c>
      <c r="K281" s="9" t="str">
        <f>Mercury!B282</f>
        <v>Facebook</v>
      </c>
      <c r="L281" s="12">
        <f>Mercury!C282</f>
        <v>-498.48</v>
      </c>
      <c r="M281" s="9" t="str">
        <f>Mercury!D282</f>
        <v>Failed</v>
      </c>
      <c r="N281" s="1" t="s">
        <v>47</v>
      </c>
    </row>
    <row r="282" hidden="1">
      <c r="B282" s="9">
        <f>Mercury!Y283</f>
        <v>2026</v>
      </c>
      <c r="C282" s="9">
        <f>Mercury!AA283</f>
        <v>6</v>
      </c>
      <c r="D282" s="9">
        <f>Mercury!AB283</f>
        <v>2</v>
      </c>
      <c r="E282" s="9" t="str">
        <f>Mercury!AC283</f>
        <v>P&amp;L</v>
      </c>
      <c r="F282" s="9" t="str">
        <f>Mercury!AD283</f>
        <v>Recurring</v>
      </c>
      <c r="G282" s="9" t="str">
        <f>Mercury!AE283</f>
        <v>2. Candidates Sourcing</v>
      </c>
      <c r="H282" s="9" t="str">
        <f>Mercury!AF283</f>
        <v>2. Candidates Sourcing</v>
      </c>
      <c r="I282" s="9" t="str">
        <f>Mercury!AG283</f>
        <v>1. Social media</v>
      </c>
      <c r="J282" s="9" t="str">
        <f>Mercury!AI283</f>
        <v>Out</v>
      </c>
      <c r="K282" s="9" t="str">
        <f>Mercury!B283</f>
        <v>Facebook</v>
      </c>
      <c r="L282" s="12">
        <f>Mercury!C283</f>
        <v>-744</v>
      </c>
      <c r="M282" s="9" t="str">
        <f>Mercury!D283</f>
        <v>Failed</v>
      </c>
      <c r="N282" s="1" t="s">
        <v>47</v>
      </c>
    </row>
    <row r="283" hidden="1">
      <c r="B283" s="9">
        <f>Mercury!Y284</f>
        <v>2026</v>
      </c>
      <c r="C283" s="9">
        <f>Mercury!AA284</f>
        <v>6</v>
      </c>
      <c r="D283" s="9">
        <f>Mercury!AB284</f>
        <v>2</v>
      </c>
      <c r="E283" s="9" t="str">
        <f>Mercury!AC284</f>
        <v>P&amp;L</v>
      </c>
      <c r="F283" s="9" t="str">
        <f>Mercury!AD284</f>
        <v>Recurring</v>
      </c>
      <c r="G283" s="9" t="str">
        <f>Mercury!AE284</f>
        <v>2. Candidates Sourcing</v>
      </c>
      <c r="H283" s="9" t="str">
        <f>Mercury!AF284</f>
        <v>2. Candidates Sourcing</v>
      </c>
      <c r="I283" s="9" t="str">
        <f>Mercury!AG284</f>
        <v>1. Social media</v>
      </c>
      <c r="J283" s="9" t="str">
        <f>Mercury!AI284</f>
        <v>Out</v>
      </c>
      <c r="K283" s="9" t="str">
        <f>Mercury!B284</f>
        <v>Facebook</v>
      </c>
      <c r="L283" s="12">
        <f>Mercury!C284</f>
        <v>-498.48</v>
      </c>
      <c r="M283" s="9" t="str">
        <f>Mercury!D284</f>
        <v>Failed</v>
      </c>
      <c r="N283" s="1" t="s">
        <v>47</v>
      </c>
    </row>
    <row r="284" hidden="1">
      <c r="B284" s="9">
        <f>Mercury!Y285</f>
        <v>2026</v>
      </c>
      <c r="C284" s="9">
        <f>Mercury!AA285</f>
        <v>6</v>
      </c>
      <c r="D284" s="9">
        <f>Mercury!AB285</f>
        <v>2</v>
      </c>
      <c r="E284" s="9" t="str">
        <f>Mercury!AC285</f>
        <v>P&amp;L</v>
      </c>
      <c r="F284" s="9" t="str">
        <f>Mercury!AD285</f>
        <v>Recurring</v>
      </c>
      <c r="G284" s="9" t="str">
        <f>Mercury!AE285</f>
        <v>2. Candidates Sourcing</v>
      </c>
      <c r="H284" s="9" t="str">
        <f>Mercury!AF285</f>
        <v>2. Candidates Sourcing</v>
      </c>
      <c r="I284" s="9" t="str">
        <f>Mercury!AG285</f>
        <v>1. Social media</v>
      </c>
      <c r="J284" s="9" t="str">
        <f>Mercury!AI285</f>
        <v>Out</v>
      </c>
      <c r="K284" s="9" t="str">
        <f>Mercury!B285</f>
        <v>Facebook</v>
      </c>
      <c r="L284" s="12">
        <f>Mercury!C285</f>
        <v>-744</v>
      </c>
      <c r="M284" s="9" t="str">
        <f>Mercury!D285</f>
        <v>Failed</v>
      </c>
      <c r="N284" s="1" t="s">
        <v>47</v>
      </c>
    </row>
    <row r="285" hidden="1">
      <c r="B285" s="9">
        <f>Mercury!Y286</f>
        <v>2026</v>
      </c>
      <c r="C285" s="9">
        <f>Mercury!AA286</f>
        <v>6</v>
      </c>
      <c r="D285" s="9">
        <f>Mercury!AB286</f>
        <v>2</v>
      </c>
      <c r="E285" s="9" t="str">
        <f>Mercury!AC286</f>
        <v>P&amp;L</v>
      </c>
      <c r="F285" s="9" t="str">
        <f>Mercury!AD286</f>
        <v>Recurring</v>
      </c>
      <c r="G285" s="9" t="str">
        <f>Mercury!AE286</f>
        <v>2. Candidates Sourcing</v>
      </c>
      <c r="H285" s="9" t="str">
        <f>Mercury!AF286</f>
        <v>2. Candidates Sourcing</v>
      </c>
      <c r="I285" s="9" t="str">
        <f>Mercury!AG286</f>
        <v>1. Social media</v>
      </c>
      <c r="J285" s="9" t="str">
        <f>Mercury!AI286</f>
        <v>Out</v>
      </c>
      <c r="K285" s="9" t="str">
        <f>Mercury!B286</f>
        <v>Facebook</v>
      </c>
      <c r="L285" s="12">
        <f>Mercury!C286</f>
        <v>-14.86</v>
      </c>
      <c r="M285" s="9" t="str">
        <f>Mercury!D286</f>
        <v>Sent</v>
      </c>
      <c r="N285" s="1" t="s">
        <v>47</v>
      </c>
    </row>
    <row r="286" hidden="1">
      <c r="B286" s="9">
        <f>Mercury!Y287</f>
        <v>2026</v>
      </c>
      <c r="C286" s="9">
        <f>Mercury!AA287</f>
        <v>6</v>
      </c>
      <c r="D286" s="9">
        <f>Mercury!AB287</f>
        <v>2</v>
      </c>
      <c r="E286" s="9" t="str">
        <f>Mercury!AC287</f>
        <v>P&amp;L</v>
      </c>
      <c r="F286" s="9" t="str">
        <f>Mercury!AD287</f>
        <v>Recurring</v>
      </c>
      <c r="G286" s="9" t="str">
        <f>Mercury!AE287</f>
        <v>2. Candidates Sourcing</v>
      </c>
      <c r="H286" s="9" t="str">
        <f>Mercury!AF287</f>
        <v>2. Candidates Sourcing</v>
      </c>
      <c r="I286" s="9" t="str">
        <f>Mercury!AG287</f>
        <v>1. Social media</v>
      </c>
      <c r="J286" s="9" t="str">
        <f>Mercury!AI287</f>
        <v>Out</v>
      </c>
      <c r="K286" s="9" t="str">
        <f>Mercury!B287</f>
        <v>Facebook</v>
      </c>
      <c r="L286" s="12">
        <f>Mercury!C287</f>
        <v>-744</v>
      </c>
      <c r="M286" s="9" t="str">
        <f>Mercury!D287</f>
        <v>Sent</v>
      </c>
      <c r="N286" s="1" t="s">
        <v>47</v>
      </c>
    </row>
    <row r="287" hidden="1">
      <c r="B287" s="9">
        <f>Mercury!Y288</f>
        <v>2026</v>
      </c>
      <c r="C287" s="9">
        <f>Mercury!AA288</f>
        <v>6</v>
      </c>
      <c r="D287" s="9">
        <f>Mercury!AB288</f>
        <v>2</v>
      </c>
      <c r="E287" s="9" t="str">
        <f>Mercury!AC288</f>
        <v>P&amp;L</v>
      </c>
      <c r="F287" s="9" t="str">
        <f>Mercury!AD288</f>
        <v>Recurring</v>
      </c>
      <c r="G287" s="9" t="str">
        <f>Mercury!AE288</f>
        <v>2. Candidates Sourcing</v>
      </c>
      <c r="H287" s="9" t="str">
        <f>Mercury!AF288</f>
        <v>2. Candidates Sourcing</v>
      </c>
      <c r="I287" s="9" t="str">
        <f>Mercury!AG288</f>
        <v>1. Social media</v>
      </c>
      <c r="J287" s="9" t="str">
        <f>Mercury!AI288</f>
        <v>Out</v>
      </c>
      <c r="K287" s="9" t="str">
        <f>Mercury!B288</f>
        <v>Facebook</v>
      </c>
      <c r="L287" s="12">
        <f>Mercury!C288</f>
        <v>-498.48</v>
      </c>
      <c r="M287" s="9" t="str">
        <f>Mercury!D288</f>
        <v>Failed</v>
      </c>
      <c r="N287" s="1" t="s">
        <v>47</v>
      </c>
    </row>
    <row r="288" hidden="1">
      <c r="B288" s="9">
        <f>Mercury!Y289</f>
        <v>2026</v>
      </c>
      <c r="C288" s="9">
        <f>Mercury!AA289</f>
        <v>6</v>
      </c>
      <c r="D288" s="9">
        <f>Mercury!AB289</f>
        <v>2</v>
      </c>
      <c r="E288" s="9" t="str">
        <f>Mercury!AC289</f>
        <v>P&amp;L</v>
      </c>
      <c r="F288" s="9" t="str">
        <f>Mercury!AD289</f>
        <v>Recurring</v>
      </c>
      <c r="G288" s="9" t="str">
        <f>Mercury!AE289</f>
        <v>2. Candidates Sourcing</v>
      </c>
      <c r="H288" s="9" t="str">
        <f>Mercury!AF289</f>
        <v>2. Candidates Sourcing</v>
      </c>
      <c r="I288" s="9" t="str">
        <f>Mercury!AG289</f>
        <v>1. Social media</v>
      </c>
      <c r="J288" s="9" t="str">
        <f>Mercury!AI289</f>
        <v>Out</v>
      </c>
      <c r="K288" s="9" t="str">
        <f>Mercury!B289</f>
        <v>Facebook</v>
      </c>
      <c r="L288" s="12">
        <f>Mercury!C289</f>
        <v>-744</v>
      </c>
      <c r="M288" s="9" t="str">
        <f>Mercury!D289</f>
        <v>Failed</v>
      </c>
      <c r="N288" s="1" t="s">
        <v>47</v>
      </c>
    </row>
    <row r="289" hidden="1">
      <c r="B289" s="9">
        <f>Mercury!Y290</f>
        <v>2026</v>
      </c>
      <c r="C289" s="9">
        <f>Mercury!AA290</f>
        <v>6</v>
      </c>
      <c r="D289" s="9">
        <f>Mercury!AB290</f>
        <v>2</v>
      </c>
      <c r="E289" s="9" t="str">
        <f>Mercury!AC290</f>
        <v>P&amp;L</v>
      </c>
      <c r="F289" s="9" t="str">
        <f>Mercury!AD290</f>
        <v>Recurring</v>
      </c>
      <c r="G289" s="9" t="str">
        <f>Mercury!AE290</f>
        <v>2. Candidates Sourcing</v>
      </c>
      <c r="H289" s="9" t="str">
        <f>Mercury!AF290</f>
        <v>2. Candidates Sourcing</v>
      </c>
      <c r="I289" s="9" t="str">
        <f>Mercury!AG290</f>
        <v>1. Social media</v>
      </c>
      <c r="J289" s="9" t="str">
        <f>Mercury!AI290</f>
        <v>Out</v>
      </c>
      <c r="K289" s="9" t="str">
        <f>Mercury!B290</f>
        <v>Facebook</v>
      </c>
      <c r="L289" s="12">
        <f>Mercury!C290</f>
        <v>-744</v>
      </c>
      <c r="M289" s="9" t="str">
        <f>Mercury!D290</f>
        <v>Failed</v>
      </c>
      <c r="N289" s="1" t="s">
        <v>47</v>
      </c>
    </row>
    <row r="290" hidden="1">
      <c r="B290" s="9">
        <f>Mercury!Y291</f>
        <v>2026</v>
      </c>
      <c r="C290" s="9">
        <f>Mercury!AA291</f>
        <v>6</v>
      </c>
      <c r="D290" s="9">
        <f>Mercury!AB291</f>
        <v>2</v>
      </c>
      <c r="E290" s="9" t="str">
        <f>Mercury!AC291</f>
        <v>P&amp;L</v>
      </c>
      <c r="F290" s="9" t="str">
        <f>Mercury!AD291</f>
        <v>Recurring</v>
      </c>
      <c r="G290" s="9" t="str">
        <f>Mercury!AE291</f>
        <v>2. Candidates Sourcing</v>
      </c>
      <c r="H290" s="9" t="str">
        <f>Mercury!AF291</f>
        <v>2. Candidates Sourcing</v>
      </c>
      <c r="I290" s="9" t="str">
        <f>Mercury!AG291</f>
        <v>1. Social media</v>
      </c>
      <c r="J290" s="9" t="str">
        <f>Mercury!AI291</f>
        <v>Out</v>
      </c>
      <c r="K290" s="9" t="str">
        <f>Mercury!B291</f>
        <v>Facebook</v>
      </c>
      <c r="L290" s="12">
        <f>Mercury!C291</f>
        <v>-744</v>
      </c>
      <c r="M290" s="9" t="str">
        <f>Mercury!D291</f>
        <v>Failed</v>
      </c>
      <c r="N290" s="1" t="s">
        <v>47</v>
      </c>
    </row>
    <row r="291" hidden="1">
      <c r="B291" s="9">
        <f>Mercury!Y292</f>
        <v>2026</v>
      </c>
      <c r="C291" s="9">
        <f>Mercury!AA292</f>
        <v>6</v>
      </c>
      <c r="D291" s="9">
        <f>Mercury!AB292</f>
        <v>2</v>
      </c>
      <c r="E291" s="9" t="str">
        <f>Mercury!AC292</f>
        <v>P&amp;L</v>
      </c>
      <c r="F291" s="9" t="str">
        <f>Mercury!AD292</f>
        <v>Recurring</v>
      </c>
      <c r="G291" s="9" t="str">
        <f>Mercury!AE292</f>
        <v>2. Candidates Sourcing</v>
      </c>
      <c r="H291" s="9" t="str">
        <f>Mercury!AF292</f>
        <v>2. Candidates Sourcing</v>
      </c>
      <c r="I291" s="9" t="str">
        <f>Mercury!AG292</f>
        <v>1. Social media</v>
      </c>
      <c r="J291" s="9" t="str">
        <f>Mercury!AI292</f>
        <v>Out</v>
      </c>
      <c r="K291" s="9" t="str">
        <f>Mercury!B292</f>
        <v>Facebook</v>
      </c>
      <c r="L291" s="12">
        <f>Mercury!C292</f>
        <v>-744</v>
      </c>
      <c r="M291" s="9" t="str">
        <f>Mercury!D292</f>
        <v>Failed</v>
      </c>
      <c r="N291" s="1" t="s">
        <v>47</v>
      </c>
    </row>
    <row r="292" hidden="1">
      <c r="B292" s="9">
        <f>Mercury!Y293</f>
        <v>2026</v>
      </c>
      <c r="C292" s="9">
        <f>Mercury!AA293</f>
        <v>6</v>
      </c>
      <c r="D292" s="9">
        <f>Mercury!AB293</f>
        <v>2</v>
      </c>
      <c r="E292" s="9" t="str">
        <f>Mercury!AC293</f>
        <v>P&amp;L</v>
      </c>
      <c r="F292" s="9" t="str">
        <f>Mercury!AD293</f>
        <v>Recurring</v>
      </c>
      <c r="G292" s="9" t="str">
        <f>Mercury!AE293</f>
        <v>2. Candidates Sourcing</v>
      </c>
      <c r="H292" s="9" t="str">
        <f>Mercury!AF293</f>
        <v>2. Candidates Sourcing</v>
      </c>
      <c r="I292" s="9" t="str">
        <f>Mercury!AG293</f>
        <v>1. Social media</v>
      </c>
      <c r="J292" s="9" t="str">
        <f>Mercury!AI293</f>
        <v>Out</v>
      </c>
      <c r="K292" s="9" t="str">
        <f>Mercury!B293</f>
        <v>Facebook</v>
      </c>
      <c r="L292" s="12">
        <f>Mercury!C293</f>
        <v>-498.48</v>
      </c>
      <c r="M292" s="9" t="str">
        <f>Mercury!D293</f>
        <v>Failed</v>
      </c>
      <c r="N292" s="1" t="s">
        <v>47</v>
      </c>
    </row>
    <row r="293" hidden="1">
      <c r="B293" s="9">
        <f>Mercury!Y294</f>
        <v>2026</v>
      </c>
      <c r="C293" s="9">
        <f>Mercury!AA294</f>
        <v>6</v>
      </c>
      <c r="D293" s="9">
        <f>Mercury!AB294</f>
        <v>2</v>
      </c>
      <c r="E293" s="9" t="str">
        <f>Mercury!AC294</f>
        <v>P&amp;L</v>
      </c>
      <c r="F293" s="9" t="str">
        <f>Mercury!AD294</f>
        <v>Recurring</v>
      </c>
      <c r="G293" s="9" t="str">
        <f>Mercury!AE294</f>
        <v>2. Candidates Sourcing</v>
      </c>
      <c r="H293" s="9" t="str">
        <f>Mercury!AF294</f>
        <v>2. Candidates Sourcing</v>
      </c>
      <c r="I293" s="9" t="str">
        <f>Mercury!AG294</f>
        <v>1. Social media</v>
      </c>
      <c r="J293" s="9" t="str">
        <f>Mercury!AI294</f>
        <v>Out</v>
      </c>
      <c r="K293" s="9" t="str">
        <f>Mercury!B294</f>
        <v>Facebook</v>
      </c>
      <c r="L293" s="12">
        <f>Mercury!C294</f>
        <v>-744</v>
      </c>
      <c r="M293" s="9" t="str">
        <f>Mercury!D294</f>
        <v>Failed</v>
      </c>
      <c r="N293" s="1" t="s">
        <v>47</v>
      </c>
    </row>
    <row r="294" hidden="1">
      <c r="B294" s="9">
        <f>Mercury!Y295</f>
        <v>2026</v>
      </c>
      <c r="C294" s="9">
        <f>Mercury!AA295</f>
        <v>6</v>
      </c>
      <c r="D294" s="9">
        <f>Mercury!AB295</f>
        <v>2</v>
      </c>
      <c r="E294" s="9" t="str">
        <f>Mercury!AC295</f>
        <v>P&amp;L</v>
      </c>
      <c r="F294" s="9" t="str">
        <f>Mercury!AD295</f>
        <v>Recurring</v>
      </c>
      <c r="G294" s="9" t="str">
        <f>Mercury!AE295</f>
        <v>2. Candidates Sourcing</v>
      </c>
      <c r="H294" s="9" t="str">
        <f>Mercury!AF295</f>
        <v>2. Candidates Sourcing</v>
      </c>
      <c r="I294" s="9" t="str">
        <f>Mercury!AG295</f>
        <v>1. Social media</v>
      </c>
      <c r="J294" s="9" t="str">
        <f>Mercury!AI295</f>
        <v>Out</v>
      </c>
      <c r="K294" s="9" t="str">
        <f>Mercury!B295</f>
        <v>Facebook</v>
      </c>
      <c r="L294" s="12">
        <f>Mercury!C295</f>
        <v>-498.48</v>
      </c>
      <c r="M294" s="9" t="str">
        <f>Mercury!D295</f>
        <v>Failed</v>
      </c>
      <c r="N294" s="1" t="s">
        <v>47</v>
      </c>
    </row>
    <row r="295" hidden="1">
      <c r="B295" s="9">
        <f>Mercury!Y296</f>
        <v>2026</v>
      </c>
      <c r="C295" s="9">
        <f>Mercury!AA296</f>
        <v>6</v>
      </c>
      <c r="D295" s="9">
        <f>Mercury!AB296</f>
        <v>2</v>
      </c>
      <c r="E295" s="9" t="str">
        <f>Mercury!AC296</f>
        <v>P&amp;L</v>
      </c>
      <c r="F295" s="9" t="str">
        <f>Mercury!AD296</f>
        <v>Recurring</v>
      </c>
      <c r="G295" s="9" t="str">
        <f>Mercury!AE296</f>
        <v>2. Candidates Sourcing</v>
      </c>
      <c r="H295" s="9" t="str">
        <f>Mercury!AF296</f>
        <v>2. Candidates Sourcing</v>
      </c>
      <c r="I295" s="9" t="str">
        <f>Mercury!AG296</f>
        <v>1. Social media</v>
      </c>
      <c r="J295" s="9" t="str">
        <f>Mercury!AI296</f>
        <v>Out</v>
      </c>
      <c r="K295" s="9" t="str">
        <f>Mercury!B296</f>
        <v>Facebook</v>
      </c>
      <c r="L295" s="12">
        <f>Mercury!C296</f>
        <v>-744</v>
      </c>
      <c r="M295" s="9" t="str">
        <f>Mercury!D296</f>
        <v>Failed</v>
      </c>
      <c r="N295" s="1" t="s">
        <v>47</v>
      </c>
    </row>
    <row r="296" hidden="1">
      <c r="B296" s="9">
        <f>Mercury!Y297</f>
        <v>2026</v>
      </c>
      <c r="C296" s="9">
        <f>Mercury!AA297</f>
        <v>6</v>
      </c>
      <c r="D296" s="9">
        <f>Mercury!AB297</f>
        <v>2</v>
      </c>
      <c r="E296" s="9" t="str">
        <f>Mercury!AC297</f>
        <v>P&amp;L</v>
      </c>
      <c r="F296" s="9" t="str">
        <f>Mercury!AD297</f>
        <v>Recurring</v>
      </c>
      <c r="G296" s="9" t="str">
        <f>Mercury!AE297</f>
        <v>3. Platform</v>
      </c>
      <c r="H296" s="9" t="str">
        <f>Mercury!AF297</f>
        <v>3. Platform</v>
      </c>
      <c r="I296" s="9" t="str">
        <f>Mercury!AG297</f>
        <v>2. Fixed</v>
      </c>
      <c r="J296" s="9" t="str">
        <f>Mercury!AI297</f>
        <v>Out</v>
      </c>
      <c r="K296" s="9" t="str">
        <f>Mercury!B297</f>
        <v>Intl. Transaction Fee</v>
      </c>
      <c r="L296" s="12">
        <f>Mercury!C297</f>
        <v>-0.69</v>
      </c>
      <c r="M296" s="9" t="str">
        <f>Mercury!D297</f>
        <v>Sent</v>
      </c>
      <c r="N296" s="1" t="s">
        <v>47</v>
      </c>
    </row>
    <row r="297" hidden="1">
      <c r="B297" s="9">
        <f>Mercury!Y298</f>
        <v>2026</v>
      </c>
      <c r="C297" s="9">
        <f>Mercury!AA298</f>
        <v>6</v>
      </c>
      <c r="D297" s="9">
        <f>Mercury!AB298</f>
        <v>2</v>
      </c>
      <c r="E297" s="9" t="str">
        <f>Mercury!AC298</f>
        <v>P&amp;L</v>
      </c>
      <c r="F297" s="9" t="str">
        <f>Mercury!AD298</f>
        <v>Recurring</v>
      </c>
      <c r="G297" s="9" t="str">
        <f>Mercury!AE298</f>
        <v>2. Candidates Sourcing</v>
      </c>
      <c r="H297" s="9" t="str">
        <f>Mercury!AF298</f>
        <v>2. Candidates Sourcing</v>
      </c>
      <c r="I297" s="9" t="str">
        <f>Mercury!AG298</f>
        <v>1. Social Media</v>
      </c>
      <c r="J297" s="9" t="str">
        <f>Mercury!AI298</f>
        <v>Out</v>
      </c>
      <c r="K297" s="9" t="str">
        <f>Mercury!B298</f>
        <v>Payu *Google Ope D M</v>
      </c>
      <c r="L297" s="12">
        <f>Mercury!C298</f>
        <v>-22.84</v>
      </c>
      <c r="M297" s="9" t="str">
        <f>Mercury!D298</f>
        <v>Sent</v>
      </c>
      <c r="N297" s="1" t="s">
        <v>47</v>
      </c>
    </row>
    <row r="298" hidden="1">
      <c r="B298" s="9">
        <f>Mercury!Y299</f>
        <v>2026</v>
      </c>
      <c r="C298" s="9">
        <f>Mercury!AA299</f>
        <v>6</v>
      </c>
      <c r="D298" s="9">
        <f>Mercury!AB299</f>
        <v>2</v>
      </c>
      <c r="E298" s="9" t="str">
        <f>Mercury!AC299</f>
        <v>P&amp;L</v>
      </c>
      <c r="F298" s="9" t="str">
        <f>Mercury!AD299</f>
        <v>Recurring</v>
      </c>
      <c r="G298" s="9" t="str">
        <f>Mercury!AE299</f>
        <v>3. Platform</v>
      </c>
      <c r="H298" s="9" t="str">
        <f>Mercury!AF299</f>
        <v>3. Platform</v>
      </c>
      <c r="I298" s="9" t="str">
        <f>Mercury!AG299</f>
        <v>2. Fixed</v>
      </c>
      <c r="J298" s="9" t="str">
        <f>Mercury!AI299</f>
        <v>Out</v>
      </c>
      <c r="K298" s="9" t="str">
        <f>Mercury!B299</f>
        <v>Unstract</v>
      </c>
      <c r="L298" s="12">
        <f>Mercury!C299</f>
        <v>-44.24</v>
      </c>
      <c r="M298" s="9" t="str">
        <f>Mercury!D299</f>
        <v>Sent</v>
      </c>
      <c r="N298" s="1" t="s">
        <v>47</v>
      </c>
    </row>
    <row r="299" hidden="1">
      <c r="B299" s="9">
        <f>Mercury!Y300</f>
        <v>2026</v>
      </c>
      <c r="C299" s="9">
        <f>Mercury!AA300</f>
        <v>6</v>
      </c>
      <c r="D299" s="9">
        <f>Mercury!AB300</f>
        <v>2</v>
      </c>
      <c r="E299" s="9" t="str">
        <f>Mercury!AC300</f>
        <v>P&amp;L</v>
      </c>
      <c r="F299" s="9" t="str">
        <f>Mercury!AD300</f>
        <v>Recurring</v>
      </c>
      <c r="G299" s="9" t="str">
        <f>Mercury!AE300</f>
        <v>3. Platform</v>
      </c>
      <c r="H299" s="9" t="str">
        <f>Mercury!AF300</f>
        <v>3. Platform</v>
      </c>
      <c r="I299" s="9" t="str">
        <f>Mercury!AG300</f>
        <v>2. Fixed</v>
      </c>
      <c r="J299" s="9" t="str">
        <f>Mercury!AI300</f>
        <v>Out</v>
      </c>
      <c r="K299" s="9" t="str">
        <f>Mercury!B300</f>
        <v>Google Cloud</v>
      </c>
      <c r="L299" s="12">
        <f>Mercury!C300</f>
        <v>-180.53</v>
      </c>
      <c r="M299" s="9" t="str">
        <f>Mercury!D300</f>
        <v>Sent</v>
      </c>
      <c r="N299" s="1" t="s">
        <v>47</v>
      </c>
    </row>
    <row r="300" hidden="1">
      <c r="B300" s="9">
        <f>Mercury!Y301</f>
        <v>2026</v>
      </c>
      <c r="C300" s="9">
        <f>Mercury!AA301</f>
        <v>6</v>
      </c>
      <c r="D300" s="9">
        <f>Mercury!AB301</f>
        <v>2</v>
      </c>
      <c r="E300" s="9" t="str">
        <f>Mercury!AC301</f>
        <v>P&amp;L</v>
      </c>
      <c r="F300" s="9" t="str">
        <f>Mercury!AD301</f>
        <v>Recurring</v>
      </c>
      <c r="G300" s="9" t="str">
        <f>Mercury!AE301</f>
        <v>3. Platform</v>
      </c>
      <c r="H300" s="9" t="str">
        <f>Mercury!AF301</f>
        <v>3. Platform</v>
      </c>
      <c r="I300" s="9" t="str">
        <f>Mercury!AG301</f>
        <v>2. Fixed</v>
      </c>
      <c r="J300" s="9" t="str">
        <f>Mercury!AI301</f>
        <v>Out</v>
      </c>
      <c r="K300" s="9" t="str">
        <f>Mercury!B301</f>
        <v>Intl. Transaction Fee</v>
      </c>
      <c r="L300" s="12">
        <f>Mercury!C301</f>
        <v>-5.42</v>
      </c>
      <c r="M300" s="9" t="str">
        <f>Mercury!D301</f>
        <v>Sent</v>
      </c>
      <c r="N300" s="1" t="s">
        <v>47</v>
      </c>
    </row>
    <row r="301" hidden="1">
      <c r="B301" s="9">
        <f>Mercury!Y302</f>
        <v>2026</v>
      </c>
      <c r="C301" s="9">
        <f>Mercury!AA302</f>
        <v>6</v>
      </c>
      <c r="D301" s="9">
        <f>Mercury!AB302</f>
        <v>2</v>
      </c>
      <c r="E301" s="9" t="str">
        <f>Mercury!AC302</f>
        <v>P&amp;L</v>
      </c>
      <c r="F301" s="9" t="str">
        <f>Mercury!AD302</f>
        <v>Recurring</v>
      </c>
      <c r="G301" s="9" t="str">
        <f>Mercury!AE302</f>
        <v>3. Platform</v>
      </c>
      <c r="H301" s="9" t="str">
        <f>Mercury!AF302</f>
        <v>3. Platform</v>
      </c>
      <c r="I301" s="9" t="str">
        <f>Mercury!AG302</f>
        <v>3. Messaging</v>
      </c>
      <c r="J301" s="9" t="str">
        <f>Mercury!AI302</f>
        <v>Out</v>
      </c>
      <c r="K301" s="9" t="str">
        <f>Mercury!B302</f>
        <v>Facebook</v>
      </c>
      <c r="L301" s="12">
        <f>Mercury!C302</f>
        <v>-193.59</v>
      </c>
      <c r="M301" s="9" t="str">
        <f>Mercury!D302</f>
        <v>Sent</v>
      </c>
      <c r="N301" s="1" t="s">
        <v>47</v>
      </c>
    </row>
    <row r="302" hidden="1">
      <c r="B302" s="9">
        <f>Mercury!Y303</f>
        <v>2026</v>
      </c>
      <c r="C302" s="9">
        <f>Mercury!AA303</f>
        <v>6</v>
      </c>
      <c r="D302" s="9">
        <f>Mercury!AB303</f>
        <v>2</v>
      </c>
      <c r="E302" s="9" t="str">
        <f>Mercury!AC303</f>
        <v>P&amp;L</v>
      </c>
      <c r="F302" s="9" t="str">
        <f>Mercury!AD303</f>
        <v>Recurring</v>
      </c>
      <c r="G302" s="9" t="str">
        <f>Mercury!AE303</f>
        <v>3. Platform</v>
      </c>
      <c r="H302" s="9" t="str">
        <f>Mercury!AF303</f>
        <v>3. Platform</v>
      </c>
      <c r="I302" s="9" t="str">
        <f>Mercury!AG303</f>
        <v>3. Messaging</v>
      </c>
      <c r="J302" s="9" t="str">
        <f>Mercury!AI303</f>
        <v>Out</v>
      </c>
      <c r="K302" s="9" t="str">
        <f>Mercury!B303</f>
        <v>Facebook</v>
      </c>
      <c r="L302" s="12">
        <f>Mercury!C303</f>
        <v>-33.27</v>
      </c>
      <c r="M302" s="9" t="str">
        <f>Mercury!D303</f>
        <v>Sent</v>
      </c>
      <c r="N302" s="1" t="s">
        <v>47</v>
      </c>
    </row>
    <row r="303" hidden="1">
      <c r="B303" s="9">
        <f>Mercury!Y304</f>
        <v>2026</v>
      </c>
      <c r="C303" s="9">
        <f>Mercury!AA304</f>
        <v>6</v>
      </c>
      <c r="D303" s="9">
        <f>Mercury!AB304</f>
        <v>2</v>
      </c>
      <c r="E303" s="9" t="str">
        <f>Mercury!AC304</f>
        <v>P&amp;L</v>
      </c>
      <c r="F303" s="9" t="str">
        <f>Mercury!AD304</f>
        <v>Recurring</v>
      </c>
      <c r="G303" s="9" t="str">
        <f>Mercury!AE304</f>
        <v>2. Candidates Sourcing</v>
      </c>
      <c r="H303" s="9" t="str">
        <f>Mercury!AF304</f>
        <v>2. Candidates Sourcing</v>
      </c>
      <c r="I303" s="9" t="str">
        <f>Mercury!AG304</f>
        <v>1. Social media</v>
      </c>
      <c r="J303" s="9" t="str">
        <f>Mercury!AI304</f>
        <v>Out</v>
      </c>
      <c r="K303" s="9" t="str">
        <f>Mercury!B304</f>
        <v>Facebook</v>
      </c>
      <c r="L303" s="12">
        <f>Mercury!C304</f>
        <v>-744</v>
      </c>
      <c r="M303" s="9" t="str">
        <f>Mercury!D304</f>
        <v>Sent</v>
      </c>
      <c r="N303" s="1" t="s">
        <v>47</v>
      </c>
    </row>
    <row r="304" hidden="1">
      <c r="B304" s="9">
        <f>Mercury!Y305</f>
        <v>2026</v>
      </c>
      <c r="C304" s="9">
        <f>Mercury!AA305</f>
        <v>5</v>
      </c>
      <c r="D304" s="9">
        <f>Mercury!AB305</f>
        <v>2</v>
      </c>
      <c r="E304" s="9" t="str">
        <f>Mercury!AC305</f>
        <v>P&amp;L</v>
      </c>
      <c r="F304" s="9" t="str">
        <f>Mercury!AD305</f>
        <v>Recurring</v>
      </c>
      <c r="G304" s="9" t="str">
        <f>Mercury!AE305</f>
        <v>2. Candidates Sourcing</v>
      </c>
      <c r="H304" s="9" t="str">
        <f>Mercury!AF305</f>
        <v>2. Candidates Sourcing</v>
      </c>
      <c r="I304" s="9" t="str">
        <f>Mercury!AG305</f>
        <v>1. Social Media</v>
      </c>
      <c r="J304" s="9" t="str">
        <f>Mercury!AI305</f>
        <v>In</v>
      </c>
      <c r="K304" s="9" t="str">
        <f>Mercury!B305</f>
        <v>Mercury IO Cashback</v>
      </c>
      <c r="L304" s="12">
        <f>Mercury!C305</f>
        <v>79.34</v>
      </c>
      <c r="M304" s="9" t="str">
        <f>Mercury!D305</f>
        <v>Sent</v>
      </c>
      <c r="N304" s="1" t="s">
        <v>47</v>
      </c>
    </row>
    <row r="305" hidden="1">
      <c r="B305" s="9">
        <f>Mercury!Y306</f>
        <v>2026</v>
      </c>
      <c r="C305" s="9">
        <f>Mercury!AA306</f>
        <v>5</v>
      </c>
      <c r="D305" s="9">
        <f>Mercury!AB306</f>
        <v>2</v>
      </c>
      <c r="E305" s="9" t="str">
        <f>Mercury!AC306</f>
        <v>Intercompany</v>
      </c>
      <c r="F305" s="9" t="str">
        <f>Mercury!AD306</f>
        <v/>
      </c>
      <c r="G305" s="9" t="str">
        <f>Mercury!AE306</f>
        <v/>
      </c>
      <c r="H305" s="9" t="str">
        <f>Mercury!AF306</f>
        <v/>
      </c>
      <c r="I305" s="9" t="str">
        <f>Mercury!AG306</f>
        <v/>
      </c>
      <c r="J305" s="9" t="str">
        <f>Mercury!AI306</f>
        <v>Out</v>
      </c>
      <c r="K305" s="9" t="str">
        <f>Mercury!B306</f>
        <v>Mercury Credit</v>
      </c>
      <c r="L305" s="12">
        <f>Mercury!C306</f>
        <v>-5330.85</v>
      </c>
      <c r="M305" s="9" t="str">
        <f>Mercury!D306</f>
        <v>Sent</v>
      </c>
      <c r="N305" s="1" t="s">
        <v>47</v>
      </c>
    </row>
    <row r="306" hidden="1">
      <c r="B306" s="9">
        <f>Mercury!Y307</f>
        <v>2026</v>
      </c>
      <c r="C306" s="9">
        <f>Mercury!AA307</f>
        <v>5</v>
      </c>
      <c r="D306" s="9">
        <f>Mercury!AB307</f>
        <v>2</v>
      </c>
      <c r="E306" s="9" t="str">
        <f>Mercury!AC307</f>
        <v>Intercompany</v>
      </c>
      <c r="F306" s="9" t="str">
        <f>Mercury!AD307</f>
        <v/>
      </c>
      <c r="G306" s="9" t="str">
        <f>Mercury!AE307</f>
        <v/>
      </c>
      <c r="H306" s="9" t="str">
        <f>Mercury!AF307</f>
        <v/>
      </c>
      <c r="I306" s="9" t="str">
        <f>Mercury!AG307</f>
        <v/>
      </c>
      <c r="J306" s="9" t="str">
        <f>Mercury!AI307</f>
        <v>In</v>
      </c>
      <c r="K306" s="9" t="str">
        <f>Mercury!B307</f>
        <v>Mercury Checking xx8107</v>
      </c>
      <c r="L306" s="12">
        <f>Mercury!C307</f>
        <v>5330.85</v>
      </c>
      <c r="M306" s="9" t="str">
        <f>Mercury!D307</f>
        <v>Sent</v>
      </c>
      <c r="N306" s="1" t="s">
        <v>47</v>
      </c>
    </row>
    <row r="307" hidden="1">
      <c r="B307" s="9">
        <f>Mercury!Y308</f>
        <v>2026</v>
      </c>
      <c r="C307" s="9">
        <f>Mercury!AA308</f>
        <v>5</v>
      </c>
      <c r="D307" s="9">
        <f>Mercury!AB308</f>
        <v>2</v>
      </c>
      <c r="E307" s="9" t="str">
        <f>Mercury!AC308</f>
        <v>P&amp;L</v>
      </c>
      <c r="F307" s="9" t="str">
        <f>Mercury!AD308</f>
        <v>Recurring</v>
      </c>
      <c r="G307" s="9" t="str">
        <f>Mercury!AE308</f>
        <v>3. Platform</v>
      </c>
      <c r="H307" s="9" t="str">
        <f>Mercury!AF308</f>
        <v>3. Platform</v>
      </c>
      <c r="I307" s="9" t="str">
        <f>Mercury!AG308</f>
        <v>2. Fixed</v>
      </c>
      <c r="J307" s="9" t="str">
        <f>Mercury!AI308</f>
        <v>Out</v>
      </c>
      <c r="K307" s="9" t="str">
        <f>Mercury!B308</f>
        <v>Intl. Transaction Fee</v>
      </c>
      <c r="L307" s="12">
        <f>Mercury!C308</f>
        <v>-17.35</v>
      </c>
      <c r="M307" s="9" t="str">
        <f>Mercury!D308</f>
        <v>Sent</v>
      </c>
      <c r="N307" s="1" t="s">
        <v>47</v>
      </c>
    </row>
    <row r="308" hidden="1">
      <c r="B308" s="9">
        <f>Mercury!Y309</f>
        <v>2026</v>
      </c>
      <c r="C308" s="9">
        <f>Mercury!AA309</f>
        <v>5</v>
      </c>
      <c r="D308" s="9">
        <f>Mercury!AB309</f>
        <v>2</v>
      </c>
      <c r="E308" s="9" t="str">
        <f>Mercury!AC309</f>
        <v>P&amp;L</v>
      </c>
      <c r="F308" s="9" t="str">
        <f>Mercury!AD309</f>
        <v>Recurring</v>
      </c>
      <c r="G308" s="9" t="str">
        <f>Mercury!AE309</f>
        <v>2. Candidates Sourcing</v>
      </c>
      <c r="H308" s="9" t="str">
        <f>Mercury!AF309</f>
        <v>2. Candidates Sourcing</v>
      </c>
      <c r="I308" s="9" t="str">
        <f>Mercury!AG309</f>
        <v>1. Social Media</v>
      </c>
      <c r="J308" s="9" t="str">
        <f>Mercury!AI309</f>
        <v>Out</v>
      </c>
      <c r="K308" s="9" t="str">
        <f>Mercury!B309</f>
        <v>Payu *Google Ope D M</v>
      </c>
      <c r="L308" s="12">
        <f>Mercury!C309</f>
        <v>-578.28</v>
      </c>
      <c r="M308" s="9" t="str">
        <f>Mercury!D309</f>
        <v>Sent</v>
      </c>
      <c r="N308" s="1" t="s">
        <v>47</v>
      </c>
    </row>
    <row r="309" hidden="1">
      <c r="B309" s="9">
        <f>Mercury!Y310</f>
        <v>2026</v>
      </c>
      <c r="C309" s="9">
        <f>Mercury!AA310</f>
        <v>5</v>
      </c>
      <c r="D309" s="9">
        <f>Mercury!AB310</f>
        <v>2</v>
      </c>
      <c r="E309" s="9" t="str">
        <f>Mercury!AC310</f>
        <v>P&amp;L</v>
      </c>
      <c r="F309" s="9" t="str">
        <f>Mercury!AD310</f>
        <v>Recurring</v>
      </c>
      <c r="G309" s="9" t="str">
        <f>Mercury!AE310</f>
        <v>3. Platform</v>
      </c>
      <c r="H309" s="9" t="str">
        <f>Mercury!AF310</f>
        <v>3. Platform</v>
      </c>
      <c r="I309" s="9" t="str">
        <f>Mercury!AG310</f>
        <v>3. Messaging</v>
      </c>
      <c r="J309" s="9" t="str">
        <f>Mercury!AI310</f>
        <v>Out</v>
      </c>
      <c r="K309" s="9" t="str">
        <f>Mercury!B310</f>
        <v>Facebook</v>
      </c>
      <c r="L309" s="12">
        <f>Mercury!C310</f>
        <v>-400</v>
      </c>
      <c r="M309" s="9" t="str">
        <f>Mercury!D310</f>
        <v>Sent</v>
      </c>
      <c r="N309" s="1" t="s">
        <v>47</v>
      </c>
    </row>
    <row r="310" hidden="1">
      <c r="B310" s="9">
        <f>Mercury!Y311</f>
        <v>2026</v>
      </c>
      <c r="C310" s="9">
        <f>Mercury!AA311</f>
        <v>5</v>
      </c>
      <c r="D310" s="9">
        <f>Mercury!AB311</f>
        <v>2</v>
      </c>
      <c r="E310" s="9" t="str">
        <f>Mercury!AC311</f>
        <v>P&amp;L</v>
      </c>
      <c r="F310" s="9" t="str">
        <f>Mercury!AD311</f>
        <v>Recurring</v>
      </c>
      <c r="G310" s="9" t="str">
        <f>Mercury!AE311</f>
        <v>2. Candidates Sourcing</v>
      </c>
      <c r="H310" s="9" t="str">
        <f>Mercury!AF311</f>
        <v>2. Candidates Sourcing</v>
      </c>
      <c r="I310" s="9" t="str">
        <f>Mercury!AG311</f>
        <v>1. Social media</v>
      </c>
      <c r="J310" s="9" t="str">
        <f>Mercury!AI311</f>
        <v>Out</v>
      </c>
      <c r="K310" s="9" t="str">
        <f>Mercury!B311</f>
        <v>Facebook</v>
      </c>
      <c r="L310" s="12">
        <f>Mercury!C311</f>
        <v>-744</v>
      </c>
      <c r="M310" s="9" t="str">
        <f>Mercury!D311</f>
        <v>Sent</v>
      </c>
      <c r="N310" s="1" t="s">
        <v>47</v>
      </c>
    </row>
    <row r="311" hidden="1">
      <c r="B311" s="9">
        <f>Mercury!Y312</f>
        <v>2026</v>
      </c>
      <c r="C311" s="9">
        <f>Mercury!AA312</f>
        <v>5</v>
      </c>
      <c r="D311" s="9">
        <f>Mercury!AB312</f>
        <v>2</v>
      </c>
      <c r="E311" s="9" t="str">
        <f>Mercury!AC312</f>
        <v>P&amp;L</v>
      </c>
      <c r="F311" s="9" t="str">
        <f>Mercury!AD312</f>
        <v>Recurring</v>
      </c>
      <c r="G311" s="9" t="str">
        <f>Mercury!AE312</f>
        <v>7. Founders</v>
      </c>
      <c r="H311" s="9" t="str">
        <f>Mercury!AF312</f>
        <v>6. Other fixed and admin</v>
      </c>
      <c r="I311" s="9" t="str">
        <f>Mercury!AG312</f>
        <v>1. Salaries</v>
      </c>
      <c r="J311" s="9" t="str">
        <f>Mercury!AI312</f>
        <v>Out</v>
      </c>
      <c r="K311" s="9" t="str">
        <f>Mercury!B312</f>
        <v>Fede (BoA) (Federico David Naides)</v>
      </c>
      <c r="L311" s="12">
        <f>Mercury!C312</f>
        <v>-6250</v>
      </c>
      <c r="M311" s="9" t="str">
        <f>Mercury!D312</f>
        <v>Sent</v>
      </c>
      <c r="N311" s="1" t="s">
        <v>47</v>
      </c>
    </row>
    <row r="312" hidden="1">
      <c r="B312" s="9">
        <f>Mercury!Y313</f>
        <v>2026</v>
      </c>
      <c r="C312" s="9">
        <f>Mercury!AA313</f>
        <v>5</v>
      </c>
      <c r="D312" s="9">
        <f>Mercury!AB313</f>
        <v>2</v>
      </c>
      <c r="E312" s="9" t="str">
        <f>Mercury!AC313</f>
        <v>P&amp;L</v>
      </c>
      <c r="F312" s="9" t="str">
        <f>Mercury!AD313</f>
        <v>Recurring</v>
      </c>
      <c r="G312" s="9" t="str">
        <f>Mercury!AE313</f>
        <v>7. Founders</v>
      </c>
      <c r="H312" s="9" t="str">
        <f>Mercury!AF313</f>
        <v>6. Other fixed and admin</v>
      </c>
      <c r="I312" s="9" t="str">
        <f>Mercury!AG313</f>
        <v>1. Salaries</v>
      </c>
      <c r="J312" s="9" t="str">
        <f>Mercury!AI313</f>
        <v>Out</v>
      </c>
      <c r="K312" s="9" t="str">
        <f>Mercury!B313</f>
        <v>Ivan Amelong - Wise (Ivan Amelong)</v>
      </c>
      <c r="L312" s="12">
        <f>Mercury!C313</f>
        <v>-6250</v>
      </c>
      <c r="M312" s="9" t="str">
        <f>Mercury!D313</f>
        <v>Sent</v>
      </c>
      <c r="N312" s="1" t="s">
        <v>47</v>
      </c>
    </row>
    <row r="313" hidden="1">
      <c r="B313" s="9">
        <f>Mercury!Y314</f>
        <v>2026</v>
      </c>
      <c r="C313" s="9">
        <f>Mercury!AA314</f>
        <v>5</v>
      </c>
      <c r="D313" s="9">
        <f>Mercury!AB314</f>
        <v>2</v>
      </c>
      <c r="E313" s="9" t="str">
        <f>Mercury!AC314</f>
        <v>Intercompany</v>
      </c>
      <c r="F313" s="9" t="str">
        <f>Mercury!AD314</f>
        <v/>
      </c>
      <c r="G313" s="9" t="str">
        <f>Mercury!AE314</f>
        <v/>
      </c>
      <c r="H313" s="9" t="str">
        <f>Mercury!AF314</f>
        <v/>
      </c>
      <c r="I313" s="9" t="str">
        <f>Mercury!AG314</f>
        <v/>
      </c>
      <c r="J313" s="9" t="str">
        <f>Mercury!AI314</f>
        <v>Out</v>
      </c>
      <c r="K313" s="9" t="str">
        <f>Mercury!B314</f>
        <v>Mercury Checking xx8107</v>
      </c>
      <c r="L313" s="12">
        <f>Mercury!C314</f>
        <v>-15000</v>
      </c>
      <c r="M313" s="9" t="str">
        <f>Mercury!D314</f>
        <v>Sent</v>
      </c>
      <c r="N313" s="1" t="s">
        <v>47</v>
      </c>
    </row>
    <row r="314" hidden="1">
      <c r="B314" s="9">
        <f>Mercury!Y315</f>
        <v>2026</v>
      </c>
      <c r="C314" s="9">
        <f>Mercury!AA315</f>
        <v>5</v>
      </c>
      <c r="D314" s="9">
        <f>Mercury!AB315</f>
        <v>2</v>
      </c>
      <c r="E314" s="9" t="str">
        <f>Mercury!AC315</f>
        <v>Intercompany</v>
      </c>
      <c r="F314" s="9" t="str">
        <f>Mercury!AD315</f>
        <v/>
      </c>
      <c r="G314" s="9" t="str">
        <f>Mercury!AE315</f>
        <v/>
      </c>
      <c r="H314" s="9" t="str">
        <f>Mercury!AF315</f>
        <v/>
      </c>
      <c r="I314" s="9" t="str">
        <f>Mercury!AG315</f>
        <v/>
      </c>
      <c r="J314" s="9" t="str">
        <f>Mercury!AI315</f>
        <v>In</v>
      </c>
      <c r="K314" s="9" t="str">
        <f>Mercury!B315</f>
        <v>Treasury</v>
      </c>
      <c r="L314" s="12">
        <f>Mercury!C315</f>
        <v>15000</v>
      </c>
      <c r="M314" s="9" t="str">
        <f>Mercury!D315</f>
        <v>Sent</v>
      </c>
      <c r="N314" s="1" t="s">
        <v>47</v>
      </c>
    </row>
    <row r="315" hidden="1">
      <c r="B315" s="9">
        <f>Mercury!Y316</f>
        <v>2026</v>
      </c>
      <c r="C315" s="9">
        <f>Mercury!AA316</f>
        <v>5</v>
      </c>
      <c r="D315" s="9">
        <f>Mercury!AB316</f>
        <v>2</v>
      </c>
      <c r="E315" s="9" t="str">
        <f>Mercury!AC316</f>
        <v>P&amp;L</v>
      </c>
      <c r="F315" s="9" t="str">
        <f>Mercury!AD316</f>
        <v>Recurring</v>
      </c>
      <c r="G315" s="9" t="str">
        <f>Mercury!AE316</f>
        <v>2. Candidates Sourcing</v>
      </c>
      <c r="H315" s="9" t="str">
        <f>Mercury!AF316</f>
        <v>2. Candidates Sourcing</v>
      </c>
      <c r="I315" s="9" t="str">
        <f>Mercury!AG316</f>
        <v>1. Social media</v>
      </c>
      <c r="J315" s="9" t="str">
        <f>Mercury!AI316</f>
        <v>Out</v>
      </c>
      <c r="K315" s="9" t="str">
        <f>Mercury!B316</f>
        <v>Facebook</v>
      </c>
      <c r="L315" s="12">
        <f>Mercury!C316</f>
        <v>-744</v>
      </c>
      <c r="M315" s="9" t="str">
        <f>Mercury!D316</f>
        <v>Pending</v>
      </c>
      <c r="N315" s="1" t="s">
        <v>47</v>
      </c>
    </row>
    <row r="316" hidden="1">
      <c r="B316" s="9">
        <f>Mercury!Y317</f>
        <v>2026</v>
      </c>
      <c r="C316" s="9">
        <f>Mercury!AA317</f>
        <v>5</v>
      </c>
      <c r="D316" s="9">
        <f>Mercury!AB317</f>
        <v>2</v>
      </c>
      <c r="E316" s="9" t="str">
        <f>Mercury!AC317</f>
        <v>P&amp;L</v>
      </c>
      <c r="F316" s="9" t="str">
        <f>Mercury!AD317</f>
        <v>Recurring</v>
      </c>
      <c r="G316" s="9" t="str">
        <f>Mercury!AE317</f>
        <v>7. Founders</v>
      </c>
      <c r="H316" s="9" t="str">
        <f>Mercury!AF317</f>
        <v>6. Other fixed and admin</v>
      </c>
      <c r="I316" s="9" t="str">
        <f>Mercury!AG317</f>
        <v>1. Salaries</v>
      </c>
      <c r="J316" s="9" t="str">
        <f>Mercury!AI317</f>
        <v>Out</v>
      </c>
      <c r="K316" s="9" t="str">
        <f>Mercury!B317</f>
        <v>Efren (Ecuador) (Efren Rogelio Narvaez Peña)</v>
      </c>
      <c r="L316" s="12">
        <f>Mercury!C317</f>
        <v>-5000</v>
      </c>
      <c r="M316" s="9" t="str">
        <f>Mercury!D317</f>
        <v>Sent</v>
      </c>
      <c r="N316" s="1" t="s">
        <v>47</v>
      </c>
    </row>
    <row r="317" hidden="1">
      <c r="B317" s="9">
        <f>Mercury!Y318</f>
        <v>2026</v>
      </c>
      <c r="C317" s="9">
        <f>Mercury!AA318</f>
        <v>5</v>
      </c>
      <c r="D317" s="9">
        <f>Mercury!AB318</f>
        <v>2</v>
      </c>
      <c r="E317" s="9" t="str">
        <f>Mercury!AC318</f>
        <v>P&amp;L</v>
      </c>
      <c r="F317" s="9" t="str">
        <f>Mercury!AD318</f>
        <v>Recurring</v>
      </c>
      <c r="G317" s="9" t="str">
        <f>Mercury!AE318</f>
        <v>3. Platform</v>
      </c>
      <c r="H317" s="9" t="str">
        <f>Mercury!AF318</f>
        <v>3. Platform</v>
      </c>
      <c r="I317" s="9" t="str">
        <f>Mercury!AG318</f>
        <v>2. Fixed</v>
      </c>
      <c r="J317" s="9" t="str">
        <f>Mercury!AI318</f>
        <v>Out</v>
      </c>
      <c r="K317" s="9" t="str">
        <f>Mercury!B318</f>
        <v>Intl. Wire Fee</v>
      </c>
      <c r="L317" s="12">
        <f>Mercury!C318</f>
        <v>-15</v>
      </c>
      <c r="M317" s="9" t="str">
        <f>Mercury!D318</f>
        <v>Sent</v>
      </c>
      <c r="N317" s="1" t="s">
        <v>47</v>
      </c>
    </row>
    <row r="318" hidden="1">
      <c r="B318" s="9">
        <f>Mercury!Y319</f>
        <v>2026</v>
      </c>
      <c r="C318" s="9">
        <f>Mercury!AA319</f>
        <v>5</v>
      </c>
      <c r="D318" s="9">
        <f>Mercury!AB319</f>
        <v>2</v>
      </c>
      <c r="E318" s="9" t="str">
        <f>Mercury!AC319</f>
        <v>P&amp;L</v>
      </c>
      <c r="F318" s="9" t="str">
        <f>Mercury!AD319</f>
        <v>Recurring</v>
      </c>
      <c r="G318" s="9" t="str">
        <f>Mercury!AE319</f>
        <v>5. Marketing</v>
      </c>
      <c r="H318" s="9" t="str">
        <f>Mercury!AF319</f>
        <v>5. Marketing</v>
      </c>
      <c r="I318" s="9" t="str">
        <f>Mercury!AG319</f>
        <v>1. People</v>
      </c>
      <c r="J318" s="9" t="str">
        <f>Mercury!AI319</f>
        <v>Out</v>
      </c>
      <c r="K318" s="9" t="str">
        <f>Mercury!B319</f>
        <v>Aldana Casas (Aldana Casas)</v>
      </c>
      <c r="L318" s="12">
        <f>Mercury!C319</f>
        <v>-900</v>
      </c>
      <c r="M318" s="9" t="str">
        <f>Mercury!D319</f>
        <v>Sent</v>
      </c>
      <c r="N318" s="1" t="s">
        <v>47</v>
      </c>
    </row>
    <row r="319" hidden="1">
      <c r="B319" s="9">
        <f>Mercury!Y320</f>
        <v>2026</v>
      </c>
      <c r="C319" s="9">
        <f>Mercury!AA320</f>
        <v>5</v>
      </c>
      <c r="D319" s="9">
        <f>Mercury!AB320</f>
        <v>2</v>
      </c>
      <c r="E319" s="9" t="str">
        <f>Mercury!AC320</f>
        <v>P&amp;L</v>
      </c>
      <c r="F319" s="9" t="str">
        <f>Mercury!AD320</f>
        <v>Recurring</v>
      </c>
      <c r="G319" s="9" t="str">
        <f>Mercury!AE320</f>
        <v>4. People</v>
      </c>
      <c r="H319" s="9" t="str">
        <f>Mercury!AF320</f>
        <v>4. People</v>
      </c>
      <c r="I319" s="9" t="str">
        <f>Mercury!AG320</f>
        <v>1. Operations</v>
      </c>
      <c r="J319" s="9" t="str">
        <f>Mercury!AI320</f>
        <v>Out</v>
      </c>
      <c r="K319" s="9" t="str">
        <f>Mercury!B320</f>
        <v>Monica Tonanzin García Vega (Monica Tonanzin García Vega)</v>
      </c>
      <c r="L319" s="12">
        <f>Mercury!C320</f>
        <v>-864</v>
      </c>
      <c r="M319" s="9" t="str">
        <f>Mercury!D320</f>
        <v>Sent</v>
      </c>
      <c r="N319" s="1" t="s">
        <v>47</v>
      </c>
    </row>
    <row r="320" hidden="1">
      <c r="B320" s="9">
        <f>Mercury!Y321</f>
        <v>2026</v>
      </c>
      <c r="C320" s="9">
        <f>Mercury!AA321</f>
        <v>5</v>
      </c>
      <c r="D320" s="9">
        <f>Mercury!AB321</f>
        <v>2</v>
      </c>
      <c r="E320" s="9" t="str">
        <f>Mercury!AC321</f>
        <v>P&amp;L</v>
      </c>
      <c r="F320" s="9" t="str">
        <f>Mercury!AD321</f>
        <v>Recurring</v>
      </c>
      <c r="G320" s="9" t="str">
        <f>Mercury!AE321</f>
        <v>3. Platform</v>
      </c>
      <c r="H320" s="9" t="str">
        <f>Mercury!AF321</f>
        <v>3. Platform</v>
      </c>
      <c r="I320" s="9" t="str">
        <f>Mercury!AG321</f>
        <v>2. Fixed</v>
      </c>
      <c r="J320" s="9" t="str">
        <f>Mercury!AI321</f>
        <v>Out</v>
      </c>
      <c r="K320" s="9" t="str">
        <f>Mercury!B321</f>
        <v>Vercel</v>
      </c>
      <c r="L320" s="12">
        <f>Mercury!C321</f>
        <v>-20</v>
      </c>
      <c r="M320" s="9" t="str">
        <f>Mercury!D321</f>
        <v>Sent</v>
      </c>
      <c r="N320" s="1" t="s">
        <v>47</v>
      </c>
    </row>
    <row r="321" hidden="1">
      <c r="B321" s="9">
        <f>Mercury!Y322</f>
        <v>2026</v>
      </c>
      <c r="C321" s="9">
        <f>Mercury!AA322</f>
        <v>5</v>
      </c>
      <c r="D321" s="9">
        <f>Mercury!AB322</f>
        <v>2</v>
      </c>
      <c r="E321" s="9" t="str">
        <f>Mercury!AC322</f>
        <v>P&amp;L</v>
      </c>
      <c r="F321" s="9" t="str">
        <f>Mercury!AD322</f>
        <v>Recurring</v>
      </c>
      <c r="G321" s="9" t="str">
        <f>Mercury!AE322</f>
        <v>4. People</v>
      </c>
      <c r="H321" s="9" t="str">
        <f>Mercury!AF322</f>
        <v>4. People</v>
      </c>
      <c r="I321" s="9" t="str">
        <f>Mercury!AG322</f>
        <v>1. Operations</v>
      </c>
      <c r="J321" s="9" t="str">
        <f>Mercury!AI322</f>
        <v>Out</v>
      </c>
      <c r="K321" s="9" t="str">
        <f>Mercury!B322</f>
        <v>Andrea Gomez (Andrea Gómez Romero)</v>
      </c>
      <c r="L321" s="12">
        <f>Mercury!C322</f>
        <v>-1008.11</v>
      </c>
      <c r="M321" s="9" t="str">
        <f>Mercury!D322</f>
        <v>Sent</v>
      </c>
      <c r="N321" s="1" t="s">
        <v>47</v>
      </c>
    </row>
    <row r="322" hidden="1">
      <c r="B322" s="9">
        <f>Mercury!Y323</f>
        <v>2026</v>
      </c>
      <c r="C322" s="9">
        <f>Mercury!AA323</f>
        <v>5</v>
      </c>
      <c r="D322" s="9">
        <f>Mercury!AB323</f>
        <v>2</v>
      </c>
      <c r="E322" s="9" t="str">
        <f>Mercury!AC323</f>
        <v>P&amp;L</v>
      </c>
      <c r="F322" s="9" t="str">
        <f>Mercury!AD323</f>
        <v>Recurring</v>
      </c>
      <c r="G322" s="9" t="str">
        <f>Mercury!AE323</f>
        <v>3. Platform</v>
      </c>
      <c r="H322" s="9" t="str">
        <f>Mercury!AF323</f>
        <v>3. Platform</v>
      </c>
      <c r="I322" s="9" t="str">
        <f>Mercury!AG323</f>
        <v>2. Fixed</v>
      </c>
      <c r="J322" s="9" t="str">
        <f>Mercury!AI323</f>
        <v>Out</v>
      </c>
      <c r="K322" s="9" t="str">
        <f>Mercury!B323</f>
        <v>Intl. Wire Foreign Exchange Fee</v>
      </c>
      <c r="L322" s="12">
        <f>Mercury!C323</f>
        <v>-10.08</v>
      </c>
      <c r="M322" s="9" t="str">
        <f>Mercury!D323</f>
        <v>Sent</v>
      </c>
      <c r="N322" s="1" t="s">
        <v>47</v>
      </c>
    </row>
    <row r="323" hidden="1">
      <c r="B323" s="9">
        <f>Mercury!Y324</f>
        <v>2026</v>
      </c>
      <c r="C323" s="9">
        <f>Mercury!AA324</f>
        <v>5</v>
      </c>
      <c r="D323" s="9">
        <f>Mercury!AB324</f>
        <v>2</v>
      </c>
      <c r="E323" s="9" t="str">
        <f>Mercury!AC324</f>
        <v>P&amp;L</v>
      </c>
      <c r="F323" s="9" t="str">
        <f>Mercury!AD324</f>
        <v>Recurring</v>
      </c>
      <c r="G323" s="9" t="str">
        <f>Mercury!AE324</f>
        <v>2. Candidates Sourcing</v>
      </c>
      <c r="H323" s="9" t="str">
        <f>Mercury!AF324</f>
        <v>2. Candidates Sourcing</v>
      </c>
      <c r="I323" s="9" t="str">
        <f>Mercury!AG324</f>
        <v>1. Social media</v>
      </c>
      <c r="J323" s="9" t="str">
        <f>Mercury!AI324</f>
        <v>Out</v>
      </c>
      <c r="K323" s="9" t="str">
        <f>Mercury!B324</f>
        <v>Facebook</v>
      </c>
      <c r="L323" s="12">
        <f>Mercury!C324</f>
        <v>-744</v>
      </c>
      <c r="M323" s="9" t="str">
        <f>Mercury!D324</f>
        <v>Sent</v>
      </c>
      <c r="N323" s="1" t="s">
        <v>47</v>
      </c>
    </row>
    <row r="324" hidden="1">
      <c r="B324" s="9">
        <f>Mercury!Y325</f>
        <v>2026</v>
      </c>
      <c r="C324" s="9">
        <f>Mercury!AA325</f>
        <v>5</v>
      </c>
      <c r="D324" s="9">
        <f>Mercury!AB325</f>
        <v>2</v>
      </c>
      <c r="E324" s="9" t="str">
        <f>Mercury!AC325</f>
        <v>P&amp;L</v>
      </c>
      <c r="F324" s="9" t="str">
        <f>Mercury!AD325</f>
        <v>Recurring</v>
      </c>
      <c r="G324" s="9" t="str">
        <f>Mercury!AE325</f>
        <v>3. Platform</v>
      </c>
      <c r="H324" s="9" t="str">
        <f>Mercury!AF325</f>
        <v>3. Platform</v>
      </c>
      <c r="I324" s="9" t="str">
        <f>Mercury!AG325</f>
        <v>2. Fixed</v>
      </c>
      <c r="J324" s="9" t="str">
        <f>Mercury!AI325</f>
        <v>Out</v>
      </c>
      <c r="K324" s="9" t="str">
        <f>Mercury!B325</f>
        <v>Intl. Transaction Fee</v>
      </c>
      <c r="L324" s="12">
        <f>Mercury!C325</f>
        <v>-0.58</v>
      </c>
      <c r="M324" s="9" t="str">
        <f>Mercury!D325</f>
        <v>Sent</v>
      </c>
      <c r="N324" s="1" t="s">
        <v>47</v>
      </c>
    </row>
    <row r="325" hidden="1">
      <c r="B325" s="9">
        <f>Mercury!Y326</f>
        <v>2026</v>
      </c>
      <c r="C325" s="9">
        <f>Mercury!AA326</f>
        <v>5</v>
      </c>
      <c r="D325" s="9">
        <f>Mercury!AB326</f>
        <v>2</v>
      </c>
      <c r="E325" s="9" t="str">
        <f>Mercury!AC326</f>
        <v>P&amp;L</v>
      </c>
      <c r="F325" s="9" t="str">
        <f>Mercury!AD326</f>
        <v>Recurring</v>
      </c>
      <c r="G325" s="9" t="str">
        <f>Mercury!AE326</f>
        <v>8. Other fixed costs</v>
      </c>
      <c r="H325" s="9" t="str">
        <f>Mercury!AF326</f>
        <v>6. Other fixed and admin</v>
      </c>
      <c r="I325" s="9" t="str">
        <f>Mercury!AG326</f>
        <v>2. Admin</v>
      </c>
      <c r="J325" s="9" t="str">
        <f>Mercury!AI326</f>
        <v>Out</v>
      </c>
      <c r="K325" s="9" t="str">
        <f>Mercury!B326</f>
        <v>GoDaddy</v>
      </c>
      <c r="L325" s="12">
        <f>Mercury!C326</f>
        <v>-19.17</v>
      </c>
      <c r="M325" s="9" t="str">
        <f>Mercury!D326</f>
        <v>Sent</v>
      </c>
      <c r="N325" s="1" t="s">
        <v>47</v>
      </c>
    </row>
    <row r="326" hidden="1">
      <c r="B326" s="9">
        <f>Mercury!Y327</f>
        <v>2026</v>
      </c>
      <c r="C326" s="9">
        <f>Mercury!AA327</f>
        <v>5</v>
      </c>
      <c r="D326" s="9">
        <f>Mercury!AB327</f>
        <v>2</v>
      </c>
      <c r="E326" s="9" t="str">
        <f>Mercury!AC327</f>
        <v>P&amp;L</v>
      </c>
      <c r="F326" s="9" t="str">
        <f>Mercury!AD327</f>
        <v>Recurring</v>
      </c>
      <c r="G326" s="9" t="str">
        <f>Mercury!AE327</f>
        <v>2. Candidates Sourcing</v>
      </c>
      <c r="H326" s="9" t="str">
        <f>Mercury!AF327</f>
        <v>2. Candidates Sourcing</v>
      </c>
      <c r="I326" s="9" t="str">
        <f>Mercury!AG327</f>
        <v>1. Social media</v>
      </c>
      <c r="J326" s="9" t="str">
        <f>Mercury!AI327</f>
        <v>Out</v>
      </c>
      <c r="K326" s="9" t="str">
        <f>Mercury!B327</f>
        <v>Facebook</v>
      </c>
      <c r="L326" s="12">
        <f>Mercury!C327</f>
        <v>-744</v>
      </c>
      <c r="M326" s="9" t="str">
        <f>Mercury!D327</f>
        <v>Sent</v>
      </c>
      <c r="N326" s="1" t="s">
        <v>47</v>
      </c>
    </row>
    <row r="327" hidden="1">
      <c r="B327" s="9">
        <f>Mercury!Y328</f>
        <v>2026</v>
      </c>
      <c r="C327" s="9">
        <f>Mercury!AA328</f>
        <v>5</v>
      </c>
      <c r="D327" s="9">
        <f>Mercury!AB328</f>
        <v>2</v>
      </c>
      <c r="E327" s="9" t="str">
        <f>Mercury!AC328</f>
        <v>P&amp;L</v>
      </c>
      <c r="F327" s="9" t="str">
        <f>Mercury!AD328</f>
        <v>Recurring</v>
      </c>
      <c r="G327" s="9" t="str">
        <f>Mercury!AE328</f>
        <v>3. Platform</v>
      </c>
      <c r="H327" s="9" t="str">
        <f>Mercury!AF328</f>
        <v>3. Platform</v>
      </c>
      <c r="I327" s="9" t="str">
        <f>Mercury!AG328</f>
        <v>1. Variable</v>
      </c>
      <c r="J327" s="9" t="str">
        <f>Mercury!AI328</f>
        <v>Out</v>
      </c>
      <c r="K327" s="9" t="str">
        <f>Mercury!B328</f>
        <v>Whaticket</v>
      </c>
      <c r="L327" s="12">
        <f>Mercury!C328</f>
        <v>-49</v>
      </c>
      <c r="M327" s="9" t="str">
        <f>Mercury!D328</f>
        <v>Sent</v>
      </c>
      <c r="N327" s="1" t="s">
        <v>47</v>
      </c>
    </row>
    <row r="328" hidden="1">
      <c r="B328" s="9">
        <f>Mercury!Y329</f>
        <v>2026</v>
      </c>
      <c r="C328" s="9">
        <f>Mercury!AA329</f>
        <v>5</v>
      </c>
      <c r="D328" s="9">
        <f>Mercury!AB329</f>
        <v>2</v>
      </c>
      <c r="E328" s="9" t="str">
        <f>Mercury!AC329</f>
        <v>P&amp;L</v>
      </c>
      <c r="F328" s="9" t="str">
        <f>Mercury!AD329</f>
        <v>Recurring</v>
      </c>
      <c r="G328" s="9" t="str">
        <f>Mercury!AE329</f>
        <v>2. Candidates Sourcing</v>
      </c>
      <c r="H328" s="9" t="str">
        <f>Mercury!AF329</f>
        <v>2. Candidates Sourcing</v>
      </c>
      <c r="I328" s="9" t="str">
        <f>Mercury!AG329</f>
        <v>1. Social media</v>
      </c>
      <c r="J328" s="9" t="str">
        <f>Mercury!AI329</f>
        <v>Out</v>
      </c>
      <c r="K328" s="9" t="str">
        <f>Mercury!B329</f>
        <v>Facebook</v>
      </c>
      <c r="L328" s="12">
        <f>Mercury!C329</f>
        <v>-734.1</v>
      </c>
      <c r="M328" s="9" t="str">
        <f>Mercury!D329</f>
        <v>Sent</v>
      </c>
      <c r="N328" s="1" t="s">
        <v>47</v>
      </c>
    </row>
    <row r="329" hidden="1">
      <c r="B329" s="9">
        <f>Mercury!Y330</f>
        <v>2026</v>
      </c>
      <c r="C329" s="9">
        <f>Mercury!AA330</f>
        <v>5</v>
      </c>
      <c r="D329" s="9">
        <f>Mercury!AB330</f>
        <v>2</v>
      </c>
      <c r="E329" s="9" t="str">
        <f>Mercury!AC330</f>
        <v>P&amp;L</v>
      </c>
      <c r="F329" s="9" t="str">
        <f>Mercury!AD330</f>
        <v>Recurring</v>
      </c>
      <c r="G329" s="9" t="str">
        <f>Mercury!AE330</f>
        <v>2. Candidates Sourcing</v>
      </c>
      <c r="H329" s="9" t="str">
        <f>Mercury!AF330</f>
        <v>2. Candidates Sourcing</v>
      </c>
      <c r="I329" s="9" t="str">
        <f>Mercury!AG330</f>
        <v>4. Others</v>
      </c>
      <c r="J329" s="9" t="str">
        <f>Mercury!AI330</f>
        <v>Out</v>
      </c>
      <c r="K329" s="9" t="str">
        <f>Mercury!B330</f>
        <v>Monica Tonanzin García Vega (Monica Tonanzin García Vega)</v>
      </c>
      <c r="L329" s="12">
        <f>Mercury!C330</f>
        <v>-290</v>
      </c>
      <c r="M329" s="9" t="str">
        <f>Mercury!D330</f>
        <v>Sent</v>
      </c>
      <c r="N329" s="1" t="s">
        <v>47</v>
      </c>
    </row>
    <row r="330" hidden="1">
      <c r="B330" s="9">
        <f>Mercury!Y331</f>
        <v>2026</v>
      </c>
      <c r="C330" s="9">
        <f>Mercury!AA331</f>
        <v>5</v>
      </c>
      <c r="D330" s="9">
        <f>Mercury!AB331</f>
        <v>2</v>
      </c>
      <c r="E330" s="9" t="str">
        <f>Mercury!AC331</f>
        <v>P&amp;L</v>
      </c>
      <c r="F330" s="9" t="str">
        <f>Mercury!AD331</f>
        <v>Recurring</v>
      </c>
      <c r="G330" s="9" t="str">
        <f>Mercury!AE331</f>
        <v>2. Candidates Sourcing</v>
      </c>
      <c r="H330" s="9" t="str">
        <f>Mercury!AF331</f>
        <v>2. Candidates Sourcing</v>
      </c>
      <c r="I330" s="9" t="str">
        <f>Mercury!AG331</f>
        <v>4. Others</v>
      </c>
      <c r="J330" s="9" t="str">
        <f>Mercury!AI331</f>
        <v>Out</v>
      </c>
      <c r="K330" s="9" t="str">
        <f>Mercury!B331</f>
        <v>Heyreach</v>
      </c>
      <c r="L330" s="12">
        <f>Mercury!C331</f>
        <v>-63.2</v>
      </c>
      <c r="M330" s="9" t="str">
        <f>Mercury!D331</f>
        <v>Sent</v>
      </c>
      <c r="N330" s="1" t="s">
        <v>47</v>
      </c>
    </row>
    <row r="331" hidden="1">
      <c r="B331" s="9">
        <f>Mercury!Y332</f>
        <v>2026</v>
      </c>
      <c r="C331" s="9">
        <f>Mercury!AA332</f>
        <v>5</v>
      </c>
      <c r="D331" s="9">
        <f>Mercury!AB332</f>
        <v>2</v>
      </c>
      <c r="E331" s="9" t="str">
        <f>Mercury!AC332</f>
        <v>P&amp;L</v>
      </c>
      <c r="F331" s="9" t="str">
        <f>Mercury!AD332</f>
        <v>Recurring</v>
      </c>
      <c r="G331" s="9" t="str">
        <f>Mercury!AE332</f>
        <v>3. Platform</v>
      </c>
      <c r="H331" s="9" t="str">
        <f>Mercury!AF332</f>
        <v>3. Platform</v>
      </c>
      <c r="I331" s="9" t="str">
        <f>Mercury!AG332</f>
        <v>3. Messaging</v>
      </c>
      <c r="J331" s="9" t="str">
        <f>Mercury!AI332</f>
        <v>Out</v>
      </c>
      <c r="K331" s="9" t="str">
        <f>Mercury!B332</f>
        <v>Facebook</v>
      </c>
      <c r="L331" s="12">
        <f>Mercury!C332</f>
        <v>-400</v>
      </c>
      <c r="M331" s="9" t="str">
        <f>Mercury!D332</f>
        <v>Sent</v>
      </c>
      <c r="N331" s="1" t="s">
        <v>47</v>
      </c>
    </row>
    <row r="332" hidden="1">
      <c r="B332" s="9">
        <f>Mercury!Y333</f>
        <v>2026</v>
      </c>
      <c r="C332" s="9">
        <f>Mercury!AA333</f>
        <v>5</v>
      </c>
      <c r="D332" s="9">
        <f>Mercury!AB333</f>
        <v>2</v>
      </c>
      <c r="E332" s="9" t="str">
        <f>Mercury!AC333</f>
        <v>P&amp;L</v>
      </c>
      <c r="F332" s="9" t="str">
        <f>Mercury!AD333</f>
        <v>Recurring</v>
      </c>
      <c r="G332" s="9" t="str">
        <f>Mercury!AE333</f>
        <v>2. Candidates Sourcing</v>
      </c>
      <c r="H332" s="9" t="str">
        <f>Mercury!AF333</f>
        <v>2. Candidates Sourcing</v>
      </c>
      <c r="I332" s="9" t="str">
        <f>Mercury!AG333</f>
        <v>1. Social media</v>
      </c>
      <c r="J332" s="9" t="str">
        <f>Mercury!AI333</f>
        <v>Out</v>
      </c>
      <c r="K332" s="9" t="str">
        <f>Mercury!B333</f>
        <v>Facebook</v>
      </c>
      <c r="L332" s="12">
        <f>Mercury!C333</f>
        <v>-294.63</v>
      </c>
      <c r="M332" s="9" t="str">
        <f>Mercury!D333</f>
        <v>Sent</v>
      </c>
      <c r="N332" s="1" t="s">
        <v>47</v>
      </c>
    </row>
    <row r="333" hidden="1">
      <c r="B333" s="9">
        <f>Mercury!Y334</f>
        <v>2026</v>
      </c>
      <c r="C333" s="9">
        <f>Mercury!AA334</f>
        <v>5</v>
      </c>
      <c r="D333" s="9">
        <f>Mercury!AB334</f>
        <v>2</v>
      </c>
      <c r="E333" s="9" t="str">
        <f>Mercury!AC334</f>
        <v>P&amp;L</v>
      </c>
      <c r="F333" s="9" t="str">
        <f>Mercury!AD334</f>
        <v>Recurring</v>
      </c>
      <c r="G333" s="9" t="str">
        <f>Mercury!AE334</f>
        <v>2. Candidates Sourcing</v>
      </c>
      <c r="H333" s="9" t="str">
        <f>Mercury!AF334</f>
        <v>2. Candidates Sourcing</v>
      </c>
      <c r="I333" s="9" t="str">
        <f>Mercury!AG334</f>
        <v>1. Social media</v>
      </c>
      <c r="J333" s="9" t="str">
        <f>Mercury!AI334</f>
        <v>Out</v>
      </c>
      <c r="K333" s="9" t="str">
        <f>Mercury!B334</f>
        <v>Facebook</v>
      </c>
      <c r="L333" s="12">
        <f>Mercury!C334</f>
        <v>-6.31</v>
      </c>
      <c r="M333" s="9" t="str">
        <f>Mercury!D334</f>
        <v>Sent</v>
      </c>
      <c r="N333" s="1" t="s">
        <v>47</v>
      </c>
    </row>
    <row r="334" hidden="1">
      <c r="B334" s="9">
        <f>Mercury!Y335</f>
        <v>2026</v>
      </c>
      <c r="C334" s="9">
        <f>Mercury!AA335</f>
        <v>5</v>
      </c>
      <c r="D334" s="9">
        <f>Mercury!AB335</f>
        <v>2</v>
      </c>
      <c r="E334" s="9" t="str">
        <f>Mercury!AC335</f>
        <v>P&amp;L</v>
      </c>
      <c r="F334" s="9" t="str">
        <f>Mercury!AD335</f>
        <v>Recurring</v>
      </c>
      <c r="G334" s="9" t="str">
        <f>Mercury!AE335</f>
        <v>2. Candidates Sourcing</v>
      </c>
      <c r="H334" s="9" t="str">
        <f>Mercury!AF335</f>
        <v>2. Candidates Sourcing</v>
      </c>
      <c r="I334" s="9" t="str">
        <f>Mercury!AG335</f>
        <v>1. Social media</v>
      </c>
      <c r="J334" s="9" t="str">
        <f>Mercury!AI335</f>
        <v>Out</v>
      </c>
      <c r="K334" s="9" t="str">
        <f>Mercury!B335</f>
        <v>Facebook</v>
      </c>
      <c r="L334" s="12">
        <f>Mercury!C335</f>
        <v>-0.16</v>
      </c>
      <c r="M334" s="9" t="str">
        <f>Mercury!D335</f>
        <v>Sent</v>
      </c>
      <c r="N334" s="1" t="s">
        <v>47</v>
      </c>
    </row>
    <row r="335" hidden="1">
      <c r="B335" s="9">
        <f>Mercury!Y336</f>
        <v>2026</v>
      </c>
      <c r="C335" s="9">
        <f>Mercury!AA336</f>
        <v>5</v>
      </c>
      <c r="D335" s="9">
        <f>Mercury!AB336</f>
        <v>2</v>
      </c>
      <c r="E335" s="9" t="str">
        <f>Mercury!AC336</f>
        <v>P&amp;L</v>
      </c>
      <c r="F335" s="9" t="str">
        <f>Mercury!AD336</f>
        <v>Recurring</v>
      </c>
      <c r="G335" s="9" t="str">
        <f>Mercury!AE336</f>
        <v>2. Candidates Sourcing</v>
      </c>
      <c r="H335" s="9" t="str">
        <f>Mercury!AF336</f>
        <v>2. Candidates Sourcing</v>
      </c>
      <c r="I335" s="9" t="str">
        <f>Mercury!AG336</f>
        <v>1. Social media</v>
      </c>
      <c r="J335" s="9" t="str">
        <f>Mercury!AI336</f>
        <v>Out</v>
      </c>
      <c r="K335" s="9" t="str">
        <f>Mercury!B336</f>
        <v>Facebook</v>
      </c>
      <c r="L335" s="12">
        <f>Mercury!C336</f>
        <v>-154.41</v>
      </c>
      <c r="M335" s="9" t="str">
        <f>Mercury!D336</f>
        <v>Sent</v>
      </c>
      <c r="N335" s="1" t="s">
        <v>47</v>
      </c>
    </row>
    <row r="336" hidden="1">
      <c r="B336" s="9">
        <f>Mercury!Y337</f>
        <v>2026</v>
      </c>
      <c r="C336" s="9">
        <f>Mercury!AA337</f>
        <v>5</v>
      </c>
      <c r="D336" s="9">
        <f>Mercury!AB337</f>
        <v>2</v>
      </c>
      <c r="E336" s="9" t="str">
        <f>Mercury!AC337</f>
        <v>P&amp;L</v>
      </c>
      <c r="F336" s="9" t="str">
        <f>Mercury!AD337</f>
        <v>Recurring</v>
      </c>
      <c r="G336" s="9" t="str">
        <f>Mercury!AE337</f>
        <v>2. Candidates Sourcing</v>
      </c>
      <c r="H336" s="9" t="str">
        <f>Mercury!AF337</f>
        <v>2. Candidates Sourcing</v>
      </c>
      <c r="I336" s="9" t="str">
        <f>Mercury!AG337</f>
        <v>1. Social media</v>
      </c>
      <c r="J336" s="9" t="str">
        <f>Mercury!AI337</f>
        <v>Out</v>
      </c>
      <c r="K336" s="9" t="str">
        <f>Mercury!B337</f>
        <v>Facebook</v>
      </c>
      <c r="L336" s="12">
        <f>Mercury!C337</f>
        <v>-401.02</v>
      </c>
      <c r="M336" s="9" t="str">
        <f>Mercury!D337</f>
        <v>Sent</v>
      </c>
      <c r="N336" s="1" t="s">
        <v>47</v>
      </c>
    </row>
    <row r="337" hidden="1">
      <c r="B337" s="9">
        <f>Mercury!Y338</f>
        <v>2026</v>
      </c>
      <c r="C337" s="9">
        <f>Mercury!AA338</f>
        <v>5</v>
      </c>
      <c r="D337" s="9">
        <f>Mercury!AB338</f>
        <v>2</v>
      </c>
      <c r="E337" s="9" t="str">
        <f>Mercury!AC338</f>
        <v>P&amp;L</v>
      </c>
      <c r="F337" s="9" t="str">
        <f>Mercury!AD338</f>
        <v>Recurring</v>
      </c>
      <c r="G337" s="9" t="str">
        <f>Mercury!AE338</f>
        <v>3. Platform</v>
      </c>
      <c r="H337" s="9" t="str">
        <f>Mercury!AF338</f>
        <v>3. Platform</v>
      </c>
      <c r="I337" s="9" t="str">
        <f>Mercury!AG338</f>
        <v>2. Fixed</v>
      </c>
      <c r="J337" s="9" t="str">
        <f>Mercury!AI338</f>
        <v>Out</v>
      </c>
      <c r="K337" s="9" t="str">
        <f>Mercury!B338</f>
        <v>Cookiebot</v>
      </c>
      <c r="L337" s="12">
        <f>Mercury!C338</f>
        <v>-34</v>
      </c>
      <c r="M337" s="9" t="str">
        <f>Mercury!D338</f>
        <v>Sent</v>
      </c>
      <c r="N337" s="1" t="s">
        <v>47</v>
      </c>
    </row>
    <row r="338" hidden="1">
      <c r="B338" s="9">
        <f>Mercury!Y339</f>
        <v>2026</v>
      </c>
      <c r="C338" s="9">
        <f>Mercury!AA339</f>
        <v>5</v>
      </c>
      <c r="D338" s="9">
        <f>Mercury!AB339</f>
        <v>2</v>
      </c>
      <c r="E338" s="9" t="str">
        <f>Mercury!AC339</f>
        <v>P&amp;L</v>
      </c>
      <c r="F338" s="9" t="str">
        <f>Mercury!AD339</f>
        <v>Recurring</v>
      </c>
      <c r="G338" s="9" t="str">
        <f>Mercury!AE339</f>
        <v>3. Platform</v>
      </c>
      <c r="H338" s="9" t="str">
        <f>Mercury!AF339</f>
        <v>3. Platform</v>
      </c>
      <c r="I338" s="9" t="str">
        <f>Mercury!AG339</f>
        <v>2. Fixed</v>
      </c>
      <c r="J338" s="9" t="str">
        <f>Mercury!AI339</f>
        <v>Out</v>
      </c>
      <c r="K338" s="9" t="str">
        <f>Mercury!B339</f>
        <v>Intl. Transaction Fee</v>
      </c>
      <c r="L338" s="12">
        <f>Mercury!C339</f>
        <v>-2.76</v>
      </c>
      <c r="M338" s="9" t="str">
        <f>Mercury!D339</f>
        <v>Sent</v>
      </c>
      <c r="N338" s="1" t="s">
        <v>47</v>
      </c>
    </row>
    <row r="339" hidden="1">
      <c r="B339" s="9">
        <f>Mercury!Y340</f>
        <v>2026</v>
      </c>
      <c r="C339" s="9">
        <f>Mercury!AA340</f>
        <v>5</v>
      </c>
      <c r="D339" s="9">
        <f>Mercury!AB340</f>
        <v>2</v>
      </c>
      <c r="E339" s="9" t="str">
        <f>Mercury!AC340</f>
        <v>P&amp;L</v>
      </c>
      <c r="F339" s="9" t="str">
        <f>Mercury!AD340</f>
        <v>Recurring</v>
      </c>
      <c r="G339" s="9" t="str">
        <f>Mercury!AE340</f>
        <v>2. Candidates Sourcing</v>
      </c>
      <c r="H339" s="9" t="str">
        <f>Mercury!AF340</f>
        <v>2. Candidates Sourcing</v>
      </c>
      <c r="I339" s="9" t="str">
        <f>Mercury!AG340</f>
        <v>3. Linkedin</v>
      </c>
      <c r="J339" s="9" t="str">
        <f>Mercury!AI340</f>
        <v>Out</v>
      </c>
      <c r="K339" s="9" t="str">
        <f>Mercury!B340</f>
        <v>LinkedIn</v>
      </c>
      <c r="L339" s="12">
        <f>Mercury!C340</f>
        <v>-91.86</v>
      </c>
      <c r="M339" s="9" t="str">
        <f>Mercury!D340</f>
        <v>Sent</v>
      </c>
      <c r="N339" s="1" t="s">
        <v>47</v>
      </c>
    </row>
    <row r="340" hidden="1">
      <c r="B340" s="9">
        <f>Mercury!Y341</f>
        <v>2026</v>
      </c>
      <c r="C340" s="9">
        <f>Mercury!AA341</f>
        <v>5</v>
      </c>
      <c r="D340" s="9">
        <f>Mercury!AB341</f>
        <v>2</v>
      </c>
      <c r="E340" s="9" t="str">
        <f>Mercury!AC341</f>
        <v>P&amp;L</v>
      </c>
      <c r="F340" s="9" t="str">
        <f>Mercury!AD341</f>
        <v>Recurring</v>
      </c>
      <c r="G340" s="9" t="str">
        <f>Mercury!AE341</f>
        <v>3. Platform</v>
      </c>
      <c r="H340" s="9" t="str">
        <f>Mercury!AF341</f>
        <v>3. Platform</v>
      </c>
      <c r="I340" s="9" t="str">
        <f>Mercury!AG341</f>
        <v>2. Fixed</v>
      </c>
      <c r="J340" s="9" t="str">
        <f>Mercury!AI341</f>
        <v>Out</v>
      </c>
      <c r="K340" s="9" t="str">
        <f>Mercury!B341</f>
        <v>Lovable</v>
      </c>
      <c r="L340" s="12">
        <f>Mercury!C341</f>
        <v>-25</v>
      </c>
      <c r="M340" s="9" t="str">
        <f>Mercury!D341</f>
        <v>Sent</v>
      </c>
      <c r="N340" s="1" t="s">
        <v>47</v>
      </c>
    </row>
    <row r="341" hidden="1">
      <c r="B341" s="9">
        <f>Mercury!Y342</f>
        <v>2026</v>
      </c>
      <c r="C341" s="9">
        <f>Mercury!AA342</f>
        <v>5</v>
      </c>
      <c r="D341" s="9">
        <f>Mercury!AB342</f>
        <v>2</v>
      </c>
      <c r="E341" s="9" t="str">
        <f>Mercury!AC342</f>
        <v>P&amp;L</v>
      </c>
      <c r="F341" s="9" t="str">
        <f>Mercury!AD342</f>
        <v>Recurring</v>
      </c>
      <c r="G341" s="9" t="str">
        <f>Mercury!AE342</f>
        <v>2. Candidates Sourcing</v>
      </c>
      <c r="H341" s="9" t="str">
        <f>Mercury!AF342</f>
        <v>2. Candidates Sourcing</v>
      </c>
      <c r="I341" s="9" t="str">
        <f>Mercury!AG342</f>
        <v>1. Social media</v>
      </c>
      <c r="J341" s="9" t="str">
        <f>Mercury!AI342</f>
        <v>Out</v>
      </c>
      <c r="K341" s="9" t="str">
        <f>Mercury!B342</f>
        <v>Facebook</v>
      </c>
      <c r="L341" s="12">
        <f>Mercury!C342</f>
        <v>-246.96</v>
      </c>
      <c r="M341" s="9" t="str">
        <f>Mercury!D342</f>
        <v>Sent</v>
      </c>
      <c r="N341" s="1" t="s">
        <v>47</v>
      </c>
    </row>
    <row r="342" hidden="1">
      <c r="B342" s="9">
        <f>Mercury!Y343</f>
        <v>2026</v>
      </c>
      <c r="C342" s="9">
        <f>Mercury!AA343</f>
        <v>5</v>
      </c>
      <c r="D342" s="9">
        <f>Mercury!AB343</f>
        <v>2</v>
      </c>
      <c r="E342" s="9" t="str">
        <f>Mercury!AC343</f>
        <v>P&amp;L</v>
      </c>
      <c r="F342" s="9" t="str">
        <f>Mercury!AD343</f>
        <v>Recurring</v>
      </c>
      <c r="G342" s="9" t="str">
        <f>Mercury!AE343</f>
        <v>2. Candidates Sourcing</v>
      </c>
      <c r="H342" s="9" t="str">
        <f>Mercury!AF343</f>
        <v>2. Candidates Sourcing</v>
      </c>
      <c r="I342" s="9" t="str">
        <f>Mercury!AG343</f>
        <v>1. Social media</v>
      </c>
      <c r="J342" s="9" t="str">
        <f>Mercury!AI343</f>
        <v>Out</v>
      </c>
      <c r="K342" s="9" t="str">
        <f>Mercury!B343</f>
        <v>Facebook</v>
      </c>
      <c r="L342" s="12">
        <f>Mercury!C343</f>
        <v>-598.54</v>
      </c>
      <c r="M342" s="9" t="str">
        <f>Mercury!D343</f>
        <v>Failed</v>
      </c>
      <c r="N342" s="1" t="s">
        <v>47</v>
      </c>
    </row>
    <row r="343" hidden="1">
      <c r="B343" s="9">
        <f>Mercury!Y344</f>
        <v>2026</v>
      </c>
      <c r="C343" s="9">
        <f>Mercury!AA344</f>
        <v>5</v>
      </c>
      <c r="D343" s="9">
        <f>Mercury!AB344</f>
        <v>2</v>
      </c>
      <c r="E343" s="9" t="str">
        <f>Mercury!AC344</f>
        <v>P&amp;L</v>
      </c>
      <c r="F343" s="9" t="str">
        <f>Mercury!AD344</f>
        <v>Recurring</v>
      </c>
      <c r="G343" s="9" t="str">
        <f>Mercury!AE344</f>
        <v>3. Platform</v>
      </c>
      <c r="H343" s="9" t="str">
        <f>Mercury!AF344</f>
        <v>3. Platform</v>
      </c>
      <c r="I343" s="9" t="str">
        <f>Mercury!AG344</f>
        <v>3. Messaging</v>
      </c>
      <c r="J343" s="9" t="str">
        <f>Mercury!AI344</f>
        <v>Out</v>
      </c>
      <c r="K343" s="9" t="str">
        <f>Mercury!B344</f>
        <v>Facebook</v>
      </c>
      <c r="L343" s="12">
        <f>Mercury!C344</f>
        <v>-400</v>
      </c>
      <c r="M343" s="9" t="str">
        <f>Mercury!D344</f>
        <v>Sent</v>
      </c>
      <c r="N343" s="1" t="s">
        <v>47</v>
      </c>
    </row>
    <row r="344" hidden="1">
      <c r="B344" s="9">
        <f>Mercury!Y345</f>
        <v>2026</v>
      </c>
      <c r="C344" s="9">
        <f>Mercury!AA345</f>
        <v>5</v>
      </c>
      <c r="D344" s="9">
        <f>Mercury!AB345</f>
        <v>2</v>
      </c>
      <c r="E344" s="9" t="str">
        <f>Mercury!AC345</f>
        <v>P&amp;L</v>
      </c>
      <c r="F344" s="9" t="str">
        <f>Mercury!AD345</f>
        <v>Recurring</v>
      </c>
      <c r="G344" s="9" t="str">
        <f>Mercury!AE345</f>
        <v>6. Tech salaries</v>
      </c>
      <c r="H344" s="9" t="str">
        <f>Mercury!AF345</f>
        <v>6. Other fixed and admin</v>
      </c>
      <c r="I344" s="9" t="str">
        <f>Mercury!AG345</f>
        <v>1. Salaries</v>
      </c>
      <c r="J344" s="9" t="str">
        <f>Mercury!AI345</f>
        <v>Out</v>
      </c>
      <c r="K344" s="9" t="str">
        <f>Mercury!B345</f>
        <v>Alex Tigselema (Alex Ignacio Tigselema Pacheco)</v>
      </c>
      <c r="L344" s="12">
        <f>Mercury!C345</f>
        <v>-320</v>
      </c>
      <c r="M344" s="9" t="str">
        <f>Mercury!D345</f>
        <v>Sent</v>
      </c>
      <c r="N344" s="1" t="s">
        <v>47</v>
      </c>
    </row>
    <row r="345" hidden="1">
      <c r="B345" s="9">
        <f>Mercury!Y346</f>
        <v>2026</v>
      </c>
      <c r="C345" s="9">
        <f>Mercury!AA346</f>
        <v>5</v>
      </c>
      <c r="D345" s="9">
        <f>Mercury!AB346</f>
        <v>2</v>
      </c>
      <c r="E345" s="9" t="str">
        <f>Mercury!AC346</f>
        <v>P&amp;L</v>
      </c>
      <c r="F345" s="9" t="str">
        <f>Mercury!AD346</f>
        <v>Recurring</v>
      </c>
      <c r="G345" s="9" t="str">
        <f>Mercury!AE346</f>
        <v>3. Platform</v>
      </c>
      <c r="H345" s="9" t="str">
        <f>Mercury!AF346</f>
        <v>3. Platform</v>
      </c>
      <c r="I345" s="9" t="str">
        <f>Mercury!AG346</f>
        <v>2. Fixed</v>
      </c>
      <c r="J345" s="9" t="str">
        <f>Mercury!AI346</f>
        <v>Out</v>
      </c>
      <c r="K345" s="9" t="str">
        <f>Mercury!B346</f>
        <v>Intl. Wire Fee</v>
      </c>
      <c r="L345" s="12">
        <f>Mercury!C346</f>
        <v>-15</v>
      </c>
      <c r="M345" s="9" t="str">
        <f>Mercury!D346</f>
        <v>Sent</v>
      </c>
      <c r="N345" s="1" t="s">
        <v>47</v>
      </c>
    </row>
    <row r="346" hidden="1">
      <c r="B346" s="9">
        <f>Mercury!Y347</f>
        <v>2026</v>
      </c>
      <c r="C346" s="9">
        <f>Mercury!AA347</f>
        <v>5</v>
      </c>
      <c r="D346" s="9">
        <f>Mercury!AB347</f>
        <v>2</v>
      </c>
      <c r="E346" s="9" t="str">
        <f>Mercury!AC347</f>
        <v>P&amp;L</v>
      </c>
      <c r="F346" s="9" t="str">
        <f>Mercury!AD347</f>
        <v>Recurring</v>
      </c>
      <c r="G346" s="9" t="str">
        <f>Mercury!AE347</f>
        <v>2. Candidates Sourcing</v>
      </c>
      <c r="H346" s="9" t="str">
        <f>Mercury!AF347</f>
        <v>2. Candidates Sourcing</v>
      </c>
      <c r="I346" s="9" t="str">
        <f>Mercury!AG347</f>
        <v>1. Social media</v>
      </c>
      <c r="J346" s="9" t="str">
        <f>Mercury!AI347</f>
        <v>Out</v>
      </c>
      <c r="K346" s="9" t="str">
        <f>Mercury!B347</f>
        <v>Facebook</v>
      </c>
      <c r="L346" s="12">
        <f>Mercury!C347</f>
        <v>-554.92</v>
      </c>
      <c r="M346" s="9" t="str">
        <f>Mercury!D347</f>
        <v>Sent</v>
      </c>
      <c r="N346" s="1" t="s">
        <v>47</v>
      </c>
    </row>
    <row r="347" hidden="1">
      <c r="B347" s="9">
        <f>Mercury!Y348</f>
        <v>2026</v>
      </c>
      <c r="C347" s="9">
        <f>Mercury!AA348</f>
        <v>5</v>
      </c>
      <c r="D347" s="9">
        <f>Mercury!AB348</f>
        <v>2</v>
      </c>
      <c r="E347" s="9" t="str">
        <f>Mercury!AC348</f>
        <v>P&amp;L</v>
      </c>
      <c r="F347" s="9" t="str">
        <f>Mercury!AD348</f>
        <v>Recurring</v>
      </c>
      <c r="G347" s="9" t="str">
        <f>Mercury!AE348</f>
        <v>3. Platform</v>
      </c>
      <c r="H347" s="9" t="str">
        <f>Mercury!AF348</f>
        <v>3. Platform</v>
      </c>
      <c r="I347" s="9" t="str">
        <f>Mercury!AG348</f>
        <v>2. Fixed</v>
      </c>
      <c r="J347" s="9" t="str">
        <f>Mercury!AI348</f>
        <v>Out</v>
      </c>
      <c r="K347" s="9" t="str">
        <f>Mercury!B348</f>
        <v>Dropbox</v>
      </c>
      <c r="L347" s="12">
        <f>Mercury!C348</f>
        <v>-15</v>
      </c>
      <c r="M347" s="9" t="str">
        <f>Mercury!D348</f>
        <v>Sent</v>
      </c>
      <c r="N347" s="1" t="s">
        <v>47</v>
      </c>
    </row>
    <row r="348" hidden="1">
      <c r="B348" s="9">
        <f>Mercury!Y349</f>
        <v>2026</v>
      </c>
      <c r="C348" s="9">
        <f>Mercury!AA349</f>
        <v>5</v>
      </c>
      <c r="D348" s="9">
        <f>Mercury!AB349</f>
        <v>2</v>
      </c>
      <c r="E348" s="9" t="str">
        <f>Mercury!AC349</f>
        <v>P&amp;L</v>
      </c>
      <c r="F348" s="9" t="str">
        <f>Mercury!AD349</f>
        <v>Recurring</v>
      </c>
      <c r="G348" s="9" t="str">
        <f>Mercury!AE349</f>
        <v>2. Candidates Sourcing</v>
      </c>
      <c r="H348" s="9" t="str">
        <f>Mercury!AF349</f>
        <v>2. Candidates Sourcing</v>
      </c>
      <c r="I348" s="9" t="str">
        <f>Mercury!AG349</f>
        <v>1. Social Media</v>
      </c>
      <c r="J348" s="9" t="str">
        <f>Mercury!AI349</f>
        <v>Out</v>
      </c>
      <c r="K348" s="9" t="str">
        <f>Mercury!B349</f>
        <v>Payu *Google Ope D M</v>
      </c>
      <c r="L348" s="12">
        <f>Mercury!C349</f>
        <v>-349.66</v>
      </c>
      <c r="M348" s="9" t="str">
        <f>Mercury!D349</f>
        <v>Sent</v>
      </c>
      <c r="N348" s="1" t="s">
        <v>47</v>
      </c>
    </row>
    <row r="349" hidden="1">
      <c r="B349" s="9">
        <f>Mercury!Y350</f>
        <v>2026</v>
      </c>
      <c r="C349" s="9">
        <f>Mercury!AA350</f>
        <v>5</v>
      </c>
      <c r="D349" s="9">
        <f>Mercury!AB350</f>
        <v>2</v>
      </c>
      <c r="E349" s="9" t="str">
        <f>Mercury!AC350</f>
        <v>P&amp;L</v>
      </c>
      <c r="F349" s="9" t="str">
        <f>Mercury!AD350</f>
        <v>Recurring</v>
      </c>
      <c r="G349" s="9" t="str">
        <f>Mercury!AE350</f>
        <v>3. Platform</v>
      </c>
      <c r="H349" s="9" t="str">
        <f>Mercury!AF350</f>
        <v>3. Platform</v>
      </c>
      <c r="I349" s="9" t="str">
        <f>Mercury!AG350</f>
        <v>2. Fixed</v>
      </c>
      <c r="J349" s="9" t="str">
        <f>Mercury!AI350</f>
        <v>Out</v>
      </c>
      <c r="K349" s="9" t="str">
        <f>Mercury!B350</f>
        <v>Intl. Transaction Fee</v>
      </c>
      <c r="L349" s="12">
        <f>Mercury!C350</f>
        <v>-10.49</v>
      </c>
      <c r="M349" s="9" t="str">
        <f>Mercury!D350</f>
        <v>Sent</v>
      </c>
      <c r="N349" s="1" t="s">
        <v>47</v>
      </c>
    </row>
    <row r="350" hidden="1">
      <c r="B350" s="9">
        <f>Mercury!Y351</f>
        <v>2026</v>
      </c>
      <c r="C350" s="9">
        <f>Mercury!AA351</f>
        <v>5</v>
      </c>
      <c r="D350" s="9">
        <f>Mercury!AB351</f>
        <v>2</v>
      </c>
      <c r="E350" s="9" t="str">
        <f>Mercury!AC351</f>
        <v>P&amp;L</v>
      </c>
      <c r="F350" s="9" t="str">
        <f>Mercury!AD351</f>
        <v>Recurring</v>
      </c>
      <c r="G350" s="9" t="str">
        <f>Mercury!AE351</f>
        <v>2. Candidates Sourcing</v>
      </c>
      <c r="H350" s="9" t="str">
        <f>Mercury!AF351</f>
        <v>2. Candidates Sourcing</v>
      </c>
      <c r="I350" s="9" t="str">
        <f>Mercury!AG351</f>
        <v>1. Social media</v>
      </c>
      <c r="J350" s="9" t="str">
        <f>Mercury!AI351</f>
        <v>Out</v>
      </c>
      <c r="K350" s="9" t="str">
        <f>Mercury!B351</f>
        <v>Facebook</v>
      </c>
      <c r="L350" s="12">
        <f>Mercury!C351</f>
        <v>-64.62</v>
      </c>
      <c r="M350" s="9" t="str">
        <f>Mercury!D351</f>
        <v>Sent</v>
      </c>
      <c r="N350" s="1" t="s">
        <v>47</v>
      </c>
    </row>
    <row r="351" hidden="1">
      <c r="B351" s="9">
        <f>Mercury!Y352</f>
        <v>2026</v>
      </c>
      <c r="C351" s="9">
        <f>Mercury!AA352</f>
        <v>5</v>
      </c>
      <c r="D351" s="9">
        <f>Mercury!AB352</f>
        <v>2</v>
      </c>
      <c r="E351" s="9" t="str">
        <f>Mercury!AC352</f>
        <v>P&amp;L</v>
      </c>
      <c r="F351" s="9" t="str">
        <f>Mercury!AD352</f>
        <v>Recurring</v>
      </c>
      <c r="G351" s="9" t="str">
        <f>Mercury!AE352</f>
        <v>2. Candidates Sourcing</v>
      </c>
      <c r="H351" s="9" t="str">
        <f>Mercury!AF352</f>
        <v>2. Candidates Sourcing</v>
      </c>
      <c r="I351" s="9" t="str">
        <f>Mercury!AG352</f>
        <v>1. Social media</v>
      </c>
      <c r="J351" s="9" t="str">
        <f>Mercury!AI352</f>
        <v>Out</v>
      </c>
      <c r="K351" s="9" t="str">
        <f>Mercury!B352</f>
        <v>Facebook</v>
      </c>
      <c r="L351" s="12">
        <f>Mercury!C352</f>
        <v>-492.79</v>
      </c>
      <c r="M351" s="9" t="str">
        <f>Mercury!D352</f>
        <v>Failed</v>
      </c>
      <c r="N351" s="1" t="s">
        <v>47</v>
      </c>
    </row>
    <row r="352" hidden="1">
      <c r="B352" s="9">
        <f>Mercury!Y353</f>
        <v>2026</v>
      </c>
      <c r="C352" s="9">
        <f>Mercury!AA353</f>
        <v>5</v>
      </c>
      <c r="D352" s="9">
        <f>Mercury!AB353</f>
        <v>2</v>
      </c>
      <c r="E352" s="9" t="str">
        <f>Mercury!AC353</f>
        <v>P&amp;L</v>
      </c>
      <c r="F352" s="9" t="str">
        <f>Mercury!AD353</f>
        <v>Recurring</v>
      </c>
      <c r="G352" s="9" t="str">
        <f>Mercury!AE353</f>
        <v>2. Candidates Sourcing</v>
      </c>
      <c r="H352" s="9" t="str">
        <f>Mercury!AF353</f>
        <v>2. Candidates Sourcing</v>
      </c>
      <c r="I352" s="9" t="str">
        <f>Mercury!AG353</f>
        <v>1. Social media</v>
      </c>
      <c r="J352" s="9" t="str">
        <f>Mercury!AI353</f>
        <v>Out</v>
      </c>
      <c r="K352" s="9" t="str">
        <f>Mercury!B353</f>
        <v>Facebook</v>
      </c>
      <c r="L352" s="12">
        <f>Mercury!C353</f>
        <v>-735.5</v>
      </c>
      <c r="M352" s="9" t="str">
        <f>Mercury!D353</f>
        <v>Failed</v>
      </c>
      <c r="N352" s="1" t="s">
        <v>47</v>
      </c>
    </row>
    <row r="353" hidden="1">
      <c r="B353" s="9">
        <f>Mercury!Y354</f>
        <v>2026</v>
      </c>
      <c r="C353" s="9">
        <f>Mercury!AA354</f>
        <v>5</v>
      </c>
      <c r="D353" s="9">
        <f>Mercury!AB354</f>
        <v>2</v>
      </c>
      <c r="E353" s="9" t="str">
        <f>Mercury!AC354</f>
        <v>P&amp;L</v>
      </c>
      <c r="F353" s="9" t="str">
        <f>Mercury!AD354</f>
        <v>Recurring</v>
      </c>
      <c r="G353" s="9" t="str">
        <f>Mercury!AE354</f>
        <v>2. Candidates Sourcing</v>
      </c>
      <c r="H353" s="9" t="str">
        <f>Mercury!AF354</f>
        <v>2. Candidates Sourcing</v>
      </c>
      <c r="I353" s="9" t="str">
        <f>Mercury!AG354</f>
        <v>1. Social media</v>
      </c>
      <c r="J353" s="9" t="str">
        <f>Mercury!AI354</f>
        <v>Out</v>
      </c>
      <c r="K353" s="9" t="str">
        <f>Mercury!B354</f>
        <v>Facebook</v>
      </c>
      <c r="L353" s="12">
        <f>Mercury!C354</f>
        <v>-492.79</v>
      </c>
      <c r="M353" s="9" t="str">
        <f>Mercury!D354</f>
        <v>Failed</v>
      </c>
      <c r="N353" s="1" t="s">
        <v>47</v>
      </c>
    </row>
    <row r="354" hidden="1">
      <c r="B354" s="9">
        <f>Mercury!Y355</f>
        <v>2026</v>
      </c>
      <c r="C354" s="9">
        <f>Mercury!AA355</f>
        <v>5</v>
      </c>
      <c r="D354" s="9">
        <f>Mercury!AB355</f>
        <v>2</v>
      </c>
      <c r="E354" s="9" t="str">
        <f>Mercury!AC355</f>
        <v>P&amp;L</v>
      </c>
      <c r="F354" s="9" t="str">
        <f>Mercury!AD355</f>
        <v>Recurring</v>
      </c>
      <c r="G354" s="9" t="str">
        <f>Mercury!AE355</f>
        <v>2. Candidates Sourcing</v>
      </c>
      <c r="H354" s="9" t="str">
        <f>Mercury!AF355</f>
        <v>2. Candidates Sourcing</v>
      </c>
      <c r="I354" s="9" t="str">
        <f>Mercury!AG355</f>
        <v>1. Social media</v>
      </c>
      <c r="J354" s="9" t="str">
        <f>Mercury!AI355</f>
        <v>Out</v>
      </c>
      <c r="K354" s="9" t="str">
        <f>Mercury!B355</f>
        <v>Facebook</v>
      </c>
      <c r="L354" s="12">
        <f>Mercury!C355</f>
        <v>-735.5</v>
      </c>
      <c r="M354" s="9" t="str">
        <f>Mercury!D355</f>
        <v>Failed</v>
      </c>
      <c r="N354" s="1" t="s">
        <v>47</v>
      </c>
    </row>
    <row r="355" hidden="1">
      <c r="B355" s="9">
        <f>Mercury!Y356</f>
        <v>2026</v>
      </c>
      <c r="C355" s="9">
        <f>Mercury!AA356</f>
        <v>5</v>
      </c>
      <c r="D355" s="9">
        <f>Mercury!AB356</f>
        <v>2</v>
      </c>
      <c r="E355" s="9" t="str">
        <f>Mercury!AC356</f>
        <v>P&amp;L</v>
      </c>
      <c r="F355" s="9" t="str">
        <f>Mercury!AD356</f>
        <v>Recurring</v>
      </c>
      <c r="G355" s="9" t="str">
        <f>Mercury!AE356</f>
        <v>2. Candidates Sourcing</v>
      </c>
      <c r="H355" s="9" t="str">
        <f>Mercury!AF356</f>
        <v>2. Candidates Sourcing</v>
      </c>
      <c r="I355" s="9" t="str">
        <f>Mercury!AG356</f>
        <v>1. Social media</v>
      </c>
      <c r="J355" s="9" t="str">
        <f>Mercury!AI356</f>
        <v>Out</v>
      </c>
      <c r="K355" s="9" t="str">
        <f>Mercury!B356</f>
        <v>Facebook</v>
      </c>
      <c r="L355" s="12">
        <f>Mercury!C356</f>
        <v>-500</v>
      </c>
      <c r="M355" s="9" t="str">
        <f>Mercury!D356</f>
        <v>Sent</v>
      </c>
      <c r="N355" s="1" t="s">
        <v>47</v>
      </c>
    </row>
    <row r="356" hidden="1">
      <c r="B356" s="9">
        <f>Mercury!Y357</f>
        <v>2026</v>
      </c>
      <c r="C356" s="9">
        <f>Mercury!AA357</f>
        <v>5</v>
      </c>
      <c r="D356" s="9">
        <f>Mercury!AB357</f>
        <v>2</v>
      </c>
      <c r="E356" s="9" t="str">
        <f>Mercury!AC357</f>
        <v>P&amp;L</v>
      </c>
      <c r="F356" s="9" t="str">
        <f>Mercury!AD357</f>
        <v>Recurring</v>
      </c>
      <c r="G356" s="9" t="str">
        <f>Mercury!AE357</f>
        <v>2. Candidates Sourcing</v>
      </c>
      <c r="H356" s="9" t="str">
        <f>Mercury!AF357</f>
        <v>2. Candidates Sourcing</v>
      </c>
      <c r="I356" s="9" t="str">
        <f>Mercury!AG357</f>
        <v>1. Social media</v>
      </c>
      <c r="J356" s="9" t="str">
        <f>Mercury!AI357</f>
        <v>Out</v>
      </c>
      <c r="K356" s="9" t="str">
        <f>Mercury!B357</f>
        <v>Facebook</v>
      </c>
      <c r="L356" s="12">
        <f>Mercury!C357</f>
        <v>-228.96</v>
      </c>
      <c r="M356" s="9" t="str">
        <f>Mercury!D357</f>
        <v>Sent</v>
      </c>
      <c r="N356" s="1" t="s">
        <v>47</v>
      </c>
    </row>
    <row r="357" hidden="1">
      <c r="B357" s="9">
        <f>Mercury!Y358</f>
        <v>2026</v>
      </c>
      <c r="C357" s="9">
        <f>Mercury!AA358</f>
        <v>5</v>
      </c>
      <c r="D357" s="9">
        <f>Mercury!AB358</f>
        <v>2</v>
      </c>
      <c r="E357" s="9" t="str">
        <f>Mercury!AC358</f>
        <v>P&amp;L</v>
      </c>
      <c r="F357" s="9" t="str">
        <f>Mercury!AD358</f>
        <v>Recurring</v>
      </c>
      <c r="G357" s="9" t="str">
        <f>Mercury!AE358</f>
        <v>3. Platform</v>
      </c>
      <c r="H357" s="9" t="str">
        <f>Mercury!AF358</f>
        <v>3. Platform</v>
      </c>
      <c r="I357" s="9" t="str">
        <f>Mercury!AG358</f>
        <v>3. Messaging</v>
      </c>
      <c r="J357" s="9" t="str">
        <f>Mercury!AI358</f>
        <v>Out</v>
      </c>
      <c r="K357" s="9" t="str">
        <f>Mercury!B358</f>
        <v>Facebook</v>
      </c>
      <c r="L357" s="12">
        <f>Mercury!C358</f>
        <v>-75</v>
      </c>
      <c r="M357" s="9" t="str">
        <f>Mercury!D358</f>
        <v>Sent</v>
      </c>
      <c r="N357" s="1" t="s">
        <v>47</v>
      </c>
    </row>
    <row r="358" hidden="1">
      <c r="B358" s="9">
        <f>Mercury!Y359</f>
        <v>2026</v>
      </c>
      <c r="C358" s="9">
        <f>Mercury!AA359</f>
        <v>5</v>
      </c>
      <c r="D358" s="9">
        <f>Mercury!AB359</f>
        <v>2</v>
      </c>
      <c r="E358" s="9" t="str">
        <f>Mercury!AC359</f>
        <v>P&amp;L</v>
      </c>
      <c r="F358" s="9" t="str">
        <f>Mercury!AD359</f>
        <v>Recurring</v>
      </c>
      <c r="G358" s="9" t="str">
        <f>Mercury!AE359</f>
        <v>3. Platform</v>
      </c>
      <c r="H358" s="9" t="str">
        <f>Mercury!AF359</f>
        <v>3. Platform</v>
      </c>
      <c r="I358" s="9" t="str">
        <f>Mercury!AG359</f>
        <v>1. Variable</v>
      </c>
      <c r="J358" s="9" t="str">
        <f>Mercury!AI359</f>
        <v>Out</v>
      </c>
      <c r="K358" s="9" t="str">
        <f>Mercury!B359</f>
        <v>Anthropic</v>
      </c>
      <c r="L358" s="12">
        <f>Mercury!C359</f>
        <v>-20</v>
      </c>
      <c r="M358" s="9" t="str">
        <f>Mercury!D359</f>
        <v>Sent</v>
      </c>
      <c r="N358" s="1" t="s">
        <v>47</v>
      </c>
    </row>
    <row r="359" hidden="1">
      <c r="B359" s="9">
        <f>Mercury!Y360</f>
        <v>2026</v>
      </c>
      <c r="C359" s="9">
        <f>Mercury!AA360</f>
        <v>5</v>
      </c>
      <c r="D359" s="9">
        <f>Mercury!AB360</f>
        <v>2</v>
      </c>
      <c r="E359" s="9" t="str">
        <f>Mercury!AC360</f>
        <v>P&amp;L</v>
      </c>
      <c r="F359" s="9" t="str">
        <f>Mercury!AD360</f>
        <v>Recurring</v>
      </c>
      <c r="G359" s="9" t="str">
        <f>Mercury!AE360</f>
        <v>2. Candidates Sourcing</v>
      </c>
      <c r="H359" s="9" t="str">
        <f>Mercury!AF360</f>
        <v>2. Candidates Sourcing</v>
      </c>
      <c r="I359" s="9" t="str">
        <f>Mercury!AG360</f>
        <v>1. Social media</v>
      </c>
      <c r="J359" s="9" t="str">
        <f>Mercury!AI360</f>
        <v>Out</v>
      </c>
      <c r="K359" s="9" t="str">
        <f>Mercury!B360</f>
        <v>Facebook</v>
      </c>
      <c r="L359" s="12">
        <f>Mercury!C360</f>
        <v>-609.19</v>
      </c>
      <c r="M359" s="9" t="str">
        <f>Mercury!D360</f>
        <v>Sent</v>
      </c>
      <c r="N359" s="1" t="s">
        <v>47</v>
      </c>
    </row>
    <row r="360" hidden="1">
      <c r="B360" s="9">
        <f>Mercury!Y361</f>
        <v>2026</v>
      </c>
      <c r="C360" s="9">
        <f>Mercury!AA361</f>
        <v>5</v>
      </c>
      <c r="D360" s="9">
        <f>Mercury!AB361</f>
        <v>2</v>
      </c>
      <c r="E360" s="9" t="str">
        <f>Mercury!AC361</f>
        <v>P&amp;L</v>
      </c>
      <c r="F360" s="9" t="str">
        <f>Mercury!AD361</f>
        <v>Recurring</v>
      </c>
      <c r="G360" s="9" t="str">
        <f>Mercury!AE361</f>
        <v>2. Candidates Sourcing</v>
      </c>
      <c r="H360" s="9" t="str">
        <f>Mercury!AF361</f>
        <v>2. Candidates Sourcing</v>
      </c>
      <c r="I360" s="9" t="str">
        <f>Mercury!AG361</f>
        <v>1. Social media</v>
      </c>
      <c r="J360" s="9" t="str">
        <f>Mercury!AI361</f>
        <v>Out</v>
      </c>
      <c r="K360" s="9" t="str">
        <f>Mercury!B361</f>
        <v>Facebook</v>
      </c>
      <c r="L360" s="12">
        <f>Mercury!C361</f>
        <v>-744</v>
      </c>
      <c r="M360" s="9" t="str">
        <f>Mercury!D361</f>
        <v>Sent</v>
      </c>
      <c r="N360" s="1" t="s">
        <v>47</v>
      </c>
    </row>
    <row r="361" hidden="1">
      <c r="B361" s="9">
        <f>Mercury!Y362</f>
        <v>2026</v>
      </c>
      <c r="C361" s="9">
        <f>Mercury!AA362</f>
        <v>5</v>
      </c>
      <c r="D361" s="9">
        <f>Mercury!AB362</f>
        <v>2</v>
      </c>
      <c r="E361" s="9" t="str">
        <f>Mercury!AC362</f>
        <v>P&amp;L</v>
      </c>
      <c r="F361" s="9" t="str">
        <f>Mercury!AD362</f>
        <v>Recurring</v>
      </c>
      <c r="G361" s="9" t="str">
        <f>Mercury!AE362</f>
        <v>2. Candidates Sourcing</v>
      </c>
      <c r="H361" s="9" t="str">
        <f>Mercury!AF362</f>
        <v>2. Candidates Sourcing</v>
      </c>
      <c r="I361" s="9" t="str">
        <f>Mercury!AG362</f>
        <v>1. Social Media</v>
      </c>
      <c r="J361" s="9" t="str">
        <f>Mercury!AI362</f>
        <v>Out</v>
      </c>
      <c r="K361" s="9" t="str">
        <f>Mercury!B362</f>
        <v>Payu *Google Ope D M</v>
      </c>
      <c r="L361" s="12">
        <f>Mercury!C362</f>
        <v>-140.91</v>
      </c>
      <c r="M361" s="9" t="str">
        <f>Mercury!D362</f>
        <v>Sent</v>
      </c>
      <c r="N361" s="1" t="s">
        <v>47</v>
      </c>
    </row>
    <row r="362" hidden="1">
      <c r="B362" s="9">
        <f>Mercury!Y363</f>
        <v>2026</v>
      </c>
      <c r="C362" s="9">
        <f>Mercury!AA363</f>
        <v>5</v>
      </c>
      <c r="D362" s="9">
        <f>Mercury!AB363</f>
        <v>2</v>
      </c>
      <c r="E362" s="9" t="str">
        <f>Mercury!AC363</f>
        <v>P&amp;L</v>
      </c>
      <c r="F362" s="9" t="str">
        <f>Mercury!AD363</f>
        <v>Recurring</v>
      </c>
      <c r="G362" s="9" t="str">
        <f>Mercury!AE363</f>
        <v>3. Platform</v>
      </c>
      <c r="H362" s="9" t="str">
        <f>Mercury!AF363</f>
        <v>3. Platform</v>
      </c>
      <c r="I362" s="9" t="str">
        <f>Mercury!AG363</f>
        <v>2. Fixed</v>
      </c>
      <c r="J362" s="9" t="str">
        <f>Mercury!AI363</f>
        <v>Out</v>
      </c>
      <c r="K362" s="9" t="str">
        <f>Mercury!B363</f>
        <v>Intl. Transaction Fee</v>
      </c>
      <c r="L362" s="12">
        <f>Mercury!C363</f>
        <v>-4.23</v>
      </c>
      <c r="M362" s="9" t="str">
        <f>Mercury!D363</f>
        <v>Sent</v>
      </c>
      <c r="N362" s="1" t="s">
        <v>47</v>
      </c>
    </row>
    <row r="363" hidden="1">
      <c r="B363" s="9">
        <f>Mercury!Y364</f>
        <v>2026</v>
      </c>
      <c r="C363" s="9">
        <f>Mercury!AA364</f>
        <v>5</v>
      </c>
      <c r="D363" s="9">
        <f>Mercury!AB364</f>
        <v>2</v>
      </c>
      <c r="E363" s="9" t="str">
        <f>Mercury!AC364</f>
        <v>P&amp;L</v>
      </c>
      <c r="F363" s="9" t="str">
        <f>Mercury!AD364</f>
        <v>Recurring</v>
      </c>
      <c r="G363" s="9" t="str">
        <f>Mercury!AE364</f>
        <v>3. Platform</v>
      </c>
      <c r="H363" s="9" t="str">
        <f>Mercury!AF364</f>
        <v>3. Platform</v>
      </c>
      <c r="I363" s="9" t="str">
        <f>Mercury!AG364</f>
        <v>2. Fixed</v>
      </c>
      <c r="J363" s="9" t="str">
        <f>Mercury!AI364</f>
        <v>Out</v>
      </c>
      <c r="K363" s="9" t="str">
        <f>Mercury!B364</f>
        <v>Unstract</v>
      </c>
      <c r="L363" s="12">
        <f>Mercury!C364</f>
        <v>-12.65</v>
      </c>
      <c r="M363" s="9" t="str">
        <f>Mercury!D364</f>
        <v>Sent</v>
      </c>
      <c r="N363" s="1" t="s">
        <v>47</v>
      </c>
    </row>
    <row r="364" hidden="1">
      <c r="B364" s="9">
        <f>Mercury!Y365</f>
        <v>2026</v>
      </c>
      <c r="C364" s="9">
        <f>Mercury!AA365</f>
        <v>5</v>
      </c>
      <c r="D364" s="9">
        <f>Mercury!AB365</f>
        <v>2</v>
      </c>
      <c r="E364" s="9" t="str">
        <f>Mercury!AC365</f>
        <v>P&amp;L</v>
      </c>
      <c r="F364" s="9" t="str">
        <f>Mercury!AD365</f>
        <v>Recurring</v>
      </c>
      <c r="G364" s="9" t="str">
        <f>Mercury!AE365</f>
        <v>3. Platform</v>
      </c>
      <c r="H364" s="9" t="str">
        <f>Mercury!AF365</f>
        <v>3. Platform</v>
      </c>
      <c r="I364" s="9" t="str">
        <f>Mercury!AG365</f>
        <v>2. Fixed</v>
      </c>
      <c r="J364" s="9" t="str">
        <f>Mercury!AI365</f>
        <v>Out</v>
      </c>
      <c r="K364" s="9" t="str">
        <f>Mercury!B365</f>
        <v>Google Cloud</v>
      </c>
      <c r="L364" s="12">
        <f>Mercury!C365</f>
        <v>-196.58</v>
      </c>
      <c r="M364" s="9" t="str">
        <f>Mercury!D365</f>
        <v>Sent</v>
      </c>
      <c r="N364" s="1" t="s">
        <v>47</v>
      </c>
    </row>
    <row r="365" hidden="1">
      <c r="B365" s="9">
        <f>Mercury!Y366</f>
        <v>2026</v>
      </c>
      <c r="C365" s="9">
        <f>Mercury!AA366</f>
        <v>5</v>
      </c>
      <c r="D365" s="9">
        <f>Mercury!AB366</f>
        <v>2</v>
      </c>
      <c r="E365" s="9" t="str">
        <f>Mercury!AC366</f>
        <v>P&amp;L</v>
      </c>
      <c r="F365" s="9" t="str">
        <f>Mercury!AD366</f>
        <v>Recurring</v>
      </c>
      <c r="G365" s="9" t="str">
        <f>Mercury!AE366</f>
        <v>3. Platform</v>
      </c>
      <c r="H365" s="9" t="str">
        <f>Mercury!AF366</f>
        <v>3. Platform</v>
      </c>
      <c r="I365" s="9" t="str">
        <f>Mercury!AG366</f>
        <v>2. Fixed</v>
      </c>
      <c r="J365" s="9" t="str">
        <f>Mercury!AI366</f>
        <v>Out</v>
      </c>
      <c r="K365" s="9" t="str">
        <f>Mercury!B366</f>
        <v>Intl. Transaction Fee</v>
      </c>
      <c r="L365" s="12">
        <f>Mercury!C366</f>
        <v>-5.9</v>
      </c>
      <c r="M365" s="9" t="str">
        <f>Mercury!D366</f>
        <v>Sent</v>
      </c>
      <c r="N365" s="1" t="s">
        <v>47</v>
      </c>
    </row>
    <row r="366" hidden="1">
      <c r="B366" s="9">
        <f>Mercury!Y367</f>
        <v>2026</v>
      </c>
      <c r="C366" s="9">
        <f>Mercury!AA367</f>
        <v>5</v>
      </c>
      <c r="D366" s="9">
        <f>Mercury!AB367</f>
        <v>2</v>
      </c>
      <c r="E366" s="9" t="str">
        <f>Mercury!AC367</f>
        <v>P&amp;L</v>
      </c>
      <c r="F366" s="9" t="str">
        <f>Mercury!AD367</f>
        <v>Recurring</v>
      </c>
      <c r="G366" s="9" t="str">
        <f>Mercury!AE367</f>
        <v>3. Platform</v>
      </c>
      <c r="H366" s="9" t="str">
        <f>Mercury!AF367</f>
        <v>3. Platform</v>
      </c>
      <c r="I366" s="9" t="str">
        <f>Mercury!AG367</f>
        <v>3. Messaging</v>
      </c>
      <c r="J366" s="9" t="str">
        <f>Mercury!AI367</f>
        <v>Out</v>
      </c>
      <c r="K366" s="9" t="str">
        <f>Mercury!B367</f>
        <v>Facebook</v>
      </c>
      <c r="L366" s="12">
        <f>Mercury!C367</f>
        <v>-251.84</v>
      </c>
      <c r="M366" s="9" t="str">
        <f>Mercury!D367</f>
        <v>Sent</v>
      </c>
      <c r="N366" s="1" t="s">
        <v>47</v>
      </c>
    </row>
    <row r="367" hidden="1">
      <c r="B367" s="9">
        <f>Mercury!Y368</f>
        <v>2026</v>
      </c>
      <c r="C367" s="9">
        <f>Mercury!AA368</f>
        <v>5</v>
      </c>
      <c r="D367" s="9">
        <f>Mercury!AB368</f>
        <v>2</v>
      </c>
      <c r="E367" s="9" t="str">
        <f>Mercury!AC368</f>
        <v>P&amp;L</v>
      </c>
      <c r="F367" s="9" t="str">
        <f>Mercury!AD368</f>
        <v>Recurring</v>
      </c>
      <c r="G367" s="9" t="str">
        <f>Mercury!AE368</f>
        <v>3. Platform</v>
      </c>
      <c r="H367" s="9" t="str">
        <f>Mercury!AF368</f>
        <v>3. Platform</v>
      </c>
      <c r="I367" s="9" t="str">
        <f>Mercury!AG368</f>
        <v>3. Messaging</v>
      </c>
      <c r="J367" s="9" t="str">
        <f>Mercury!AI368</f>
        <v>Out</v>
      </c>
      <c r="K367" s="9" t="str">
        <f>Mercury!B368</f>
        <v>Facebook</v>
      </c>
      <c r="L367" s="12">
        <f>Mercury!C368</f>
        <v>-3.68</v>
      </c>
      <c r="M367" s="9" t="str">
        <f>Mercury!D368</f>
        <v>Sent</v>
      </c>
      <c r="N367" s="1" t="s">
        <v>47</v>
      </c>
    </row>
    <row r="368" hidden="1">
      <c r="B368" s="9">
        <f>Mercury!Y369</f>
        <v>2026</v>
      </c>
      <c r="C368" s="9">
        <f>Mercury!AA369</f>
        <v>5</v>
      </c>
      <c r="D368" s="9">
        <f>Mercury!AB369</f>
        <v>2</v>
      </c>
      <c r="E368" s="9" t="str">
        <f>Mercury!AC369</f>
        <v>P&amp;L</v>
      </c>
      <c r="F368" s="9" t="str">
        <f>Mercury!AD369</f>
        <v>Recurring</v>
      </c>
      <c r="G368" s="9" t="str">
        <f>Mercury!AE369</f>
        <v>8. Other fixed costs</v>
      </c>
      <c r="H368" s="9" t="str">
        <f>Mercury!AF369</f>
        <v>6. Other fixed and admin</v>
      </c>
      <c r="I368" s="9" t="str">
        <f>Mercury!AG369</f>
        <v>1. Travel</v>
      </c>
      <c r="J368" s="9" t="str">
        <f>Mercury!AI369</f>
        <v>Out</v>
      </c>
      <c r="K368" s="9" t="str">
        <f>Mercury!B369</f>
        <v>Sfo Manufactory Bar 66</v>
      </c>
      <c r="L368" s="12">
        <f>Mercury!C369</f>
        <v>-19.41</v>
      </c>
      <c r="M368" s="9" t="str">
        <f>Mercury!D369</f>
        <v>Sent</v>
      </c>
      <c r="N368" s="1" t="s">
        <v>47</v>
      </c>
    </row>
    <row r="369" hidden="1">
      <c r="B369" s="9">
        <f>Mercury!Y370</f>
        <v>2026</v>
      </c>
      <c r="C369" s="9">
        <f>Mercury!AA370</f>
        <v>4</v>
      </c>
      <c r="D369" s="9">
        <f>Mercury!AB370</f>
        <v>2</v>
      </c>
      <c r="E369" s="9" t="str">
        <f>Mercury!AC370</f>
        <v>P&amp;L</v>
      </c>
      <c r="F369" s="9" t="str">
        <f>Mercury!AD370</f>
        <v>Recurring</v>
      </c>
      <c r="G369" s="9" t="str">
        <f>Mercury!AE370</f>
        <v>7. Founders</v>
      </c>
      <c r="H369" s="9" t="str">
        <f>Mercury!AF370</f>
        <v>6. Other fixed and admin</v>
      </c>
      <c r="I369" s="9" t="str">
        <f>Mercury!AG370</f>
        <v>1. Salaries</v>
      </c>
      <c r="J369" s="9" t="str">
        <f>Mercury!AI370</f>
        <v>Out</v>
      </c>
      <c r="K369" s="9" t="str">
        <f>Mercury!B370</f>
        <v>Fede (BoA) (Federico David Naides)</v>
      </c>
      <c r="L369" s="12">
        <f>Mercury!C370</f>
        <v>-4500</v>
      </c>
      <c r="M369" s="9" t="str">
        <f>Mercury!D370</f>
        <v>Sent</v>
      </c>
      <c r="N369" s="1" t="s">
        <v>47</v>
      </c>
    </row>
    <row r="370" hidden="1">
      <c r="B370" s="9">
        <f>Mercury!Y371</f>
        <v>2026</v>
      </c>
      <c r="C370" s="9">
        <f>Mercury!AA371</f>
        <v>4</v>
      </c>
      <c r="D370" s="9">
        <f>Mercury!AB371</f>
        <v>2</v>
      </c>
      <c r="E370" s="9" t="str">
        <f>Mercury!AC371</f>
        <v>P&amp;L</v>
      </c>
      <c r="F370" s="9" t="str">
        <f>Mercury!AD371</f>
        <v>Recurring</v>
      </c>
      <c r="G370" s="9" t="str">
        <f>Mercury!AE371</f>
        <v>7. Founders</v>
      </c>
      <c r="H370" s="9" t="str">
        <f>Mercury!AF371</f>
        <v>6. Other fixed and admin</v>
      </c>
      <c r="I370" s="9" t="str">
        <f>Mercury!AG371</f>
        <v>1. Salaries</v>
      </c>
      <c r="J370" s="9" t="str">
        <f>Mercury!AI371</f>
        <v>Out</v>
      </c>
      <c r="K370" s="9" t="str">
        <f>Mercury!B371</f>
        <v>Ivan Amelong - Wise (Ivan Amelong)</v>
      </c>
      <c r="L370" s="12">
        <f>Mercury!C371</f>
        <v>-4500</v>
      </c>
      <c r="M370" s="9" t="str">
        <f>Mercury!D371</f>
        <v>Sent</v>
      </c>
      <c r="N370" s="1" t="s">
        <v>47</v>
      </c>
    </row>
    <row r="371" hidden="1">
      <c r="B371" s="9">
        <f>Mercury!Y372</f>
        <v>2026</v>
      </c>
      <c r="C371" s="9">
        <f>Mercury!AA372</f>
        <v>4</v>
      </c>
      <c r="D371" s="9">
        <f>Mercury!AB372</f>
        <v>2</v>
      </c>
      <c r="E371" s="9" t="str">
        <f>Mercury!AC372</f>
        <v>P&amp;L</v>
      </c>
      <c r="F371" s="9" t="str">
        <f>Mercury!AD372</f>
        <v>Recurring</v>
      </c>
      <c r="G371" s="9" t="str">
        <f>Mercury!AE372</f>
        <v>7. Founders</v>
      </c>
      <c r="H371" s="9" t="str">
        <f>Mercury!AF372</f>
        <v>6. Other fixed and admin</v>
      </c>
      <c r="I371" s="9" t="str">
        <f>Mercury!AG372</f>
        <v>1. Salaries</v>
      </c>
      <c r="J371" s="9" t="str">
        <f>Mercury!AI372</f>
        <v>Out</v>
      </c>
      <c r="K371" s="9" t="str">
        <f>Mercury!B372</f>
        <v>Efren (Ecuador) (Efren Rogelio Narvaez Peña)</v>
      </c>
      <c r="L371" s="12">
        <f>Mercury!C372</f>
        <v>-2346</v>
      </c>
      <c r="M371" s="9" t="str">
        <f>Mercury!D372</f>
        <v>Sent</v>
      </c>
      <c r="N371" s="1" t="s">
        <v>47</v>
      </c>
    </row>
    <row r="372" hidden="1">
      <c r="B372" s="9">
        <f>Mercury!Y373</f>
        <v>2026</v>
      </c>
      <c r="C372" s="9">
        <f>Mercury!AA373</f>
        <v>4</v>
      </c>
      <c r="D372" s="9">
        <f>Mercury!AB373</f>
        <v>2</v>
      </c>
      <c r="E372" s="9" t="str">
        <f>Mercury!AC373</f>
        <v>P&amp;L</v>
      </c>
      <c r="F372" s="9" t="str">
        <f>Mercury!AD373</f>
        <v>Recurring</v>
      </c>
      <c r="G372" s="9" t="str">
        <f>Mercury!AE373</f>
        <v>3. Platform</v>
      </c>
      <c r="H372" s="9" t="str">
        <f>Mercury!AF373</f>
        <v>3. Platform</v>
      </c>
      <c r="I372" s="9" t="str">
        <f>Mercury!AG373</f>
        <v>2. Fixed</v>
      </c>
      <c r="J372" s="9" t="str">
        <f>Mercury!AI373</f>
        <v>Out</v>
      </c>
      <c r="K372" s="9" t="str">
        <f>Mercury!B373</f>
        <v>Intl. Wire Fee</v>
      </c>
      <c r="L372" s="12">
        <f>Mercury!C373</f>
        <v>-15</v>
      </c>
      <c r="M372" s="9" t="str">
        <f>Mercury!D373</f>
        <v>Sent</v>
      </c>
      <c r="N372" s="1" t="s">
        <v>47</v>
      </c>
    </row>
    <row r="373" hidden="1">
      <c r="B373" s="9">
        <f>Mercury!Y374</f>
        <v>2026</v>
      </c>
      <c r="C373" s="9">
        <f>Mercury!AA374</f>
        <v>4</v>
      </c>
      <c r="D373" s="9">
        <f>Mercury!AB374</f>
        <v>2</v>
      </c>
      <c r="E373" s="9" t="str">
        <f>Mercury!AC374</f>
        <v>Intercompany</v>
      </c>
      <c r="F373" s="9" t="str">
        <f>Mercury!AD374</f>
        <v/>
      </c>
      <c r="G373" s="9" t="str">
        <f>Mercury!AE374</f>
        <v/>
      </c>
      <c r="H373" s="9" t="str">
        <f>Mercury!AF374</f>
        <v/>
      </c>
      <c r="I373" s="9" t="str">
        <f>Mercury!AG374</f>
        <v/>
      </c>
      <c r="J373" s="9" t="str">
        <f>Mercury!AI374</f>
        <v>Out</v>
      </c>
      <c r="K373" s="9" t="str">
        <f>Mercury!B374</f>
        <v>Mercury Checking xx8107</v>
      </c>
      <c r="L373" s="12">
        <f>Mercury!C374</f>
        <v>-18000</v>
      </c>
      <c r="M373" s="9" t="str">
        <f>Mercury!D374</f>
        <v>Sent</v>
      </c>
      <c r="N373" s="1" t="s">
        <v>47</v>
      </c>
    </row>
    <row r="374" hidden="1">
      <c r="B374" s="9">
        <f>Mercury!Y375</f>
        <v>2026</v>
      </c>
      <c r="C374" s="9">
        <f>Mercury!AA375</f>
        <v>4</v>
      </c>
      <c r="D374" s="9">
        <f>Mercury!AB375</f>
        <v>2</v>
      </c>
      <c r="E374" s="9" t="str">
        <f>Mercury!AC375</f>
        <v>Intercompany</v>
      </c>
      <c r="F374" s="9" t="str">
        <f>Mercury!AD375</f>
        <v/>
      </c>
      <c r="G374" s="9" t="str">
        <f>Mercury!AE375</f>
        <v/>
      </c>
      <c r="H374" s="9" t="str">
        <f>Mercury!AF375</f>
        <v/>
      </c>
      <c r="I374" s="9" t="str">
        <f>Mercury!AG375</f>
        <v/>
      </c>
      <c r="J374" s="9" t="str">
        <f>Mercury!AI375</f>
        <v>In</v>
      </c>
      <c r="K374" s="9" t="str">
        <f>Mercury!B375</f>
        <v>Treasury</v>
      </c>
      <c r="L374" s="12">
        <f>Mercury!C375</f>
        <v>18000</v>
      </c>
      <c r="M374" s="9" t="str">
        <f>Mercury!D375</f>
        <v>Sent</v>
      </c>
      <c r="N374" s="1" t="s">
        <v>47</v>
      </c>
    </row>
    <row r="375" hidden="1">
      <c r="B375" s="9">
        <f>Mercury!Y376</f>
        <v>2026</v>
      </c>
      <c r="C375" s="9">
        <f>Mercury!AA376</f>
        <v>4</v>
      </c>
      <c r="D375" s="9">
        <f>Mercury!AB376</f>
        <v>2</v>
      </c>
      <c r="E375" s="9" t="str">
        <f>Mercury!AC376</f>
        <v>P&amp;L</v>
      </c>
      <c r="F375" s="9" t="str">
        <f>Mercury!AD376</f>
        <v>Recurring</v>
      </c>
      <c r="G375" s="9" t="str">
        <f>Mercury!AE376</f>
        <v>4. People</v>
      </c>
      <c r="H375" s="9" t="str">
        <f>Mercury!AF376</f>
        <v>4. People</v>
      </c>
      <c r="I375" s="9" t="str">
        <f>Mercury!AG376</f>
        <v>1. Operations</v>
      </c>
      <c r="J375" s="9" t="str">
        <f>Mercury!AI376</f>
        <v>Out</v>
      </c>
      <c r="K375" s="9" t="str">
        <f>Mercury!B376</f>
        <v>Monica Tonanzin García Vega (Monica Tonanzin García Vega)</v>
      </c>
      <c r="L375" s="12">
        <f>Mercury!C376</f>
        <v>-863</v>
      </c>
      <c r="M375" s="9" t="str">
        <f>Mercury!D376</f>
        <v>Sent</v>
      </c>
      <c r="N375" s="1" t="s">
        <v>47</v>
      </c>
    </row>
    <row r="376" hidden="1">
      <c r="B376" s="9">
        <f>Mercury!Y377</f>
        <v>2026</v>
      </c>
      <c r="C376" s="9">
        <f>Mercury!AA377</f>
        <v>4</v>
      </c>
      <c r="D376" s="9">
        <f>Mercury!AB377</f>
        <v>2</v>
      </c>
      <c r="E376" s="9" t="str">
        <f>Mercury!AC377</f>
        <v>P&amp;L</v>
      </c>
      <c r="F376" s="9" t="str">
        <f>Mercury!AD377</f>
        <v>Recurring</v>
      </c>
      <c r="G376" s="9" t="str">
        <f>Mercury!AE377</f>
        <v>3. Platform</v>
      </c>
      <c r="H376" s="9" t="str">
        <f>Mercury!AF377</f>
        <v>3. Platform</v>
      </c>
      <c r="I376" s="9" t="str">
        <f>Mercury!AG377</f>
        <v>3. Messaging</v>
      </c>
      <c r="J376" s="9" t="str">
        <f>Mercury!AI377</f>
        <v>Out</v>
      </c>
      <c r="K376" s="9" t="str">
        <f>Mercury!B377</f>
        <v>Facebook</v>
      </c>
      <c r="L376" s="12">
        <f>Mercury!C377</f>
        <v>-75</v>
      </c>
      <c r="M376" s="9" t="str">
        <f>Mercury!D377</f>
        <v>Sent</v>
      </c>
      <c r="N376" s="1" t="s">
        <v>47</v>
      </c>
    </row>
    <row r="377" hidden="1">
      <c r="B377" s="9">
        <f>Mercury!Y378</f>
        <v>2026</v>
      </c>
      <c r="C377" s="9">
        <f>Mercury!AA378</f>
        <v>4</v>
      </c>
      <c r="D377" s="9">
        <f>Mercury!AB378</f>
        <v>2</v>
      </c>
      <c r="E377" s="9" t="str">
        <f>Mercury!AC378</f>
        <v>P&amp;L</v>
      </c>
      <c r="F377" s="9" t="str">
        <f>Mercury!AD378</f>
        <v>Recurring</v>
      </c>
      <c r="G377" s="9" t="str">
        <f>Mercury!AE378</f>
        <v>8. Other fixed costs</v>
      </c>
      <c r="H377" s="9" t="str">
        <f>Mercury!AF378</f>
        <v>6. Other fixed and admin</v>
      </c>
      <c r="I377" s="9" t="str">
        <f>Mercury!AG378</f>
        <v>1. Travel</v>
      </c>
      <c r="J377" s="9" t="str">
        <f>Mercury!AI378</f>
        <v>Out</v>
      </c>
      <c r="K377" s="9" t="str">
        <f>Mercury!B378</f>
        <v>Ti Piceria Ristorante</v>
      </c>
      <c r="L377" s="12">
        <f>Mercury!C378</f>
        <v>-181.86</v>
      </c>
      <c r="M377" s="9" t="str">
        <f>Mercury!D378</f>
        <v>Sent</v>
      </c>
      <c r="N377" s="1" t="s">
        <v>47</v>
      </c>
    </row>
    <row r="378" hidden="1">
      <c r="B378" s="9">
        <f>Mercury!Y379</f>
        <v>2026</v>
      </c>
      <c r="C378" s="9">
        <f>Mercury!AA379</f>
        <v>4</v>
      </c>
      <c r="D378" s="9">
        <f>Mercury!AB379</f>
        <v>2</v>
      </c>
      <c r="E378" s="9" t="str">
        <f>Mercury!AC379</f>
        <v>P&amp;L</v>
      </c>
      <c r="F378" s="9" t="str">
        <f>Mercury!AD379</f>
        <v>Recurring</v>
      </c>
      <c r="G378" s="9" t="str">
        <f>Mercury!AE379</f>
        <v>2. Candidates Sourcing</v>
      </c>
      <c r="H378" s="9" t="str">
        <f>Mercury!AF379</f>
        <v>2. Candidates Sourcing</v>
      </c>
      <c r="I378" s="9" t="str">
        <f>Mercury!AG379</f>
        <v>1. Social Media</v>
      </c>
      <c r="J378" s="9" t="str">
        <f>Mercury!AI379</f>
        <v>In</v>
      </c>
      <c r="K378" s="9" t="str">
        <f>Mercury!B379</f>
        <v>Mercury IO Cashback</v>
      </c>
      <c r="L378" s="12">
        <f>Mercury!C379</f>
        <v>82.96</v>
      </c>
      <c r="M378" s="9" t="str">
        <f>Mercury!D379</f>
        <v>Sent</v>
      </c>
      <c r="N378" s="1" t="s">
        <v>47</v>
      </c>
    </row>
    <row r="379" hidden="1">
      <c r="B379" s="9">
        <f>Mercury!Y380</f>
        <v>2026</v>
      </c>
      <c r="C379" s="9">
        <f>Mercury!AA380</f>
        <v>4</v>
      </c>
      <c r="D379" s="9">
        <f>Mercury!AB380</f>
        <v>2</v>
      </c>
      <c r="E379" s="9" t="str">
        <f>Mercury!AC380</f>
        <v>Intercompany</v>
      </c>
      <c r="F379" s="9" t="str">
        <f>Mercury!AD380</f>
        <v/>
      </c>
      <c r="G379" s="9" t="str">
        <f>Mercury!AE380</f>
        <v/>
      </c>
      <c r="H379" s="9" t="str">
        <f>Mercury!AF380</f>
        <v/>
      </c>
      <c r="I379" s="9" t="str">
        <f>Mercury!AG380</f>
        <v/>
      </c>
      <c r="J379" s="9" t="str">
        <f>Mercury!AI380</f>
        <v>Out</v>
      </c>
      <c r="K379" s="9" t="str">
        <f>Mercury!B380</f>
        <v>Mercury Credit</v>
      </c>
      <c r="L379" s="12">
        <f>Mercury!C380</f>
        <v>-5551.15</v>
      </c>
      <c r="M379" s="9" t="str">
        <f>Mercury!D380</f>
        <v>Sent</v>
      </c>
      <c r="N379" s="1" t="s">
        <v>47</v>
      </c>
    </row>
    <row r="380" hidden="1">
      <c r="B380" s="9">
        <f>Mercury!Y381</f>
        <v>2026</v>
      </c>
      <c r="C380" s="9">
        <f>Mercury!AA381</f>
        <v>4</v>
      </c>
      <c r="D380" s="9">
        <f>Mercury!AB381</f>
        <v>2</v>
      </c>
      <c r="E380" s="9" t="str">
        <f>Mercury!AC381</f>
        <v>Intercompany</v>
      </c>
      <c r="F380" s="9" t="str">
        <f>Mercury!AD381</f>
        <v/>
      </c>
      <c r="G380" s="9" t="str">
        <f>Mercury!AE381</f>
        <v/>
      </c>
      <c r="H380" s="9" t="str">
        <f>Mercury!AF381</f>
        <v/>
      </c>
      <c r="I380" s="9" t="str">
        <f>Mercury!AG381</f>
        <v/>
      </c>
      <c r="J380" s="9" t="str">
        <f>Mercury!AI381</f>
        <v>In</v>
      </c>
      <c r="K380" s="9" t="str">
        <f>Mercury!B381</f>
        <v>Mercury Checking xx8107</v>
      </c>
      <c r="L380" s="12">
        <f>Mercury!C381</f>
        <v>5551.15</v>
      </c>
      <c r="M380" s="9" t="str">
        <f>Mercury!D381</f>
        <v>Sent</v>
      </c>
      <c r="N380" s="1" t="s">
        <v>47</v>
      </c>
    </row>
    <row r="381" hidden="1">
      <c r="B381" s="9">
        <f>Mercury!Y382</f>
        <v>2026</v>
      </c>
      <c r="C381" s="9">
        <f>Mercury!AA382</f>
        <v>4</v>
      </c>
      <c r="D381" s="9">
        <f>Mercury!AB382</f>
        <v>2</v>
      </c>
      <c r="E381" s="9" t="str">
        <f>Mercury!AC382</f>
        <v>Intercompany</v>
      </c>
      <c r="F381" s="9" t="str">
        <f>Mercury!AD382</f>
        <v/>
      </c>
      <c r="G381" s="9" t="str">
        <f>Mercury!AE382</f>
        <v/>
      </c>
      <c r="H381" s="9" t="str">
        <f>Mercury!AF382</f>
        <v/>
      </c>
      <c r="I381" s="9" t="str">
        <f>Mercury!AG382</f>
        <v/>
      </c>
      <c r="J381" s="9" t="str">
        <f>Mercury!AI382</f>
        <v>In</v>
      </c>
      <c r="K381" s="9" t="str">
        <f>Mercury!B382</f>
        <v>Bridge Arx</v>
      </c>
      <c r="L381" s="12">
        <f>Mercury!C382</f>
        <v>10115</v>
      </c>
      <c r="M381" s="9" t="str">
        <f>Mercury!D382</f>
        <v>Sent</v>
      </c>
      <c r="N381" s="1" t="s">
        <v>47</v>
      </c>
    </row>
    <row r="382" hidden="1">
      <c r="B382" s="9">
        <f>Mercury!Y383</f>
        <v>2026</v>
      </c>
      <c r="C382" s="9">
        <f>Mercury!AA383</f>
        <v>4</v>
      </c>
      <c r="D382" s="9">
        <f>Mercury!AB383</f>
        <v>2</v>
      </c>
      <c r="E382" s="9" t="str">
        <f>Mercury!AC383</f>
        <v>P&amp;L</v>
      </c>
      <c r="F382" s="9" t="str">
        <f>Mercury!AD383</f>
        <v>Recurring</v>
      </c>
      <c r="G382" s="9" t="str">
        <f>Mercury!AE383</f>
        <v>2. Candidates Sourcing</v>
      </c>
      <c r="H382" s="9" t="str">
        <f>Mercury!AF383</f>
        <v>2. Candidates Sourcing</v>
      </c>
      <c r="I382" s="9" t="str">
        <f>Mercury!AG383</f>
        <v>1. Social media</v>
      </c>
      <c r="J382" s="9" t="str">
        <f>Mercury!AI383</f>
        <v>Out</v>
      </c>
      <c r="K382" s="9" t="str">
        <f>Mercury!B383</f>
        <v>Facebook</v>
      </c>
      <c r="L382" s="12">
        <f>Mercury!C383</f>
        <v>-744</v>
      </c>
      <c r="M382" s="9" t="str">
        <f>Mercury!D383</f>
        <v>Sent</v>
      </c>
      <c r="N382" s="1" t="s">
        <v>47</v>
      </c>
    </row>
    <row r="383" hidden="1">
      <c r="B383" s="9">
        <f>Mercury!Y384</f>
        <v>2026</v>
      </c>
      <c r="C383" s="9">
        <f>Mercury!AA384</f>
        <v>4</v>
      </c>
      <c r="D383" s="9">
        <f>Mercury!AB384</f>
        <v>2</v>
      </c>
      <c r="E383" s="9" t="str">
        <f>Mercury!AC384</f>
        <v>P&amp;L</v>
      </c>
      <c r="F383" s="9" t="str">
        <f>Mercury!AD384</f>
        <v>Recurring</v>
      </c>
      <c r="G383" s="9" t="str">
        <f>Mercury!AE384</f>
        <v>3. Platform</v>
      </c>
      <c r="H383" s="9" t="str">
        <f>Mercury!AF384</f>
        <v>3. Platform</v>
      </c>
      <c r="I383" s="9" t="str">
        <f>Mercury!AG384</f>
        <v>3. Messaging</v>
      </c>
      <c r="J383" s="9" t="str">
        <f>Mercury!AI384</f>
        <v>Out</v>
      </c>
      <c r="K383" s="9" t="str">
        <f>Mercury!B384</f>
        <v>Facebook</v>
      </c>
      <c r="L383" s="12">
        <f>Mercury!C384</f>
        <v>-11.99</v>
      </c>
      <c r="M383" s="9" t="str">
        <f>Mercury!D384</f>
        <v>Sent</v>
      </c>
      <c r="N383" s="1" t="s">
        <v>47</v>
      </c>
    </row>
    <row r="384" hidden="1">
      <c r="B384" s="9">
        <f>Mercury!Y385</f>
        <v>2026</v>
      </c>
      <c r="C384" s="9">
        <f>Mercury!AA385</f>
        <v>4</v>
      </c>
      <c r="D384" s="9">
        <f>Mercury!AB385</f>
        <v>2</v>
      </c>
      <c r="E384" s="9" t="str">
        <f>Mercury!AC385</f>
        <v>P&amp;L</v>
      </c>
      <c r="F384" s="9" t="str">
        <f>Mercury!AD385</f>
        <v>Recurring</v>
      </c>
      <c r="G384" s="9" t="str">
        <f>Mercury!AE385</f>
        <v>8. Other fixed costs</v>
      </c>
      <c r="H384" s="9" t="str">
        <f>Mercury!AF385</f>
        <v>6. Other fixed and admin</v>
      </c>
      <c r="I384" s="9" t="str">
        <f>Mercury!AG385</f>
        <v>1. Travel</v>
      </c>
      <c r="J384" s="9" t="str">
        <f>Mercury!AI385</f>
        <v>Out</v>
      </c>
      <c r="K384" s="9" t="str">
        <f>Mercury!B385</f>
        <v>Monroe Residence Club</v>
      </c>
      <c r="L384" s="12">
        <f>Mercury!C385</f>
        <v>-1890</v>
      </c>
      <c r="M384" s="9" t="str">
        <f>Mercury!D385</f>
        <v>Sent</v>
      </c>
      <c r="N384" s="1" t="s">
        <v>47</v>
      </c>
    </row>
    <row r="385" hidden="1">
      <c r="B385" s="9">
        <f>Mercury!Y386</f>
        <v>2026</v>
      </c>
      <c r="C385" s="9">
        <f>Mercury!AA386</f>
        <v>4</v>
      </c>
      <c r="D385" s="9">
        <f>Mercury!AB386</f>
        <v>2</v>
      </c>
      <c r="E385" s="9" t="str">
        <f>Mercury!AC386</f>
        <v>P&amp;L</v>
      </c>
      <c r="F385" s="9" t="str">
        <f>Mercury!AD386</f>
        <v>Recurring</v>
      </c>
      <c r="G385" s="9" t="str">
        <f>Mercury!AE386</f>
        <v>4. People</v>
      </c>
      <c r="H385" s="9" t="str">
        <f>Mercury!AF386</f>
        <v>4. People</v>
      </c>
      <c r="I385" s="9" t="str">
        <f>Mercury!AG386</f>
        <v>1. Operations</v>
      </c>
      <c r="J385" s="9" t="str">
        <f>Mercury!AI386</f>
        <v>Out</v>
      </c>
      <c r="K385" s="9" t="str">
        <f>Mercury!B386</f>
        <v>Monica Tonanzin García Vega (Monica Tonanzin García Vega)</v>
      </c>
      <c r="L385" s="12">
        <f>Mercury!C386</f>
        <v>-863</v>
      </c>
      <c r="M385" s="9" t="str">
        <f>Mercury!D386</f>
        <v>Failed</v>
      </c>
      <c r="N385" s="1" t="s">
        <v>47</v>
      </c>
    </row>
    <row r="386" hidden="1">
      <c r="B386" s="9">
        <f>Mercury!Y387</f>
        <v>2026</v>
      </c>
      <c r="C386" s="9">
        <f>Mercury!AA387</f>
        <v>4</v>
      </c>
      <c r="D386" s="9">
        <f>Mercury!AB387</f>
        <v>2</v>
      </c>
      <c r="E386" s="9" t="str">
        <f>Mercury!AC387</f>
        <v>P&amp;L</v>
      </c>
      <c r="F386" s="9" t="str">
        <f>Mercury!AD387</f>
        <v>Recurring</v>
      </c>
      <c r="G386" s="9" t="str">
        <f>Mercury!AE387</f>
        <v>5. Marketing</v>
      </c>
      <c r="H386" s="9" t="str">
        <f>Mercury!AF387</f>
        <v>5. Marketing</v>
      </c>
      <c r="I386" s="9" t="str">
        <f>Mercury!AG387</f>
        <v>1. People</v>
      </c>
      <c r="J386" s="9" t="str">
        <f>Mercury!AI387</f>
        <v>Out</v>
      </c>
      <c r="K386" s="9" t="str">
        <f>Mercury!B387</f>
        <v>Aldana Casas (Aldana Casas)</v>
      </c>
      <c r="L386" s="12">
        <f>Mercury!C387</f>
        <v>-900</v>
      </c>
      <c r="M386" s="9" t="str">
        <f>Mercury!D387</f>
        <v>Sent</v>
      </c>
      <c r="N386" s="1" t="s">
        <v>47</v>
      </c>
    </row>
    <row r="387" hidden="1">
      <c r="B387" s="9">
        <f>Mercury!Y388</f>
        <v>2026</v>
      </c>
      <c r="C387" s="9">
        <f>Mercury!AA388</f>
        <v>4</v>
      </c>
      <c r="D387" s="9">
        <f>Mercury!AB388</f>
        <v>2</v>
      </c>
      <c r="E387" s="9" t="str">
        <f>Mercury!AC388</f>
        <v>P&amp;L</v>
      </c>
      <c r="F387" s="9" t="str">
        <f>Mercury!AD388</f>
        <v>Recurring</v>
      </c>
      <c r="G387" s="9" t="str">
        <f>Mercury!AE388</f>
        <v>4. People</v>
      </c>
      <c r="H387" s="9" t="str">
        <f>Mercury!AF388</f>
        <v>4. People</v>
      </c>
      <c r="I387" s="9" t="str">
        <f>Mercury!AG388</f>
        <v>1. Operations</v>
      </c>
      <c r="J387" s="9" t="str">
        <f>Mercury!AI388</f>
        <v>Out</v>
      </c>
      <c r="K387" s="9" t="str">
        <f>Mercury!B388</f>
        <v>Andrea Gomez (Andrea Gómez Romero)</v>
      </c>
      <c r="L387" s="12">
        <f>Mercury!C388</f>
        <v>-1006.3</v>
      </c>
      <c r="M387" s="9" t="str">
        <f>Mercury!D388</f>
        <v>Sent</v>
      </c>
      <c r="N387" s="1" t="s">
        <v>47</v>
      </c>
    </row>
    <row r="388" hidden="1">
      <c r="B388" s="9">
        <f>Mercury!Y389</f>
        <v>2026</v>
      </c>
      <c r="C388" s="9">
        <f>Mercury!AA389</f>
        <v>4</v>
      </c>
      <c r="D388" s="9">
        <f>Mercury!AB389</f>
        <v>2</v>
      </c>
      <c r="E388" s="9" t="str">
        <f>Mercury!AC389</f>
        <v>P&amp;L</v>
      </c>
      <c r="F388" s="9" t="str">
        <f>Mercury!AD389</f>
        <v>Recurring</v>
      </c>
      <c r="G388" s="9" t="str">
        <f>Mercury!AE389</f>
        <v>3. Platform</v>
      </c>
      <c r="H388" s="9" t="str">
        <f>Mercury!AF389</f>
        <v>3. Platform</v>
      </c>
      <c r="I388" s="9" t="str">
        <f>Mercury!AG389</f>
        <v>2. Fixed</v>
      </c>
      <c r="J388" s="9" t="str">
        <f>Mercury!AI389</f>
        <v>Out</v>
      </c>
      <c r="K388" s="9" t="str">
        <f>Mercury!B389</f>
        <v>Intl. Wire Foreign Exchange Fee</v>
      </c>
      <c r="L388" s="12">
        <f>Mercury!C389</f>
        <v>-10.06</v>
      </c>
      <c r="M388" s="9" t="str">
        <f>Mercury!D389</f>
        <v>Sent</v>
      </c>
      <c r="N388" s="1" t="s">
        <v>47</v>
      </c>
    </row>
    <row r="389" hidden="1">
      <c r="B389" s="9">
        <f>Mercury!Y390</f>
        <v>2026</v>
      </c>
      <c r="C389" s="9">
        <f>Mercury!AA390</f>
        <v>4</v>
      </c>
      <c r="D389" s="9">
        <f>Mercury!AB390</f>
        <v>2</v>
      </c>
      <c r="E389" s="9" t="str">
        <f>Mercury!AC390</f>
        <v>P&amp;L</v>
      </c>
      <c r="F389" s="9" t="str">
        <f>Mercury!AD390</f>
        <v>Recurring</v>
      </c>
      <c r="G389" s="9" t="str">
        <f>Mercury!AE390</f>
        <v>6. Tech salaries</v>
      </c>
      <c r="H389" s="9" t="str">
        <f>Mercury!AF390</f>
        <v>6. Other fixed and admin</v>
      </c>
      <c r="I389" s="9" t="str">
        <f>Mercury!AG390</f>
        <v>1. Salaries</v>
      </c>
      <c r="J389" s="9" t="str">
        <f>Mercury!AI390</f>
        <v>Out</v>
      </c>
      <c r="K389" s="9" t="str">
        <f>Mercury!B390</f>
        <v>Alex Tigselema (Alex Ignacio Tigselema Pacheco)</v>
      </c>
      <c r="L389" s="12">
        <f>Mercury!C390</f>
        <v>-1100</v>
      </c>
      <c r="M389" s="9" t="str">
        <f>Mercury!D390</f>
        <v>Sent</v>
      </c>
      <c r="N389" s="1" t="s">
        <v>47</v>
      </c>
    </row>
    <row r="390" hidden="1">
      <c r="B390" s="9">
        <f>Mercury!Y391</f>
        <v>2026</v>
      </c>
      <c r="C390" s="9">
        <f>Mercury!AA391</f>
        <v>4</v>
      </c>
      <c r="D390" s="9">
        <f>Mercury!AB391</f>
        <v>2</v>
      </c>
      <c r="E390" s="9" t="str">
        <f>Mercury!AC391</f>
        <v>P&amp;L</v>
      </c>
      <c r="F390" s="9" t="str">
        <f>Mercury!AD391</f>
        <v>Recurring</v>
      </c>
      <c r="G390" s="9" t="str">
        <f>Mercury!AE391</f>
        <v>3. Platform</v>
      </c>
      <c r="H390" s="9" t="str">
        <f>Mercury!AF391</f>
        <v>3. Platform</v>
      </c>
      <c r="I390" s="9" t="str">
        <f>Mercury!AG391</f>
        <v>2. Fixed</v>
      </c>
      <c r="J390" s="9" t="str">
        <f>Mercury!AI391</f>
        <v>Out</v>
      </c>
      <c r="K390" s="9" t="str">
        <f>Mercury!B391</f>
        <v>Intl. Wire Fee</v>
      </c>
      <c r="L390" s="12">
        <f>Mercury!C391</f>
        <v>-15</v>
      </c>
      <c r="M390" s="9" t="str">
        <f>Mercury!D391</f>
        <v>Sent</v>
      </c>
      <c r="N390" s="1" t="s">
        <v>47</v>
      </c>
    </row>
    <row r="391" hidden="1">
      <c r="B391" s="9">
        <f>Mercury!Y392</f>
        <v>2026</v>
      </c>
      <c r="C391" s="9">
        <f>Mercury!AA392</f>
        <v>4</v>
      </c>
      <c r="D391" s="9">
        <f>Mercury!AB392</f>
        <v>2</v>
      </c>
      <c r="E391" s="9" t="str">
        <f>Mercury!AC392</f>
        <v>P&amp;L</v>
      </c>
      <c r="F391" s="9" t="str">
        <f>Mercury!AD392</f>
        <v>Recurring</v>
      </c>
      <c r="G391" s="9" t="str">
        <f>Mercury!AE392</f>
        <v>8. Other fixed costs</v>
      </c>
      <c r="H391" s="9" t="str">
        <f>Mercury!AF392</f>
        <v>6. Other fixed and admin</v>
      </c>
      <c r="I391" s="9" t="str">
        <f>Mercury!AG392</f>
        <v>1. Travel</v>
      </c>
      <c r="J391" s="9" t="str">
        <f>Mercury!AI392</f>
        <v>Out</v>
      </c>
      <c r="K391" s="9" t="str">
        <f>Mercury!B392</f>
        <v>Sears Fine Food</v>
      </c>
      <c r="L391" s="12">
        <f>Mercury!C392</f>
        <v>-99.05</v>
      </c>
      <c r="M391" s="9" t="str">
        <f>Mercury!D392</f>
        <v>Sent</v>
      </c>
      <c r="N391" s="1" t="s">
        <v>47</v>
      </c>
    </row>
    <row r="392" hidden="1">
      <c r="B392" s="9">
        <f>Mercury!Y393</f>
        <v>2026</v>
      </c>
      <c r="C392" s="9">
        <f>Mercury!AA393</f>
        <v>4</v>
      </c>
      <c r="D392" s="9">
        <f>Mercury!AB393</f>
        <v>2</v>
      </c>
      <c r="E392" s="9" t="str">
        <f>Mercury!AC393</f>
        <v>P&amp;L</v>
      </c>
      <c r="F392" s="9" t="str">
        <f>Mercury!AD393</f>
        <v>Recurring</v>
      </c>
      <c r="G392" s="9" t="str">
        <f>Mercury!AE393</f>
        <v>3. Platform</v>
      </c>
      <c r="H392" s="9" t="str">
        <f>Mercury!AF393</f>
        <v>3. Platform</v>
      </c>
      <c r="I392" s="9" t="str">
        <f>Mercury!AG393</f>
        <v>1. Variable</v>
      </c>
      <c r="J392" s="9" t="str">
        <f>Mercury!AI393</f>
        <v>Out</v>
      </c>
      <c r="K392" s="9" t="str">
        <f>Mercury!B393</f>
        <v>Whaticket</v>
      </c>
      <c r="L392" s="12">
        <f>Mercury!C393</f>
        <v>-75</v>
      </c>
      <c r="M392" s="9" t="str">
        <f>Mercury!D393</f>
        <v>Sent</v>
      </c>
      <c r="N392" s="1" t="s">
        <v>47</v>
      </c>
    </row>
    <row r="393" hidden="1">
      <c r="B393" s="9">
        <f>Mercury!Y394</f>
        <v>2026</v>
      </c>
      <c r="C393" s="9">
        <f>Mercury!AA394</f>
        <v>4</v>
      </c>
      <c r="D393" s="9">
        <f>Mercury!AB394</f>
        <v>2</v>
      </c>
      <c r="E393" s="9" t="str">
        <f>Mercury!AC394</f>
        <v>P&amp;L</v>
      </c>
      <c r="F393" s="9" t="str">
        <f>Mercury!AD394</f>
        <v>Recurring</v>
      </c>
      <c r="G393" s="9" t="str">
        <f>Mercury!AE394</f>
        <v>7. Founders</v>
      </c>
      <c r="H393" s="9" t="str">
        <f>Mercury!AF394</f>
        <v>6. Other fixed and admin</v>
      </c>
      <c r="I393" s="9" t="str">
        <f>Mercury!AG394</f>
        <v>1. Salaries</v>
      </c>
      <c r="J393" s="9" t="str">
        <f>Mercury!AI394</f>
        <v>Out</v>
      </c>
      <c r="K393" s="9" t="str">
        <f>Mercury!B394</f>
        <v>Apple</v>
      </c>
      <c r="L393" s="12">
        <f>Mercury!C394</f>
        <v>-2654.04</v>
      </c>
      <c r="M393" s="9" t="str">
        <f>Mercury!D394</f>
        <v>Sent</v>
      </c>
      <c r="N393" s="1" t="s">
        <v>47</v>
      </c>
    </row>
    <row r="394" hidden="1">
      <c r="B394" s="9">
        <f>Mercury!Y395</f>
        <v>2026</v>
      </c>
      <c r="C394" s="9">
        <f>Mercury!AA395</f>
        <v>4</v>
      </c>
      <c r="D394" s="9">
        <f>Mercury!AB395</f>
        <v>2</v>
      </c>
      <c r="E394" s="9" t="str">
        <f>Mercury!AC395</f>
        <v>P&amp;L</v>
      </c>
      <c r="F394" s="9" t="str">
        <f>Mercury!AD395</f>
        <v>Recurring</v>
      </c>
      <c r="G394" s="9" t="str">
        <f>Mercury!AE395</f>
        <v>8. Other fixed costs</v>
      </c>
      <c r="H394" s="9" t="str">
        <f>Mercury!AF395</f>
        <v>6. Other fixed and admin</v>
      </c>
      <c r="I394" s="9" t="str">
        <f>Mercury!AG395</f>
        <v>1. Travel</v>
      </c>
      <c r="J394" s="9" t="str">
        <f>Mercury!AI395</f>
        <v>Out</v>
      </c>
      <c r="K394" s="9" t="str">
        <f>Mercury!B395</f>
        <v>Whole Foods Market</v>
      </c>
      <c r="L394" s="12">
        <f>Mercury!C395</f>
        <v>-12.32</v>
      </c>
      <c r="M394" s="9" t="str">
        <f>Mercury!D395</f>
        <v>Sent</v>
      </c>
      <c r="N394" s="1" t="s">
        <v>47</v>
      </c>
    </row>
    <row r="395" hidden="1">
      <c r="B395" s="9">
        <f>Mercury!Y396</f>
        <v>2026</v>
      </c>
      <c r="C395" s="9">
        <f>Mercury!AA396</f>
        <v>4</v>
      </c>
      <c r="D395" s="9">
        <f>Mercury!AB396</f>
        <v>2</v>
      </c>
      <c r="E395" s="9" t="str">
        <f>Mercury!AC396</f>
        <v>P&amp;L</v>
      </c>
      <c r="F395" s="9" t="str">
        <f>Mercury!AD396</f>
        <v>Recurring</v>
      </c>
      <c r="G395" s="9" t="str">
        <f>Mercury!AE396</f>
        <v>8. Other fixed costs</v>
      </c>
      <c r="H395" s="9" t="str">
        <f>Mercury!AF396</f>
        <v>6. Other fixed and admin</v>
      </c>
      <c r="I395" s="9" t="str">
        <f>Mercury!AG396</f>
        <v>1. Travel</v>
      </c>
      <c r="J395" s="9" t="str">
        <f>Mercury!AI396</f>
        <v>Out</v>
      </c>
      <c r="K395" s="9" t="str">
        <f>Mercury!B396</f>
        <v>Whole Foods Market</v>
      </c>
      <c r="L395" s="12">
        <f>Mercury!C396</f>
        <v>-57.61</v>
      </c>
      <c r="M395" s="9" t="str">
        <f>Mercury!D396</f>
        <v>Sent</v>
      </c>
      <c r="N395" s="1" t="s">
        <v>47</v>
      </c>
    </row>
    <row r="396" hidden="1">
      <c r="B396" s="9">
        <f>Mercury!Y397</f>
        <v>2026</v>
      </c>
      <c r="C396" s="9">
        <f>Mercury!AA397</f>
        <v>4</v>
      </c>
      <c r="D396" s="9">
        <f>Mercury!AB397</f>
        <v>2</v>
      </c>
      <c r="E396" s="9" t="str">
        <f>Mercury!AC397</f>
        <v>P&amp;L</v>
      </c>
      <c r="F396" s="9" t="str">
        <f>Mercury!AD397</f>
        <v>Recurring</v>
      </c>
      <c r="G396" s="9" t="str">
        <f>Mercury!AE397</f>
        <v>3. Platform</v>
      </c>
      <c r="H396" s="9" t="str">
        <f>Mercury!AF397</f>
        <v>3. Platform</v>
      </c>
      <c r="I396" s="9" t="str">
        <f>Mercury!AG397</f>
        <v>2. Fixed</v>
      </c>
      <c r="J396" s="9" t="str">
        <f>Mercury!AI397</f>
        <v>Out</v>
      </c>
      <c r="K396" s="9" t="str">
        <f>Mercury!B397</f>
        <v>Intl. Transaction Fee</v>
      </c>
      <c r="L396" s="12">
        <f>Mercury!C397</f>
        <v>-6.93</v>
      </c>
      <c r="M396" s="9" t="str">
        <f>Mercury!D397</f>
        <v>Sent</v>
      </c>
      <c r="N396" s="1" t="s">
        <v>47</v>
      </c>
    </row>
    <row r="397" hidden="1">
      <c r="B397" s="9">
        <f>Mercury!Y398</f>
        <v>2026</v>
      </c>
      <c r="C397" s="9">
        <f>Mercury!AA398</f>
        <v>4</v>
      </c>
      <c r="D397" s="9">
        <f>Mercury!AB398</f>
        <v>2</v>
      </c>
      <c r="E397" s="9" t="str">
        <f>Mercury!AC398</f>
        <v>P&amp;L</v>
      </c>
      <c r="F397" s="9" t="str">
        <f>Mercury!AD398</f>
        <v>Recurring</v>
      </c>
      <c r="G397" s="9" t="str">
        <f>Mercury!AE398</f>
        <v>2. Candidates Sourcing</v>
      </c>
      <c r="H397" s="9" t="str">
        <f>Mercury!AF398</f>
        <v>2. Candidates Sourcing</v>
      </c>
      <c r="I397" s="9" t="str">
        <f>Mercury!AG398</f>
        <v>4. Others</v>
      </c>
      <c r="J397" s="9" t="str">
        <f>Mercury!AI398</f>
        <v>Out</v>
      </c>
      <c r="K397" s="9" t="str">
        <f>Mercury!B398</f>
        <v>Payu *Google Ads</v>
      </c>
      <c r="L397" s="12">
        <f>Mercury!C398</f>
        <v>-230.94</v>
      </c>
      <c r="M397" s="9" t="str">
        <f>Mercury!D398</f>
        <v>Sent</v>
      </c>
      <c r="N397" s="1" t="s">
        <v>47</v>
      </c>
    </row>
    <row r="398" hidden="1">
      <c r="B398" s="9">
        <f>Mercury!Y399</f>
        <v>2026</v>
      </c>
      <c r="C398" s="9">
        <f>Mercury!AA399</f>
        <v>4</v>
      </c>
      <c r="D398" s="9">
        <f>Mercury!AB399</f>
        <v>2</v>
      </c>
      <c r="E398" s="9" t="str">
        <f>Mercury!AC399</f>
        <v>P&amp;L</v>
      </c>
      <c r="F398" s="9" t="str">
        <f>Mercury!AD399</f>
        <v>Recurring</v>
      </c>
      <c r="G398" s="9" t="str">
        <f>Mercury!AE399</f>
        <v>6. Tech salaries</v>
      </c>
      <c r="H398" s="9" t="str">
        <f>Mercury!AF399</f>
        <v>6. Other fixed and admin</v>
      </c>
      <c r="I398" s="9" t="str">
        <f>Mercury!AG399</f>
        <v>1. Salaries</v>
      </c>
      <c r="J398" s="9" t="str">
        <f>Mercury!AI399</f>
        <v>Out</v>
      </c>
      <c r="K398" s="9" t="str">
        <f>Mercury!B399</f>
        <v>Apple</v>
      </c>
      <c r="L398" s="12">
        <f>Mercury!C399</f>
        <v>-2654.04</v>
      </c>
      <c r="M398" s="9" t="str">
        <f>Mercury!D399</f>
        <v>Failed</v>
      </c>
      <c r="N398" s="1" t="s">
        <v>47</v>
      </c>
    </row>
    <row r="399" hidden="1">
      <c r="B399" s="9">
        <f>Mercury!Y400</f>
        <v>2026</v>
      </c>
      <c r="C399" s="9">
        <f>Mercury!AA400</f>
        <v>4</v>
      </c>
      <c r="D399" s="9">
        <f>Mercury!AB400</f>
        <v>2</v>
      </c>
      <c r="E399" s="9" t="str">
        <f>Mercury!AC400</f>
        <v>P&amp;L</v>
      </c>
      <c r="F399" s="9" t="str">
        <f>Mercury!AD400</f>
        <v>Recurring</v>
      </c>
      <c r="G399" s="9" t="str">
        <f>Mercury!AE400</f>
        <v>3. Platform</v>
      </c>
      <c r="H399" s="9" t="str">
        <f>Mercury!AF400</f>
        <v>3. Platform</v>
      </c>
      <c r="I399" s="9" t="str">
        <f>Mercury!AG400</f>
        <v>2. Fixed</v>
      </c>
      <c r="J399" s="9" t="str">
        <f>Mercury!AI400</f>
        <v>Out</v>
      </c>
      <c r="K399" s="9" t="str">
        <f>Mercury!B400</f>
        <v>Vercel</v>
      </c>
      <c r="L399" s="12">
        <f>Mercury!C400</f>
        <v>-20</v>
      </c>
      <c r="M399" s="9" t="str">
        <f>Mercury!D400</f>
        <v>Sent</v>
      </c>
      <c r="N399" s="1" t="s">
        <v>47</v>
      </c>
    </row>
    <row r="400" hidden="1">
      <c r="B400" s="9">
        <f>Mercury!Y401</f>
        <v>2026</v>
      </c>
      <c r="C400" s="9">
        <f>Mercury!AA401</f>
        <v>4</v>
      </c>
      <c r="D400" s="9">
        <f>Mercury!AB401</f>
        <v>2</v>
      </c>
      <c r="E400" s="9" t="str">
        <f>Mercury!AC401</f>
        <v>P&amp;L</v>
      </c>
      <c r="F400" s="9" t="str">
        <f>Mercury!AD401</f>
        <v>Recurring</v>
      </c>
      <c r="G400" s="9" t="str">
        <f>Mercury!AE401</f>
        <v>2. Candidates Sourcing</v>
      </c>
      <c r="H400" s="9" t="str">
        <f>Mercury!AF401</f>
        <v>2. Candidates Sourcing</v>
      </c>
      <c r="I400" s="9" t="str">
        <f>Mercury!AG401</f>
        <v>1. Social media</v>
      </c>
      <c r="J400" s="9" t="str">
        <f>Mercury!AI401</f>
        <v>Out</v>
      </c>
      <c r="K400" s="9" t="str">
        <f>Mercury!B401</f>
        <v>Facebook</v>
      </c>
      <c r="L400" s="12">
        <f>Mercury!C401</f>
        <v>-744</v>
      </c>
      <c r="M400" s="9" t="str">
        <f>Mercury!D401</f>
        <v>Sent</v>
      </c>
      <c r="N400" s="1" t="s">
        <v>47</v>
      </c>
    </row>
    <row r="401" hidden="1">
      <c r="B401" s="9">
        <f>Mercury!Y402</f>
        <v>2026</v>
      </c>
      <c r="C401" s="9">
        <f>Mercury!AA402</f>
        <v>4</v>
      </c>
      <c r="D401" s="9">
        <f>Mercury!AB402</f>
        <v>2</v>
      </c>
      <c r="E401" s="9" t="str">
        <f>Mercury!AC402</f>
        <v>P&amp;L</v>
      </c>
      <c r="F401" s="9" t="str">
        <f>Mercury!AD402</f>
        <v>Recurring</v>
      </c>
      <c r="G401" s="9" t="str">
        <f>Mercury!AE402</f>
        <v>3. Platform</v>
      </c>
      <c r="H401" s="9" t="str">
        <f>Mercury!AF402</f>
        <v>3. Platform</v>
      </c>
      <c r="I401" s="9" t="str">
        <f>Mercury!AG402</f>
        <v>1. Variable</v>
      </c>
      <c r="J401" s="9" t="str">
        <f>Mercury!AI402</f>
        <v>Out</v>
      </c>
      <c r="K401" s="9" t="str">
        <f>Mercury!B402</f>
        <v>Whaticket</v>
      </c>
      <c r="L401" s="12">
        <f>Mercury!C402</f>
        <v>-49</v>
      </c>
      <c r="M401" s="9" t="str">
        <f>Mercury!D402</f>
        <v>Sent</v>
      </c>
      <c r="N401" s="1" t="s">
        <v>47</v>
      </c>
    </row>
    <row r="402" hidden="1">
      <c r="B402" s="9">
        <f>Mercury!Y403</f>
        <v>2026</v>
      </c>
      <c r="C402" s="9">
        <f>Mercury!AA403</f>
        <v>4</v>
      </c>
      <c r="D402" s="9">
        <f>Mercury!AB403</f>
        <v>2</v>
      </c>
      <c r="E402" s="9" t="str">
        <f>Mercury!AC403</f>
        <v>P&amp;L</v>
      </c>
      <c r="F402" s="9" t="str">
        <f>Mercury!AD403</f>
        <v>Recurring</v>
      </c>
      <c r="G402" s="9" t="str">
        <f>Mercury!AE403</f>
        <v>8. Other fixed costs</v>
      </c>
      <c r="H402" s="9" t="str">
        <f>Mercury!AF403</f>
        <v>6. Other fixed and admin</v>
      </c>
      <c r="I402" s="9" t="str">
        <f>Mercury!AG403</f>
        <v>1. Travel</v>
      </c>
      <c r="J402" s="9" t="str">
        <f>Mercury!AI403</f>
        <v>Out</v>
      </c>
      <c r="K402" s="9" t="str">
        <f>Mercury!B403</f>
        <v>Uber</v>
      </c>
      <c r="L402" s="12">
        <f>Mercury!C403</f>
        <v>-127.95</v>
      </c>
      <c r="M402" s="9" t="str">
        <f>Mercury!D403</f>
        <v>Sent</v>
      </c>
      <c r="N402" s="1" t="s">
        <v>47</v>
      </c>
    </row>
    <row r="403" hidden="1">
      <c r="B403" s="9">
        <f>Mercury!Y404</f>
        <v>2026</v>
      </c>
      <c r="C403" s="9">
        <f>Mercury!AA404</f>
        <v>4</v>
      </c>
      <c r="D403" s="9">
        <f>Mercury!AB404</f>
        <v>2</v>
      </c>
      <c r="E403" s="9" t="str">
        <f>Mercury!AC404</f>
        <v>P&amp;L</v>
      </c>
      <c r="F403" s="9" t="str">
        <f>Mercury!AD404</f>
        <v>Recurring</v>
      </c>
      <c r="G403" s="9" t="str">
        <f>Mercury!AE404</f>
        <v>8. Other fixed costs</v>
      </c>
      <c r="H403" s="9" t="str">
        <f>Mercury!AF404</f>
        <v>6. Other fixed and admin</v>
      </c>
      <c r="I403" s="9" t="str">
        <f>Mercury!AG404</f>
        <v>1. Travel</v>
      </c>
      <c r="J403" s="9" t="str">
        <f>Mercury!AI404</f>
        <v>Out</v>
      </c>
      <c r="K403" s="9" t="str">
        <f>Mercury!B404</f>
        <v>McTeague's Saloon</v>
      </c>
      <c r="L403" s="12">
        <f>Mercury!C404</f>
        <v>-27.81</v>
      </c>
      <c r="M403" s="9" t="str">
        <f>Mercury!D404</f>
        <v>Sent</v>
      </c>
      <c r="N403" s="1" t="s">
        <v>47</v>
      </c>
    </row>
    <row r="404" hidden="1">
      <c r="B404" s="9">
        <f>Mercury!Y405</f>
        <v>2026</v>
      </c>
      <c r="C404" s="9">
        <f>Mercury!AA405</f>
        <v>4</v>
      </c>
      <c r="D404" s="9">
        <f>Mercury!AB405</f>
        <v>2</v>
      </c>
      <c r="E404" s="9" t="str">
        <f>Mercury!AC405</f>
        <v>P&amp;L</v>
      </c>
      <c r="F404" s="9" t="str">
        <f>Mercury!AD405</f>
        <v>Recurring</v>
      </c>
      <c r="G404" s="9" t="str">
        <f>Mercury!AE405</f>
        <v>8. Other fixed costs</v>
      </c>
      <c r="H404" s="9" t="str">
        <f>Mercury!AF405</f>
        <v>6. Other fixed and admin</v>
      </c>
      <c r="I404" s="9" t="str">
        <f>Mercury!AG405</f>
        <v>1. Travel</v>
      </c>
      <c r="J404" s="9" t="str">
        <f>Mercury!AI405</f>
        <v>Out</v>
      </c>
      <c r="K404" s="9" t="str">
        <f>Mercury!B405</f>
        <v>Uber</v>
      </c>
      <c r="L404" s="12">
        <f>Mercury!C405</f>
        <v>-110.73</v>
      </c>
      <c r="M404" s="9" t="str">
        <f>Mercury!D405</f>
        <v>Sent</v>
      </c>
      <c r="N404" s="1" t="s">
        <v>47</v>
      </c>
    </row>
    <row r="405" hidden="1">
      <c r="B405" s="9">
        <f>Mercury!Y406</f>
        <v>2026</v>
      </c>
      <c r="C405" s="9">
        <f>Mercury!AA406</f>
        <v>4</v>
      </c>
      <c r="D405" s="9">
        <f>Mercury!AB406</f>
        <v>2</v>
      </c>
      <c r="E405" s="9" t="str">
        <f>Mercury!AC406</f>
        <v>P&amp;L</v>
      </c>
      <c r="F405" s="9" t="str">
        <f>Mercury!AD406</f>
        <v>Recurring</v>
      </c>
      <c r="G405" s="9" t="str">
        <f>Mercury!AE406</f>
        <v>2. Candidates Sourcing</v>
      </c>
      <c r="H405" s="9" t="str">
        <f>Mercury!AF406</f>
        <v>2. Candidates Sourcing</v>
      </c>
      <c r="I405" s="9" t="str">
        <f>Mercury!AG406</f>
        <v>1. Social media</v>
      </c>
      <c r="J405" s="9" t="str">
        <f>Mercury!AI406</f>
        <v>Out</v>
      </c>
      <c r="K405" s="9" t="str">
        <f>Mercury!B406</f>
        <v>Facebook</v>
      </c>
      <c r="L405" s="12">
        <f>Mercury!C406</f>
        <v>-744</v>
      </c>
      <c r="M405" s="9" t="str">
        <f>Mercury!D406</f>
        <v>Sent</v>
      </c>
      <c r="N405" s="1" t="s">
        <v>47</v>
      </c>
    </row>
    <row r="406" hidden="1">
      <c r="B406" s="9">
        <f>Mercury!Y407</f>
        <v>2026</v>
      </c>
      <c r="C406" s="9">
        <f>Mercury!AA407</f>
        <v>4</v>
      </c>
      <c r="D406" s="9">
        <f>Mercury!AB407</f>
        <v>2</v>
      </c>
      <c r="E406" s="9" t="str">
        <f>Mercury!AC407</f>
        <v>P&amp;L</v>
      </c>
      <c r="F406" s="9" t="str">
        <f>Mercury!AD407</f>
        <v>Recurring</v>
      </c>
      <c r="G406" s="9" t="str">
        <f>Mercury!AE407</f>
        <v>8. Other fixed costs</v>
      </c>
      <c r="H406" s="9" t="str">
        <f>Mercury!AF407</f>
        <v>6. Other fixed and admin</v>
      </c>
      <c r="I406" s="9" t="str">
        <f>Mercury!AG407</f>
        <v>1. Travel</v>
      </c>
      <c r="J406" s="9" t="str">
        <f>Mercury!AI407</f>
        <v>Out</v>
      </c>
      <c r="K406" s="9" t="str">
        <f>Mercury!B407</f>
        <v>Uber</v>
      </c>
      <c r="L406" s="12">
        <f>Mercury!C407</f>
        <v>-7.12</v>
      </c>
      <c r="M406" s="9" t="str">
        <f>Mercury!D407</f>
        <v>Sent</v>
      </c>
      <c r="N406" s="1" t="s">
        <v>47</v>
      </c>
    </row>
    <row r="407" hidden="1">
      <c r="B407" s="9">
        <f>Mercury!Y408</f>
        <v>2026</v>
      </c>
      <c r="C407" s="9">
        <f>Mercury!AA408</f>
        <v>4</v>
      </c>
      <c r="D407" s="9">
        <f>Mercury!AB408</f>
        <v>2</v>
      </c>
      <c r="E407" s="9" t="str">
        <f>Mercury!AC408</f>
        <v>P&amp;L</v>
      </c>
      <c r="F407" s="9" t="str">
        <f>Mercury!AD408</f>
        <v>Recurring</v>
      </c>
      <c r="G407" s="9" t="str">
        <f>Mercury!AE408</f>
        <v>8. Other fixed costs</v>
      </c>
      <c r="H407" s="9" t="str">
        <f>Mercury!AF408</f>
        <v>6. Other fixed and admin</v>
      </c>
      <c r="I407" s="9" t="str">
        <f>Mercury!AG408</f>
        <v>1. Travel</v>
      </c>
      <c r="J407" s="9" t="str">
        <f>Mercury!AI408</f>
        <v>Out</v>
      </c>
      <c r="K407" s="9" t="str">
        <f>Mercury!B408</f>
        <v>Caltrain San Carlos</v>
      </c>
      <c r="L407" s="12">
        <f>Mercury!C408</f>
        <v>-51</v>
      </c>
      <c r="M407" s="9" t="str">
        <f>Mercury!D408</f>
        <v>Sent</v>
      </c>
      <c r="N407" s="1" t="s">
        <v>47</v>
      </c>
    </row>
    <row r="408" hidden="1">
      <c r="B408" s="9">
        <f>Mercury!Y409</f>
        <v>2026</v>
      </c>
      <c r="C408" s="9">
        <f>Mercury!AA409</f>
        <v>4</v>
      </c>
      <c r="D408" s="9">
        <f>Mercury!AB409</f>
        <v>2</v>
      </c>
      <c r="E408" s="9" t="str">
        <f>Mercury!AC409</f>
        <v>P&amp;L</v>
      </c>
      <c r="F408" s="9" t="str">
        <f>Mercury!AD409</f>
        <v>Recurring</v>
      </c>
      <c r="G408" s="9" t="str">
        <f>Mercury!AE409</f>
        <v>3. Platform</v>
      </c>
      <c r="H408" s="9" t="str">
        <f>Mercury!AF409</f>
        <v>3. Platform</v>
      </c>
      <c r="I408" s="9" t="str">
        <f>Mercury!AG409</f>
        <v>2. Fixed</v>
      </c>
      <c r="J408" s="9" t="str">
        <f>Mercury!AI409</f>
        <v>Out</v>
      </c>
      <c r="K408" s="9" t="str">
        <f>Mercury!B409</f>
        <v>Unstract</v>
      </c>
      <c r="L408" s="12">
        <f>Mercury!C409</f>
        <v>-50.57</v>
      </c>
      <c r="M408" s="9" t="str">
        <f>Mercury!D409</f>
        <v>Sent</v>
      </c>
      <c r="N408" s="1" t="s">
        <v>47</v>
      </c>
    </row>
    <row r="409" hidden="1">
      <c r="B409" s="9">
        <f>Mercury!Y410</f>
        <v>2026</v>
      </c>
      <c r="C409" s="9">
        <f>Mercury!AA410</f>
        <v>4</v>
      </c>
      <c r="D409" s="9">
        <f>Mercury!AB410</f>
        <v>2</v>
      </c>
      <c r="E409" s="9" t="str">
        <f>Mercury!AC410</f>
        <v>P&amp;L</v>
      </c>
      <c r="F409" s="9" t="str">
        <f>Mercury!AD410</f>
        <v>Recurring</v>
      </c>
      <c r="G409" s="9" t="str">
        <f>Mercury!AE410</f>
        <v>8. Other fixed costs</v>
      </c>
      <c r="H409" s="9" t="str">
        <f>Mercury!AF410</f>
        <v>6. Other fixed and admin</v>
      </c>
      <c r="I409" s="9" t="str">
        <f>Mercury!AG410</f>
        <v>1. Travel</v>
      </c>
      <c r="J409" s="9" t="str">
        <f>Mercury!AI410</f>
        <v>Out</v>
      </c>
      <c r="K409" s="9" t="str">
        <f>Mercury!B410</f>
        <v>Bamboo Restaurant</v>
      </c>
      <c r="L409" s="12">
        <f>Mercury!C410</f>
        <v>-79.52</v>
      </c>
      <c r="M409" s="9" t="str">
        <f>Mercury!D410</f>
        <v>Sent</v>
      </c>
      <c r="N409" s="1" t="s">
        <v>47</v>
      </c>
    </row>
    <row r="410" hidden="1">
      <c r="B410" s="9">
        <f>Mercury!Y411</f>
        <v>2026</v>
      </c>
      <c r="C410" s="9">
        <f>Mercury!AA411</f>
        <v>4</v>
      </c>
      <c r="D410" s="9">
        <f>Mercury!AB411</f>
        <v>2</v>
      </c>
      <c r="E410" s="9" t="str">
        <f>Mercury!AC411</f>
        <v>P&amp;L</v>
      </c>
      <c r="F410" s="9" t="str">
        <f>Mercury!AD411</f>
        <v>Recurring</v>
      </c>
      <c r="G410" s="9" t="str">
        <f>Mercury!AE411</f>
        <v>2. Candidates Sourcing</v>
      </c>
      <c r="H410" s="9" t="str">
        <f>Mercury!AF411</f>
        <v>2. Candidates Sourcing</v>
      </c>
      <c r="I410" s="9" t="str">
        <f>Mercury!AG411</f>
        <v>1. Social media</v>
      </c>
      <c r="J410" s="9" t="str">
        <f>Mercury!AI411</f>
        <v>Out</v>
      </c>
      <c r="K410" s="9" t="str">
        <f>Mercury!B411</f>
        <v>Facebook</v>
      </c>
      <c r="L410" s="12">
        <f>Mercury!C411</f>
        <v>-213.45</v>
      </c>
      <c r="M410" s="9" t="str">
        <f>Mercury!D411</f>
        <v>Sent</v>
      </c>
      <c r="N410" s="1" t="s">
        <v>47</v>
      </c>
    </row>
    <row r="411" hidden="1">
      <c r="B411" s="9">
        <f>Mercury!Y412</f>
        <v>2026</v>
      </c>
      <c r="C411" s="9">
        <f>Mercury!AA412</f>
        <v>4</v>
      </c>
      <c r="D411" s="9">
        <f>Mercury!AB412</f>
        <v>2</v>
      </c>
      <c r="E411" s="9" t="str">
        <f>Mercury!AC412</f>
        <v>P&amp;L</v>
      </c>
      <c r="F411" s="9" t="str">
        <f>Mercury!AD412</f>
        <v>Recurring</v>
      </c>
      <c r="G411" s="9" t="str">
        <f>Mercury!AE412</f>
        <v>3. Platform</v>
      </c>
      <c r="H411" s="9" t="str">
        <f>Mercury!AF412</f>
        <v>3. Platform</v>
      </c>
      <c r="I411" s="9" t="str">
        <f>Mercury!AG412</f>
        <v>2. Fixed</v>
      </c>
      <c r="J411" s="9" t="str">
        <f>Mercury!AI412</f>
        <v>Out</v>
      </c>
      <c r="K411" s="9" t="str">
        <f>Mercury!B412</f>
        <v>Intl. Transaction Fee</v>
      </c>
      <c r="L411" s="12">
        <f>Mercury!C412</f>
        <v>-3.49</v>
      </c>
      <c r="M411" s="9" t="str">
        <f>Mercury!D412</f>
        <v>Sent</v>
      </c>
      <c r="N411" s="1" t="s">
        <v>47</v>
      </c>
    </row>
    <row r="412" hidden="1">
      <c r="B412" s="9">
        <f>Mercury!Y413</f>
        <v>2026</v>
      </c>
      <c r="C412" s="9">
        <f>Mercury!AA413</f>
        <v>4</v>
      </c>
      <c r="D412" s="9">
        <f>Mercury!AB413</f>
        <v>2</v>
      </c>
      <c r="E412" s="9" t="str">
        <f>Mercury!AC413</f>
        <v>P&amp;L</v>
      </c>
      <c r="F412" s="9" t="str">
        <f>Mercury!AD413</f>
        <v>Recurring</v>
      </c>
      <c r="G412" s="9" t="str">
        <f>Mercury!AE413</f>
        <v>2. Candidates Sourcing</v>
      </c>
      <c r="H412" s="9" t="str">
        <f>Mercury!AF413</f>
        <v>2. Candidates Sourcing</v>
      </c>
      <c r="I412" s="9" t="str">
        <f>Mercury!AG413</f>
        <v>4. Others</v>
      </c>
      <c r="J412" s="9" t="str">
        <f>Mercury!AI413</f>
        <v>Out</v>
      </c>
      <c r="K412" s="9" t="str">
        <f>Mercury!B413</f>
        <v>Payu *Google Ads</v>
      </c>
      <c r="L412" s="12">
        <f>Mercury!C413</f>
        <v>-116.37</v>
      </c>
      <c r="M412" s="9" t="str">
        <f>Mercury!D413</f>
        <v>Sent</v>
      </c>
      <c r="N412" s="1" t="s">
        <v>47</v>
      </c>
    </row>
    <row r="413" hidden="1">
      <c r="B413" s="9">
        <f>Mercury!Y414</f>
        <v>2026</v>
      </c>
      <c r="C413" s="9">
        <f>Mercury!AA414</f>
        <v>4</v>
      </c>
      <c r="D413" s="9">
        <f>Mercury!AB414</f>
        <v>2</v>
      </c>
      <c r="E413" s="9" t="str">
        <f>Mercury!AC414</f>
        <v>P&amp;L</v>
      </c>
      <c r="F413" s="9" t="str">
        <f>Mercury!AD414</f>
        <v>Recurring</v>
      </c>
      <c r="G413" s="9" t="str">
        <f>Mercury!AE414</f>
        <v>3. Platform</v>
      </c>
      <c r="H413" s="9" t="str">
        <f>Mercury!AF414</f>
        <v>3. Platform</v>
      </c>
      <c r="I413" s="9" t="str">
        <f>Mercury!AG414</f>
        <v>3. Messaging</v>
      </c>
      <c r="J413" s="9" t="str">
        <f>Mercury!AI414</f>
        <v>Out</v>
      </c>
      <c r="K413" s="9" t="str">
        <f>Mercury!B414</f>
        <v>Facebook</v>
      </c>
      <c r="L413" s="12">
        <f>Mercury!C414</f>
        <v>-50</v>
      </c>
      <c r="M413" s="9" t="str">
        <f>Mercury!D414</f>
        <v>Sent</v>
      </c>
      <c r="N413" s="1" t="s">
        <v>47</v>
      </c>
    </row>
    <row r="414" hidden="1">
      <c r="B414" s="9">
        <f>Mercury!Y415</f>
        <v>2026</v>
      </c>
      <c r="C414" s="9">
        <f>Mercury!AA415</f>
        <v>4</v>
      </c>
      <c r="D414" s="9">
        <f>Mercury!AB415</f>
        <v>2</v>
      </c>
      <c r="E414" s="9" t="str">
        <f>Mercury!AC415</f>
        <v>P&amp;L</v>
      </c>
      <c r="F414" s="9" t="str">
        <f>Mercury!AD415</f>
        <v>Recurring</v>
      </c>
      <c r="G414" s="9" t="str">
        <f>Mercury!AE415</f>
        <v>3. Platform</v>
      </c>
      <c r="H414" s="9" t="str">
        <f>Mercury!AF415</f>
        <v>3. Platform</v>
      </c>
      <c r="I414" s="9" t="str">
        <f>Mercury!AG415</f>
        <v>2. Fixed</v>
      </c>
      <c r="J414" s="9" t="str">
        <f>Mercury!AI415</f>
        <v>Out</v>
      </c>
      <c r="K414" s="9" t="str">
        <f>Mercury!B415</f>
        <v>Cookiebot</v>
      </c>
      <c r="L414" s="12">
        <f>Mercury!C415</f>
        <v>-8</v>
      </c>
      <c r="M414" s="9" t="str">
        <f>Mercury!D415</f>
        <v>Sent</v>
      </c>
      <c r="N414" s="1" t="s">
        <v>47</v>
      </c>
    </row>
    <row r="415" hidden="1">
      <c r="B415" s="9">
        <f>Mercury!Y416</f>
        <v>2026</v>
      </c>
      <c r="C415" s="9">
        <f>Mercury!AA416</f>
        <v>4</v>
      </c>
      <c r="D415" s="9">
        <f>Mercury!AB416</f>
        <v>2</v>
      </c>
      <c r="E415" s="9" t="str">
        <f>Mercury!AC416</f>
        <v>P&amp;L</v>
      </c>
      <c r="F415" s="9" t="str">
        <f>Mercury!AD416</f>
        <v>Recurring</v>
      </c>
      <c r="G415" s="9" t="str">
        <f>Mercury!AE416</f>
        <v>2. Candidates Sourcing</v>
      </c>
      <c r="H415" s="9" t="str">
        <f>Mercury!AF416</f>
        <v>2. Candidates Sourcing</v>
      </c>
      <c r="I415" s="9" t="str">
        <f>Mercury!AG416</f>
        <v>1. Social media</v>
      </c>
      <c r="J415" s="9" t="str">
        <f>Mercury!AI416</f>
        <v>Out</v>
      </c>
      <c r="K415" s="9" t="str">
        <f>Mercury!B416</f>
        <v>Facebook</v>
      </c>
      <c r="L415" s="12">
        <f>Mercury!C416</f>
        <v>-458.88</v>
      </c>
      <c r="M415" s="9" t="str">
        <f>Mercury!D416</f>
        <v>Sent</v>
      </c>
      <c r="N415" s="1" t="s">
        <v>47</v>
      </c>
    </row>
    <row r="416" hidden="1">
      <c r="B416" s="9">
        <f>Mercury!Y417</f>
        <v>2026</v>
      </c>
      <c r="C416" s="9">
        <f>Mercury!AA417</f>
        <v>4</v>
      </c>
      <c r="D416" s="9">
        <f>Mercury!AB417</f>
        <v>2</v>
      </c>
      <c r="E416" s="9" t="str">
        <f>Mercury!AC417</f>
        <v>P&amp;L</v>
      </c>
      <c r="F416" s="9" t="str">
        <f>Mercury!AD417</f>
        <v>Recurring</v>
      </c>
      <c r="G416" s="9" t="str">
        <f>Mercury!AE417</f>
        <v>2. Candidates Sourcing</v>
      </c>
      <c r="H416" s="9" t="str">
        <f>Mercury!AF417</f>
        <v>2. Candidates Sourcing</v>
      </c>
      <c r="I416" s="9" t="str">
        <f>Mercury!AG417</f>
        <v>3. Linkedin</v>
      </c>
      <c r="J416" s="9" t="str">
        <f>Mercury!AI417</f>
        <v>Out</v>
      </c>
      <c r="K416" s="9" t="str">
        <f>Mercury!B417</f>
        <v>LinkedIn</v>
      </c>
      <c r="L416" s="12">
        <f>Mercury!C417</f>
        <v>-92.28</v>
      </c>
      <c r="M416" s="9" t="str">
        <f>Mercury!D417</f>
        <v>Sent</v>
      </c>
      <c r="N416" s="1" t="s">
        <v>47</v>
      </c>
    </row>
    <row r="417" hidden="1">
      <c r="B417" s="9">
        <f>Mercury!Y418</f>
        <v>2026</v>
      </c>
      <c r="C417" s="9">
        <f>Mercury!AA418</f>
        <v>4</v>
      </c>
      <c r="D417" s="9">
        <f>Mercury!AB418</f>
        <v>2</v>
      </c>
      <c r="E417" s="9" t="str">
        <f>Mercury!AC418</f>
        <v>P&amp;L</v>
      </c>
      <c r="F417" s="9" t="str">
        <f>Mercury!AD418</f>
        <v>Recurring</v>
      </c>
      <c r="G417" s="9" t="str">
        <f>Mercury!AE418</f>
        <v>3. Platform</v>
      </c>
      <c r="H417" s="9" t="str">
        <f>Mercury!AF418</f>
        <v>3. Platform</v>
      </c>
      <c r="I417" s="9" t="str">
        <f>Mercury!AG418</f>
        <v>2. Fixed</v>
      </c>
      <c r="J417" s="9" t="str">
        <f>Mercury!AI418</f>
        <v>Out</v>
      </c>
      <c r="K417" s="9" t="str">
        <f>Mercury!B418</f>
        <v>Intl. Transaction Fee</v>
      </c>
      <c r="L417" s="12">
        <f>Mercury!C418</f>
        <v>-2.77</v>
      </c>
      <c r="M417" s="9" t="str">
        <f>Mercury!D418</f>
        <v>Sent</v>
      </c>
      <c r="N417" s="1" t="s">
        <v>47</v>
      </c>
    </row>
    <row r="418" hidden="1">
      <c r="B418" s="9">
        <f>Mercury!Y419</f>
        <v>2026</v>
      </c>
      <c r="C418" s="9">
        <f>Mercury!AA419</f>
        <v>4</v>
      </c>
      <c r="D418" s="9">
        <f>Mercury!AB419</f>
        <v>2</v>
      </c>
      <c r="E418" s="9" t="str">
        <f>Mercury!AC419</f>
        <v>P&amp;L</v>
      </c>
      <c r="F418" s="9" t="str">
        <f>Mercury!AD419</f>
        <v>Recurring</v>
      </c>
      <c r="G418" s="9" t="str">
        <f>Mercury!AE419</f>
        <v>3. Platform</v>
      </c>
      <c r="H418" s="9" t="str">
        <f>Mercury!AF419</f>
        <v>3. Platform</v>
      </c>
      <c r="I418" s="9" t="str">
        <f>Mercury!AG419</f>
        <v>2. Fixed</v>
      </c>
      <c r="J418" s="9" t="str">
        <f>Mercury!AI419</f>
        <v>Out</v>
      </c>
      <c r="K418" s="9" t="str">
        <f>Mercury!B419</f>
        <v>Lovable</v>
      </c>
      <c r="L418" s="12">
        <f>Mercury!C419</f>
        <v>-25</v>
      </c>
      <c r="M418" s="9" t="str">
        <f>Mercury!D419</f>
        <v>Sent</v>
      </c>
      <c r="N418" s="1" t="s">
        <v>47</v>
      </c>
    </row>
    <row r="419" hidden="1">
      <c r="B419" s="9">
        <f>Mercury!Y420</f>
        <v>2026</v>
      </c>
      <c r="C419" s="9">
        <f>Mercury!AA420</f>
        <v>4</v>
      </c>
      <c r="D419" s="9">
        <f>Mercury!AB420</f>
        <v>2</v>
      </c>
      <c r="E419" s="9" t="str">
        <f>Mercury!AC420</f>
        <v>P&amp;L</v>
      </c>
      <c r="F419" s="9" t="str">
        <f>Mercury!AD420</f>
        <v>Recurring</v>
      </c>
      <c r="G419" s="9" t="str">
        <f>Mercury!AE420</f>
        <v>8. Other fixed costs</v>
      </c>
      <c r="H419" s="9" t="str">
        <f>Mercury!AF420</f>
        <v>6. Other fixed and admin</v>
      </c>
      <c r="I419" s="9" t="str">
        <f>Mercury!AG420</f>
        <v>1. Travel</v>
      </c>
      <c r="J419" s="9" t="str">
        <f>Mercury!AI420</f>
        <v>Out</v>
      </c>
      <c r="K419" s="9" t="str">
        <f>Mercury!B420</f>
        <v>Ti Piceria Ristorante</v>
      </c>
      <c r="L419" s="12">
        <f>Mercury!C420</f>
        <v>-117.54</v>
      </c>
      <c r="M419" s="9" t="str">
        <f>Mercury!D420</f>
        <v>Sent</v>
      </c>
      <c r="N419" s="1" t="s">
        <v>47</v>
      </c>
    </row>
    <row r="420" hidden="1">
      <c r="B420" s="9">
        <f>Mercury!Y421</f>
        <v>2026</v>
      </c>
      <c r="C420" s="9">
        <f>Mercury!AA421</f>
        <v>4</v>
      </c>
      <c r="D420" s="9">
        <f>Mercury!AB421</f>
        <v>2</v>
      </c>
      <c r="E420" s="9" t="str">
        <f>Mercury!AC421</f>
        <v>P&amp;L</v>
      </c>
      <c r="F420" s="9" t="str">
        <f>Mercury!AD421</f>
        <v>Recurring</v>
      </c>
      <c r="G420" s="9" t="str">
        <f>Mercury!AE421</f>
        <v>3. Platform</v>
      </c>
      <c r="H420" s="9" t="str">
        <f>Mercury!AF421</f>
        <v>3. Platform</v>
      </c>
      <c r="I420" s="9" t="str">
        <f>Mercury!AG421</f>
        <v>3. Messaging</v>
      </c>
      <c r="J420" s="9" t="str">
        <f>Mercury!AI421</f>
        <v>Out</v>
      </c>
      <c r="K420" s="9" t="str">
        <f>Mercury!B421</f>
        <v>Facebook</v>
      </c>
      <c r="L420" s="12">
        <f>Mercury!C421</f>
        <v>-50</v>
      </c>
      <c r="M420" s="9" t="str">
        <f>Mercury!D421</f>
        <v>Sent</v>
      </c>
      <c r="N420" s="1" t="s">
        <v>47</v>
      </c>
    </row>
    <row r="421" hidden="1">
      <c r="B421" s="9">
        <f>Mercury!Y422</f>
        <v>2026</v>
      </c>
      <c r="C421" s="9">
        <f>Mercury!AA422</f>
        <v>4</v>
      </c>
      <c r="D421" s="9">
        <f>Mercury!AB422</f>
        <v>2</v>
      </c>
      <c r="E421" s="9" t="str">
        <f>Mercury!AC422</f>
        <v>P&amp;L</v>
      </c>
      <c r="F421" s="9" t="str">
        <f>Mercury!AD422</f>
        <v>Recurring</v>
      </c>
      <c r="G421" s="9" t="str">
        <f>Mercury!AE422</f>
        <v>3. Platform</v>
      </c>
      <c r="H421" s="9" t="str">
        <f>Mercury!AF422</f>
        <v>3. Platform</v>
      </c>
      <c r="I421" s="9" t="str">
        <f>Mercury!AG422</f>
        <v>3. Messaging</v>
      </c>
      <c r="J421" s="9" t="str">
        <f>Mercury!AI422</f>
        <v>Out</v>
      </c>
      <c r="K421" s="9" t="str">
        <f>Mercury!B422</f>
        <v>Facebook</v>
      </c>
      <c r="L421" s="12">
        <f>Mercury!C422</f>
        <v>-400</v>
      </c>
      <c r="M421" s="9" t="str">
        <f>Mercury!D422</f>
        <v>Sent</v>
      </c>
      <c r="N421" s="1" t="s">
        <v>47</v>
      </c>
    </row>
    <row r="422" hidden="1">
      <c r="B422" s="9">
        <f>Mercury!Y423</f>
        <v>2026</v>
      </c>
      <c r="C422" s="9">
        <f>Mercury!AA423</f>
        <v>4</v>
      </c>
      <c r="D422" s="9">
        <f>Mercury!AB423</f>
        <v>2</v>
      </c>
      <c r="E422" s="9" t="str">
        <f>Mercury!AC423</f>
        <v>P&amp;L</v>
      </c>
      <c r="F422" s="9" t="str">
        <f>Mercury!AD423</f>
        <v>Recurring</v>
      </c>
      <c r="G422" s="9" t="str">
        <f>Mercury!AE423</f>
        <v>3. Platform</v>
      </c>
      <c r="H422" s="9" t="str">
        <f>Mercury!AF423</f>
        <v>3. Platform</v>
      </c>
      <c r="I422" s="9" t="str">
        <f>Mercury!AG423</f>
        <v>1. Variable</v>
      </c>
      <c r="J422" s="9" t="str">
        <f>Mercury!AI423</f>
        <v>Out</v>
      </c>
      <c r="K422" s="9" t="str">
        <f>Mercury!B423</f>
        <v>Whaticket</v>
      </c>
      <c r="L422" s="12">
        <f>Mercury!C423</f>
        <v>-75</v>
      </c>
      <c r="M422" s="9" t="str">
        <f>Mercury!D423</f>
        <v>Sent</v>
      </c>
      <c r="N422" s="1" t="s">
        <v>47</v>
      </c>
    </row>
    <row r="423" hidden="1">
      <c r="B423" s="9">
        <f>Mercury!Y424</f>
        <v>2026</v>
      </c>
      <c r="C423" s="9">
        <f>Mercury!AA424</f>
        <v>4</v>
      </c>
      <c r="D423" s="9">
        <f>Mercury!AB424</f>
        <v>2</v>
      </c>
      <c r="E423" s="9" t="str">
        <f>Mercury!AC424</f>
        <v>P&amp;L</v>
      </c>
      <c r="F423" s="9" t="str">
        <f>Mercury!AD424</f>
        <v>Recurring</v>
      </c>
      <c r="G423" s="9" t="str">
        <f>Mercury!AE424</f>
        <v>2. Candidates Sourcing</v>
      </c>
      <c r="H423" s="9" t="str">
        <f>Mercury!AF424</f>
        <v>2. Candidates Sourcing</v>
      </c>
      <c r="I423" s="9" t="str">
        <f>Mercury!AG424</f>
        <v>1. Social media</v>
      </c>
      <c r="J423" s="9" t="str">
        <f>Mercury!AI424</f>
        <v>Out</v>
      </c>
      <c r="K423" s="9" t="str">
        <f>Mercury!B424</f>
        <v>Facebook</v>
      </c>
      <c r="L423" s="12">
        <f>Mercury!C424</f>
        <v>-162.21</v>
      </c>
      <c r="M423" s="9" t="str">
        <f>Mercury!D424</f>
        <v>Sent</v>
      </c>
      <c r="N423" s="1" t="s">
        <v>47</v>
      </c>
    </row>
    <row r="424" hidden="1">
      <c r="B424" s="9">
        <f>Mercury!Y425</f>
        <v>2026</v>
      </c>
      <c r="C424" s="9">
        <f>Mercury!AA425</f>
        <v>4</v>
      </c>
      <c r="D424" s="9">
        <f>Mercury!AB425</f>
        <v>2</v>
      </c>
      <c r="E424" s="9" t="str">
        <f>Mercury!AC425</f>
        <v>P&amp;L</v>
      </c>
      <c r="F424" s="9" t="str">
        <f>Mercury!AD425</f>
        <v>Recurring</v>
      </c>
      <c r="G424" s="9" t="str">
        <f>Mercury!AE425</f>
        <v>2. Candidates Sourcing</v>
      </c>
      <c r="H424" s="9" t="str">
        <f>Mercury!AF425</f>
        <v>2. Candidates Sourcing</v>
      </c>
      <c r="I424" s="9" t="str">
        <f>Mercury!AG425</f>
        <v>1. Social media</v>
      </c>
      <c r="J424" s="9" t="str">
        <f>Mercury!AI425</f>
        <v>Out</v>
      </c>
      <c r="K424" s="9" t="str">
        <f>Mercury!B425</f>
        <v>Facebook</v>
      </c>
      <c r="L424" s="12">
        <f>Mercury!C425</f>
        <v>-383.44</v>
      </c>
      <c r="M424" s="9" t="str">
        <f>Mercury!D425</f>
        <v>Sent</v>
      </c>
      <c r="N424" s="1" t="s">
        <v>47</v>
      </c>
    </row>
    <row r="425" hidden="1">
      <c r="B425" s="9">
        <f>Mercury!Y426</f>
        <v>2026</v>
      </c>
      <c r="C425" s="9">
        <f>Mercury!AA426</f>
        <v>4</v>
      </c>
      <c r="D425" s="9">
        <f>Mercury!AB426</f>
        <v>2</v>
      </c>
      <c r="E425" s="9" t="str">
        <f>Mercury!AC426</f>
        <v>P&amp;L</v>
      </c>
      <c r="F425" s="9" t="str">
        <f>Mercury!AD426</f>
        <v>Recurring</v>
      </c>
      <c r="G425" s="9" t="str">
        <f>Mercury!AE426</f>
        <v>3. Platform</v>
      </c>
      <c r="H425" s="9" t="str">
        <f>Mercury!AF426</f>
        <v>3. Platform</v>
      </c>
      <c r="I425" s="9" t="str">
        <f>Mercury!AG426</f>
        <v>2. Fixed</v>
      </c>
      <c r="J425" s="9" t="str">
        <f>Mercury!AI426</f>
        <v>Out</v>
      </c>
      <c r="K425" s="9" t="str">
        <f>Mercury!B426</f>
        <v>Dropbox</v>
      </c>
      <c r="L425" s="12">
        <f>Mercury!C426</f>
        <v>-15</v>
      </c>
      <c r="M425" s="9" t="str">
        <f>Mercury!D426</f>
        <v>Sent</v>
      </c>
      <c r="N425" s="1" t="s">
        <v>47</v>
      </c>
    </row>
    <row r="426" hidden="1">
      <c r="B426" s="9">
        <f>Mercury!Y427</f>
        <v>2026</v>
      </c>
      <c r="C426" s="9">
        <f>Mercury!AA427</f>
        <v>4</v>
      </c>
      <c r="D426" s="9">
        <f>Mercury!AB427</f>
        <v>2</v>
      </c>
      <c r="E426" s="9" t="str">
        <f>Mercury!AC427</f>
        <v>P&amp;L</v>
      </c>
      <c r="F426" s="9" t="str">
        <f>Mercury!AD427</f>
        <v>Recurring</v>
      </c>
      <c r="G426" s="9" t="str">
        <f>Mercury!AE427</f>
        <v>3. Platform</v>
      </c>
      <c r="H426" s="9" t="str">
        <f>Mercury!AF427</f>
        <v>3. Platform</v>
      </c>
      <c r="I426" s="9" t="str">
        <f>Mercury!AG427</f>
        <v>3. Messaging</v>
      </c>
      <c r="J426" s="9" t="str">
        <f>Mercury!AI427</f>
        <v>Out</v>
      </c>
      <c r="K426" s="9" t="str">
        <f>Mercury!B427</f>
        <v>Facebook</v>
      </c>
      <c r="L426" s="12">
        <f>Mercury!C427</f>
        <v>-50</v>
      </c>
      <c r="M426" s="9" t="str">
        <f>Mercury!D427</f>
        <v>Sent</v>
      </c>
      <c r="N426" s="1" t="s">
        <v>47</v>
      </c>
    </row>
    <row r="427" hidden="1">
      <c r="B427" s="9">
        <f>Mercury!Y428</f>
        <v>2026</v>
      </c>
      <c r="C427" s="9">
        <f>Mercury!AA428</f>
        <v>4</v>
      </c>
      <c r="D427" s="9">
        <f>Mercury!AB428</f>
        <v>2</v>
      </c>
      <c r="E427" s="9" t="str">
        <f>Mercury!AC428</f>
        <v>P&amp;L</v>
      </c>
      <c r="F427" s="9" t="str">
        <f>Mercury!AD428</f>
        <v>Recurring</v>
      </c>
      <c r="G427" s="9" t="str">
        <f>Mercury!AE428</f>
        <v>8. Other fixed costs</v>
      </c>
      <c r="H427" s="9" t="str">
        <f>Mercury!AF428</f>
        <v>6. Other fixed and admin</v>
      </c>
      <c r="I427" s="9" t="str">
        <f>Mercury!AG428</f>
        <v>1. Travel</v>
      </c>
      <c r="J427" s="9" t="str">
        <f>Mercury!AI428</f>
        <v>Out</v>
      </c>
      <c r="K427" s="9" t="str">
        <f>Mercury!B428</f>
        <v>Merpago*pax</v>
      </c>
      <c r="L427" s="12">
        <f>Mercury!C428</f>
        <v>-140.43</v>
      </c>
      <c r="M427" s="9" t="str">
        <f>Mercury!D428</f>
        <v>Sent</v>
      </c>
      <c r="N427" s="1" t="s">
        <v>47</v>
      </c>
    </row>
    <row r="428" hidden="1">
      <c r="B428" s="9">
        <f>Mercury!Y429</f>
        <v>2026</v>
      </c>
      <c r="C428" s="9">
        <f>Mercury!AA429</f>
        <v>4</v>
      </c>
      <c r="D428" s="9">
        <f>Mercury!AB429</f>
        <v>2</v>
      </c>
      <c r="E428" s="9" t="str">
        <f>Mercury!AC429</f>
        <v>P&amp;L</v>
      </c>
      <c r="F428" s="9" t="str">
        <f>Mercury!AD429</f>
        <v>Recurring</v>
      </c>
      <c r="G428" s="9" t="str">
        <f>Mercury!AE429</f>
        <v>3. Platform</v>
      </c>
      <c r="H428" s="9" t="str">
        <f>Mercury!AF429</f>
        <v>3. Platform</v>
      </c>
      <c r="I428" s="9" t="str">
        <f>Mercury!AG429</f>
        <v>2. Fixed</v>
      </c>
      <c r="J428" s="9" t="str">
        <f>Mercury!AI429</f>
        <v>Out</v>
      </c>
      <c r="K428" s="9" t="str">
        <f>Mercury!B429</f>
        <v>Intl. Transaction Fee</v>
      </c>
      <c r="L428" s="12">
        <f>Mercury!C429</f>
        <v>-4.21</v>
      </c>
      <c r="M428" s="9" t="str">
        <f>Mercury!D429</f>
        <v>Sent</v>
      </c>
      <c r="N428" s="1" t="s">
        <v>47</v>
      </c>
    </row>
    <row r="429" hidden="1">
      <c r="B429" s="9">
        <f>Mercury!Y430</f>
        <v>2026</v>
      </c>
      <c r="C429" s="9">
        <f>Mercury!AA430</f>
        <v>4</v>
      </c>
      <c r="D429" s="9">
        <f>Mercury!AB430</f>
        <v>2</v>
      </c>
      <c r="E429" s="9" t="str">
        <f>Mercury!AC430</f>
        <v>P&amp;L</v>
      </c>
      <c r="F429" s="9" t="str">
        <f>Mercury!AD430</f>
        <v>Recurring</v>
      </c>
      <c r="G429" s="9" t="str">
        <f>Mercury!AE430</f>
        <v>3. Platform</v>
      </c>
      <c r="H429" s="9" t="str">
        <f>Mercury!AF430</f>
        <v>3. Platform</v>
      </c>
      <c r="I429" s="9" t="str">
        <f>Mercury!AG430</f>
        <v>1. Variable</v>
      </c>
      <c r="J429" s="9" t="str">
        <f>Mercury!AI430</f>
        <v>Out</v>
      </c>
      <c r="K429" s="9" t="str">
        <f>Mercury!B430</f>
        <v>Pydantic Logfire</v>
      </c>
      <c r="L429" s="12">
        <f>Mercury!C430</f>
        <v>-10.01</v>
      </c>
      <c r="M429" s="9" t="str">
        <f>Mercury!D430</f>
        <v>Sent</v>
      </c>
      <c r="N429" s="1" t="s">
        <v>47</v>
      </c>
    </row>
    <row r="430" hidden="1">
      <c r="B430" s="9">
        <f>Mercury!Y431</f>
        <v>2026</v>
      </c>
      <c r="C430" s="9">
        <f>Mercury!AA431</f>
        <v>4</v>
      </c>
      <c r="D430" s="9">
        <f>Mercury!AB431</f>
        <v>2</v>
      </c>
      <c r="E430" s="9" t="str">
        <f>Mercury!AC431</f>
        <v>P&amp;L</v>
      </c>
      <c r="F430" s="9" t="str">
        <f>Mercury!AD431</f>
        <v>Recurring</v>
      </c>
      <c r="G430" s="9" t="str">
        <f>Mercury!AE431</f>
        <v>3. Platform</v>
      </c>
      <c r="H430" s="9" t="str">
        <f>Mercury!AF431</f>
        <v>3. Platform</v>
      </c>
      <c r="I430" s="9" t="str">
        <f>Mercury!AG431</f>
        <v>1. Variable</v>
      </c>
      <c r="J430" s="9" t="str">
        <f>Mercury!AI431</f>
        <v>Out</v>
      </c>
      <c r="K430" s="9" t="str">
        <f>Mercury!B431</f>
        <v>Pydantic Logfire</v>
      </c>
      <c r="L430" s="12">
        <f>Mercury!C431</f>
        <v>-10.2</v>
      </c>
      <c r="M430" s="9" t="str">
        <f>Mercury!D431</f>
        <v>Sent</v>
      </c>
      <c r="N430" s="1" t="s">
        <v>47</v>
      </c>
    </row>
    <row r="431" hidden="1">
      <c r="B431" s="9">
        <f>Mercury!Y432</f>
        <v>2026</v>
      </c>
      <c r="C431" s="9">
        <f>Mercury!AA432</f>
        <v>4</v>
      </c>
      <c r="D431" s="9">
        <f>Mercury!AB432</f>
        <v>2</v>
      </c>
      <c r="E431" s="9" t="str">
        <f>Mercury!AC432</f>
        <v>P&amp;L</v>
      </c>
      <c r="F431" s="9" t="str">
        <f>Mercury!AD432</f>
        <v>Recurring</v>
      </c>
      <c r="G431" s="9" t="str">
        <f>Mercury!AE432</f>
        <v>3. Platform</v>
      </c>
      <c r="H431" s="9" t="str">
        <f>Mercury!AF432</f>
        <v>3. Platform</v>
      </c>
      <c r="I431" s="9" t="str">
        <f>Mercury!AG432</f>
        <v>1. Variable</v>
      </c>
      <c r="J431" s="9" t="str">
        <f>Mercury!AI432</f>
        <v>Out</v>
      </c>
      <c r="K431" s="9" t="str">
        <f>Mercury!B432</f>
        <v>Pydantic Logfire</v>
      </c>
      <c r="L431" s="12">
        <f>Mercury!C432</f>
        <v>-10.25</v>
      </c>
      <c r="M431" s="9" t="str">
        <f>Mercury!D432</f>
        <v>Sent</v>
      </c>
      <c r="N431" s="1" t="s">
        <v>47</v>
      </c>
    </row>
    <row r="432" hidden="1">
      <c r="B432" s="9">
        <f>Mercury!Y433</f>
        <v>2026</v>
      </c>
      <c r="C432" s="9">
        <f>Mercury!AA433</f>
        <v>4</v>
      </c>
      <c r="D432" s="9">
        <f>Mercury!AB433</f>
        <v>2</v>
      </c>
      <c r="E432" s="9" t="str">
        <f>Mercury!AC433</f>
        <v>P&amp;L</v>
      </c>
      <c r="F432" s="9" t="str">
        <f>Mercury!AD433</f>
        <v>Recurring</v>
      </c>
      <c r="G432" s="9" t="str">
        <f>Mercury!AE433</f>
        <v>3. Platform</v>
      </c>
      <c r="H432" s="9" t="str">
        <f>Mercury!AF433</f>
        <v>3. Platform</v>
      </c>
      <c r="I432" s="9" t="str">
        <f>Mercury!AG433</f>
        <v>1. Variable</v>
      </c>
      <c r="J432" s="9" t="str">
        <f>Mercury!AI433</f>
        <v>Out</v>
      </c>
      <c r="K432" s="9" t="str">
        <f>Mercury!B433</f>
        <v>Pydantic Logfire</v>
      </c>
      <c r="L432" s="12">
        <f>Mercury!C433</f>
        <v>-10.33</v>
      </c>
      <c r="M432" s="9" t="str">
        <f>Mercury!D433</f>
        <v>Sent</v>
      </c>
      <c r="N432" s="1" t="s">
        <v>47</v>
      </c>
    </row>
    <row r="433" hidden="1">
      <c r="B433" s="9">
        <f>Mercury!Y434</f>
        <v>2026</v>
      </c>
      <c r="C433" s="9">
        <f>Mercury!AA434</f>
        <v>4</v>
      </c>
      <c r="D433" s="9">
        <f>Mercury!AB434</f>
        <v>2</v>
      </c>
      <c r="E433" s="9" t="str">
        <f>Mercury!AC434</f>
        <v>P&amp;L</v>
      </c>
      <c r="F433" s="9" t="str">
        <f>Mercury!AD434</f>
        <v>Recurring</v>
      </c>
      <c r="G433" s="9" t="str">
        <f>Mercury!AE434</f>
        <v>2. Candidates Sourcing</v>
      </c>
      <c r="H433" s="9" t="str">
        <f>Mercury!AF434</f>
        <v>2. Candidates Sourcing</v>
      </c>
      <c r="I433" s="9" t="str">
        <f>Mercury!AG434</f>
        <v>1. Social media</v>
      </c>
      <c r="J433" s="9" t="str">
        <f>Mercury!AI434</f>
        <v>Out</v>
      </c>
      <c r="K433" s="9" t="str">
        <f>Mercury!B434</f>
        <v>Facebook</v>
      </c>
      <c r="L433" s="12">
        <f>Mercury!C434</f>
        <v>-103.15</v>
      </c>
      <c r="M433" s="9" t="str">
        <f>Mercury!D434</f>
        <v>Sent</v>
      </c>
      <c r="N433" s="1" t="s">
        <v>47</v>
      </c>
    </row>
    <row r="434" hidden="1">
      <c r="B434" s="9">
        <f>Mercury!Y435</f>
        <v>2026</v>
      </c>
      <c r="C434" s="9">
        <f>Mercury!AA435</f>
        <v>4</v>
      </c>
      <c r="D434" s="9">
        <f>Mercury!AB435</f>
        <v>2</v>
      </c>
      <c r="E434" s="9" t="str">
        <f>Mercury!AC435</f>
        <v>P&amp;L</v>
      </c>
      <c r="F434" s="9" t="str">
        <f>Mercury!AD435</f>
        <v>Recurring</v>
      </c>
      <c r="G434" s="9" t="str">
        <f>Mercury!AE435</f>
        <v>3. Platform</v>
      </c>
      <c r="H434" s="9" t="str">
        <f>Mercury!AF435</f>
        <v>3. Platform</v>
      </c>
      <c r="I434" s="9" t="str">
        <f>Mercury!AG435</f>
        <v>1. Variable</v>
      </c>
      <c r="J434" s="9" t="str">
        <f>Mercury!AI435</f>
        <v>Out</v>
      </c>
      <c r="K434" s="9" t="str">
        <f>Mercury!B435</f>
        <v>Pydantic Logfire</v>
      </c>
      <c r="L434" s="12">
        <f>Mercury!C435</f>
        <v>-15</v>
      </c>
      <c r="M434" s="9" t="str">
        <f>Mercury!D435</f>
        <v>Sent</v>
      </c>
      <c r="N434" s="1" t="s">
        <v>47</v>
      </c>
    </row>
    <row r="435" hidden="1">
      <c r="B435" s="9">
        <f>Mercury!Y436</f>
        <v>2026</v>
      </c>
      <c r="C435" s="9">
        <f>Mercury!AA436</f>
        <v>4</v>
      </c>
      <c r="D435" s="9">
        <f>Mercury!AB436</f>
        <v>2</v>
      </c>
      <c r="E435" s="9" t="str">
        <f>Mercury!AC436</f>
        <v>P&amp;L</v>
      </c>
      <c r="F435" s="9" t="str">
        <f>Mercury!AD436</f>
        <v>Recurring</v>
      </c>
      <c r="G435" s="9" t="str">
        <f>Mercury!AE436</f>
        <v>2. Candidates Sourcing</v>
      </c>
      <c r="H435" s="9" t="str">
        <f>Mercury!AF436</f>
        <v>2. Candidates Sourcing</v>
      </c>
      <c r="I435" s="9" t="str">
        <f>Mercury!AG436</f>
        <v>1. Social media</v>
      </c>
      <c r="J435" s="9" t="str">
        <f>Mercury!AI436</f>
        <v>Out</v>
      </c>
      <c r="K435" s="9" t="str">
        <f>Mercury!B436</f>
        <v>Facebook</v>
      </c>
      <c r="L435" s="12">
        <f>Mercury!C436</f>
        <v>-405.76</v>
      </c>
      <c r="M435" s="9" t="str">
        <f>Mercury!D436</f>
        <v>Sent</v>
      </c>
      <c r="N435" s="1" t="s">
        <v>47</v>
      </c>
    </row>
    <row r="436" hidden="1">
      <c r="B436" s="9">
        <f>Mercury!Y437</f>
        <v>2026</v>
      </c>
      <c r="C436" s="9">
        <f>Mercury!AA437</f>
        <v>4</v>
      </c>
      <c r="D436" s="9">
        <f>Mercury!AB437</f>
        <v>2</v>
      </c>
      <c r="E436" s="9" t="str">
        <f>Mercury!AC437</f>
        <v>P&amp;L</v>
      </c>
      <c r="F436" s="9" t="str">
        <f>Mercury!AD437</f>
        <v>Recurring</v>
      </c>
      <c r="G436" s="9" t="str">
        <f>Mercury!AE437</f>
        <v>2. Candidates Sourcing</v>
      </c>
      <c r="H436" s="9" t="str">
        <f>Mercury!AF437</f>
        <v>2. Candidates Sourcing</v>
      </c>
      <c r="I436" s="9" t="str">
        <f>Mercury!AG437</f>
        <v>4. Others</v>
      </c>
      <c r="J436" s="9" t="str">
        <f>Mercury!AI437</f>
        <v>Out</v>
      </c>
      <c r="K436" s="9" t="str">
        <f>Mercury!B437</f>
        <v>Payu *Google Ads</v>
      </c>
      <c r="L436" s="12">
        <f>Mercury!C437</f>
        <v>-57.76</v>
      </c>
      <c r="M436" s="9" t="str">
        <f>Mercury!D437</f>
        <v>Sent</v>
      </c>
      <c r="N436" s="1" t="s">
        <v>47</v>
      </c>
    </row>
    <row r="437" hidden="1">
      <c r="B437" s="9">
        <f>Mercury!Y438</f>
        <v>2026</v>
      </c>
      <c r="C437" s="9">
        <f>Mercury!AA438</f>
        <v>4</v>
      </c>
      <c r="D437" s="9">
        <f>Mercury!AB438</f>
        <v>2</v>
      </c>
      <c r="E437" s="9" t="str">
        <f>Mercury!AC438</f>
        <v>P&amp;L</v>
      </c>
      <c r="F437" s="9" t="str">
        <f>Mercury!AD438</f>
        <v>Recurring</v>
      </c>
      <c r="G437" s="9" t="str">
        <f>Mercury!AE438</f>
        <v>3. Platform</v>
      </c>
      <c r="H437" s="9" t="str">
        <f>Mercury!AF438</f>
        <v>3. Platform</v>
      </c>
      <c r="I437" s="9" t="str">
        <f>Mercury!AG438</f>
        <v>2. Fixed</v>
      </c>
      <c r="J437" s="9" t="str">
        <f>Mercury!AI438</f>
        <v>Out</v>
      </c>
      <c r="K437" s="9" t="str">
        <f>Mercury!B438</f>
        <v>Intl. Transaction Fee</v>
      </c>
      <c r="L437" s="12">
        <f>Mercury!C438</f>
        <v>-1.73</v>
      </c>
      <c r="M437" s="9" t="str">
        <f>Mercury!D438</f>
        <v>Sent</v>
      </c>
      <c r="N437" s="1" t="s">
        <v>47</v>
      </c>
    </row>
    <row r="438" hidden="1">
      <c r="B438" s="9">
        <f>Mercury!Y439</f>
        <v>2026</v>
      </c>
      <c r="C438" s="9">
        <f>Mercury!AA439</f>
        <v>4</v>
      </c>
      <c r="D438" s="9">
        <f>Mercury!AB439</f>
        <v>2</v>
      </c>
      <c r="E438" s="9" t="str">
        <f>Mercury!AC439</f>
        <v>P&amp;L</v>
      </c>
      <c r="F438" s="9" t="str">
        <f>Mercury!AD439</f>
        <v>Recurring</v>
      </c>
      <c r="G438" s="9" t="str">
        <f>Mercury!AE439</f>
        <v>2. Candidates Sourcing</v>
      </c>
      <c r="H438" s="9" t="str">
        <f>Mercury!AF439</f>
        <v>2. Candidates Sourcing</v>
      </c>
      <c r="I438" s="9" t="str">
        <f>Mercury!AG439</f>
        <v>1. Social Media</v>
      </c>
      <c r="J438" s="9" t="str">
        <f>Mercury!AI439</f>
        <v>In</v>
      </c>
      <c r="K438" s="9" t="str">
        <f>Mercury!B439</f>
        <v>Mercury IO Cashback</v>
      </c>
      <c r="L438" s="12">
        <f>Mercury!C439</f>
        <v>84.77</v>
      </c>
      <c r="M438" s="9" t="str">
        <f>Mercury!D439</f>
        <v>Sent</v>
      </c>
      <c r="N438" s="1" t="s">
        <v>47</v>
      </c>
    </row>
    <row r="439" hidden="1">
      <c r="B439" s="9">
        <f>Mercury!Y440</f>
        <v>2026</v>
      </c>
      <c r="C439" s="9">
        <f>Mercury!AA440</f>
        <v>4</v>
      </c>
      <c r="D439" s="9">
        <f>Mercury!AB440</f>
        <v>2</v>
      </c>
      <c r="E439" s="9" t="str">
        <f>Mercury!AC440</f>
        <v>Intercompany</v>
      </c>
      <c r="F439" s="9" t="str">
        <f>Mercury!AD440</f>
        <v/>
      </c>
      <c r="G439" s="9" t="str">
        <f>Mercury!AE440</f>
        <v/>
      </c>
      <c r="H439" s="9" t="str">
        <f>Mercury!AF440</f>
        <v/>
      </c>
      <c r="I439" s="9" t="str">
        <f>Mercury!AG440</f>
        <v/>
      </c>
      <c r="J439" s="9" t="str">
        <f>Mercury!AI440</f>
        <v>In</v>
      </c>
      <c r="K439" s="9" t="str">
        <f>Mercury!B440</f>
        <v>Mercury Checking xx8107</v>
      </c>
      <c r="L439" s="12">
        <f>Mercury!C440</f>
        <v>5658.06</v>
      </c>
      <c r="M439" s="9" t="str">
        <f>Mercury!D440</f>
        <v>Sent</v>
      </c>
      <c r="N439" s="1" t="s">
        <v>47</v>
      </c>
    </row>
    <row r="440" hidden="1">
      <c r="B440" s="9">
        <f>Mercury!Y441</f>
        <v>2026</v>
      </c>
      <c r="C440" s="9">
        <f>Mercury!AA441</f>
        <v>4</v>
      </c>
      <c r="D440" s="9">
        <f>Mercury!AB441</f>
        <v>2</v>
      </c>
      <c r="E440" s="9" t="str">
        <f>Mercury!AC441</f>
        <v>Intercompany</v>
      </c>
      <c r="F440" s="9" t="str">
        <f>Mercury!AD441</f>
        <v/>
      </c>
      <c r="G440" s="9" t="str">
        <f>Mercury!AE441</f>
        <v/>
      </c>
      <c r="H440" s="9" t="str">
        <f>Mercury!AF441</f>
        <v/>
      </c>
      <c r="I440" s="9" t="str">
        <f>Mercury!AG441</f>
        <v/>
      </c>
      <c r="J440" s="9" t="str">
        <f>Mercury!AI441</f>
        <v>Out</v>
      </c>
      <c r="K440" s="9" t="str">
        <f>Mercury!B441</f>
        <v>Mercury Credit</v>
      </c>
      <c r="L440" s="12">
        <f>Mercury!C441</f>
        <v>-5658.06</v>
      </c>
      <c r="M440" s="9" t="str">
        <f>Mercury!D441</f>
        <v>Sent</v>
      </c>
      <c r="N440" s="1" t="s">
        <v>47</v>
      </c>
    </row>
    <row r="441" hidden="1">
      <c r="B441" s="9">
        <f>Mercury!Y442</f>
        <v>2026</v>
      </c>
      <c r="C441" s="9">
        <f>Mercury!AA442</f>
        <v>4</v>
      </c>
      <c r="D441" s="9">
        <f>Mercury!AB442</f>
        <v>2</v>
      </c>
      <c r="E441" s="9" t="str">
        <f>Mercury!AC442</f>
        <v>P&amp;L</v>
      </c>
      <c r="F441" s="9" t="str">
        <f>Mercury!AD442</f>
        <v>Recurring</v>
      </c>
      <c r="G441" s="9" t="str">
        <f>Mercury!AE442</f>
        <v>8. Other fixed costs</v>
      </c>
      <c r="H441" s="9" t="str">
        <f>Mercury!AF442</f>
        <v>6. Other fixed and admin</v>
      </c>
      <c r="I441" s="9" t="str">
        <f>Mercury!AG442</f>
        <v>2. Admin</v>
      </c>
      <c r="J441" s="9" t="str">
        <f>Mercury!AI442</f>
        <v>Out</v>
      </c>
      <c r="K441" s="9" t="str">
        <f>Mercury!B442</f>
        <v>Corp E Corp</v>
      </c>
      <c r="L441" s="12">
        <f>Mercury!C442</f>
        <v>-300</v>
      </c>
      <c r="M441" s="9" t="str">
        <f>Mercury!D442</f>
        <v>Sent</v>
      </c>
      <c r="N441" s="1" t="s">
        <v>47</v>
      </c>
    </row>
    <row r="442" hidden="1">
      <c r="B442" s="9">
        <f>Mercury!Y443</f>
        <v>2026</v>
      </c>
      <c r="C442" s="9">
        <f>Mercury!AA443</f>
        <v>4</v>
      </c>
      <c r="D442" s="9">
        <f>Mercury!AB443</f>
        <v>2</v>
      </c>
      <c r="E442" s="9" t="str">
        <f>Mercury!AC443</f>
        <v>P&amp;L</v>
      </c>
      <c r="F442" s="9" t="str">
        <f>Mercury!AD443</f>
        <v>Recurring</v>
      </c>
      <c r="G442" s="9" t="str">
        <f>Mercury!AE443</f>
        <v>3. Platform</v>
      </c>
      <c r="H442" s="9" t="str">
        <f>Mercury!AF443</f>
        <v>3. Platform</v>
      </c>
      <c r="I442" s="9" t="str">
        <f>Mercury!AG443</f>
        <v>2. Fixed</v>
      </c>
      <c r="J442" s="9" t="str">
        <f>Mercury!AI443</f>
        <v>Out</v>
      </c>
      <c r="K442" s="9" t="str">
        <f>Mercury!B443</f>
        <v>Intl. Transaction Fee</v>
      </c>
      <c r="L442" s="12">
        <f>Mercury!C443</f>
        <v>-0.34</v>
      </c>
      <c r="M442" s="9" t="str">
        <f>Mercury!D443</f>
        <v>Sent</v>
      </c>
      <c r="N442" s="1" t="s">
        <v>47</v>
      </c>
    </row>
    <row r="443" hidden="1">
      <c r="B443" s="9">
        <f>Mercury!Y444</f>
        <v>2026</v>
      </c>
      <c r="C443" s="9">
        <f>Mercury!AA444</f>
        <v>4</v>
      </c>
      <c r="D443" s="9">
        <f>Mercury!AB444</f>
        <v>2</v>
      </c>
      <c r="E443" s="9" t="str">
        <f>Mercury!AC444</f>
        <v>P&amp;L</v>
      </c>
      <c r="F443" s="9" t="str">
        <f>Mercury!AD444</f>
        <v>Recurring</v>
      </c>
      <c r="G443" s="9" t="str">
        <f>Mercury!AE444</f>
        <v>2. Candidates Sourcing</v>
      </c>
      <c r="H443" s="9" t="str">
        <f>Mercury!AF444</f>
        <v>2. Candidates Sourcing</v>
      </c>
      <c r="I443" s="9" t="str">
        <f>Mercury!AG444</f>
        <v>4. Others</v>
      </c>
      <c r="J443" s="9" t="str">
        <f>Mercury!AI444</f>
        <v>Out</v>
      </c>
      <c r="K443" s="9" t="str">
        <f>Mercury!B444</f>
        <v>Payu *Google Ads</v>
      </c>
      <c r="L443" s="12">
        <f>Mercury!C444</f>
        <v>-11.29</v>
      </c>
      <c r="M443" s="9" t="str">
        <f>Mercury!D444</f>
        <v>Sent</v>
      </c>
      <c r="N443" s="1" t="s">
        <v>47</v>
      </c>
    </row>
    <row r="444" hidden="1">
      <c r="B444" s="9">
        <f>Mercury!Y445</f>
        <v>2026</v>
      </c>
      <c r="C444" s="9">
        <f>Mercury!AA445</f>
        <v>4</v>
      </c>
      <c r="D444" s="9">
        <f>Mercury!AB445</f>
        <v>2</v>
      </c>
      <c r="E444" s="9" t="str">
        <f>Mercury!AC445</f>
        <v>P&amp;L</v>
      </c>
      <c r="F444" s="9" t="str">
        <f>Mercury!AD445</f>
        <v>Recurring</v>
      </c>
      <c r="G444" s="9" t="str">
        <f>Mercury!AE445</f>
        <v>5. Marketing</v>
      </c>
      <c r="H444" s="9" t="str">
        <f>Mercury!AF445</f>
        <v>5. Marketing</v>
      </c>
      <c r="I444" s="9" t="str">
        <f>Mercury!AG445</f>
        <v>2. Agency</v>
      </c>
      <c r="J444" s="9" t="str">
        <f>Mercury!AI445</f>
        <v>Out</v>
      </c>
      <c r="K444" s="9" t="str">
        <f>Mercury!B445</f>
        <v>Bullmetrix LLC (Bullmetrix LLC)</v>
      </c>
      <c r="L444" s="12">
        <f>Mercury!C445</f>
        <v>-919</v>
      </c>
      <c r="M444" s="9" t="str">
        <f>Mercury!D445</f>
        <v>Sent</v>
      </c>
      <c r="N444" s="1" t="s">
        <v>47</v>
      </c>
    </row>
    <row r="445" hidden="1">
      <c r="B445" s="9">
        <f>Mercury!Y446</f>
        <v>2026</v>
      </c>
      <c r="C445" s="9">
        <f>Mercury!AA446</f>
        <v>4</v>
      </c>
      <c r="D445" s="9">
        <f>Mercury!AB446</f>
        <v>2</v>
      </c>
      <c r="E445" s="9" t="str">
        <f>Mercury!AC446</f>
        <v>P&amp;L</v>
      </c>
      <c r="F445" s="9" t="str">
        <f>Mercury!AD446</f>
        <v>Recurring</v>
      </c>
      <c r="G445" s="9" t="str">
        <f>Mercury!AE446</f>
        <v>2. Candidates Sourcing</v>
      </c>
      <c r="H445" s="9" t="str">
        <f>Mercury!AF446</f>
        <v>2. Candidates Sourcing</v>
      </c>
      <c r="I445" s="9" t="str">
        <f>Mercury!AG446</f>
        <v>1. Social media</v>
      </c>
      <c r="J445" s="9" t="str">
        <f>Mercury!AI446</f>
        <v>Out</v>
      </c>
      <c r="K445" s="9" t="str">
        <f>Mercury!B446</f>
        <v>Facebook</v>
      </c>
      <c r="L445" s="12">
        <f>Mercury!C446</f>
        <v>-95.94</v>
      </c>
      <c r="M445" s="9" t="str">
        <f>Mercury!D446</f>
        <v>Sent</v>
      </c>
      <c r="N445" s="1" t="s">
        <v>47</v>
      </c>
    </row>
    <row r="446" hidden="1">
      <c r="B446" s="9">
        <f>Mercury!Y447</f>
        <v>2026</v>
      </c>
      <c r="C446" s="9">
        <f>Mercury!AA447</f>
        <v>4</v>
      </c>
      <c r="D446" s="9">
        <f>Mercury!AB447</f>
        <v>2</v>
      </c>
      <c r="E446" s="9" t="str">
        <f>Mercury!AC447</f>
        <v>P&amp;L</v>
      </c>
      <c r="F446" s="9" t="str">
        <f>Mercury!AD447</f>
        <v>Recurring</v>
      </c>
      <c r="G446" s="9" t="str">
        <f>Mercury!AE447</f>
        <v>2. Candidates Sourcing</v>
      </c>
      <c r="H446" s="9" t="str">
        <f>Mercury!AF447</f>
        <v>2. Candidates Sourcing</v>
      </c>
      <c r="I446" s="9" t="str">
        <f>Mercury!AG447</f>
        <v>1. Social media</v>
      </c>
      <c r="J446" s="9" t="str">
        <f>Mercury!AI447</f>
        <v>Out</v>
      </c>
      <c r="K446" s="9" t="str">
        <f>Mercury!B447</f>
        <v>Facebook</v>
      </c>
      <c r="L446" s="12">
        <f>Mercury!C447</f>
        <v>-280.94</v>
      </c>
      <c r="M446" s="9" t="str">
        <f>Mercury!D447</f>
        <v>Sent</v>
      </c>
      <c r="N446" s="1" t="s">
        <v>47</v>
      </c>
    </row>
    <row r="447" hidden="1">
      <c r="B447" s="9">
        <f>Mercury!Y448</f>
        <v>2026</v>
      </c>
      <c r="C447" s="9">
        <f>Mercury!AA448</f>
        <v>4</v>
      </c>
      <c r="D447" s="9">
        <f>Mercury!AB448</f>
        <v>2</v>
      </c>
      <c r="E447" s="9" t="str">
        <f>Mercury!AC448</f>
        <v>P&amp;L</v>
      </c>
      <c r="F447" s="9" t="str">
        <f>Mercury!AD448</f>
        <v>Recurring</v>
      </c>
      <c r="G447" s="9" t="str">
        <f>Mercury!AE448</f>
        <v>3. Platform</v>
      </c>
      <c r="H447" s="9" t="str">
        <f>Mercury!AF448</f>
        <v>3. Platform</v>
      </c>
      <c r="I447" s="9" t="str">
        <f>Mercury!AG448</f>
        <v>1. Variable</v>
      </c>
      <c r="J447" s="9" t="str">
        <f>Mercury!AI448</f>
        <v>Out</v>
      </c>
      <c r="K447" s="9" t="str">
        <f>Mercury!B448</f>
        <v>Anthropic</v>
      </c>
      <c r="L447" s="12">
        <f>Mercury!C448</f>
        <v>-20</v>
      </c>
      <c r="M447" s="9" t="str">
        <f>Mercury!D448</f>
        <v>Sent</v>
      </c>
      <c r="N447" s="1" t="s">
        <v>47</v>
      </c>
    </row>
    <row r="448" hidden="1">
      <c r="B448" s="9">
        <f>Mercury!Y449</f>
        <v>2026</v>
      </c>
      <c r="C448" s="9">
        <f>Mercury!AA449</f>
        <v>4</v>
      </c>
      <c r="D448" s="9">
        <f>Mercury!AB449</f>
        <v>2</v>
      </c>
      <c r="E448" s="9" t="str">
        <f>Mercury!AC449</f>
        <v>P&amp;L</v>
      </c>
      <c r="F448" s="9" t="str">
        <f>Mercury!AD449</f>
        <v>Recurring</v>
      </c>
      <c r="G448" s="9" t="str">
        <f>Mercury!AE449</f>
        <v>2. Candidates Sourcing</v>
      </c>
      <c r="H448" s="9" t="str">
        <f>Mercury!AF449</f>
        <v>2. Candidates Sourcing</v>
      </c>
      <c r="I448" s="9" t="str">
        <f>Mercury!AG449</f>
        <v>1. Social media</v>
      </c>
      <c r="J448" s="9" t="str">
        <f>Mercury!AI449</f>
        <v>Out</v>
      </c>
      <c r="K448" s="9" t="str">
        <f>Mercury!B449</f>
        <v>Facebook</v>
      </c>
      <c r="L448" s="12">
        <f>Mercury!C449</f>
        <v>-71.83</v>
      </c>
      <c r="M448" s="9" t="str">
        <f>Mercury!D449</f>
        <v>Sent</v>
      </c>
      <c r="N448" s="1" t="s">
        <v>47</v>
      </c>
    </row>
    <row r="449" hidden="1">
      <c r="B449" s="9">
        <f>Mercury!Y450</f>
        <v>2026</v>
      </c>
      <c r="C449" s="9">
        <f>Mercury!AA450</f>
        <v>4</v>
      </c>
      <c r="D449" s="9">
        <f>Mercury!AB450</f>
        <v>2</v>
      </c>
      <c r="E449" s="9" t="str">
        <f>Mercury!AC450</f>
        <v>P&amp;L</v>
      </c>
      <c r="F449" s="9" t="str">
        <f>Mercury!AD450</f>
        <v>Recurring</v>
      </c>
      <c r="G449" s="9" t="str">
        <f>Mercury!AE450</f>
        <v>2. Candidates Sourcing</v>
      </c>
      <c r="H449" s="9" t="str">
        <f>Mercury!AF450</f>
        <v>2. Candidates Sourcing</v>
      </c>
      <c r="I449" s="9" t="str">
        <f>Mercury!AG450</f>
        <v>1. Social media</v>
      </c>
      <c r="J449" s="9" t="str">
        <f>Mercury!AI450</f>
        <v>Out</v>
      </c>
      <c r="K449" s="9" t="str">
        <f>Mercury!B450</f>
        <v>Facebook</v>
      </c>
      <c r="L449" s="12">
        <f>Mercury!C450</f>
        <v>-396.19</v>
      </c>
      <c r="M449" s="9" t="str">
        <f>Mercury!D450</f>
        <v>Sent</v>
      </c>
      <c r="N449" s="1" t="s">
        <v>47</v>
      </c>
    </row>
    <row r="450" hidden="1">
      <c r="B450" s="9">
        <f>Mercury!Y451</f>
        <v>2026</v>
      </c>
      <c r="C450" s="9">
        <f>Mercury!AA451</f>
        <v>4</v>
      </c>
      <c r="D450" s="9">
        <f>Mercury!AB451</f>
        <v>2</v>
      </c>
      <c r="E450" s="9" t="str">
        <f>Mercury!AC451</f>
        <v>P&amp;L</v>
      </c>
      <c r="F450" s="9" t="str">
        <f>Mercury!AD451</f>
        <v>Recurring</v>
      </c>
      <c r="G450" s="9" t="str">
        <f>Mercury!AE451</f>
        <v>3. Platform</v>
      </c>
      <c r="H450" s="9" t="str">
        <f>Mercury!AF451</f>
        <v>3. Platform</v>
      </c>
      <c r="I450" s="9" t="str">
        <f>Mercury!AG451</f>
        <v>2. Fixed</v>
      </c>
      <c r="J450" s="9" t="str">
        <f>Mercury!AI451</f>
        <v>Out</v>
      </c>
      <c r="K450" s="9" t="str">
        <f>Mercury!B451</f>
        <v>Intl. Transaction Fee</v>
      </c>
      <c r="L450" s="12">
        <f>Mercury!C451</f>
        <v>-5.88</v>
      </c>
      <c r="M450" s="9" t="str">
        <f>Mercury!D451</f>
        <v>Sent</v>
      </c>
      <c r="N450" s="1" t="s">
        <v>47</v>
      </c>
    </row>
    <row r="451" hidden="1">
      <c r="B451" s="9">
        <f>Mercury!Y452</f>
        <v>2026</v>
      </c>
      <c r="C451" s="9">
        <f>Mercury!AA452</f>
        <v>4</v>
      </c>
      <c r="D451" s="9">
        <f>Mercury!AB452</f>
        <v>2</v>
      </c>
      <c r="E451" s="9" t="str">
        <f>Mercury!AC452</f>
        <v>P&amp;L</v>
      </c>
      <c r="F451" s="9" t="str">
        <f>Mercury!AD452</f>
        <v>Recurring</v>
      </c>
      <c r="G451" s="9" t="str">
        <f>Mercury!AE452</f>
        <v>3. Platform</v>
      </c>
      <c r="H451" s="9" t="str">
        <f>Mercury!AF452</f>
        <v>3. Platform</v>
      </c>
      <c r="I451" s="9" t="str">
        <f>Mercury!AG452</f>
        <v>2. Fixed</v>
      </c>
      <c r="J451" s="9" t="str">
        <f>Mercury!AI452</f>
        <v>Out</v>
      </c>
      <c r="K451" s="9" t="str">
        <f>Mercury!B452</f>
        <v>Google Cloud</v>
      </c>
      <c r="L451" s="12">
        <f>Mercury!C452</f>
        <v>-195.88</v>
      </c>
      <c r="M451" s="9" t="str">
        <f>Mercury!D452</f>
        <v>Sent</v>
      </c>
      <c r="N451" s="1" t="s">
        <v>47</v>
      </c>
    </row>
    <row r="452" hidden="1">
      <c r="B452" s="9">
        <f>Mercury!Y453</f>
        <v>2026</v>
      </c>
      <c r="C452" s="9">
        <f>Mercury!AA453</f>
        <v>4</v>
      </c>
      <c r="D452" s="9">
        <f>Mercury!AB453</f>
        <v>2</v>
      </c>
      <c r="E452" s="9" t="str">
        <f>Mercury!AC453</f>
        <v>P&amp;L</v>
      </c>
      <c r="F452" s="9" t="str">
        <f>Mercury!AD453</f>
        <v>Recurring</v>
      </c>
      <c r="G452" s="9" t="str">
        <f>Mercury!AE453</f>
        <v>3. Platform</v>
      </c>
      <c r="H452" s="9" t="str">
        <f>Mercury!AF453</f>
        <v>3. Platform</v>
      </c>
      <c r="I452" s="9" t="str">
        <f>Mercury!AG453</f>
        <v>2. Fixed</v>
      </c>
      <c r="J452" s="9" t="str">
        <f>Mercury!AI453</f>
        <v>Out</v>
      </c>
      <c r="K452" s="9" t="str">
        <f>Mercury!B453</f>
        <v>Unstract</v>
      </c>
      <c r="L452" s="12">
        <f>Mercury!C453</f>
        <v>-14.59</v>
      </c>
      <c r="M452" s="9" t="str">
        <f>Mercury!D453</f>
        <v>Sent</v>
      </c>
      <c r="N452" s="1" t="s">
        <v>47</v>
      </c>
    </row>
    <row r="453" hidden="1">
      <c r="B453" s="9">
        <f>Mercury!Y454</f>
        <v>2026</v>
      </c>
      <c r="C453" s="9">
        <f>Mercury!AA454</f>
        <v>4</v>
      </c>
      <c r="D453" s="9">
        <f>Mercury!AB454</f>
        <v>2</v>
      </c>
      <c r="E453" s="9" t="str">
        <f>Mercury!AC454</f>
        <v>P&amp;L</v>
      </c>
      <c r="F453" s="9" t="str">
        <f>Mercury!AD454</f>
        <v>Recurring</v>
      </c>
      <c r="G453" s="9" t="str">
        <f>Mercury!AE454</f>
        <v>3. Platform</v>
      </c>
      <c r="H453" s="9" t="str">
        <f>Mercury!AF454</f>
        <v>3. Platform</v>
      </c>
      <c r="I453" s="9" t="str">
        <f>Mercury!AG454</f>
        <v>3. Messaging</v>
      </c>
      <c r="J453" s="9" t="str">
        <f>Mercury!AI454</f>
        <v>Out</v>
      </c>
      <c r="K453" s="9" t="str">
        <f>Mercury!B454</f>
        <v>Facebook</v>
      </c>
      <c r="L453" s="12">
        <f>Mercury!C454</f>
        <v>-390.56</v>
      </c>
      <c r="M453" s="9" t="str">
        <f>Mercury!D454</f>
        <v>Sent</v>
      </c>
      <c r="N453" s="1" t="s">
        <v>47</v>
      </c>
    </row>
    <row r="454" hidden="1">
      <c r="B454" s="9">
        <f>Mercury!Y455</f>
        <v>2026</v>
      </c>
      <c r="C454" s="9">
        <f>Mercury!AA455</f>
        <v>4</v>
      </c>
      <c r="D454" s="9">
        <f>Mercury!AB455</f>
        <v>2</v>
      </c>
      <c r="E454" s="9" t="str">
        <f>Mercury!AC455</f>
        <v>P&amp;L</v>
      </c>
      <c r="F454" s="9" t="str">
        <f>Mercury!AD455</f>
        <v>Recurring</v>
      </c>
      <c r="G454" s="9" t="str">
        <f>Mercury!AE455</f>
        <v>3. Platform</v>
      </c>
      <c r="H454" s="9" t="str">
        <f>Mercury!AF455</f>
        <v>3. Platform</v>
      </c>
      <c r="I454" s="9" t="str">
        <f>Mercury!AG455</f>
        <v>3. Messaging</v>
      </c>
      <c r="J454" s="9" t="str">
        <f>Mercury!AI455</f>
        <v>Out</v>
      </c>
      <c r="K454" s="9" t="str">
        <f>Mercury!B455</f>
        <v>Facebook</v>
      </c>
      <c r="L454" s="12">
        <f>Mercury!C455</f>
        <v>-24.5</v>
      </c>
      <c r="M454" s="9" t="str">
        <f>Mercury!D455</f>
        <v>Sent</v>
      </c>
      <c r="N454" s="1" t="s">
        <v>47</v>
      </c>
    </row>
    <row r="455" hidden="1">
      <c r="B455" s="9">
        <f>Mercury!Y456</f>
        <v>2026</v>
      </c>
      <c r="C455" s="9">
        <f>Mercury!AA456</f>
        <v>3</v>
      </c>
      <c r="D455" s="9">
        <f>Mercury!AB456</f>
        <v>1</v>
      </c>
      <c r="E455" s="9" t="str">
        <f>Mercury!AC456</f>
        <v>Intercompany</v>
      </c>
      <c r="F455" s="9" t="str">
        <f>Mercury!AD456</f>
        <v/>
      </c>
      <c r="G455" s="9" t="str">
        <f>Mercury!AE456</f>
        <v/>
      </c>
      <c r="H455" s="9" t="str">
        <f>Mercury!AF456</f>
        <v/>
      </c>
      <c r="I455" s="9" t="str">
        <f>Mercury!AG456</f>
        <v/>
      </c>
      <c r="J455" s="9" t="str">
        <f>Mercury!AI456</f>
        <v>Out</v>
      </c>
      <c r="K455" s="9" t="str">
        <f>Mercury!B456</f>
        <v>LatAm Talent (LatAm Talent &amp; Recruitment Solutions)</v>
      </c>
      <c r="L455" s="33">
        <f>Mercury!C456</f>
        <v>-10000</v>
      </c>
      <c r="M455" s="9" t="str">
        <f>Mercury!D456</f>
        <v>Sent</v>
      </c>
      <c r="N455" s="1" t="s">
        <v>47</v>
      </c>
    </row>
    <row r="456" hidden="1">
      <c r="B456" s="9">
        <f>Mercury!Y457</f>
        <v>2026</v>
      </c>
      <c r="C456" s="9">
        <f>Mercury!AA457</f>
        <v>3</v>
      </c>
      <c r="D456" s="9">
        <f>Mercury!AB457</f>
        <v>1</v>
      </c>
      <c r="E456" s="9" t="str">
        <f>Mercury!AC457</f>
        <v>P&amp;L</v>
      </c>
      <c r="F456" s="9" t="str">
        <f>Mercury!AD457</f>
        <v>Recurring</v>
      </c>
      <c r="G456" s="9" t="str">
        <f>Mercury!AE457</f>
        <v>7. Founders</v>
      </c>
      <c r="H456" s="9" t="str">
        <f>Mercury!AF457</f>
        <v>6. Other fixed and admin</v>
      </c>
      <c r="I456" s="9" t="str">
        <f>Mercury!AG457</f>
        <v>1. Salaries</v>
      </c>
      <c r="J456" s="9" t="str">
        <f>Mercury!AI457</f>
        <v>Out</v>
      </c>
      <c r="K456" s="9" t="str">
        <f>Mercury!B457</f>
        <v>Efren Narvaez (Citibank) (Efren Rogelio Narvaez Peña)</v>
      </c>
      <c r="L456" s="33">
        <f>Mercury!C457</f>
        <v>-5000</v>
      </c>
      <c r="M456" s="9" t="str">
        <f>Mercury!D457</f>
        <v>Sent</v>
      </c>
      <c r="N456" s="1" t="s">
        <v>47</v>
      </c>
    </row>
    <row r="457" hidden="1">
      <c r="B457" s="9">
        <f>Mercury!Y458</f>
        <v>2026</v>
      </c>
      <c r="C457" s="9">
        <f>Mercury!AA458</f>
        <v>3</v>
      </c>
      <c r="D457" s="9">
        <f>Mercury!AB458</f>
        <v>1</v>
      </c>
      <c r="E457" s="9" t="str">
        <f>Mercury!AC458</f>
        <v>P&amp;L</v>
      </c>
      <c r="F457" s="9" t="str">
        <f>Mercury!AD458</f>
        <v>Recurring</v>
      </c>
      <c r="G457" s="9" t="str">
        <f>Mercury!AE458</f>
        <v>7. Founders</v>
      </c>
      <c r="H457" s="9" t="str">
        <f>Mercury!AF458</f>
        <v>6. Other fixed and admin</v>
      </c>
      <c r="I457" s="9" t="str">
        <f>Mercury!AG458</f>
        <v>1. Salaries</v>
      </c>
      <c r="J457" s="9" t="str">
        <f>Mercury!AI458</f>
        <v>Out</v>
      </c>
      <c r="K457" s="9" t="str">
        <f>Mercury!B458</f>
        <v>Ivan Amelong - Wise (Ivan Amelong)</v>
      </c>
      <c r="L457" s="33">
        <f>Mercury!C458</f>
        <v>-6250</v>
      </c>
      <c r="M457" s="9" t="str">
        <f>Mercury!D458</f>
        <v>Sent</v>
      </c>
      <c r="N457" s="1" t="s">
        <v>47</v>
      </c>
    </row>
    <row r="458" hidden="1">
      <c r="B458" s="9">
        <f>Mercury!Y459</f>
        <v>2026</v>
      </c>
      <c r="C458" s="9">
        <f>Mercury!AA459</f>
        <v>3</v>
      </c>
      <c r="D458" s="9">
        <f>Mercury!AB459</f>
        <v>1</v>
      </c>
      <c r="E458" s="9" t="str">
        <f>Mercury!AC459</f>
        <v>P&amp;L</v>
      </c>
      <c r="F458" s="9" t="str">
        <f>Mercury!AD459</f>
        <v>Recurring</v>
      </c>
      <c r="G458" s="9" t="str">
        <f>Mercury!AE459</f>
        <v>7. Founders</v>
      </c>
      <c r="H458" s="9" t="str">
        <f>Mercury!AF459</f>
        <v>6. Other fixed and admin</v>
      </c>
      <c r="I458" s="9" t="str">
        <f>Mercury!AG459</f>
        <v>1. Salaries</v>
      </c>
      <c r="J458" s="9" t="str">
        <f>Mercury!AI459</f>
        <v>Out</v>
      </c>
      <c r="K458" s="9" t="str">
        <f>Mercury!B459</f>
        <v>Fede (BoA) (Federico David Naides)</v>
      </c>
      <c r="L458" s="33">
        <f>Mercury!C459</f>
        <v>-6250</v>
      </c>
      <c r="M458" s="9" t="str">
        <f>Mercury!D459</f>
        <v>Sent</v>
      </c>
      <c r="N458" s="1" t="s">
        <v>47</v>
      </c>
    </row>
    <row r="459" hidden="1">
      <c r="B459" s="9">
        <f>Mercury!Y460</f>
        <v>2026</v>
      </c>
      <c r="C459" s="9">
        <f>Mercury!AA460</f>
        <v>3</v>
      </c>
      <c r="D459" s="9">
        <f>Mercury!AB460</f>
        <v>1</v>
      </c>
      <c r="E459" s="9" t="str">
        <f>Mercury!AC460</f>
        <v>P&amp;L</v>
      </c>
      <c r="F459" s="9" t="str">
        <f>Mercury!AD460</f>
        <v>Recurring</v>
      </c>
      <c r="G459" s="9" t="str">
        <f>Mercury!AE460</f>
        <v>2. Candidates Sourcing</v>
      </c>
      <c r="H459" s="9" t="str">
        <f>Mercury!AF460</f>
        <v>2. Candidates Sourcing</v>
      </c>
      <c r="I459" s="9" t="str">
        <f>Mercury!AG460</f>
        <v>1. Social media</v>
      </c>
      <c r="J459" s="9" t="str">
        <f>Mercury!AI460</f>
        <v>Out</v>
      </c>
      <c r="K459" s="9" t="str">
        <f>Mercury!B460</f>
        <v>Facebook</v>
      </c>
      <c r="L459" s="33">
        <f>Mercury!C460</f>
        <v>-37.14</v>
      </c>
      <c r="M459" s="9" t="str">
        <f>Mercury!D460</f>
        <v>Sent</v>
      </c>
      <c r="N459" s="1" t="s">
        <v>47</v>
      </c>
    </row>
    <row r="460" hidden="1">
      <c r="B460" s="9">
        <f>Mercury!Y461</f>
        <v>2026</v>
      </c>
      <c r="C460" s="9">
        <f>Mercury!AA461</f>
        <v>3</v>
      </c>
      <c r="D460" s="9">
        <f>Mercury!AB461</f>
        <v>1</v>
      </c>
      <c r="E460" s="9" t="str">
        <f>Mercury!AC461</f>
        <v>P&amp;L</v>
      </c>
      <c r="F460" s="9" t="str">
        <f>Mercury!AD461</f>
        <v>Recurring</v>
      </c>
      <c r="G460" s="9" t="str">
        <f>Mercury!AE461</f>
        <v>2. Candidates Sourcing</v>
      </c>
      <c r="H460" s="9" t="str">
        <f>Mercury!AF461</f>
        <v>2. Candidates Sourcing</v>
      </c>
      <c r="I460" s="9" t="str">
        <f>Mercury!AG461</f>
        <v>1. Social media</v>
      </c>
      <c r="J460" s="9" t="str">
        <f>Mercury!AI461</f>
        <v>Out</v>
      </c>
      <c r="K460" s="9" t="str">
        <f>Mercury!B461</f>
        <v>Facebook</v>
      </c>
      <c r="L460" s="33">
        <f>Mercury!C461</f>
        <v>-489.06</v>
      </c>
      <c r="M460" s="9" t="str">
        <f>Mercury!D461</f>
        <v>Sent</v>
      </c>
      <c r="N460" s="1" t="s">
        <v>47</v>
      </c>
    </row>
    <row r="461" hidden="1">
      <c r="B461" s="9">
        <f>Mercury!Y462</f>
        <v>2026</v>
      </c>
      <c r="C461" s="9">
        <f>Mercury!AA462</f>
        <v>3</v>
      </c>
      <c r="D461" s="9">
        <f>Mercury!AB462</f>
        <v>1</v>
      </c>
      <c r="E461" s="9" t="str">
        <f>Mercury!AC462</f>
        <v>P&amp;L</v>
      </c>
      <c r="F461" s="9" t="str">
        <f>Mercury!AD462</f>
        <v>Recurring</v>
      </c>
      <c r="G461" s="9" t="str">
        <f>Mercury!AE462</f>
        <v>2. Candidates Sourcing</v>
      </c>
      <c r="H461" s="9" t="str">
        <f>Mercury!AF462</f>
        <v>2. Candidates Sourcing</v>
      </c>
      <c r="I461" s="9" t="str">
        <f>Mercury!AG462</f>
        <v>1. Social media</v>
      </c>
      <c r="J461" s="9" t="str">
        <f>Mercury!AI462</f>
        <v>Out</v>
      </c>
      <c r="K461" s="9" t="str">
        <f>Mercury!B462</f>
        <v>Facebook</v>
      </c>
      <c r="L461" s="33">
        <f>Mercury!C462</f>
        <v>-432.21</v>
      </c>
      <c r="M461" s="9" t="str">
        <f>Mercury!D462</f>
        <v>Pending</v>
      </c>
      <c r="N461" s="1" t="s">
        <v>47</v>
      </c>
    </row>
    <row r="462" hidden="1">
      <c r="B462" s="9">
        <f>Mercury!Y463</f>
        <v>2026</v>
      </c>
      <c r="C462" s="9">
        <f>Mercury!AA463</f>
        <v>3</v>
      </c>
      <c r="D462" s="9">
        <f>Mercury!AB463</f>
        <v>1</v>
      </c>
      <c r="E462" s="9" t="str">
        <f>Mercury!AC463</f>
        <v>P&amp;L</v>
      </c>
      <c r="F462" s="9" t="str">
        <f>Mercury!AD463</f>
        <v>Recurring</v>
      </c>
      <c r="G462" s="9" t="str">
        <f>Mercury!AE463</f>
        <v>3. Platform</v>
      </c>
      <c r="H462" s="9" t="str">
        <f>Mercury!AF463</f>
        <v>3. Platform</v>
      </c>
      <c r="I462" s="9" t="str">
        <f>Mercury!AG463</f>
        <v>3. Messaging</v>
      </c>
      <c r="J462" s="9" t="str">
        <f>Mercury!AI463</f>
        <v>Out</v>
      </c>
      <c r="K462" s="9" t="str">
        <f>Mercury!B463</f>
        <v>Facebook</v>
      </c>
      <c r="L462" s="33">
        <f>Mercury!C463</f>
        <v>-11.99</v>
      </c>
      <c r="M462" s="9" t="str">
        <f>Mercury!D463</f>
        <v>Sent</v>
      </c>
      <c r="N462" s="1" t="s">
        <v>47</v>
      </c>
    </row>
    <row r="463" hidden="1">
      <c r="B463" s="9">
        <f>Mercury!Y464</f>
        <v>2026</v>
      </c>
      <c r="C463" s="9">
        <f>Mercury!AA464</f>
        <v>3</v>
      </c>
      <c r="D463" s="9">
        <f>Mercury!AB464</f>
        <v>1</v>
      </c>
      <c r="E463" s="9" t="str">
        <f>Mercury!AC464</f>
        <v>P&amp;L</v>
      </c>
      <c r="F463" s="9" t="str">
        <f>Mercury!AD464</f>
        <v>Recurring</v>
      </c>
      <c r="G463" s="9" t="str">
        <f>Mercury!AE464</f>
        <v>5. Marketing</v>
      </c>
      <c r="H463" s="9" t="str">
        <f>Mercury!AF464</f>
        <v>5. Marketing</v>
      </c>
      <c r="I463" s="9" t="str">
        <f>Mercury!AG464</f>
        <v>1. People</v>
      </c>
      <c r="J463" s="9" t="str">
        <f>Mercury!AI464</f>
        <v>Out</v>
      </c>
      <c r="K463" s="9" t="str">
        <f>Mercury!B464</f>
        <v>Aldana Casas (Aldana Casas)</v>
      </c>
      <c r="L463" s="33">
        <f>Mercury!C464</f>
        <v>-900</v>
      </c>
      <c r="M463" s="9" t="str">
        <f>Mercury!D464</f>
        <v>Sent</v>
      </c>
      <c r="N463" s="1" t="s">
        <v>47</v>
      </c>
    </row>
    <row r="464" hidden="1">
      <c r="B464" s="9">
        <f>Mercury!Y465</f>
        <v>2026</v>
      </c>
      <c r="C464" s="9">
        <f>Mercury!AA465</f>
        <v>3</v>
      </c>
      <c r="D464" s="9">
        <f>Mercury!AB465</f>
        <v>1</v>
      </c>
      <c r="E464" s="9" t="str">
        <f>Mercury!AC465</f>
        <v>P&amp;L</v>
      </c>
      <c r="F464" s="9" t="str">
        <f>Mercury!AD465</f>
        <v>Recurring</v>
      </c>
      <c r="G464" s="9" t="str">
        <f>Mercury!AE465</f>
        <v>4. People</v>
      </c>
      <c r="H464" s="9" t="str">
        <f>Mercury!AF465</f>
        <v>4. People</v>
      </c>
      <c r="I464" s="9" t="str">
        <f>Mercury!AG465</f>
        <v>1. Operations</v>
      </c>
      <c r="J464" s="9" t="str">
        <f>Mercury!AI465</f>
        <v>Out</v>
      </c>
      <c r="K464" s="9" t="str">
        <f>Mercury!B465</f>
        <v>Monica Tonanzin García Vega (Monica Tonanzin García Vega)</v>
      </c>
      <c r="L464" s="33">
        <f>Mercury!C465</f>
        <v>-842</v>
      </c>
      <c r="M464" s="9" t="str">
        <f>Mercury!D465</f>
        <v>Sent</v>
      </c>
      <c r="N464" s="1" t="s">
        <v>47</v>
      </c>
    </row>
    <row r="465" hidden="1">
      <c r="B465" s="9">
        <f>Mercury!Y466</f>
        <v>2026</v>
      </c>
      <c r="C465" s="9">
        <f>Mercury!AA466</f>
        <v>3</v>
      </c>
      <c r="D465" s="9">
        <f>Mercury!AB466</f>
        <v>1</v>
      </c>
      <c r="E465" s="9" t="str">
        <f>Mercury!AC466</f>
        <v>P&amp;L</v>
      </c>
      <c r="F465" s="9" t="str">
        <f>Mercury!AD466</f>
        <v>Recurring</v>
      </c>
      <c r="G465" s="9" t="str">
        <f>Mercury!AE466</f>
        <v>6. Tech salaries</v>
      </c>
      <c r="H465" s="9" t="str">
        <f>Mercury!AF466</f>
        <v>6. Other fixed and admin</v>
      </c>
      <c r="I465" s="9" t="str">
        <f>Mercury!AG466</f>
        <v>1. Salaries</v>
      </c>
      <c r="J465" s="9" t="str">
        <f>Mercury!AI466</f>
        <v>Out</v>
      </c>
      <c r="K465" s="9" t="str">
        <f>Mercury!B466</f>
        <v>Sebastian Salcedo (Juan José Sebastián Fuertes Salcedo)</v>
      </c>
      <c r="L465" s="33">
        <f>Mercury!C466</f>
        <v>-2500</v>
      </c>
      <c r="M465" s="9" t="str">
        <f>Mercury!D466</f>
        <v>Sent</v>
      </c>
      <c r="N465" s="1" t="s">
        <v>47</v>
      </c>
    </row>
    <row r="466" hidden="1">
      <c r="B466" s="9">
        <f>Mercury!Y467</f>
        <v>2026</v>
      </c>
      <c r="C466" s="9">
        <f>Mercury!AA467</f>
        <v>3</v>
      </c>
      <c r="D466" s="9">
        <f>Mercury!AB467</f>
        <v>1</v>
      </c>
      <c r="E466" s="9" t="str">
        <f>Mercury!AC467</f>
        <v>P&amp;L</v>
      </c>
      <c r="F466" s="9" t="str">
        <f>Mercury!AD467</f>
        <v>Recurring</v>
      </c>
      <c r="G466" s="9" t="str">
        <f>Mercury!AE467</f>
        <v>6. Tech salaries</v>
      </c>
      <c r="H466" s="9" t="str">
        <f>Mercury!AF467</f>
        <v>6. Other fixed and admin</v>
      </c>
      <c r="I466" s="9" t="str">
        <f>Mercury!AG467</f>
        <v>1. Salaries</v>
      </c>
      <c r="J466" s="9" t="str">
        <f>Mercury!AI467</f>
        <v>Out</v>
      </c>
      <c r="K466" s="9" t="str">
        <f>Mercury!B467</f>
        <v>Intl. Wire Fee</v>
      </c>
      <c r="L466" s="33">
        <f>Mercury!C467</f>
        <v>-15</v>
      </c>
      <c r="M466" s="9" t="str">
        <f>Mercury!D467</f>
        <v>Sent</v>
      </c>
      <c r="N466" s="1" t="s">
        <v>47</v>
      </c>
    </row>
    <row r="467" hidden="1">
      <c r="B467" s="9">
        <f>Mercury!Y468</f>
        <v>2026</v>
      </c>
      <c r="C467" s="9">
        <f>Mercury!AA468</f>
        <v>3</v>
      </c>
      <c r="D467" s="9">
        <f>Mercury!AB468</f>
        <v>1</v>
      </c>
      <c r="E467" s="9" t="str">
        <f>Mercury!AC468</f>
        <v>P&amp;L</v>
      </c>
      <c r="F467" s="9" t="str">
        <f>Mercury!AD468</f>
        <v>Recurring</v>
      </c>
      <c r="G467" s="9" t="str">
        <f>Mercury!AE468</f>
        <v>4. People</v>
      </c>
      <c r="H467" s="9" t="str">
        <f>Mercury!AF468</f>
        <v>4. People</v>
      </c>
      <c r="I467" s="9" t="str">
        <f>Mercury!AG468</f>
        <v>1. Operations</v>
      </c>
      <c r="J467" s="9" t="str">
        <f>Mercury!AI468</f>
        <v>Out</v>
      </c>
      <c r="K467" s="9" t="str">
        <f>Mercury!B468</f>
        <v>Andrea Gomez (Andrea Gómez Romero)</v>
      </c>
      <c r="L467" s="33">
        <f>Mercury!C468</f>
        <v>-971.47</v>
      </c>
      <c r="M467" s="9" t="str">
        <f>Mercury!D468</f>
        <v>Sent</v>
      </c>
      <c r="N467" s="1" t="s">
        <v>47</v>
      </c>
    </row>
    <row r="468" hidden="1">
      <c r="B468" s="9">
        <f>Mercury!Y469</f>
        <v>2026</v>
      </c>
      <c r="C468" s="9">
        <f>Mercury!AA469</f>
        <v>3</v>
      </c>
      <c r="D468" s="9">
        <f>Mercury!AB469</f>
        <v>1</v>
      </c>
      <c r="E468" s="9" t="str">
        <f>Mercury!AC469</f>
        <v>P&amp;L</v>
      </c>
      <c r="F468" s="9" t="str">
        <f>Mercury!AD469</f>
        <v>Recurring</v>
      </c>
      <c r="G468" s="9" t="str">
        <f>Mercury!AE469</f>
        <v>4. People</v>
      </c>
      <c r="H468" s="9" t="str">
        <f>Mercury!AF469</f>
        <v>4. People</v>
      </c>
      <c r="I468" s="9" t="str">
        <f>Mercury!AG469</f>
        <v>1. Operations</v>
      </c>
      <c r="J468" s="9" t="str">
        <f>Mercury!AI469</f>
        <v>Out</v>
      </c>
      <c r="K468" s="9" t="str">
        <f>Mercury!B469</f>
        <v>Intl. Wire Foreign Exchange Fee</v>
      </c>
      <c r="L468" s="33">
        <f>Mercury!C469</f>
        <v>-9.71</v>
      </c>
      <c r="M468" s="9" t="str">
        <f>Mercury!D469</f>
        <v>Sent</v>
      </c>
      <c r="N468" s="1" t="s">
        <v>47</v>
      </c>
    </row>
    <row r="469" hidden="1">
      <c r="B469" s="9">
        <f>Mercury!Y470</f>
        <v>2026</v>
      </c>
      <c r="C469" s="9">
        <f>Mercury!AA470</f>
        <v>3</v>
      </c>
      <c r="D469" s="9">
        <f>Mercury!AB470</f>
        <v>1</v>
      </c>
      <c r="E469" s="9" t="str">
        <f>Mercury!AC470</f>
        <v>P&amp;L</v>
      </c>
      <c r="F469" s="9" t="str">
        <f>Mercury!AD470</f>
        <v>Recurring</v>
      </c>
      <c r="G469" s="9" t="str">
        <f>Mercury!AE470</f>
        <v>6. Tech salaries</v>
      </c>
      <c r="H469" s="9" t="str">
        <f>Mercury!AF470</f>
        <v>6. Other fixed and admin</v>
      </c>
      <c r="I469" s="9" t="str">
        <f>Mercury!AG470</f>
        <v>1. Salaries</v>
      </c>
      <c r="J469" s="9" t="str">
        <f>Mercury!AI470</f>
        <v>Out</v>
      </c>
      <c r="K469" s="9" t="str">
        <f>Mercury!B470</f>
        <v>Alex Tigselema (Alex Ignacio Tigselema Pacheco)</v>
      </c>
      <c r="L469" s="33">
        <f>Mercury!C470</f>
        <v>-800</v>
      </c>
      <c r="M469" s="9" t="str">
        <f>Mercury!D470</f>
        <v>Sent</v>
      </c>
      <c r="N469" s="1" t="s">
        <v>47</v>
      </c>
    </row>
    <row r="470" hidden="1">
      <c r="B470" s="9">
        <f>Mercury!Y471</f>
        <v>2026</v>
      </c>
      <c r="C470" s="9">
        <f>Mercury!AA471</f>
        <v>3</v>
      </c>
      <c r="D470" s="9">
        <f>Mercury!AB471</f>
        <v>1</v>
      </c>
      <c r="E470" s="9" t="str">
        <f>Mercury!AC471</f>
        <v>P&amp;L</v>
      </c>
      <c r="F470" s="9" t="str">
        <f>Mercury!AD471</f>
        <v>Recurring</v>
      </c>
      <c r="G470" s="9" t="str">
        <f>Mercury!AE471</f>
        <v>7. Founders</v>
      </c>
      <c r="H470" s="9" t="str">
        <f>Mercury!AF471</f>
        <v>6. Other fixed and admin</v>
      </c>
      <c r="I470" s="9" t="str">
        <f>Mercury!AG471</f>
        <v>1. Salaries</v>
      </c>
      <c r="J470" s="9" t="str">
        <f>Mercury!AI471</f>
        <v>Out</v>
      </c>
      <c r="K470" s="9" t="str">
        <f>Mercury!B471</f>
        <v>Intl. Wire Fee</v>
      </c>
      <c r="L470" s="33">
        <f>Mercury!C471</f>
        <v>-15</v>
      </c>
      <c r="M470" s="9" t="str">
        <f>Mercury!D471</f>
        <v>Sent</v>
      </c>
      <c r="N470" s="1" t="s">
        <v>47</v>
      </c>
    </row>
    <row r="471" hidden="1">
      <c r="B471" s="9">
        <f>Mercury!Y472</f>
        <v>2026</v>
      </c>
      <c r="C471" s="9">
        <f>Mercury!AA472</f>
        <v>3</v>
      </c>
      <c r="D471" s="9">
        <f>Mercury!AB472</f>
        <v>1</v>
      </c>
      <c r="E471" s="9" t="str">
        <f>Mercury!AC472</f>
        <v>P&amp;L</v>
      </c>
      <c r="F471" s="9" t="str">
        <f>Mercury!AD472</f>
        <v>Recurring</v>
      </c>
      <c r="G471" s="9" t="str">
        <f>Mercury!AE472</f>
        <v>3. Platform</v>
      </c>
      <c r="H471" s="9" t="str">
        <f>Mercury!AF472</f>
        <v>3. Platform</v>
      </c>
      <c r="I471" s="9" t="str">
        <f>Mercury!AG472</f>
        <v>2. Fixed</v>
      </c>
      <c r="J471" s="9" t="str">
        <f>Mercury!AI472</f>
        <v>Out</v>
      </c>
      <c r="K471" s="9" t="str">
        <f>Mercury!B472</f>
        <v>Unstract</v>
      </c>
      <c r="L471" s="33">
        <f>Mercury!C472</f>
        <v>-50.07</v>
      </c>
      <c r="M471" s="9" t="str">
        <f>Mercury!D472</f>
        <v>Sent</v>
      </c>
      <c r="N471" s="1" t="s">
        <v>47</v>
      </c>
    </row>
    <row r="472" hidden="1">
      <c r="B472" s="9">
        <f>Mercury!Y473</f>
        <v>2026</v>
      </c>
      <c r="C472" s="9">
        <f>Mercury!AA473</f>
        <v>3</v>
      </c>
      <c r="D472" s="9">
        <f>Mercury!AB473</f>
        <v>1</v>
      </c>
      <c r="E472" s="9" t="str">
        <f>Mercury!AC473</f>
        <v>P&amp;L</v>
      </c>
      <c r="F472" s="9" t="str">
        <f>Mercury!AD473</f>
        <v>Recurring</v>
      </c>
      <c r="G472" s="9" t="str">
        <f>Mercury!AE473</f>
        <v>1. Collections</v>
      </c>
      <c r="H472" s="9" t="str">
        <f>Mercury!AF473</f>
        <v>1. Collections</v>
      </c>
      <c r="I472" s="9" t="str">
        <f>Mercury!AG473</f>
        <v>1. Full Stack</v>
      </c>
      <c r="J472" s="9" t="str">
        <f>Mercury!AI473</f>
        <v>In</v>
      </c>
      <c r="K472" s="9" t="str">
        <f>Mercury!B473</f>
        <v>DolarApp</v>
      </c>
      <c r="L472" s="33">
        <f>Mercury!C473</f>
        <v>1542</v>
      </c>
      <c r="M472" s="9" t="str">
        <f>Mercury!D473</f>
        <v>Sent</v>
      </c>
      <c r="N472" s="1" t="s">
        <v>47</v>
      </c>
    </row>
    <row r="473" hidden="1">
      <c r="B473" s="9">
        <f>Mercury!Y474</f>
        <v>2026</v>
      </c>
      <c r="C473" s="9">
        <f>Mercury!AA474</f>
        <v>3</v>
      </c>
      <c r="D473" s="9">
        <f>Mercury!AB474</f>
        <v>1</v>
      </c>
      <c r="E473" s="9" t="str">
        <f>Mercury!AC474</f>
        <v>P&amp;L</v>
      </c>
      <c r="F473" s="9" t="str">
        <f>Mercury!AD474</f>
        <v>Recurring</v>
      </c>
      <c r="G473" s="9" t="str">
        <f>Mercury!AE474</f>
        <v>2. Candidates Sourcing</v>
      </c>
      <c r="H473" s="9" t="str">
        <f>Mercury!AF474</f>
        <v>2. Candidates Sourcing</v>
      </c>
      <c r="I473" s="9" t="str">
        <f>Mercury!AG474</f>
        <v>1. Social media</v>
      </c>
      <c r="J473" s="9" t="str">
        <f>Mercury!AI474</f>
        <v>Out</v>
      </c>
      <c r="K473" s="9" t="str">
        <f>Mercury!B474</f>
        <v>Facebook</v>
      </c>
      <c r="L473" s="33">
        <f>Mercury!C474</f>
        <v>-173.41</v>
      </c>
      <c r="M473" s="9" t="str">
        <f>Mercury!D474</f>
        <v>Sent</v>
      </c>
      <c r="N473" s="1" t="s">
        <v>47</v>
      </c>
    </row>
    <row r="474" hidden="1">
      <c r="B474" s="9">
        <f>Mercury!Y475</f>
        <v>2026</v>
      </c>
      <c r="C474" s="9">
        <f>Mercury!AA475</f>
        <v>3</v>
      </c>
      <c r="D474" s="9">
        <f>Mercury!AB475</f>
        <v>1</v>
      </c>
      <c r="E474" s="9" t="str">
        <f>Mercury!AC475</f>
        <v/>
      </c>
      <c r="F474" s="9" t="str">
        <f>Mercury!AD475</f>
        <v>Failed</v>
      </c>
      <c r="G474" s="9" t="str">
        <f>Mercury!AE475</f>
        <v>Failed</v>
      </c>
      <c r="H474" s="9" t="str">
        <f>Mercury!AF475</f>
        <v>Failed</v>
      </c>
      <c r="I474" s="9" t="str">
        <f>Mercury!AG475</f>
        <v>1. Social media</v>
      </c>
      <c r="J474" s="9" t="str">
        <f>Mercury!AI475</f>
        <v>Out</v>
      </c>
      <c r="K474" s="9" t="str">
        <f>Mercury!B475</f>
        <v>Facebook</v>
      </c>
      <c r="L474" s="33">
        <f>Mercury!C475</f>
        <v>-662.41</v>
      </c>
      <c r="M474" s="9" t="str">
        <f>Mercury!D475</f>
        <v>Failed</v>
      </c>
      <c r="N474" s="1" t="s">
        <v>47</v>
      </c>
    </row>
    <row r="475" hidden="1">
      <c r="B475" s="9">
        <f>Mercury!Y476</f>
        <v>2026</v>
      </c>
      <c r="C475" s="9">
        <f>Mercury!AA476</f>
        <v>3</v>
      </c>
      <c r="D475" s="9">
        <f>Mercury!AB476</f>
        <v>1</v>
      </c>
      <c r="E475" s="9" t="str">
        <f>Mercury!AC476</f>
        <v>P&amp;L</v>
      </c>
      <c r="F475" s="9" t="str">
        <f>Mercury!AD476</f>
        <v>Recurring</v>
      </c>
      <c r="G475" s="9" t="str">
        <f>Mercury!AE476</f>
        <v>3. Platform</v>
      </c>
      <c r="H475" s="9" t="str">
        <f>Mercury!AF476</f>
        <v>3. Platform</v>
      </c>
      <c r="I475" s="9" t="str">
        <f>Mercury!AG476</f>
        <v>3. Messaging</v>
      </c>
      <c r="J475" s="9" t="str">
        <f>Mercury!AI476</f>
        <v>Out</v>
      </c>
      <c r="K475" s="9" t="str">
        <f>Mercury!B476</f>
        <v>Facebook</v>
      </c>
      <c r="L475" s="33">
        <f>Mercury!C476</f>
        <v>-35</v>
      </c>
      <c r="M475" s="9" t="str">
        <f>Mercury!D476</f>
        <v>Sent</v>
      </c>
      <c r="N475" s="1" t="s">
        <v>47</v>
      </c>
    </row>
    <row r="476" hidden="1">
      <c r="B476" s="9">
        <f>Mercury!Y477</f>
        <v>2026</v>
      </c>
      <c r="C476" s="9">
        <f>Mercury!AA477</f>
        <v>3</v>
      </c>
      <c r="D476" s="9">
        <f>Mercury!AB477</f>
        <v>1</v>
      </c>
      <c r="E476" s="9" t="str">
        <f>Mercury!AC477</f>
        <v>P&amp;L</v>
      </c>
      <c r="F476" s="9" t="str">
        <f>Mercury!AD477</f>
        <v>Recurring</v>
      </c>
      <c r="G476" s="9" t="str">
        <f>Mercury!AE477</f>
        <v>2. Candidates Sourcing</v>
      </c>
      <c r="H476" s="9" t="str">
        <f>Mercury!AF477</f>
        <v>2. Candidates Sourcing</v>
      </c>
      <c r="I476" s="9" t="str">
        <f>Mercury!AG477</f>
        <v>1. Social media</v>
      </c>
      <c r="J476" s="9" t="str">
        <f>Mercury!AI477</f>
        <v>Out</v>
      </c>
      <c r="K476" s="9" t="str">
        <f>Mercury!B477</f>
        <v>Facebook</v>
      </c>
      <c r="L476" s="33">
        <f>Mercury!C477</f>
        <v>-567.34</v>
      </c>
      <c r="M476" s="9" t="str">
        <f>Mercury!D477</f>
        <v>Sent</v>
      </c>
      <c r="N476" s="1" t="s">
        <v>47</v>
      </c>
    </row>
    <row r="477" hidden="1">
      <c r="B477" s="9">
        <f>Mercury!Y478</f>
        <v>2026</v>
      </c>
      <c r="C477" s="9">
        <f>Mercury!AA478</f>
        <v>3</v>
      </c>
      <c r="D477" s="9">
        <f>Mercury!AB478</f>
        <v>1</v>
      </c>
      <c r="E477" s="9" t="str">
        <f>Mercury!AC478</f>
        <v>P&amp;L</v>
      </c>
      <c r="F477" s="9" t="str">
        <f>Mercury!AD478</f>
        <v>Recurring</v>
      </c>
      <c r="G477" s="9" t="str">
        <f>Mercury!AE478</f>
        <v>3. Platform</v>
      </c>
      <c r="H477" s="9" t="str">
        <f>Mercury!AF478</f>
        <v>3. Platform</v>
      </c>
      <c r="I477" s="9" t="str">
        <f>Mercury!AG478</f>
        <v>2. Fixed</v>
      </c>
      <c r="J477" s="9" t="str">
        <f>Mercury!AI478</f>
        <v>Out</v>
      </c>
      <c r="K477" s="9" t="str">
        <f>Mercury!B478</f>
        <v>Vercel</v>
      </c>
      <c r="L477" s="33">
        <f>Mercury!C478</f>
        <v>-20</v>
      </c>
      <c r="M477" s="9" t="str">
        <f>Mercury!D478</f>
        <v>Sent</v>
      </c>
      <c r="N477" s="1" t="s">
        <v>47</v>
      </c>
    </row>
    <row r="478" hidden="1">
      <c r="B478" s="9">
        <f>Mercury!Y479</f>
        <v>2026</v>
      </c>
      <c r="C478" s="9">
        <f>Mercury!AA479</f>
        <v>3</v>
      </c>
      <c r="D478" s="9">
        <f>Mercury!AB479</f>
        <v>1</v>
      </c>
      <c r="E478" s="9" t="str">
        <f>Mercury!AC479</f>
        <v>P&amp;L</v>
      </c>
      <c r="F478" s="9" t="str">
        <f>Mercury!AD479</f>
        <v>Recurring</v>
      </c>
      <c r="G478" s="9" t="str">
        <f>Mercury!AE479</f>
        <v>3. Platform</v>
      </c>
      <c r="H478" s="9" t="str">
        <f>Mercury!AF479</f>
        <v>3. Platform</v>
      </c>
      <c r="I478" s="9" t="str">
        <f>Mercury!AG479</f>
        <v>1. Variable</v>
      </c>
      <c r="J478" s="9" t="str">
        <f>Mercury!AI479</f>
        <v>Out</v>
      </c>
      <c r="K478" s="9" t="str">
        <f>Mercury!B479</f>
        <v>Whaticket</v>
      </c>
      <c r="L478" s="33">
        <f>Mercury!C479</f>
        <v>-49</v>
      </c>
      <c r="M478" s="9" t="str">
        <f>Mercury!D479</f>
        <v>Sent</v>
      </c>
      <c r="N478" s="1" t="s">
        <v>47</v>
      </c>
    </row>
    <row r="479" hidden="1">
      <c r="B479" s="9">
        <f>Mercury!Y480</f>
        <v>2026</v>
      </c>
      <c r="C479" s="9">
        <f>Mercury!AA480</f>
        <v>3</v>
      </c>
      <c r="D479" s="9">
        <f>Mercury!AB480</f>
        <v>1</v>
      </c>
      <c r="E479" s="9" t="str">
        <f>Mercury!AC480</f>
        <v>P&amp;L</v>
      </c>
      <c r="F479" s="9" t="str">
        <f>Mercury!AD480</f>
        <v>Recurring</v>
      </c>
      <c r="G479" s="9" t="str">
        <f>Mercury!AE480</f>
        <v>2. Candidates Sourcing</v>
      </c>
      <c r="H479" s="9" t="str">
        <f>Mercury!AF480</f>
        <v>2. Candidates Sourcing</v>
      </c>
      <c r="I479" s="9" t="str">
        <f>Mercury!AG480</f>
        <v>1. Social media</v>
      </c>
      <c r="J479" s="9" t="str">
        <f>Mercury!AI480</f>
        <v>Out</v>
      </c>
      <c r="K479" s="9" t="str">
        <f>Mercury!B480</f>
        <v>Facebook</v>
      </c>
      <c r="L479" s="33">
        <f>Mercury!C480</f>
        <v>-175.13</v>
      </c>
      <c r="M479" s="9" t="str">
        <f>Mercury!D480</f>
        <v>Sent</v>
      </c>
      <c r="N479" s="1" t="s">
        <v>47</v>
      </c>
    </row>
    <row r="480" hidden="1">
      <c r="B480" s="9">
        <f>Mercury!Y481</f>
        <v>2026</v>
      </c>
      <c r="C480" s="9">
        <f>Mercury!AA481</f>
        <v>3</v>
      </c>
      <c r="D480" s="9">
        <f>Mercury!AB481</f>
        <v>1</v>
      </c>
      <c r="E480" s="9" t="str">
        <f>Mercury!AC481</f>
        <v>P&amp;L</v>
      </c>
      <c r="F480" s="9" t="str">
        <f>Mercury!AD481</f>
        <v>Recurring</v>
      </c>
      <c r="G480" s="9" t="str">
        <f>Mercury!AE481</f>
        <v>2. Candidates Sourcing</v>
      </c>
      <c r="H480" s="9" t="str">
        <f>Mercury!AF481</f>
        <v>2. Candidates Sourcing</v>
      </c>
      <c r="I480" s="9" t="str">
        <f>Mercury!AG481</f>
        <v>1. Social media</v>
      </c>
      <c r="J480" s="9" t="str">
        <f>Mercury!AI481</f>
        <v>Out</v>
      </c>
      <c r="K480" s="9" t="str">
        <f>Mercury!B481</f>
        <v>Facebook</v>
      </c>
      <c r="L480" s="33">
        <f>Mercury!C481</f>
        <v>-504.46</v>
      </c>
      <c r="M480" s="9" t="str">
        <f>Mercury!D481</f>
        <v>Sent</v>
      </c>
      <c r="N480" s="1" t="s">
        <v>47</v>
      </c>
    </row>
    <row r="481" hidden="1">
      <c r="B481" s="9">
        <f>Mercury!Y482</f>
        <v>2026</v>
      </c>
      <c r="C481" s="9">
        <f>Mercury!AA482</f>
        <v>3</v>
      </c>
      <c r="D481" s="9">
        <f>Mercury!AB482</f>
        <v>1</v>
      </c>
      <c r="E481" s="9" t="str">
        <f>Mercury!AC482</f>
        <v>P&amp;L</v>
      </c>
      <c r="F481" s="9" t="str">
        <f>Mercury!AD482</f>
        <v>Recurring</v>
      </c>
      <c r="G481" s="9" t="str">
        <f>Mercury!AE482</f>
        <v>3. Platform</v>
      </c>
      <c r="H481" s="9" t="str">
        <f>Mercury!AF482</f>
        <v>3. Platform</v>
      </c>
      <c r="I481" s="9" t="str">
        <f>Mercury!AG482</f>
        <v>3. Messaging</v>
      </c>
      <c r="J481" s="9" t="str">
        <f>Mercury!AI482</f>
        <v>Out</v>
      </c>
      <c r="K481" s="9" t="str">
        <f>Mercury!B482</f>
        <v>Facebook</v>
      </c>
      <c r="L481" s="33">
        <f>Mercury!C482</f>
        <v>-25</v>
      </c>
      <c r="M481" s="9" t="str">
        <f>Mercury!D482</f>
        <v>Sent</v>
      </c>
      <c r="N481" s="1" t="s">
        <v>47</v>
      </c>
    </row>
    <row r="482" hidden="1">
      <c r="B482" s="9">
        <f>Mercury!Y483</f>
        <v>2026</v>
      </c>
      <c r="C482" s="9">
        <f>Mercury!AA483</f>
        <v>3</v>
      </c>
      <c r="D482" s="9">
        <f>Mercury!AB483</f>
        <v>1</v>
      </c>
      <c r="E482" s="9" t="str">
        <f>Mercury!AC483</f>
        <v>P&amp;L</v>
      </c>
      <c r="F482" s="9" t="str">
        <f>Mercury!AD483</f>
        <v>Recurring</v>
      </c>
      <c r="G482" s="9" t="str">
        <f>Mercury!AE483</f>
        <v>1. Collections</v>
      </c>
      <c r="H482" s="9" t="str">
        <f>Mercury!AF483</f>
        <v>1. Collections</v>
      </c>
      <c r="I482" s="9" t="str">
        <f>Mercury!AG483</f>
        <v>1. Full Stack</v>
      </c>
      <c r="J482" s="9" t="str">
        <f>Mercury!AI483</f>
        <v>In</v>
      </c>
      <c r="K482" s="9" t="str">
        <f>Mercury!B483</f>
        <v>LATIN AMERICA FUTURE AUTOMOBILE MEX</v>
      </c>
      <c r="L482" s="33">
        <f>Mercury!C483</f>
        <v>16000</v>
      </c>
      <c r="M482" s="9" t="str">
        <f>Mercury!D483</f>
        <v>Sent</v>
      </c>
      <c r="N482" s="1" t="s">
        <v>47</v>
      </c>
    </row>
    <row r="483" hidden="1">
      <c r="B483" s="9">
        <f>Mercury!Y484</f>
        <v>2026</v>
      </c>
      <c r="C483" s="9">
        <f>Mercury!AA484</f>
        <v>3</v>
      </c>
      <c r="D483" s="9">
        <f>Mercury!AB484</f>
        <v>1</v>
      </c>
      <c r="E483" s="9" t="str">
        <f>Mercury!AC484</f>
        <v>P&amp;L</v>
      </c>
      <c r="F483" s="9" t="str">
        <f>Mercury!AD484</f>
        <v>Recurring</v>
      </c>
      <c r="G483" s="9" t="str">
        <f>Mercury!AE484</f>
        <v>2. Candidates Sourcing</v>
      </c>
      <c r="H483" s="9" t="str">
        <f>Mercury!AF484</f>
        <v>2. Candidates Sourcing</v>
      </c>
      <c r="I483" s="9" t="str">
        <f>Mercury!AG484</f>
        <v>1. Social media</v>
      </c>
      <c r="J483" s="9" t="str">
        <f>Mercury!AI484</f>
        <v>Out</v>
      </c>
      <c r="K483" s="9" t="str">
        <f>Mercury!B484</f>
        <v>Facebook</v>
      </c>
      <c r="L483" s="33">
        <f>Mercury!C484</f>
        <v>-181.86</v>
      </c>
      <c r="M483" s="9" t="str">
        <f>Mercury!D484</f>
        <v>Sent</v>
      </c>
      <c r="N483" s="1" t="s">
        <v>47</v>
      </c>
    </row>
    <row r="484" hidden="1">
      <c r="B484" s="9">
        <f>Mercury!Y485</f>
        <v>2026</v>
      </c>
      <c r="C484" s="9">
        <f>Mercury!AA485</f>
        <v>3</v>
      </c>
      <c r="D484" s="9">
        <f>Mercury!AB485</f>
        <v>1</v>
      </c>
      <c r="E484" s="9" t="str">
        <f>Mercury!AC485</f>
        <v>P&amp;L</v>
      </c>
      <c r="F484" s="9" t="str">
        <f>Mercury!AD485</f>
        <v>Recurring</v>
      </c>
      <c r="G484" s="9" t="str">
        <f>Mercury!AE485</f>
        <v>3. Platform</v>
      </c>
      <c r="H484" s="9" t="str">
        <f>Mercury!AF485</f>
        <v>3. Platform</v>
      </c>
      <c r="I484" s="9" t="str">
        <f>Mercury!AG485</f>
        <v>1. Variable</v>
      </c>
      <c r="J484" s="9" t="str">
        <f>Mercury!AI485</f>
        <v>Out</v>
      </c>
      <c r="K484" s="9" t="str">
        <f>Mercury!B485</f>
        <v>Whaticket</v>
      </c>
      <c r="L484" s="33">
        <f>Mercury!C485</f>
        <v>-75</v>
      </c>
      <c r="M484" s="9" t="str">
        <f>Mercury!D485</f>
        <v>Sent</v>
      </c>
      <c r="N484" s="1" t="s">
        <v>47</v>
      </c>
    </row>
    <row r="485" hidden="1">
      <c r="B485" s="9">
        <f>Mercury!Y486</f>
        <v>2026</v>
      </c>
      <c r="C485" s="9">
        <f>Mercury!AA486</f>
        <v>3</v>
      </c>
      <c r="D485" s="9">
        <f>Mercury!AB486</f>
        <v>1</v>
      </c>
      <c r="E485" s="9" t="str">
        <f>Mercury!AC486</f>
        <v>P&amp;L</v>
      </c>
      <c r="F485" s="9" t="str">
        <f>Mercury!AD486</f>
        <v>Recurring</v>
      </c>
      <c r="G485" s="9" t="str">
        <f>Mercury!AE486</f>
        <v>3. Platform</v>
      </c>
      <c r="H485" s="9" t="str">
        <f>Mercury!AF486</f>
        <v>3. Platform</v>
      </c>
      <c r="I485" s="9" t="str">
        <f>Mercury!AG486</f>
        <v>2. Fixed</v>
      </c>
      <c r="J485" s="9" t="str">
        <f>Mercury!AI486</f>
        <v>Out</v>
      </c>
      <c r="K485" s="9" t="str">
        <f>Mercury!B486</f>
        <v>Cookiebot</v>
      </c>
      <c r="L485" s="33">
        <f>Mercury!C486</f>
        <v>-8</v>
      </c>
      <c r="M485" s="9" t="str">
        <f>Mercury!D486</f>
        <v>Sent</v>
      </c>
      <c r="N485" s="1" t="s">
        <v>47</v>
      </c>
    </row>
    <row r="486" hidden="1">
      <c r="B486" s="9">
        <f>Mercury!Y487</f>
        <v>2026</v>
      </c>
      <c r="C486" s="9">
        <f>Mercury!AA487</f>
        <v>3</v>
      </c>
      <c r="D486" s="9">
        <f>Mercury!AB487</f>
        <v>1</v>
      </c>
      <c r="E486" s="9" t="str">
        <f>Mercury!AC487</f>
        <v>P&amp;L</v>
      </c>
      <c r="F486" s="9" t="str">
        <f>Mercury!AD487</f>
        <v>Recurring</v>
      </c>
      <c r="G486" s="9" t="str">
        <f>Mercury!AE487</f>
        <v>3. Platform</v>
      </c>
      <c r="H486" s="9" t="str">
        <f>Mercury!AF487</f>
        <v>3. Platform</v>
      </c>
      <c r="I486" s="9" t="str">
        <f>Mercury!AG487</f>
        <v>2. Fixed</v>
      </c>
      <c r="J486" s="9" t="str">
        <f>Mercury!AI487</f>
        <v>Out</v>
      </c>
      <c r="K486" s="9" t="str">
        <f>Mercury!B487</f>
        <v>Intl. Transaction Fee</v>
      </c>
      <c r="L486" s="33">
        <f>Mercury!C487</f>
        <v>-2.69</v>
      </c>
      <c r="M486" s="9" t="str">
        <f>Mercury!D487</f>
        <v>Sent</v>
      </c>
      <c r="N486" s="1" t="s">
        <v>47</v>
      </c>
    </row>
    <row r="487" hidden="1">
      <c r="B487" s="9">
        <f>Mercury!Y488</f>
        <v>2026</v>
      </c>
      <c r="C487" s="9">
        <f>Mercury!AA488</f>
        <v>3</v>
      </c>
      <c r="D487" s="9">
        <f>Mercury!AB488</f>
        <v>1</v>
      </c>
      <c r="E487" s="9" t="str">
        <f>Mercury!AC488</f>
        <v>P&amp;L</v>
      </c>
      <c r="F487" s="9" t="str">
        <f>Mercury!AD488</f>
        <v>Recurring</v>
      </c>
      <c r="G487" s="9" t="str">
        <f>Mercury!AE488</f>
        <v>2. Candidates Sourcing</v>
      </c>
      <c r="H487" s="9" t="str">
        <f>Mercury!AF488</f>
        <v>2. Candidates Sourcing</v>
      </c>
      <c r="I487" s="9" t="str">
        <f>Mercury!AG488</f>
        <v>3. Linkedin</v>
      </c>
      <c r="J487" s="9" t="str">
        <f>Mercury!AI488</f>
        <v>Out</v>
      </c>
      <c r="K487" s="9" t="str">
        <f>Mercury!B488</f>
        <v>LinkedIn</v>
      </c>
      <c r="L487" s="33">
        <f>Mercury!C488</f>
        <v>-89.75</v>
      </c>
      <c r="M487" s="9" t="str">
        <f>Mercury!D488</f>
        <v>Sent</v>
      </c>
      <c r="N487" s="1" t="s">
        <v>47</v>
      </c>
    </row>
    <row r="488" hidden="1">
      <c r="B488" s="9">
        <f>Mercury!Y489</f>
        <v>2026</v>
      </c>
      <c r="C488" s="9">
        <f>Mercury!AA489</f>
        <v>3</v>
      </c>
      <c r="D488" s="9">
        <f>Mercury!AB489</f>
        <v>1</v>
      </c>
      <c r="E488" s="9" t="str">
        <f>Mercury!AC489</f>
        <v>P&amp;L</v>
      </c>
      <c r="F488" s="9" t="str">
        <f>Mercury!AD489</f>
        <v>Recurring</v>
      </c>
      <c r="G488" s="9" t="str">
        <f>Mercury!AE489</f>
        <v>2. Candidates Sourcing</v>
      </c>
      <c r="H488" s="9" t="str">
        <f>Mercury!AF489</f>
        <v>2. Candidates Sourcing</v>
      </c>
      <c r="I488" s="9" t="str">
        <f>Mercury!AG489</f>
        <v>1. Social media</v>
      </c>
      <c r="J488" s="9" t="str">
        <f>Mercury!AI489</f>
        <v>Out</v>
      </c>
      <c r="K488" s="9" t="str">
        <f>Mercury!B489</f>
        <v>Facebook</v>
      </c>
      <c r="L488" s="33">
        <f>Mercury!C489</f>
        <v>-467.98</v>
      </c>
      <c r="M488" s="9" t="str">
        <f>Mercury!D489</f>
        <v>Sent</v>
      </c>
      <c r="N488" s="1" t="s">
        <v>47</v>
      </c>
    </row>
    <row r="489" hidden="1">
      <c r="B489" s="9">
        <f>Mercury!Y490</f>
        <v>2026</v>
      </c>
      <c r="C489" s="9">
        <f>Mercury!AA490</f>
        <v>3</v>
      </c>
      <c r="D489" s="9">
        <f>Mercury!AB490</f>
        <v>1</v>
      </c>
      <c r="E489" s="9" t="str">
        <f>Mercury!AC490</f>
        <v>P&amp;L</v>
      </c>
      <c r="F489" s="9" t="str">
        <f>Mercury!AD490</f>
        <v>Recurring</v>
      </c>
      <c r="G489" s="9" t="str">
        <f>Mercury!AE490</f>
        <v>3. Platform</v>
      </c>
      <c r="H489" s="9" t="str">
        <f>Mercury!AF490</f>
        <v>3. Platform</v>
      </c>
      <c r="I489" s="9" t="str">
        <f>Mercury!AG490</f>
        <v>2. Fixed</v>
      </c>
      <c r="J489" s="9" t="str">
        <f>Mercury!AI490</f>
        <v>Out</v>
      </c>
      <c r="K489" s="9" t="str">
        <f>Mercury!B490</f>
        <v>Lovable</v>
      </c>
      <c r="L489" s="33">
        <f>Mercury!C490</f>
        <v>-25</v>
      </c>
      <c r="M489" s="9" t="str">
        <f>Mercury!D490</f>
        <v>Sent</v>
      </c>
      <c r="N489" s="1" t="s">
        <v>47</v>
      </c>
    </row>
    <row r="490" hidden="1">
      <c r="B490" s="9">
        <f>Mercury!Y491</f>
        <v>2026</v>
      </c>
      <c r="C490" s="9">
        <f>Mercury!AA491</f>
        <v>3</v>
      </c>
      <c r="D490" s="9">
        <f>Mercury!AB491</f>
        <v>1</v>
      </c>
      <c r="E490" s="9" t="str">
        <f>Mercury!AC491</f>
        <v>P&amp;L</v>
      </c>
      <c r="F490" s="9" t="str">
        <f>Mercury!AD491</f>
        <v>Recurring</v>
      </c>
      <c r="G490" s="9" t="str">
        <f>Mercury!AE491</f>
        <v>2. Candidates Sourcing</v>
      </c>
      <c r="H490" s="9" t="str">
        <f>Mercury!AF491</f>
        <v>2. Candidates Sourcing</v>
      </c>
      <c r="I490" s="9" t="str">
        <f>Mercury!AG491</f>
        <v>1. Social media</v>
      </c>
      <c r="J490" s="9" t="str">
        <f>Mercury!AI491</f>
        <v>Out</v>
      </c>
      <c r="K490" s="9" t="str">
        <f>Mercury!B491</f>
        <v>Facebook</v>
      </c>
      <c r="L490" s="33">
        <f>Mercury!C491</f>
        <v>-98.11</v>
      </c>
      <c r="M490" s="9" t="str">
        <f>Mercury!D491</f>
        <v>Sent</v>
      </c>
      <c r="N490" s="1" t="s">
        <v>47</v>
      </c>
    </row>
    <row r="491" hidden="1">
      <c r="B491" s="9">
        <f>Mercury!Y492</f>
        <v>2026</v>
      </c>
      <c r="C491" s="9">
        <f>Mercury!AA492</f>
        <v>3</v>
      </c>
      <c r="D491" s="9">
        <f>Mercury!AB492</f>
        <v>1</v>
      </c>
      <c r="E491" s="9" t="str">
        <f>Mercury!AC492</f>
        <v>P&amp;L</v>
      </c>
      <c r="F491" s="9" t="str">
        <f>Mercury!AD492</f>
        <v>Recurring</v>
      </c>
      <c r="G491" s="9" t="str">
        <f>Mercury!AE492</f>
        <v>2. Candidates Sourcing</v>
      </c>
      <c r="H491" s="9" t="str">
        <f>Mercury!AF492</f>
        <v>2. Candidates Sourcing</v>
      </c>
      <c r="I491" s="9" t="str">
        <f>Mercury!AG492</f>
        <v>1. Social media</v>
      </c>
      <c r="J491" s="9" t="str">
        <f>Mercury!AI492</f>
        <v>Out</v>
      </c>
      <c r="K491" s="9" t="str">
        <f>Mercury!B492</f>
        <v>Facebook</v>
      </c>
      <c r="L491" s="33">
        <f>Mercury!C492</f>
        <v>-478.36</v>
      </c>
      <c r="M491" s="9" t="str">
        <f>Mercury!D492</f>
        <v>Sent</v>
      </c>
      <c r="N491" s="1" t="s">
        <v>47</v>
      </c>
    </row>
    <row r="492" hidden="1">
      <c r="B492" s="9">
        <f>Mercury!Y493</f>
        <v>2026</v>
      </c>
      <c r="C492" s="9">
        <f>Mercury!AA493</f>
        <v>3</v>
      </c>
      <c r="D492" s="9">
        <f>Mercury!AB493</f>
        <v>1</v>
      </c>
      <c r="E492" s="9" t="str">
        <f>Mercury!AC493</f>
        <v>P&amp;L</v>
      </c>
      <c r="F492" s="9" t="str">
        <f>Mercury!AD493</f>
        <v>Recurring</v>
      </c>
      <c r="G492" s="9" t="str">
        <f>Mercury!AE493</f>
        <v>8. Other fixed costs</v>
      </c>
      <c r="H492" s="9" t="str">
        <f>Mercury!AF493</f>
        <v>6. Other fixed and admin</v>
      </c>
      <c r="I492" s="9" t="str">
        <f>Mercury!AG493</f>
        <v>1. Travel</v>
      </c>
      <c r="J492" s="9" t="str">
        <f>Mercury!AI493</f>
        <v>Out</v>
      </c>
      <c r="K492" s="9" t="str">
        <f>Mercury!B493</f>
        <v>Aerom√©xico</v>
      </c>
      <c r="L492" s="33">
        <f>Mercury!C493</f>
        <v>-533.41</v>
      </c>
      <c r="M492" s="9" t="str">
        <f>Mercury!D493</f>
        <v>Sent</v>
      </c>
      <c r="N492" s="1" t="s">
        <v>47</v>
      </c>
    </row>
    <row r="493" hidden="1">
      <c r="B493" s="9">
        <f>Mercury!Y494</f>
        <v>2026</v>
      </c>
      <c r="C493" s="9">
        <f>Mercury!AA494</f>
        <v>3</v>
      </c>
      <c r="D493" s="9">
        <f>Mercury!AB494</f>
        <v>1</v>
      </c>
      <c r="E493" s="9" t="str">
        <f>Mercury!AC494</f>
        <v>P&amp;L</v>
      </c>
      <c r="F493" s="9" t="str">
        <f>Mercury!AD494</f>
        <v>Recurring</v>
      </c>
      <c r="G493" s="9" t="str">
        <f>Mercury!AE494</f>
        <v>3. Platform</v>
      </c>
      <c r="H493" s="9" t="str">
        <f>Mercury!AF494</f>
        <v>3. Platform</v>
      </c>
      <c r="I493" s="9" t="str">
        <f>Mercury!AG494</f>
        <v>3. Messaging</v>
      </c>
      <c r="J493" s="9" t="str">
        <f>Mercury!AI494</f>
        <v>Out</v>
      </c>
      <c r="K493" s="9" t="str">
        <f>Mercury!B494</f>
        <v>Facebook</v>
      </c>
      <c r="L493" s="33">
        <f>Mercury!C494</f>
        <v>-25</v>
      </c>
      <c r="M493" s="9" t="str">
        <f>Mercury!D494</f>
        <v>Sent</v>
      </c>
      <c r="N493" s="1" t="s">
        <v>47</v>
      </c>
    </row>
    <row r="494" hidden="1">
      <c r="B494" s="9">
        <f>Mercury!Y495</f>
        <v>2026</v>
      </c>
      <c r="C494" s="9">
        <f>Mercury!AA495</f>
        <v>3</v>
      </c>
      <c r="D494" s="9">
        <f>Mercury!AB495</f>
        <v>1</v>
      </c>
      <c r="E494" s="9" t="str">
        <f>Mercury!AC495</f>
        <v>Intercompany</v>
      </c>
      <c r="F494" s="9" t="str">
        <f>Mercury!AD495</f>
        <v/>
      </c>
      <c r="G494" s="9" t="str">
        <f>Mercury!AE495</f>
        <v/>
      </c>
      <c r="H494" s="9" t="str">
        <f>Mercury!AF495</f>
        <v/>
      </c>
      <c r="I494" s="9" t="str">
        <f>Mercury!AG495</f>
        <v/>
      </c>
      <c r="J494" s="9" t="str">
        <f>Mercury!AI495</f>
        <v>In</v>
      </c>
      <c r="K494" s="9" t="str">
        <f>Mercury!B495</f>
        <v>Mercury Checking xx8107</v>
      </c>
      <c r="L494" s="33">
        <f>Mercury!C495</f>
        <v>200000</v>
      </c>
      <c r="M494" s="9" t="str">
        <f>Mercury!D495</f>
        <v>Sent</v>
      </c>
      <c r="N494" s="1" t="s">
        <v>47</v>
      </c>
    </row>
    <row r="495" hidden="1">
      <c r="B495" s="9">
        <f>Mercury!Y496</f>
        <v>2026</v>
      </c>
      <c r="C495" s="9">
        <f>Mercury!AA496</f>
        <v>3</v>
      </c>
      <c r="D495" s="9">
        <f>Mercury!AB496</f>
        <v>1</v>
      </c>
      <c r="E495" s="9" t="str">
        <f>Mercury!AC496</f>
        <v>Intercompany</v>
      </c>
      <c r="F495" s="9" t="str">
        <f>Mercury!AD496</f>
        <v/>
      </c>
      <c r="G495" s="9" t="str">
        <f>Mercury!AE496</f>
        <v/>
      </c>
      <c r="H495" s="9" t="str">
        <f>Mercury!AF496</f>
        <v/>
      </c>
      <c r="I495" s="9" t="str">
        <f>Mercury!AG496</f>
        <v/>
      </c>
      <c r="J495" s="9" t="str">
        <f>Mercury!AI496</f>
        <v>Out</v>
      </c>
      <c r="K495" s="9" t="str">
        <f>Mercury!B496</f>
        <v>Treasury</v>
      </c>
      <c r="L495" s="33">
        <f>Mercury!C496</f>
        <v>-200000</v>
      </c>
      <c r="M495" s="9" t="str">
        <f>Mercury!D496</f>
        <v>Sent</v>
      </c>
      <c r="N495" s="1" t="s">
        <v>47</v>
      </c>
    </row>
    <row r="496" hidden="1">
      <c r="B496" s="9">
        <f>Mercury!Y497</f>
        <v>2026</v>
      </c>
      <c r="C496" s="9">
        <f>Mercury!AA497</f>
        <v>3</v>
      </c>
      <c r="D496" s="9">
        <f>Mercury!AB497</f>
        <v>1</v>
      </c>
      <c r="E496" s="9" t="str">
        <f>Mercury!AC497</f>
        <v>P&amp;L</v>
      </c>
      <c r="F496" s="9" t="str">
        <f>Mercury!AD497</f>
        <v>Recurring</v>
      </c>
      <c r="G496" s="9" t="str">
        <f>Mercury!AE497</f>
        <v>3. Platform</v>
      </c>
      <c r="H496" s="9" t="str">
        <f>Mercury!AF497</f>
        <v>3. Platform</v>
      </c>
      <c r="I496" s="9" t="str">
        <f>Mercury!AG497</f>
        <v>2. Fixed</v>
      </c>
      <c r="J496" s="9" t="str">
        <f>Mercury!AI497</f>
        <v>Out</v>
      </c>
      <c r="K496" s="9" t="str">
        <f>Mercury!B497</f>
        <v>Resend</v>
      </c>
      <c r="L496" s="33">
        <f>Mercury!C497</f>
        <v>-20</v>
      </c>
      <c r="M496" s="9" t="str">
        <f>Mercury!D497</f>
        <v>Sent</v>
      </c>
      <c r="N496" s="1" t="s">
        <v>47</v>
      </c>
    </row>
    <row r="497" hidden="1">
      <c r="B497" s="9">
        <f>Mercury!Y498</f>
        <v>2026</v>
      </c>
      <c r="C497" s="9">
        <f>Mercury!AA498</f>
        <v>3</v>
      </c>
      <c r="D497" s="9">
        <f>Mercury!AB498</f>
        <v>1</v>
      </c>
      <c r="E497" s="9" t="str">
        <f>Mercury!AC498</f>
        <v>P&amp;L</v>
      </c>
      <c r="F497" s="9" t="str">
        <f>Mercury!AD498</f>
        <v>Recurring</v>
      </c>
      <c r="G497" s="9" t="str">
        <f>Mercury!AE498</f>
        <v>2. Candidates Sourcing</v>
      </c>
      <c r="H497" s="9" t="str">
        <f>Mercury!AF498</f>
        <v>2. Candidates Sourcing</v>
      </c>
      <c r="I497" s="9" t="str">
        <f>Mercury!AG498</f>
        <v>1. Social media</v>
      </c>
      <c r="J497" s="9" t="str">
        <f>Mercury!AI498</f>
        <v>Out</v>
      </c>
      <c r="K497" s="9" t="str">
        <f>Mercury!B498</f>
        <v>Facebook</v>
      </c>
      <c r="L497" s="33">
        <f>Mercury!C498</f>
        <v>-65.43</v>
      </c>
      <c r="M497" s="9" t="str">
        <f>Mercury!D498</f>
        <v>Sent</v>
      </c>
      <c r="N497" s="1" t="s">
        <v>47</v>
      </c>
    </row>
    <row r="498" hidden="1">
      <c r="B498" s="9">
        <f>Mercury!Y499</f>
        <v>2026</v>
      </c>
      <c r="C498" s="9">
        <f>Mercury!AA499</f>
        <v>3</v>
      </c>
      <c r="D498" s="9">
        <f>Mercury!AB499</f>
        <v>1</v>
      </c>
      <c r="E498" s="9" t="str">
        <f>Mercury!AC499</f>
        <v/>
      </c>
      <c r="F498" s="9" t="str">
        <f>Mercury!AD499</f>
        <v>Failed</v>
      </c>
      <c r="G498" s="9" t="str">
        <f>Mercury!AE499</f>
        <v>Failed</v>
      </c>
      <c r="H498" s="9" t="str">
        <f>Mercury!AF499</f>
        <v>Failed</v>
      </c>
      <c r="I498" s="9" t="str">
        <f>Mercury!AG499</f>
        <v/>
      </c>
      <c r="J498" s="9" t="str">
        <f>Mercury!AI499</f>
        <v>Out</v>
      </c>
      <c r="K498" s="9" t="str">
        <f>Mercury!B499</f>
        <v>RESEND</v>
      </c>
      <c r="L498" s="33">
        <f>Mercury!C499</f>
        <v>-20</v>
      </c>
      <c r="M498" s="9" t="str">
        <f>Mercury!D499</f>
        <v>Failed</v>
      </c>
      <c r="N498" s="1" t="s">
        <v>47</v>
      </c>
    </row>
    <row r="499" hidden="1">
      <c r="B499" s="9">
        <f>Mercury!Y500</f>
        <v>2026</v>
      </c>
      <c r="C499" s="9">
        <f>Mercury!AA500</f>
        <v>3</v>
      </c>
      <c r="D499" s="9">
        <f>Mercury!AB500</f>
        <v>1</v>
      </c>
      <c r="E499" s="9" t="str">
        <f>Mercury!AC500</f>
        <v/>
      </c>
      <c r="F499" s="9" t="str">
        <f>Mercury!AD500</f>
        <v>Failed</v>
      </c>
      <c r="G499" s="9" t="str">
        <f>Mercury!AE500</f>
        <v>Failed</v>
      </c>
      <c r="H499" s="9" t="str">
        <f>Mercury!AF500</f>
        <v>Failed</v>
      </c>
      <c r="I499" s="9" t="str">
        <f>Mercury!AG500</f>
        <v/>
      </c>
      <c r="J499" s="9" t="str">
        <f>Mercury!AI500</f>
        <v>Out</v>
      </c>
      <c r="K499" s="9" t="str">
        <f>Mercury!B500</f>
        <v>Resend</v>
      </c>
      <c r="L499" s="33">
        <f>Mercury!C500</f>
        <v>-20</v>
      </c>
      <c r="M499" s="9" t="str">
        <f>Mercury!D500</f>
        <v>Failed</v>
      </c>
      <c r="N499" s="1" t="s">
        <v>47</v>
      </c>
    </row>
    <row r="500" hidden="1">
      <c r="B500" s="9">
        <f>Mercury!Y501</f>
        <v>2026</v>
      </c>
      <c r="C500" s="9">
        <f>Mercury!AA501</f>
        <v>3</v>
      </c>
      <c r="D500" s="9">
        <f>Mercury!AB501</f>
        <v>1</v>
      </c>
      <c r="E500" s="9" t="str">
        <f>Mercury!AC501</f>
        <v>P&amp;L</v>
      </c>
      <c r="F500" s="9" t="str">
        <f>Mercury!AD501</f>
        <v>Recurring</v>
      </c>
      <c r="G500" s="9" t="str">
        <f>Mercury!AE501</f>
        <v>3. Platform</v>
      </c>
      <c r="H500" s="9" t="str">
        <f>Mercury!AF501</f>
        <v>3. Platform</v>
      </c>
      <c r="I500" s="9" t="str">
        <f>Mercury!AG501</f>
        <v>2. Fixed</v>
      </c>
      <c r="J500" s="9" t="str">
        <f>Mercury!AI501</f>
        <v>Out</v>
      </c>
      <c r="K500" s="9" t="str">
        <f>Mercury!B501</f>
        <v>Intl. Transaction Fee</v>
      </c>
      <c r="L500" s="33">
        <f>Mercury!C501</f>
        <v>-20.59</v>
      </c>
      <c r="M500" s="9" t="str">
        <f>Mercury!D501</f>
        <v>Sent</v>
      </c>
      <c r="N500" s="1" t="s">
        <v>47</v>
      </c>
    </row>
    <row r="501" hidden="1">
      <c r="B501" s="9">
        <f>Mercury!Y502</f>
        <v>2026</v>
      </c>
      <c r="C501" s="9">
        <f>Mercury!AA502</f>
        <v>3</v>
      </c>
      <c r="D501" s="9">
        <f>Mercury!AB502</f>
        <v>1</v>
      </c>
      <c r="E501" s="9" t="str">
        <f>Mercury!AC502</f>
        <v>P&amp;L</v>
      </c>
      <c r="F501" s="9" t="str">
        <f>Mercury!AD502</f>
        <v>Recurring</v>
      </c>
      <c r="G501" s="9" t="str">
        <f>Mercury!AE502</f>
        <v>8. Other fixed costs</v>
      </c>
      <c r="H501" s="9" t="str">
        <f>Mercury!AF502</f>
        <v>6. Other fixed and admin</v>
      </c>
      <c r="I501" s="9" t="str">
        <f>Mercury!AG502</f>
        <v>1. Travel</v>
      </c>
      <c r="J501" s="9" t="str">
        <f>Mercury!AI502</f>
        <v>Out</v>
      </c>
      <c r="K501" s="9" t="str">
        <f>Mercury!B502</f>
        <v>Aerom√©xico</v>
      </c>
      <c r="L501" s="33">
        <f>Mercury!C502</f>
        <v>-686.28</v>
      </c>
      <c r="M501" s="9" t="str">
        <f>Mercury!D502</f>
        <v>Sent</v>
      </c>
      <c r="N501" s="1" t="s">
        <v>47</v>
      </c>
    </row>
    <row r="502" hidden="1">
      <c r="B502" s="9">
        <f>Mercury!Y503</f>
        <v>2026</v>
      </c>
      <c r="C502" s="9">
        <f>Mercury!AA503</f>
        <v>3</v>
      </c>
      <c r="D502" s="9">
        <f>Mercury!AB503</f>
        <v>1</v>
      </c>
      <c r="E502" s="9" t="str">
        <f>Mercury!AC503</f>
        <v>P&amp;L</v>
      </c>
      <c r="F502" s="9" t="str">
        <f>Mercury!AD503</f>
        <v>Recurring</v>
      </c>
      <c r="G502" s="9" t="str">
        <f>Mercury!AE503</f>
        <v>2. Candidates Sourcing</v>
      </c>
      <c r="H502" s="9" t="str">
        <f>Mercury!AF503</f>
        <v>2. Candidates Sourcing</v>
      </c>
      <c r="I502" s="9" t="str">
        <f>Mercury!AG503</f>
        <v>1. Social media</v>
      </c>
      <c r="J502" s="9" t="str">
        <f>Mercury!AI503</f>
        <v>Out</v>
      </c>
      <c r="K502" s="9" t="str">
        <f>Mercury!B503</f>
        <v>Facebook</v>
      </c>
      <c r="L502" s="33">
        <f>Mercury!C503</f>
        <v>-744</v>
      </c>
      <c r="M502" s="9" t="str">
        <f>Mercury!D503</f>
        <v>Sent</v>
      </c>
      <c r="N502" s="1" t="s">
        <v>47</v>
      </c>
    </row>
    <row r="503" hidden="1">
      <c r="B503" s="9">
        <f>Mercury!Y504</f>
        <v>2026</v>
      </c>
      <c r="C503" s="9">
        <f>Mercury!AA504</f>
        <v>3</v>
      </c>
      <c r="D503" s="9">
        <f>Mercury!AB504</f>
        <v>1</v>
      </c>
      <c r="E503" s="9" t="str">
        <f>Mercury!AC504</f>
        <v>P&amp;L</v>
      </c>
      <c r="F503" s="9" t="str">
        <f>Mercury!AD504</f>
        <v>Recurring</v>
      </c>
      <c r="G503" s="9" t="str">
        <f>Mercury!AE504</f>
        <v>8. Other fixed costs</v>
      </c>
      <c r="H503" s="9" t="str">
        <f>Mercury!AF504</f>
        <v>6. Other fixed and admin</v>
      </c>
      <c r="I503" s="9" t="str">
        <f>Mercury!AG504</f>
        <v>1. Travel</v>
      </c>
      <c r="J503" s="9" t="str">
        <f>Mercury!AI504</f>
        <v>Out</v>
      </c>
      <c r="K503" s="9" t="str">
        <f>Mercury!B504</f>
        <v>United Airlines</v>
      </c>
      <c r="L503" s="33">
        <f>Mercury!C504</f>
        <v>-1021.92</v>
      </c>
      <c r="M503" s="9" t="str">
        <f>Mercury!D504</f>
        <v>Sent</v>
      </c>
      <c r="N503" s="1" t="s">
        <v>47</v>
      </c>
    </row>
    <row r="504" hidden="1">
      <c r="B504" s="9">
        <f>Mercury!Y505</f>
        <v>2026</v>
      </c>
      <c r="C504" s="9">
        <f>Mercury!AA505</f>
        <v>3</v>
      </c>
      <c r="D504" s="9">
        <f>Mercury!AB505</f>
        <v>1</v>
      </c>
      <c r="E504" s="9" t="str">
        <f>Mercury!AC505</f>
        <v/>
      </c>
      <c r="F504" s="9" t="str">
        <f>Mercury!AD505</f>
        <v>Failed</v>
      </c>
      <c r="G504" s="9" t="str">
        <f>Mercury!AE505</f>
        <v>Failed</v>
      </c>
      <c r="H504" s="9" t="str">
        <f>Mercury!AF505</f>
        <v>Failed</v>
      </c>
      <c r="I504" s="9" t="str">
        <f>Mercury!AG505</f>
        <v/>
      </c>
      <c r="J504" s="9" t="str">
        <f>Mercury!AI505</f>
        <v>Out</v>
      </c>
      <c r="K504" s="9" t="str">
        <f>Mercury!B505</f>
        <v>PTP - Despegar</v>
      </c>
      <c r="L504" s="33">
        <f>Mercury!C505</f>
        <v>-15.08</v>
      </c>
      <c r="M504" s="9" t="str">
        <f>Mercury!D505</f>
        <v>Failed</v>
      </c>
      <c r="N504" s="1" t="s">
        <v>47</v>
      </c>
    </row>
    <row r="505" hidden="1">
      <c r="B505" s="9">
        <f>Mercury!Y506</f>
        <v>2026</v>
      </c>
      <c r="C505" s="9">
        <f>Mercury!AA506</f>
        <v>3</v>
      </c>
      <c r="D505" s="9">
        <f>Mercury!AB506</f>
        <v>1</v>
      </c>
      <c r="E505" s="9" t="str">
        <f>Mercury!AC506</f>
        <v>P&amp;L</v>
      </c>
      <c r="F505" s="9" t="str">
        <f>Mercury!AD506</f>
        <v>Recurring</v>
      </c>
      <c r="G505" s="9" t="str">
        <f>Mercury!AE506</f>
        <v>2. Candidates Sourcing</v>
      </c>
      <c r="H505" s="9" t="str">
        <f>Mercury!AF506</f>
        <v>2. Candidates Sourcing</v>
      </c>
      <c r="I505" s="9" t="str">
        <f>Mercury!AG506</f>
        <v>4. Others</v>
      </c>
      <c r="J505" s="9" t="str">
        <f>Mercury!AI506</f>
        <v>Out</v>
      </c>
      <c r="K505" s="9" t="str">
        <f>Mercury!B506</f>
        <v>Heyreach</v>
      </c>
      <c r="L505" s="33">
        <f>Mercury!C506</f>
        <v>-63.2</v>
      </c>
      <c r="M505" s="9" t="str">
        <f>Mercury!D506</f>
        <v>Sent</v>
      </c>
      <c r="N505" s="1" t="s">
        <v>47</v>
      </c>
    </row>
    <row r="506" hidden="1">
      <c r="B506" s="9">
        <f>Mercury!Y507</f>
        <v>2026</v>
      </c>
      <c r="C506" s="9">
        <f>Mercury!AA507</f>
        <v>3</v>
      </c>
      <c r="D506" s="9">
        <f>Mercury!AB507</f>
        <v>1</v>
      </c>
      <c r="E506" s="9" t="str">
        <f>Mercury!AC507</f>
        <v>P&amp;L</v>
      </c>
      <c r="F506" s="9" t="str">
        <f>Mercury!AD507</f>
        <v>Recurring</v>
      </c>
      <c r="G506" s="9" t="str">
        <f>Mercury!AE507</f>
        <v>2. Candidates Sourcing</v>
      </c>
      <c r="H506" s="9" t="str">
        <f>Mercury!AF507</f>
        <v>2. Candidates Sourcing</v>
      </c>
      <c r="I506" s="9" t="str">
        <f>Mercury!AG507</f>
        <v>1. Social media</v>
      </c>
      <c r="J506" s="9" t="str">
        <f>Mercury!AI507</f>
        <v>Out</v>
      </c>
      <c r="K506" s="9" t="str">
        <f>Mercury!B507</f>
        <v>Facebook</v>
      </c>
      <c r="L506" s="33">
        <f>Mercury!C507</f>
        <v>-387.41</v>
      </c>
      <c r="M506" s="9" t="str">
        <f>Mercury!D507</f>
        <v>Sent</v>
      </c>
      <c r="N506" s="1" t="s">
        <v>47</v>
      </c>
    </row>
    <row r="507" hidden="1">
      <c r="B507" s="9">
        <f>Mercury!Y508</f>
        <v>2026</v>
      </c>
      <c r="C507" s="9">
        <f>Mercury!AA508</f>
        <v>3</v>
      </c>
      <c r="D507" s="9">
        <f>Mercury!AB508</f>
        <v>1</v>
      </c>
      <c r="E507" s="9" t="str">
        <f>Mercury!AC508</f>
        <v>P&amp;L</v>
      </c>
      <c r="F507" s="9" t="str">
        <f>Mercury!AD508</f>
        <v>Recurring</v>
      </c>
      <c r="G507" s="9" t="str">
        <f>Mercury!AE508</f>
        <v>3. Platform</v>
      </c>
      <c r="H507" s="9" t="str">
        <f>Mercury!AF508</f>
        <v>3. Platform</v>
      </c>
      <c r="I507" s="9" t="str">
        <f>Mercury!AG508</f>
        <v>2. Fixed</v>
      </c>
      <c r="J507" s="9" t="str">
        <f>Mercury!AI508</f>
        <v>Out</v>
      </c>
      <c r="K507" s="9" t="str">
        <f>Mercury!B508</f>
        <v>Anthropic</v>
      </c>
      <c r="L507" s="33">
        <f>Mercury!C508</f>
        <v>-20</v>
      </c>
      <c r="M507" s="9" t="str">
        <f>Mercury!D508</f>
        <v>Sent</v>
      </c>
      <c r="N507" s="1" t="s">
        <v>47</v>
      </c>
    </row>
    <row r="508" hidden="1">
      <c r="B508" s="9">
        <f>Mercury!Y509</f>
        <v>2026</v>
      </c>
      <c r="C508" s="9">
        <f>Mercury!AA509</f>
        <v>2</v>
      </c>
      <c r="D508" s="9">
        <f>Mercury!AB509</f>
        <v>1</v>
      </c>
      <c r="E508" s="9" t="str">
        <f>Mercury!AC509</f>
        <v>P&amp;L</v>
      </c>
      <c r="F508" s="9" t="str">
        <f>Mercury!AD509</f>
        <v>Recurring</v>
      </c>
      <c r="G508" s="9" t="str">
        <f>Mercury!AE509</f>
        <v>4. People</v>
      </c>
      <c r="H508" s="9" t="str">
        <f>Mercury!AF509</f>
        <v>4. People</v>
      </c>
      <c r="I508" s="9" t="str">
        <f>Mercury!AG509</f>
        <v>1. Operations</v>
      </c>
      <c r="J508" s="9" t="str">
        <f>Mercury!AI509</f>
        <v>Out</v>
      </c>
      <c r="K508" s="9" t="str">
        <f>Mercury!B509</f>
        <v>Andrea Gomez (Andrea G√≥mez Romero)</v>
      </c>
      <c r="L508" s="33">
        <f>Mercury!C509</f>
        <v>-599.88</v>
      </c>
      <c r="M508" s="9" t="str">
        <f>Mercury!D509</f>
        <v>Sent</v>
      </c>
      <c r="N508" s="1" t="s">
        <v>47</v>
      </c>
    </row>
    <row r="509" hidden="1">
      <c r="B509" s="9">
        <f>Mercury!Y510</f>
        <v>2026</v>
      </c>
      <c r="C509" s="9">
        <f>Mercury!AA510</f>
        <v>3</v>
      </c>
      <c r="D509" s="9">
        <f>Mercury!AB510</f>
        <v>1</v>
      </c>
      <c r="E509" s="9" t="str">
        <f>Mercury!AC510</f>
        <v>P&amp;L</v>
      </c>
      <c r="F509" s="9" t="str">
        <f>Mercury!AD510</f>
        <v>Recurring</v>
      </c>
      <c r="G509" s="9" t="str">
        <f>Mercury!AE510</f>
        <v>3. Platform</v>
      </c>
      <c r="H509" s="9" t="str">
        <f>Mercury!AF510</f>
        <v>3. Platform</v>
      </c>
      <c r="I509" s="9" t="str">
        <f>Mercury!AG510</f>
        <v>2. Fixed</v>
      </c>
      <c r="J509" s="9" t="str">
        <f>Mercury!AI510</f>
        <v>Out</v>
      </c>
      <c r="K509" s="9" t="str">
        <f>Mercury!B510</f>
        <v>Intl. Wire Foreign Exchange Fee</v>
      </c>
      <c r="L509" s="33">
        <f>Mercury!C510</f>
        <v>-6</v>
      </c>
      <c r="M509" s="9" t="str">
        <f>Mercury!D510</f>
        <v>Sent</v>
      </c>
      <c r="N509" s="1" t="s">
        <v>47</v>
      </c>
    </row>
    <row r="510" hidden="1">
      <c r="B510" s="9">
        <f>Mercury!Y511</f>
        <v>2026</v>
      </c>
      <c r="C510" s="9">
        <f>Mercury!AA511</f>
        <v>3</v>
      </c>
      <c r="D510" s="9">
        <f>Mercury!AB511</f>
        <v>1</v>
      </c>
      <c r="E510" s="9" t="str">
        <f>Mercury!AC511</f>
        <v>P&amp;L</v>
      </c>
      <c r="F510" s="9" t="str">
        <f>Mercury!AD511</f>
        <v>Recurring</v>
      </c>
      <c r="G510" s="9" t="str">
        <f>Mercury!AE511</f>
        <v>2. Candidates Sourcing</v>
      </c>
      <c r="H510" s="9" t="str">
        <f>Mercury!AF511</f>
        <v>2. Candidates Sourcing</v>
      </c>
      <c r="I510" s="9" t="str">
        <f>Mercury!AG511</f>
        <v>1. Social media</v>
      </c>
      <c r="J510" s="9" t="str">
        <f>Mercury!AI511</f>
        <v>Out</v>
      </c>
      <c r="K510" s="9" t="str">
        <f>Mercury!B511</f>
        <v>Facebook</v>
      </c>
      <c r="L510" s="33">
        <f>Mercury!C511</f>
        <v>-433.79</v>
      </c>
      <c r="M510" s="9" t="str">
        <f>Mercury!D511</f>
        <v>Sent</v>
      </c>
      <c r="N510" s="1" t="s">
        <v>47</v>
      </c>
    </row>
    <row r="511" hidden="1">
      <c r="B511" s="9">
        <f>Mercury!Y512</f>
        <v>2026</v>
      </c>
      <c r="C511" s="9">
        <f>Mercury!AA512</f>
        <v>3</v>
      </c>
      <c r="D511" s="9">
        <f>Mercury!AB512</f>
        <v>1</v>
      </c>
      <c r="E511" s="9" t="str">
        <f>Mercury!AC512</f>
        <v>P&amp;L</v>
      </c>
      <c r="F511" s="9" t="str">
        <f>Mercury!AD512</f>
        <v>Recurring</v>
      </c>
      <c r="G511" s="9" t="str">
        <f>Mercury!AE512</f>
        <v>2. Candidates Sourcing</v>
      </c>
      <c r="H511" s="9" t="str">
        <f>Mercury!AF512</f>
        <v>2. Candidates Sourcing</v>
      </c>
      <c r="I511" s="9" t="str">
        <f>Mercury!AG512</f>
        <v>1. Social media</v>
      </c>
      <c r="J511" s="9" t="str">
        <f>Mercury!AI512</f>
        <v>Out</v>
      </c>
      <c r="K511" s="9" t="str">
        <f>Mercury!B512</f>
        <v>Facebook</v>
      </c>
      <c r="L511" s="33">
        <f>Mercury!C512</f>
        <v>-25</v>
      </c>
      <c r="M511" s="9" t="str">
        <f>Mercury!D512</f>
        <v>Sent</v>
      </c>
      <c r="N511" s="1" t="s">
        <v>47</v>
      </c>
    </row>
    <row r="512">
      <c r="B512" s="9">
        <f>Mercury!Y513</f>
        <v>2026</v>
      </c>
      <c r="C512" s="9">
        <f>Mercury!AA513</f>
        <v>3</v>
      </c>
      <c r="D512" s="9">
        <f>Mercury!AB513</f>
        <v>1</v>
      </c>
      <c r="E512" s="9" t="str">
        <f>Mercury!AC513</f>
        <v>P&amp;L</v>
      </c>
      <c r="F512" s="9" t="str">
        <f>Mercury!AD513</f>
        <v>Recurring</v>
      </c>
      <c r="G512" s="9" t="str">
        <f>Mercury!AE513</f>
        <v>1. Collections</v>
      </c>
      <c r="H512" s="9" t="str">
        <f>Mercury!AF513</f>
        <v>1. Collections</v>
      </c>
      <c r="I512" s="9" t="str">
        <f>Mercury!AG513</f>
        <v>2. SaaS</v>
      </c>
      <c r="J512" s="9" t="str">
        <f>Mercury!AI513</f>
        <v>In</v>
      </c>
      <c r="K512" s="9" t="str">
        <f>Mercury!B513</f>
        <v>COBOE SOCIEDAD ANONI MA</v>
      </c>
      <c r="L512" s="33">
        <f>Mercury!C513</f>
        <v>1760</v>
      </c>
      <c r="M512" s="9" t="str">
        <f>Mercury!D513</f>
        <v>Sent</v>
      </c>
      <c r="N512" s="1" t="s">
        <v>47</v>
      </c>
    </row>
    <row r="513" hidden="1">
      <c r="B513" s="9">
        <f>Mercury!Y514</f>
        <v>2026</v>
      </c>
      <c r="C513" s="9">
        <f>Mercury!AA514</f>
        <v>3</v>
      </c>
      <c r="D513" s="9">
        <f>Mercury!AB514</f>
        <v>1</v>
      </c>
      <c r="E513" s="9" t="str">
        <f>Mercury!AC514</f>
        <v>P&amp;L</v>
      </c>
      <c r="F513" s="9" t="str">
        <f>Mercury!AD514</f>
        <v>Recurring</v>
      </c>
      <c r="G513" s="9" t="str">
        <f>Mercury!AE514</f>
        <v>1. Collections</v>
      </c>
      <c r="H513" s="9" t="str">
        <f>Mercury!AF514</f>
        <v>1. Collections</v>
      </c>
      <c r="I513" s="9" t="str">
        <f>Mercury!AG514</f>
        <v>1. Full Stack</v>
      </c>
      <c r="J513" s="9" t="str">
        <f>Mercury!AI514</f>
        <v>In</v>
      </c>
      <c r="K513" s="9" t="str">
        <f>Mercury!B514</f>
        <v>DolarApp</v>
      </c>
      <c r="L513" s="33">
        <f>Mercury!C514</f>
        <v>1452</v>
      </c>
      <c r="M513" s="9" t="str">
        <f>Mercury!D514</f>
        <v>Sent</v>
      </c>
      <c r="N513" s="1" t="s">
        <v>47</v>
      </c>
    </row>
    <row r="514" hidden="1">
      <c r="B514" s="9">
        <f>Mercury!Y515</f>
        <v>2026</v>
      </c>
      <c r="C514" s="9">
        <f>Mercury!AA515</f>
        <v>3</v>
      </c>
      <c r="D514" s="9">
        <f>Mercury!AB515</f>
        <v>1</v>
      </c>
      <c r="E514" s="9" t="str">
        <f>Mercury!AC515</f>
        <v>P&amp;L</v>
      </c>
      <c r="F514" s="9" t="str">
        <f>Mercury!AD515</f>
        <v>Recurring</v>
      </c>
      <c r="G514" s="9" t="str">
        <f>Mercury!AE515</f>
        <v>3. Platform</v>
      </c>
      <c r="H514" s="9" t="str">
        <f>Mercury!AF515</f>
        <v>3. Platform</v>
      </c>
      <c r="I514" s="9" t="str">
        <f>Mercury!AG515</f>
        <v>1. Variable</v>
      </c>
      <c r="J514" s="9" t="str">
        <f>Mercury!AI515</f>
        <v>Out</v>
      </c>
      <c r="K514" s="9" t="str">
        <f>Mercury!B515</f>
        <v>Whaticket</v>
      </c>
      <c r="L514" s="33">
        <f>Mercury!C515</f>
        <v>-38</v>
      </c>
      <c r="M514" s="9" t="str">
        <f>Mercury!D515</f>
        <v>Sent</v>
      </c>
      <c r="N514" s="1" t="s">
        <v>47</v>
      </c>
    </row>
    <row r="515" hidden="1">
      <c r="B515" s="9">
        <f>Mercury!Y516</f>
        <v>2026</v>
      </c>
      <c r="C515" s="9">
        <f>Mercury!AA516</f>
        <v>3</v>
      </c>
      <c r="D515" s="9">
        <f>Mercury!AB516</f>
        <v>1</v>
      </c>
      <c r="E515" s="9" t="str">
        <f>Mercury!AC516</f>
        <v>P&amp;L</v>
      </c>
      <c r="F515" s="9" t="str">
        <f>Mercury!AD516</f>
        <v>Recurring</v>
      </c>
      <c r="G515" s="9" t="str">
        <f>Mercury!AE516</f>
        <v>2. Candidates Sourcing</v>
      </c>
      <c r="H515" s="9" t="str">
        <f>Mercury!AF516</f>
        <v>2. Candidates Sourcing</v>
      </c>
      <c r="I515" s="9" t="str">
        <f>Mercury!AG516</f>
        <v>1. Social media</v>
      </c>
      <c r="J515" s="9" t="str">
        <f>Mercury!AI516</f>
        <v>Out</v>
      </c>
      <c r="K515" s="9" t="str">
        <f>Mercury!B516</f>
        <v>Facebook</v>
      </c>
      <c r="L515" s="33">
        <f>Mercury!C516</f>
        <v>-744</v>
      </c>
      <c r="M515" s="9" t="str">
        <f>Mercury!D516</f>
        <v>Sent</v>
      </c>
      <c r="N515" s="1" t="s">
        <v>47</v>
      </c>
    </row>
    <row r="516" hidden="1">
      <c r="B516" s="9">
        <f>Mercury!Y517</f>
        <v>2026</v>
      </c>
      <c r="C516" s="9">
        <f>Mercury!AA517</f>
        <v>3</v>
      </c>
      <c r="D516" s="9">
        <f>Mercury!AB517</f>
        <v>1</v>
      </c>
      <c r="E516" s="9" t="str">
        <f>Mercury!AC517</f>
        <v>P&amp;L</v>
      </c>
      <c r="F516" s="9" t="str">
        <f>Mercury!AD517</f>
        <v>Recurring</v>
      </c>
      <c r="G516" s="9" t="str">
        <f>Mercury!AE517</f>
        <v>3. Platform</v>
      </c>
      <c r="H516" s="9" t="str">
        <f>Mercury!AF517</f>
        <v>3. Platform</v>
      </c>
      <c r="I516" s="9" t="str">
        <f>Mercury!AG517</f>
        <v>2. Fixed</v>
      </c>
      <c r="J516" s="9" t="str">
        <f>Mercury!AI517</f>
        <v>Out</v>
      </c>
      <c r="K516" s="9" t="str">
        <f>Mercury!B517</f>
        <v>Google Cloud</v>
      </c>
      <c r="L516" s="33">
        <f>Mercury!C517</f>
        <v>-197.41</v>
      </c>
      <c r="M516" s="9" t="str">
        <f>Mercury!D517</f>
        <v>Sent</v>
      </c>
      <c r="N516" s="1" t="s">
        <v>47</v>
      </c>
    </row>
    <row r="517" hidden="1">
      <c r="B517" s="9">
        <f>Mercury!Y518</f>
        <v>2026</v>
      </c>
      <c r="C517" s="9">
        <f>Mercury!AA518</f>
        <v>3</v>
      </c>
      <c r="D517" s="9">
        <f>Mercury!AB518</f>
        <v>1</v>
      </c>
      <c r="E517" s="9" t="str">
        <f>Mercury!AC518</f>
        <v>P&amp;L</v>
      </c>
      <c r="F517" s="9" t="str">
        <f>Mercury!AD518</f>
        <v>Recurring</v>
      </c>
      <c r="G517" s="9" t="str">
        <f>Mercury!AE518</f>
        <v>3. Platform</v>
      </c>
      <c r="H517" s="9" t="str">
        <f>Mercury!AF518</f>
        <v>3. Platform</v>
      </c>
      <c r="I517" s="9" t="str">
        <f>Mercury!AG518</f>
        <v>2. Fixed</v>
      </c>
      <c r="J517" s="9" t="str">
        <f>Mercury!AI518</f>
        <v>Out</v>
      </c>
      <c r="K517" s="9" t="str">
        <f>Mercury!B518</f>
        <v>Intl. Transaction Fee</v>
      </c>
      <c r="L517" s="33">
        <f>Mercury!C518</f>
        <v>-5.92</v>
      </c>
      <c r="M517" s="9" t="str">
        <f>Mercury!D518</f>
        <v>Sent</v>
      </c>
      <c r="N517" s="1" t="s">
        <v>47</v>
      </c>
    </row>
    <row r="518" hidden="1">
      <c r="B518" s="9">
        <f>Mercury!Y519</f>
        <v>2026</v>
      </c>
      <c r="C518" s="9">
        <f>Mercury!AA519</f>
        <v>3</v>
      </c>
      <c r="D518" s="9">
        <f>Mercury!AB519</f>
        <v>1</v>
      </c>
      <c r="E518" s="9" t="str">
        <f>Mercury!AC519</f>
        <v>P&amp;L</v>
      </c>
      <c r="F518" s="9" t="str">
        <f>Mercury!AD519</f>
        <v>Recurring</v>
      </c>
      <c r="G518" s="9" t="str">
        <f>Mercury!AE519</f>
        <v>3. Platform</v>
      </c>
      <c r="H518" s="9" t="str">
        <f>Mercury!AF519</f>
        <v>3. Platform</v>
      </c>
      <c r="I518" s="9" t="str">
        <f>Mercury!AG519</f>
        <v>2. Fixed</v>
      </c>
      <c r="J518" s="9" t="str">
        <f>Mercury!AI519</f>
        <v>Out</v>
      </c>
      <c r="K518" s="9" t="str">
        <f>Mercury!B519</f>
        <v>Unstract</v>
      </c>
      <c r="L518" s="33">
        <f>Mercury!C519</f>
        <v>-17.87</v>
      </c>
      <c r="M518" s="9" t="str">
        <f>Mercury!D519</f>
        <v>Sent</v>
      </c>
      <c r="N518" s="1" t="s">
        <v>47</v>
      </c>
    </row>
    <row r="519" hidden="1">
      <c r="B519" s="9">
        <f>Mercury!Y520</f>
        <v>2026</v>
      </c>
      <c r="C519" s="9">
        <f>Mercury!AA520</f>
        <v>3</v>
      </c>
      <c r="D519" s="9">
        <f>Mercury!AB520</f>
        <v>1</v>
      </c>
      <c r="E519" s="9" t="str">
        <f>Mercury!AC520</f>
        <v>P&amp;L</v>
      </c>
      <c r="F519" s="9" t="str">
        <f>Mercury!AD520</f>
        <v>Recurring</v>
      </c>
      <c r="G519" s="9" t="str">
        <f>Mercury!AE520</f>
        <v>2. Candidates Sourcing</v>
      </c>
      <c r="H519" s="9" t="str">
        <f>Mercury!AF520</f>
        <v>2. Candidates Sourcing</v>
      </c>
      <c r="I519" s="9" t="str">
        <f>Mercury!AG520</f>
        <v>1. Social media</v>
      </c>
      <c r="J519" s="9" t="str">
        <f>Mercury!AI520</f>
        <v>Out</v>
      </c>
      <c r="K519" s="9" t="str">
        <f>Mercury!B520</f>
        <v>Facebook</v>
      </c>
      <c r="L519" s="33">
        <f>Mercury!C520</f>
        <v>-180.74</v>
      </c>
      <c r="M519" s="9" t="str">
        <f>Mercury!D520</f>
        <v>Sent</v>
      </c>
      <c r="N519" s="1" t="s">
        <v>47</v>
      </c>
    </row>
    <row r="520" hidden="1">
      <c r="B520" s="9">
        <f>Mercury!Y521</f>
        <v>2026</v>
      </c>
      <c r="C520" s="9">
        <f>Mercury!AA521</f>
        <v>3</v>
      </c>
      <c r="D520" s="9">
        <f>Mercury!AB521</f>
        <v>1</v>
      </c>
      <c r="E520" s="9" t="str">
        <f>Mercury!AC521</f>
        <v>P&amp;L</v>
      </c>
      <c r="F520" s="9" t="str">
        <f>Mercury!AD521</f>
        <v>Recurring</v>
      </c>
      <c r="G520" s="9" t="str">
        <f>Mercury!AE521</f>
        <v>2. Candidates Sourcing</v>
      </c>
      <c r="H520" s="9" t="str">
        <f>Mercury!AF521</f>
        <v>2. Candidates Sourcing</v>
      </c>
      <c r="I520" s="9" t="str">
        <f>Mercury!AG521</f>
        <v>1. Social media</v>
      </c>
      <c r="J520" s="9" t="str">
        <f>Mercury!AI521</f>
        <v>Out</v>
      </c>
      <c r="K520" s="9" t="str">
        <f>Mercury!B521</f>
        <v>Facebook</v>
      </c>
      <c r="L520" s="33">
        <f>Mercury!C521</f>
        <v>-9.9</v>
      </c>
      <c r="M520" s="9" t="str">
        <f>Mercury!D521</f>
        <v>Sent</v>
      </c>
      <c r="N520" s="1" t="s">
        <v>47</v>
      </c>
    </row>
    <row r="521" hidden="1">
      <c r="B521" s="9">
        <f>Mercury!Y522</f>
        <v>2026</v>
      </c>
      <c r="C521" s="9">
        <f>Mercury!AA522</f>
        <v>2</v>
      </c>
      <c r="D521" s="9">
        <f>Mercury!AB522</f>
        <v>1</v>
      </c>
      <c r="E521" s="9" t="str">
        <f>Mercury!AC522</f>
        <v>P&amp;L</v>
      </c>
      <c r="F521" s="9" t="str">
        <f>Mercury!AD522</f>
        <v>Recurring</v>
      </c>
      <c r="G521" s="9" t="str">
        <f>Mercury!AE522</f>
        <v>2. Candidates Sourcing</v>
      </c>
      <c r="H521" s="9" t="str">
        <f>Mercury!AF522</f>
        <v>2. Candidates Sourcing</v>
      </c>
      <c r="I521" s="9" t="str">
        <f>Mercury!AG522</f>
        <v>1. Social media</v>
      </c>
      <c r="J521" s="9" t="str">
        <f>Mercury!AI522</f>
        <v>Out</v>
      </c>
      <c r="K521" s="9" t="str">
        <f>Mercury!B522</f>
        <v>Facebook</v>
      </c>
      <c r="L521" s="33">
        <f>Mercury!C522</f>
        <v>-11.99</v>
      </c>
      <c r="M521" s="9" t="str">
        <f>Mercury!D522</f>
        <v>Sent</v>
      </c>
      <c r="N521" s="1" t="s">
        <v>47</v>
      </c>
    </row>
    <row r="522" hidden="1">
      <c r="B522" s="9">
        <f>Mercury!Y523</f>
        <v>2026</v>
      </c>
      <c r="C522" s="9">
        <f>Mercury!AA523</f>
        <v>2</v>
      </c>
      <c r="D522" s="9">
        <f>Mercury!AB523</f>
        <v>1</v>
      </c>
      <c r="E522" s="9" t="str">
        <f>Mercury!AC523</f>
        <v>P&amp;L</v>
      </c>
      <c r="F522" s="9" t="str">
        <f>Mercury!AD523</f>
        <v>Recurring</v>
      </c>
      <c r="G522" s="9" t="str">
        <f>Mercury!AE523</f>
        <v>2. Candidates Sourcing</v>
      </c>
      <c r="H522" s="9" t="str">
        <f>Mercury!AF523</f>
        <v>2. Candidates Sourcing</v>
      </c>
      <c r="I522" s="9" t="str">
        <f>Mercury!AG523</f>
        <v>1. Social media</v>
      </c>
      <c r="J522" s="9" t="str">
        <f>Mercury!AI523</f>
        <v>Out</v>
      </c>
      <c r="K522" s="9" t="str">
        <f>Mercury!B523</f>
        <v>Facebook</v>
      </c>
      <c r="L522" s="33">
        <f>Mercury!C523</f>
        <v>-744</v>
      </c>
      <c r="M522" s="9" t="str">
        <f>Mercury!D523</f>
        <v>Sent</v>
      </c>
      <c r="N522" s="1" t="s">
        <v>47</v>
      </c>
    </row>
    <row r="523" hidden="1">
      <c r="B523" s="9">
        <f>Mercury!Y524</f>
        <v>2026</v>
      </c>
      <c r="C523" s="9">
        <f>Mercury!AA524</f>
        <v>2</v>
      </c>
      <c r="D523" s="9">
        <f>Mercury!AB524</f>
        <v>1</v>
      </c>
      <c r="E523" s="9" t="str">
        <f>Mercury!AC524</f>
        <v>P&amp;L</v>
      </c>
      <c r="F523" s="9" t="str">
        <f>Mercury!AD524</f>
        <v>Recurring</v>
      </c>
      <c r="G523" s="9" t="str">
        <f>Mercury!AE524</f>
        <v>7. Founders</v>
      </c>
      <c r="H523" s="9" t="str">
        <f>Mercury!AF524</f>
        <v>6. Other fixed and admin</v>
      </c>
      <c r="I523" s="9" t="str">
        <f>Mercury!AG524</f>
        <v>1. Salaries</v>
      </c>
      <c r="J523" s="9" t="str">
        <f>Mercury!AI524</f>
        <v>Out</v>
      </c>
      <c r="K523" s="9" t="str">
        <f>Mercury!B524</f>
        <v>Efren Narvaez (Citibank) (Efren Rogelio Narvaez Pe√±a)</v>
      </c>
      <c r="L523" s="33">
        <f>Mercury!C524</f>
        <v>-5000</v>
      </c>
      <c r="M523" s="9" t="str">
        <f>Mercury!D524</f>
        <v>Sent</v>
      </c>
      <c r="N523" s="1" t="s">
        <v>47</v>
      </c>
    </row>
    <row r="524" hidden="1">
      <c r="B524" s="9">
        <f>Mercury!Y525</f>
        <v>2026</v>
      </c>
      <c r="C524" s="9">
        <f>Mercury!AA525</f>
        <v>2</v>
      </c>
      <c r="D524" s="9">
        <f>Mercury!AB525</f>
        <v>1</v>
      </c>
      <c r="E524" s="9" t="str">
        <f>Mercury!AC525</f>
        <v>P&amp;L</v>
      </c>
      <c r="F524" s="9" t="str">
        <f>Mercury!AD525</f>
        <v>Recurring</v>
      </c>
      <c r="G524" s="9" t="str">
        <f>Mercury!AE525</f>
        <v>6. Tech salaries</v>
      </c>
      <c r="H524" s="9" t="str">
        <f>Mercury!AF525</f>
        <v>6. Other fixed and admin</v>
      </c>
      <c r="I524" s="9" t="str">
        <f>Mercury!AG525</f>
        <v>1. Salaries</v>
      </c>
      <c r="J524" s="9" t="str">
        <f>Mercury!AI525</f>
        <v>Out</v>
      </c>
      <c r="K524" s="9" t="str">
        <f>Mercury!B525</f>
        <v>Sebastian Salcedo (Juan Jos√© Sebasti√°n Fuertes Salcedo)</v>
      </c>
      <c r="L524" s="33">
        <f>Mercury!C525</f>
        <v>-2500</v>
      </c>
      <c r="M524" s="9" t="str">
        <f>Mercury!D525</f>
        <v>Sent</v>
      </c>
      <c r="N524" s="1" t="s">
        <v>47</v>
      </c>
    </row>
    <row r="525" hidden="1">
      <c r="B525" s="9">
        <f>Mercury!Y526</f>
        <v>2026</v>
      </c>
      <c r="C525" s="9">
        <f>Mercury!AA526</f>
        <v>2</v>
      </c>
      <c r="D525" s="9">
        <f>Mercury!AB526</f>
        <v>1</v>
      </c>
      <c r="E525" s="9" t="str">
        <f>Mercury!AC526</f>
        <v>P&amp;L</v>
      </c>
      <c r="F525" s="9" t="str">
        <f>Mercury!AD526</f>
        <v>Recurring</v>
      </c>
      <c r="G525" s="9" t="str">
        <f>Mercury!AE526</f>
        <v>3. Platform</v>
      </c>
      <c r="H525" s="9" t="str">
        <f>Mercury!AF526</f>
        <v>3. Platform</v>
      </c>
      <c r="I525" s="9" t="str">
        <f>Mercury!AG526</f>
        <v>2. Fixed</v>
      </c>
      <c r="J525" s="9" t="str">
        <f>Mercury!AI526</f>
        <v>Out</v>
      </c>
      <c r="K525" s="9" t="str">
        <f>Mercury!B526</f>
        <v>Intl. Wire Fee</v>
      </c>
      <c r="L525" s="33">
        <f>Mercury!C526</f>
        <v>-15</v>
      </c>
      <c r="M525" s="9" t="str">
        <f>Mercury!D526</f>
        <v>Sent</v>
      </c>
      <c r="N525" s="1" t="s">
        <v>47</v>
      </c>
    </row>
    <row r="526" hidden="1">
      <c r="B526" s="9">
        <f>Mercury!Y527</f>
        <v>2026</v>
      </c>
      <c r="C526" s="9">
        <f>Mercury!AA527</f>
        <v>2</v>
      </c>
      <c r="D526" s="9">
        <f>Mercury!AB527</f>
        <v>1</v>
      </c>
      <c r="E526" s="9" t="str">
        <f>Mercury!AC527</f>
        <v>P&amp;L</v>
      </c>
      <c r="F526" s="9" t="str">
        <f>Mercury!AD527</f>
        <v>Recurring</v>
      </c>
      <c r="G526" s="9" t="str">
        <f>Mercury!AE527</f>
        <v>7. Founders</v>
      </c>
      <c r="H526" s="9" t="str">
        <f>Mercury!AF527</f>
        <v>6. Other fixed and admin</v>
      </c>
      <c r="I526" s="9" t="str">
        <f>Mercury!AG527</f>
        <v>1. Salaries</v>
      </c>
      <c r="J526" s="9" t="str">
        <f>Mercury!AI527</f>
        <v>Out</v>
      </c>
      <c r="K526" s="9" t="str">
        <f>Mercury!B527</f>
        <v>Ivan Amelong - Wise (Ivan Amelong)</v>
      </c>
      <c r="L526" s="33">
        <f>Mercury!C527</f>
        <v>-6250</v>
      </c>
      <c r="M526" s="9" t="str">
        <f>Mercury!D527</f>
        <v>Sent</v>
      </c>
      <c r="N526" s="1" t="s">
        <v>47</v>
      </c>
    </row>
    <row r="527" hidden="1">
      <c r="B527" s="9">
        <f>Mercury!Y528</f>
        <v>2026</v>
      </c>
      <c r="C527" s="9">
        <f>Mercury!AA528</f>
        <v>2</v>
      </c>
      <c r="D527" s="9">
        <f>Mercury!AB528</f>
        <v>1</v>
      </c>
      <c r="E527" s="9" t="str">
        <f>Mercury!AC528</f>
        <v>P&amp;L</v>
      </c>
      <c r="F527" s="9" t="str">
        <f>Mercury!AD528</f>
        <v>Recurring</v>
      </c>
      <c r="G527" s="9" t="str">
        <f>Mercury!AE528</f>
        <v>7. Founders</v>
      </c>
      <c r="H527" s="9" t="str">
        <f>Mercury!AF528</f>
        <v>6. Other fixed and admin</v>
      </c>
      <c r="I527" s="9" t="str">
        <f>Mercury!AG528</f>
        <v>1. Salaries</v>
      </c>
      <c r="J527" s="9" t="str">
        <f>Mercury!AI528</f>
        <v>Out</v>
      </c>
      <c r="K527" s="9" t="str">
        <f>Mercury!B528</f>
        <v>Fede (BoA) (Federico David Naides)</v>
      </c>
      <c r="L527" s="33">
        <f>Mercury!C528</f>
        <v>-6250</v>
      </c>
      <c r="M527" s="9" t="str">
        <f>Mercury!D528</f>
        <v>Sent</v>
      </c>
      <c r="N527" s="1" t="s">
        <v>47</v>
      </c>
    </row>
    <row r="528" hidden="1">
      <c r="B528" s="9">
        <f>Mercury!Y529</f>
        <v>2026</v>
      </c>
      <c r="C528" s="9">
        <f>Mercury!AA529</f>
        <v>2</v>
      </c>
      <c r="D528" s="9">
        <f>Mercury!AB529</f>
        <v>1</v>
      </c>
      <c r="E528" s="9" t="str">
        <f>Mercury!AC529</f>
        <v>P&amp;L</v>
      </c>
      <c r="F528" s="9" t="str">
        <f>Mercury!AD529</f>
        <v>Recurring</v>
      </c>
      <c r="G528" s="9" t="str">
        <f>Mercury!AE529</f>
        <v>2. Candidates Sourcing</v>
      </c>
      <c r="H528" s="9" t="str">
        <f>Mercury!AF529</f>
        <v>2. Candidates Sourcing</v>
      </c>
      <c r="I528" s="9" t="str">
        <f>Mercury!AG529</f>
        <v>1. Social Media</v>
      </c>
      <c r="J528" s="9" t="str">
        <f>Mercury!AI529</f>
        <v>Out</v>
      </c>
      <c r="K528" s="9" t="str">
        <f>Mercury!B529</f>
        <v>Ivan Amelong - Wise (Ivan Amelong)</v>
      </c>
      <c r="L528" s="33">
        <f>Mercury!C529</f>
        <v>-660</v>
      </c>
      <c r="M528" s="9" t="str">
        <f>Mercury!D529</f>
        <v>Sent</v>
      </c>
      <c r="N528" s="1" t="s">
        <v>47</v>
      </c>
    </row>
    <row r="529" hidden="1">
      <c r="B529" s="9">
        <f>Mercury!Y530</f>
        <v>2026</v>
      </c>
      <c r="C529" s="9">
        <f>Mercury!AA530</f>
        <v>2</v>
      </c>
      <c r="D529" s="9">
        <f>Mercury!AB530</f>
        <v>1</v>
      </c>
      <c r="E529" s="9" t="str">
        <f>Mercury!AC530</f>
        <v>P&amp;L</v>
      </c>
      <c r="F529" s="9" t="str">
        <f>Mercury!AD530</f>
        <v>Recurring</v>
      </c>
      <c r="G529" s="9" t="str">
        <f>Mercury!AE530</f>
        <v>8. Other fixed costs</v>
      </c>
      <c r="H529" s="9" t="str">
        <f>Mercury!AF530</f>
        <v>6. Other fixed and admin</v>
      </c>
      <c r="I529" s="9" t="str">
        <f>Mercury!AG530</f>
        <v>2. Admin</v>
      </c>
      <c r="J529" s="9" t="str">
        <f>Mercury!AI530</f>
        <v>Out</v>
      </c>
      <c r="K529" s="9" t="str">
        <f>Mercury!B530</f>
        <v>International Sales Group</v>
      </c>
      <c r="L529" s="33">
        <f>Mercury!C530</f>
        <v>-3200</v>
      </c>
      <c r="M529" s="9" t="str">
        <f>Mercury!D530</f>
        <v>Sent</v>
      </c>
      <c r="N529" s="1" t="s">
        <v>47</v>
      </c>
    </row>
    <row r="530" hidden="1">
      <c r="B530" s="9">
        <f>Mercury!Y531</f>
        <v>2026</v>
      </c>
      <c r="C530" s="9">
        <f>Mercury!AA531</f>
        <v>2</v>
      </c>
      <c r="D530" s="9">
        <f>Mercury!AB531</f>
        <v>1</v>
      </c>
      <c r="E530" s="9" t="str">
        <f>Mercury!AC531</f>
        <v/>
      </c>
      <c r="F530" s="9" t="str">
        <f>Mercury!AD531</f>
        <v>Failed</v>
      </c>
      <c r="G530" s="9" t="str">
        <f>Mercury!AE531</f>
        <v>Failed</v>
      </c>
      <c r="H530" s="9" t="str">
        <f>Mercury!AF531</f>
        <v>Failed</v>
      </c>
      <c r="I530" s="9" t="str">
        <f>Mercury!AG531</f>
        <v/>
      </c>
      <c r="J530" s="9" t="str">
        <f>Mercury!AI531</f>
        <v>Out</v>
      </c>
      <c r="K530" s="9" t="str">
        <f>Mercury!B531</f>
        <v>International Sales Group</v>
      </c>
      <c r="L530" s="33">
        <f>Mercury!C531</f>
        <v>-3200</v>
      </c>
      <c r="M530" s="9" t="str">
        <f>Mercury!D531</f>
        <v>Failed</v>
      </c>
      <c r="N530" s="1" t="s">
        <v>47</v>
      </c>
    </row>
    <row r="531" hidden="1">
      <c r="B531" s="9">
        <f>Mercury!Y532</f>
        <v>2026</v>
      </c>
      <c r="C531" s="9">
        <f>Mercury!AA532</f>
        <v>2</v>
      </c>
      <c r="D531" s="9">
        <f>Mercury!AB532</f>
        <v>1</v>
      </c>
      <c r="E531" s="9" t="str">
        <f>Mercury!AC532</f>
        <v/>
      </c>
      <c r="F531" s="9" t="str">
        <f>Mercury!AD532</f>
        <v>Failed</v>
      </c>
      <c r="G531" s="9" t="str">
        <f>Mercury!AE532</f>
        <v>Failed</v>
      </c>
      <c r="H531" s="9" t="str">
        <f>Mercury!AF532</f>
        <v>Failed</v>
      </c>
      <c r="I531" s="9" t="str">
        <f>Mercury!AG532</f>
        <v/>
      </c>
      <c r="J531" s="9" t="str">
        <f>Mercury!AI532</f>
        <v>Out</v>
      </c>
      <c r="K531" s="9" t="str">
        <f>Mercury!B532</f>
        <v>International Sales Group</v>
      </c>
      <c r="L531" s="33">
        <f>Mercury!C532</f>
        <v>-3200</v>
      </c>
      <c r="M531" s="9" t="str">
        <f>Mercury!D532</f>
        <v>Failed</v>
      </c>
      <c r="N531" s="1" t="s">
        <v>47</v>
      </c>
    </row>
    <row r="532" hidden="1">
      <c r="B532" s="9">
        <f>Mercury!Y533</f>
        <v>2026</v>
      </c>
      <c r="C532" s="9">
        <f>Mercury!AA533</f>
        <v>2</v>
      </c>
      <c r="D532" s="9">
        <f>Mercury!AB533</f>
        <v>1</v>
      </c>
      <c r="E532" s="9" t="str">
        <f>Mercury!AC533</f>
        <v>P&amp;L</v>
      </c>
      <c r="F532" s="9" t="str">
        <f>Mercury!AD533</f>
        <v>Recurring</v>
      </c>
      <c r="G532" s="9" t="str">
        <f>Mercury!AE533</f>
        <v>4. People</v>
      </c>
      <c r="H532" s="9" t="str">
        <f>Mercury!AF533</f>
        <v>4. People</v>
      </c>
      <c r="I532" s="9" t="str">
        <f>Mercury!AG533</f>
        <v>1. Operations</v>
      </c>
      <c r="J532" s="9" t="str">
        <f>Mercury!AI533</f>
        <v>Out</v>
      </c>
      <c r="K532" s="9" t="str">
        <f>Mercury!B533</f>
        <v>Monica Tonanzin Garc√≠a Vega (Monica Tonanzin Garc√≠a Vega)</v>
      </c>
      <c r="L532" s="33">
        <f>Mercury!C533</f>
        <v>-874</v>
      </c>
      <c r="M532" s="9" t="str">
        <f>Mercury!D533</f>
        <v>Sent</v>
      </c>
      <c r="N532" s="1" t="s">
        <v>47</v>
      </c>
    </row>
    <row r="533" hidden="1">
      <c r="B533" s="9">
        <f>Mercury!Y534</f>
        <v>2026</v>
      </c>
      <c r="C533" s="9">
        <f>Mercury!AA534</f>
        <v>2</v>
      </c>
      <c r="D533" s="9">
        <f>Mercury!AB534</f>
        <v>1</v>
      </c>
      <c r="E533" s="9" t="str">
        <f>Mercury!AC534</f>
        <v>P&amp;L</v>
      </c>
      <c r="F533" s="9" t="str">
        <f>Mercury!AD534</f>
        <v>Recurring</v>
      </c>
      <c r="G533" s="9" t="str">
        <f>Mercury!AE534</f>
        <v>5. Marketing</v>
      </c>
      <c r="H533" s="9" t="str">
        <f>Mercury!AF534</f>
        <v>5. Marketing</v>
      </c>
      <c r="I533" s="9" t="str">
        <f>Mercury!AG534</f>
        <v>1. People</v>
      </c>
      <c r="J533" s="9" t="str">
        <f>Mercury!AI534</f>
        <v>Out</v>
      </c>
      <c r="K533" s="9" t="str">
        <f>Mercury!B534</f>
        <v>Aldana Casas (Aldana Casas)</v>
      </c>
      <c r="L533" s="33">
        <f>Mercury!C534</f>
        <v>-900</v>
      </c>
      <c r="M533" s="9" t="str">
        <f>Mercury!D534</f>
        <v>Sent</v>
      </c>
      <c r="N533" s="1" t="s">
        <v>47</v>
      </c>
    </row>
    <row r="534" hidden="1">
      <c r="B534" s="9">
        <f>Mercury!Y535</f>
        <v>2026</v>
      </c>
      <c r="C534" s="9">
        <f>Mercury!AA535</f>
        <v>2</v>
      </c>
      <c r="D534" s="9">
        <f>Mercury!AB535</f>
        <v>1</v>
      </c>
      <c r="E534" s="9" t="str">
        <f>Mercury!AC535</f>
        <v>P&amp;L</v>
      </c>
      <c r="F534" s="9" t="str">
        <f>Mercury!AD535</f>
        <v>Recurring</v>
      </c>
      <c r="G534" s="9" t="str">
        <f>Mercury!AE535</f>
        <v>6. Tech salaries</v>
      </c>
      <c r="H534" s="9" t="str">
        <f>Mercury!AF535</f>
        <v>6. Other fixed and admin</v>
      </c>
      <c r="I534" s="9" t="str">
        <f>Mercury!AG535</f>
        <v>1. Salaries</v>
      </c>
      <c r="J534" s="9" t="str">
        <f>Mercury!AI535</f>
        <v>Out</v>
      </c>
      <c r="K534" s="9" t="str">
        <f>Mercury!B535</f>
        <v>Alex Tigselema (Alex Ignacio Tigselema Pacheco)</v>
      </c>
      <c r="L534" s="33">
        <f>Mercury!C535</f>
        <v>-800</v>
      </c>
      <c r="M534" s="9" t="str">
        <f>Mercury!D535</f>
        <v>Sent</v>
      </c>
      <c r="N534" s="1" t="s">
        <v>47</v>
      </c>
    </row>
    <row r="535" hidden="1">
      <c r="B535" s="9">
        <f>Mercury!Y536</f>
        <v>2026</v>
      </c>
      <c r="C535" s="9">
        <f>Mercury!AA536</f>
        <v>2</v>
      </c>
      <c r="D535" s="9">
        <f>Mercury!AB536</f>
        <v>1</v>
      </c>
      <c r="E535" s="9" t="str">
        <f>Mercury!AC536</f>
        <v>P&amp;L</v>
      </c>
      <c r="F535" s="9" t="str">
        <f>Mercury!AD536</f>
        <v>Recurring</v>
      </c>
      <c r="G535" s="9" t="str">
        <f>Mercury!AE536</f>
        <v>3. Platform</v>
      </c>
      <c r="H535" s="9" t="str">
        <f>Mercury!AF536</f>
        <v>3. Platform</v>
      </c>
      <c r="I535" s="9" t="str">
        <f>Mercury!AG536</f>
        <v>2. Fixed</v>
      </c>
      <c r="J535" s="9" t="str">
        <f>Mercury!AI536</f>
        <v>Out</v>
      </c>
      <c r="K535" s="9" t="str">
        <f>Mercury!B536</f>
        <v>Intl. Wire Fee</v>
      </c>
      <c r="L535" s="33">
        <f>Mercury!C536</f>
        <v>-15</v>
      </c>
      <c r="M535" s="9" t="str">
        <f>Mercury!D536</f>
        <v>Sent</v>
      </c>
      <c r="N535" s="1" t="s">
        <v>47</v>
      </c>
    </row>
    <row r="536" hidden="1">
      <c r="B536" s="9">
        <f>Mercury!Y537</f>
        <v>2026</v>
      </c>
      <c r="C536" s="9">
        <f>Mercury!AA537</f>
        <v>2</v>
      </c>
      <c r="D536" s="9">
        <f>Mercury!AB537</f>
        <v>1</v>
      </c>
      <c r="E536" s="9" t="str">
        <f>Mercury!AC537</f>
        <v>P&amp;L</v>
      </c>
      <c r="F536" s="9" t="str">
        <f>Mercury!AD537</f>
        <v>Recurring</v>
      </c>
      <c r="G536" s="9" t="str">
        <f>Mercury!AE537</f>
        <v>3. Platform</v>
      </c>
      <c r="H536" s="9" t="str">
        <f>Mercury!AF537</f>
        <v>3. Platform</v>
      </c>
      <c r="I536" s="9" t="str">
        <f>Mercury!AG537</f>
        <v>2. Fixed</v>
      </c>
      <c r="J536" s="9" t="str">
        <f>Mercury!AI537</f>
        <v>Out</v>
      </c>
      <c r="K536" s="9" t="str">
        <f>Mercury!B537</f>
        <v>Unstract</v>
      </c>
      <c r="L536" s="33">
        <f>Mercury!C537</f>
        <v>-52.79</v>
      </c>
      <c r="M536" s="9" t="str">
        <f>Mercury!D537</f>
        <v>Sent</v>
      </c>
      <c r="N536" s="1" t="s">
        <v>47</v>
      </c>
    </row>
    <row r="537" hidden="1">
      <c r="B537" s="9">
        <f>Mercury!Y538</f>
        <v>2026</v>
      </c>
      <c r="C537" s="9">
        <f>Mercury!AA538</f>
        <v>2</v>
      </c>
      <c r="D537" s="9">
        <f>Mercury!AB538</f>
        <v>1</v>
      </c>
      <c r="E537" s="9" t="str">
        <f>Mercury!AC538</f>
        <v>P&amp;L</v>
      </c>
      <c r="F537" s="9" t="str">
        <f>Mercury!AD538</f>
        <v>Recurring</v>
      </c>
      <c r="G537" s="9" t="str">
        <f>Mercury!AE538</f>
        <v>2. Candidates Sourcing</v>
      </c>
      <c r="H537" s="9" t="str">
        <f>Mercury!AF538</f>
        <v>2. Candidates Sourcing</v>
      </c>
      <c r="I537" s="9" t="str">
        <f>Mercury!AG538</f>
        <v>1. Social media</v>
      </c>
      <c r="J537" s="9" t="str">
        <f>Mercury!AI538</f>
        <v>Out</v>
      </c>
      <c r="K537" s="9" t="str">
        <f>Mercury!B538</f>
        <v>Facebook</v>
      </c>
      <c r="L537" s="33">
        <f>Mercury!C538</f>
        <v>-400</v>
      </c>
      <c r="M537" s="9" t="str">
        <f>Mercury!D538</f>
        <v>Sent</v>
      </c>
      <c r="N537" s="1" t="s">
        <v>47</v>
      </c>
    </row>
    <row r="538" hidden="1">
      <c r="B538" s="9">
        <f>Mercury!Y539</f>
        <v>2026</v>
      </c>
      <c r="C538" s="9">
        <f>Mercury!AA539</f>
        <v>2</v>
      </c>
      <c r="D538" s="9">
        <f>Mercury!AB539</f>
        <v>1</v>
      </c>
      <c r="E538" s="9" t="str">
        <f>Mercury!AC539</f>
        <v>P&amp;L</v>
      </c>
      <c r="F538" s="9" t="str">
        <f>Mercury!AD539</f>
        <v>Recurring</v>
      </c>
      <c r="G538" s="9" t="str">
        <f>Mercury!AE539</f>
        <v>3. Platform</v>
      </c>
      <c r="H538" s="9" t="str">
        <f>Mercury!AF539</f>
        <v>3. Platform</v>
      </c>
      <c r="I538" s="9" t="str">
        <f>Mercury!AG539</f>
        <v>2. Fixed</v>
      </c>
      <c r="J538" s="9" t="str">
        <f>Mercury!AI539</f>
        <v>Out</v>
      </c>
      <c r="K538" s="9" t="str">
        <f>Mercury!B539</f>
        <v>Vercel</v>
      </c>
      <c r="L538" s="33">
        <f>Mercury!C539</f>
        <v>-20</v>
      </c>
      <c r="M538" s="9" t="str">
        <f>Mercury!D539</f>
        <v>Sent</v>
      </c>
      <c r="N538" s="1" t="s">
        <v>47</v>
      </c>
    </row>
    <row r="539" hidden="1">
      <c r="B539" s="9">
        <f>Mercury!Y540</f>
        <v>2026</v>
      </c>
      <c r="C539" s="9">
        <f>Mercury!AA540</f>
        <v>2</v>
      </c>
      <c r="D539" s="9">
        <f>Mercury!AB540</f>
        <v>1</v>
      </c>
      <c r="E539" s="9" t="str">
        <f>Mercury!AC540</f>
        <v>P&amp;L</v>
      </c>
      <c r="F539" s="9" t="str">
        <f>Mercury!AD540</f>
        <v>Recurring</v>
      </c>
      <c r="G539" s="9" t="str">
        <f>Mercury!AE540</f>
        <v>2. Candidates Sourcing</v>
      </c>
      <c r="H539" s="9" t="str">
        <f>Mercury!AF540</f>
        <v>2. Candidates Sourcing</v>
      </c>
      <c r="I539" s="9" t="str">
        <f>Mercury!AG540</f>
        <v>1. Social media</v>
      </c>
      <c r="J539" s="9" t="str">
        <f>Mercury!AI540</f>
        <v>Out</v>
      </c>
      <c r="K539" s="9" t="str">
        <f>Mercury!B540</f>
        <v>Facebook</v>
      </c>
      <c r="L539" s="33">
        <f>Mercury!C540</f>
        <v>-446.7</v>
      </c>
      <c r="M539" s="9" t="str">
        <f>Mercury!D540</f>
        <v>Sent</v>
      </c>
      <c r="N539" s="1" t="s">
        <v>47</v>
      </c>
    </row>
    <row r="540" hidden="1">
      <c r="B540" s="9">
        <f>Mercury!Y541</f>
        <v>2026</v>
      </c>
      <c r="C540" s="9">
        <f>Mercury!AA541</f>
        <v>2</v>
      </c>
      <c r="D540" s="9">
        <f>Mercury!AB541</f>
        <v>1</v>
      </c>
      <c r="E540" s="9" t="str">
        <f>Mercury!AC541</f>
        <v>P&amp;L</v>
      </c>
      <c r="F540" s="9" t="str">
        <f>Mercury!AD541</f>
        <v>Recurring</v>
      </c>
      <c r="G540" s="9" t="str">
        <f>Mercury!AE541</f>
        <v>3. Platform</v>
      </c>
      <c r="H540" s="9" t="str">
        <f>Mercury!AF541</f>
        <v>3. Platform</v>
      </c>
      <c r="I540" s="9" t="str">
        <f>Mercury!AG541</f>
        <v>1. Variable</v>
      </c>
      <c r="J540" s="9" t="str">
        <f>Mercury!AI541</f>
        <v>Out</v>
      </c>
      <c r="K540" s="9" t="str">
        <f>Mercury!B541</f>
        <v>Whaticket</v>
      </c>
      <c r="L540" s="33">
        <f>Mercury!C541</f>
        <v>-49</v>
      </c>
      <c r="M540" s="9" t="str">
        <f>Mercury!D541</f>
        <v>Sent</v>
      </c>
      <c r="N540" s="1" t="s">
        <v>47</v>
      </c>
    </row>
    <row r="541" hidden="1">
      <c r="B541" s="9">
        <f>Mercury!Y542</f>
        <v>2026</v>
      </c>
      <c r="C541" s="9">
        <f>Mercury!AA542</f>
        <v>2</v>
      </c>
      <c r="D541" s="9">
        <f>Mercury!AB542</f>
        <v>1</v>
      </c>
      <c r="E541" s="9" t="str">
        <f>Mercury!AC542</f>
        <v>P&amp;L</v>
      </c>
      <c r="F541" s="9" t="str">
        <f>Mercury!AD542</f>
        <v>Recurring</v>
      </c>
      <c r="G541" s="9" t="str">
        <f>Mercury!AE542</f>
        <v>2. Candidates Sourcing</v>
      </c>
      <c r="H541" s="9" t="str">
        <f>Mercury!AF542</f>
        <v>2. Candidates Sourcing</v>
      </c>
      <c r="I541" s="9" t="str">
        <f>Mercury!AG542</f>
        <v>4. Others</v>
      </c>
      <c r="J541" s="9" t="str">
        <f>Mercury!AI542</f>
        <v>Out</v>
      </c>
      <c r="K541" s="9" t="str">
        <f>Mercury!B542</f>
        <v>Intl. Transaction Fee Reversal</v>
      </c>
      <c r="L541" s="33">
        <f>Mercury!C542</f>
        <v>3.43</v>
      </c>
      <c r="M541" s="9" t="str">
        <f>Mercury!D542</f>
        <v>Sent</v>
      </c>
      <c r="N541" s="1" t="s">
        <v>47</v>
      </c>
    </row>
    <row r="542" hidden="1">
      <c r="B542" s="9">
        <f>Mercury!Y543</f>
        <v>2026</v>
      </c>
      <c r="C542" s="9">
        <f>Mercury!AA543</f>
        <v>2</v>
      </c>
      <c r="D542" s="9">
        <f>Mercury!AB543</f>
        <v>1</v>
      </c>
      <c r="E542" s="9" t="str">
        <f>Mercury!AC543</f>
        <v>P&amp;L</v>
      </c>
      <c r="F542" s="9" t="str">
        <f>Mercury!AD543</f>
        <v>Recurring</v>
      </c>
      <c r="G542" s="9" t="str">
        <f>Mercury!AE543</f>
        <v>2. Candidates Sourcing</v>
      </c>
      <c r="H542" s="9" t="str">
        <f>Mercury!AF543</f>
        <v>2. Candidates Sourcing</v>
      </c>
      <c r="I542" s="9" t="str">
        <f>Mercury!AG543</f>
        <v>4. Others</v>
      </c>
      <c r="J542" s="9" t="str">
        <f>Mercury!AI543</f>
        <v>Out</v>
      </c>
      <c r="K542" s="9" t="str">
        <f>Mercury!B543</f>
        <v>Mercury</v>
      </c>
      <c r="L542" s="33">
        <f>Mercury!C543</f>
        <v>114.23</v>
      </c>
      <c r="M542" s="9" t="str">
        <f>Mercury!D543</f>
        <v>Sent</v>
      </c>
      <c r="N542" s="1" t="s">
        <v>47</v>
      </c>
    </row>
    <row r="543" hidden="1">
      <c r="B543" s="9">
        <f>Mercury!Y544</f>
        <v>2026</v>
      </c>
      <c r="C543" s="9">
        <f>Mercury!AA544</f>
        <v>2</v>
      </c>
      <c r="D543" s="9">
        <f>Mercury!AB544</f>
        <v>1</v>
      </c>
      <c r="E543" s="9" t="str">
        <f>Mercury!AC544</f>
        <v>P&amp;L</v>
      </c>
      <c r="F543" s="9" t="str">
        <f>Mercury!AD544</f>
        <v>Recurring</v>
      </c>
      <c r="G543" s="9" t="str">
        <f>Mercury!AE544</f>
        <v>2. Candidates Sourcing</v>
      </c>
      <c r="H543" s="9" t="str">
        <f>Mercury!AF544</f>
        <v>2. Candidates Sourcing</v>
      </c>
      <c r="I543" s="9" t="str">
        <f>Mercury!AG544</f>
        <v>4. Others</v>
      </c>
      <c r="J543" s="9" t="str">
        <f>Mercury!AI544</f>
        <v>Out</v>
      </c>
      <c r="K543" s="9" t="str">
        <f>Mercury!B544</f>
        <v>Intl. Transaction Fee Reversal</v>
      </c>
      <c r="L543" s="33">
        <f>Mercury!C544</f>
        <v>3.44</v>
      </c>
      <c r="M543" s="9" t="str">
        <f>Mercury!D544</f>
        <v>Sent</v>
      </c>
      <c r="N543" s="1" t="s">
        <v>47</v>
      </c>
    </row>
    <row r="544" hidden="1">
      <c r="B544" s="9">
        <f>Mercury!Y545</f>
        <v>2026</v>
      </c>
      <c r="C544" s="9">
        <f>Mercury!AA545</f>
        <v>2</v>
      </c>
      <c r="D544" s="9">
        <f>Mercury!AB545</f>
        <v>1</v>
      </c>
      <c r="E544" s="9" t="str">
        <f>Mercury!AC545</f>
        <v>P&amp;L</v>
      </c>
      <c r="F544" s="9" t="str">
        <f>Mercury!AD545</f>
        <v>Recurring</v>
      </c>
      <c r="G544" s="9" t="str">
        <f>Mercury!AE545</f>
        <v>2. Candidates Sourcing</v>
      </c>
      <c r="H544" s="9" t="str">
        <f>Mercury!AF545</f>
        <v>2. Candidates Sourcing</v>
      </c>
      <c r="I544" s="9" t="str">
        <f>Mercury!AG545</f>
        <v>4. Others</v>
      </c>
      <c r="J544" s="9" t="str">
        <f>Mercury!AI545</f>
        <v>Out</v>
      </c>
      <c r="K544" s="9" t="str">
        <f>Mercury!B545</f>
        <v>Mercury</v>
      </c>
      <c r="L544" s="33">
        <f>Mercury!C545</f>
        <v>114.55</v>
      </c>
      <c r="M544" s="9" t="str">
        <f>Mercury!D545</f>
        <v>Sent</v>
      </c>
      <c r="N544" s="1" t="s">
        <v>47</v>
      </c>
    </row>
    <row r="545" hidden="1">
      <c r="B545" s="9">
        <f>Mercury!Y546</f>
        <v>2026</v>
      </c>
      <c r="C545" s="9">
        <f>Mercury!AA546</f>
        <v>2</v>
      </c>
      <c r="D545" s="9">
        <f>Mercury!AB546</f>
        <v>1</v>
      </c>
      <c r="E545" s="9" t="str">
        <f>Mercury!AC546</f>
        <v>P&amp;L</v>
      </c>
      <c r="F545" s="9" t="str">
        <f>Mercury!AD546</f>
        <v>Recurring</v>
      </c>
      <c r="G545" s="9" t="str">
        <f>Mercury!AE546</f>
        <v>2. Candidates Sourcing</v>
      </c>
      <c r="H545" s="9" t="str">
        <f>Mercury!AF546</f>
        <v>2. Candidates Sourcing</v>
      </c>
      <c r="I545" s="9" t="str">
        <f>Mercury!AG546</f>
        <v>1. Social media</v>
      </c>
      <c r="J545" s="9" t="str">
        <f>Mercury!AI546</f>
        <v>Out</v>
      </c>
      <c r="K545" s="9" t="str">
        <f>Mercury!B546</f>
        <v>Facebook</v>
      </c>
      <c r="L545" s="33">
        <f>Mercury!C546</f>
        <v>-616.67</v>
      </c>
      <c r="M545" s="9" t="str">
        <f>Mercury!D546</f>
        <v>Sent</v>
      </c>
      <c r="N545" s="1" t="s">
        <v>47</v>
      </c>
    </row>
    <row r="546" hidden="1">
      <c r="B546" s="9">
        <f>Mercury!Y547</f>
        <v>2026</v>
      </c>
      <c r="C546" s="9">
        <f>Mercury!AA547</f>
        <v>2</v>
      </c>
      <c r="D546" s="9">
        <f>Mercury!AB547</f>
        <v>1</v>
      </c>
      <c r="E546" s="9" t="str">
        <f>Mercury!AC547</f>
        <v>P&amp;L</v>
      </c>
      <c r="F546" s="9" t="str">
        <f>Mercury!AD547</f>
        <v>Recurring</v>
      </c>
      <c r="G546" s="9" t="str">
        <f>Mercury!AE547</f>
        <v>2. Candidates Sourcing</v>
      </c>
      <c r="H546" s="9" t="str">
        <f>Mercury!AF547</f>
        <v>2. Candidates Sourcing</v>
      </c>
      <c r="I546" s="9" t="str">
        <f>Mercury!AG547</f>
        <v>1. Social media</v>
      </c>
      <c r="J546" s="9" t="str">
        <f>Mercury!AI547</f>
        <v>Out</v>
      </c>
      <c r="K546" s="9" t="str">
        <f>Mercury!B547</f>
        <v>Facebook</v>
      </c>
      <c r="L546" s="33">
        <f>Mercury!C547</f>
        <v>-248.61</v>
      </c>
      <c r="M546" s="9" t="str">
        <f>Mercury!D547</f>
        <v>Sent</v>
      </c>
      <c r="N546" s="1" t="s">
        <v>47</v>
      </c>
    </row>
    <row r="547" hidden="1">
      <c r="B547" s="9">
        <f>Mercury!Y548</f>
        <v>2026</v>
      </c>
      <c r="C547" s="9">
        <f>Mercury!AA548</f>
        <v>2</v>
      </c>
      <c r="D547" s="9">
        <f>Mercury!AB548</f>
        <v>1</v>
      </c>
      <c r="E547" s="9" t="str">
        <f>Mercury!AC548</f>
        <v>P&amp;L</v>
      </c>
      <c r="F547" s="9" t="str">
        <f>Mercury!AD548</f>
        <v>Recurring</v>
      </c>
      <c r="G547" s="9" t="str">
        <f>Mercury!AE548</f>
        <v>2. Candidates Sourcing</v>
      </c>
      <c r="H547" s="9" t="str">
        <f>Mercury!AF548</f>
        <v>2. Candidates Sourcing</v>
      </c>
      <c r="I547" s="9" t="str">
        <f>Mercury!AG548</f>
        <v>1. Social media</v>
      </c>
      <c r="J547" s="9" t="str">
        <f>Mercury!AI548</f>
        <v>Out</v>
      </c>
      <c r="K547" s="9" t="str">
        <f>Mercury!B548</f>
        <v>Facebook</v>
      </c>
      <c r="L547" s="33">
        <f>Mercury!C548</f>
        <v>-25</v>
      </c>
      <c r="M547" s="9" t="str">
        <f>Mercury!D548</f>
        <v>Sent</v>
      </c>
      <c r="N547" s="1" t="s">
        <v>47</v>
      </c>
    </row>
    <row r="548" hidden="1">
      <c r="B548" s="9">
        <f>Mercury!Y549</f>
        <v>2026</v>
      </c>
      <c r="C548" s="9">
        <f>Mercury!AA549</f>
        <v>2</v>
      </c>
      <c r="D548" s="9">
        <f>Mercury!AB549</f>
        <v>1</v>
      </c>
      <c r="E548" s="9" t="str">
        <f>Mercury!AC549</f>
        <v>P&amp;L</v>
      </c>
      <c r="F548" s="9" t="str">
        <f>Mercury!AD549</f>
        <v>Recurring</v>
      </c>
      <c r="G548" s="9" t="str">
        <f>Mercury!AE549</f>
        <v>2. Candidates Sourcing</v>
      </c>
      <c r="H548" s="9" t="str">
        <f>Mercury!AF549</f>
        <v>2. Candidates Sourcing</v>
      </c>
      <c r="I548" s="9" t="str">
        <f>Mercury!AG549</f>
        <v>1. Social media</v>
      </c>
      <c r="J548" s="9" t="str">
        <f>Mercury!AI549</f>
        <v>Out</v>
      </c>
      <c r="K548" s="9" t="str">
        <f>Mercury!B549</f>
        <v>Facebook</v>
      </c>
      <c r="L548" s="33">
        <f>Mercury!C549</f>
        <v>-573.73</v>
      </c>
      <c r="M548" s="9" t="str">
        <f>Mercury!D549</f>
        <v>Sent</v>
      </c>
      <c r="N548" s="1" t="s">
        <v>47</v>
      </c>
    </row>
    <row r="549" hidden="1">
      <c r="B549" s="9">
        <f>Mercury!Y550</f>
        <v>2026</v>
      </c>
      <c r="C549" s="9">
        <f>Mercury!AA550</f>
        <v>1</v>
      </c>
      <c r="D549" s="9">
        <f>Mercury!AB550</f>
        <v>1</v>
      </c>
      <c r="E549" s="9" t="str">
        <f>Mercury!AC550</f>
        <v>P&amp;L</v>
      </c>
      <c r="F549" s="9" t="str">
        <f>Mercury!AD550</f>
        <v>Recurring</v>
      </c>
      <c r="G549" s="9" t="str">
        <f>Mercury!AE550</f>
        <v>7. Founders</v>
      </c>
      <c r="H549" s="9" t="str">
        <f>Mercury!AF550</f>
        <v>6. Other fixed and admin</v>
      </c>
      <c r="I549" s="9" t="str">
        <f>Mercury!AG550</f>
        <v>1. Salaries</v>
      </c>
      <c r="J549" s="9" t="str">
        <f>Mercury!AI550</f>
        <v>Out</v>
      </c>
      <c r="K549" s="9" t="str">
        <f>Mercury!B550</f>
        <v>Efren Narvaez (Citibank) (Efren Rogelio Narvaez Pe√±a)</v>
      </c>
      <c r="L549" s="33">
        <f>Mercury!C550</f>
        <v>-2500</v>
      </c>
      <c r="M549" s="9" t="str">
        <f>Mercury!D550</f>
        <v>Sent</v>
      </c>
      <c r="N549" s="1" t="s">
        <v>47</v>
      </c>
    </row>
    <row r="550" hidden="1">
      <c r="B550" s="9">
        <f>Mercury!Y551</f>
        <v>2026</v>
      </c>
      <c r="C550" s="9">
        <f>Mercury!AA551</f>
        <v>2</v>
      </c>
      <c r="D550" s="9">
        <f>Mercury!AB551</f>
        <v>1</v>
      </c>
      <c r="E550" s="9" t="str">
        <f>Mercury!AC551</f>
        <v>P&amp;L</v>
      </c>
      <c r="F550" s="9" t="str">
        <f>Mercury!AD551</f>
        <v>Recurring</v>
      </c>
      <c r="G550" s="9" t="str">
        <f>Mercury!AE551</f>
        <v>3. Platform</v>
      </c>
      <c r="H550" s="9" t="str">
        <f>Mercury!AF551</f>
        <v>3. Platform</v>
      </c>
      <c r="I550" s="9" t="str">
        <f>Mercury!AG551</f>
        <v>2. Fixed</v>
      </c>
      <c r="J550" s="9" t="str">
        <f>Mercury!AI551</f>
        <v>Out</v>
      </c>
      <c r="K550" s="9" t="str">
        <f>Mercury!B551</f>
        <v>Intl. Wire Fee</v>
      </c>
      <c r="L550" s="33">
        <f>Mercury!C551</f>
        <v>-15</v>
      </c>
      <c r="M550" s="9" t="str">
        <f>Mercury!D551</f>
        <v>Sent</v>
      </c>
      <c r="N550" s="1" t="s">
        <v>47</v>
      </c>
    </row>
    <row r="551" hidden="1">
      <c r="B551" s="9">
        <f>Mercury!Y552</f>
        <v>2026</v>
      </c>
      <c r="C551" s="9">
        <f>Mercury!AA552</f>
        <v>1</v>
      </c>
      <c r="D551" s="9">
        <f>Mercury!AB552</f>
        <v>1</v>
      </c>
      <c r="E551" s="9" t="str">
        <f>Mercury!AC552</f>
        <v>P&amp;L</v>
      </c>
      <c r="F551" s="9" t="str">
        <f>Mercury!AD552</f>
        <v>Recurring</v>
      </c>
      <c r="G551" s="9" t="str">
        <f>Mercury!AE552</f>
        <v>7. Founders</v>
      </c>
      <c r="H551" s="9" t="str">
        <f>Mercury!AF552</f>
        <v>6. Other fixed and admin</v>
      </c>
      <c r="I551" s="9" t="str">
        <f>Mercury!AG552</f>
        <v>1. Salaries</v>
      </c>
      <c r="J551" s="9" t="str">
        <f>Mercury!AI552</f>
        <v>Out</v>
      </c>
      <c r="K551" s="9" t="str">
        <f>Mercury!B552</f>
        <v>Fede (BoA) (Federico David Naides)</v>
      </c>
      <c r="L551" s="33">
        <f>Mercury!C552</f>
        <v>-6250</v>
      </c>
      <c r="M551" s="9" t="str">
        <f>Mercury!D552</f>
        <v>Sent</v>
      </c>
      <c r="N551" s="1" t="s">
        <v>47</v>
      </c>
    </row>
    <row r="552" hidden="1">
      <c r="B552" s="9">
        <f>Mercury!Y553</f>
        <v>2026</v>
      </c>
      <c r="C552" s="9">
        <f>Mercury!AA553</f>
        <v>1</v>
      </c>
      <c r="D552" s="9">
        <f>Mercury!AB553</f>
        <v>1</v>
      </c>
      <c r="E552" s="9" t="str">
        <f>Mercury!AC553</f>
        <v>P&amp;L</v>
      </c>
      <c r="F552" s="9" t="str">
        <f>Mercury!AD553</f>
        <v>Recurring</v>
      </c>
      <c r="G552" s="9" t="str">
        <f>Mercury!AE553</f>
        <v>7. Founders</v>
      </c>
      <c r="H552" s="9" t="str">
        <f>Mercury!AF553</f>
        <v>6. Other fixed and admin</v>
      </c>
      <c r="I552" s="9" t="str">
        <f>Mercury!AG553</f>
        <v>1. Salaries</v>
      </c>
      <c r="J552" s="9" t="str">
        <f>Mercury!AI553</f>
        <v>Out</v>
      </c>
      <c r="K552" s="9" t="str">
        <f>Mercury!B553</f>
        <v>Ivan Amelong - Wise (Ivan Amelong)</v>
      </c>
      <c r="L552" s="33">
        <f>Mercury!C553</f>
        <v>-6750</v>
      </c>
      <c r="M552" s="9" t="str">
        <f>Mercury!D553</f>
        <v>Sent</v>
      </c>
      <c r="N552" s="1" t="s">
        <v>47</v>
      </c>
    </row>
    <row r="553" hidden="1">
      <c r="B553" s="9">
        <f>Mercury!Y554</f>
        <v>2026</v>
      </c>
      <c r="C553" s="9">
        <f>Mercury!AA554</f>
        <v>2</v>
      </c>
      <c r="D553" s="9">
        <f>Mercury!AB554</f>
        <v>1</v>
      </c>
      <c r="E553" s="9" t="str">
        <f>Mercury!AC554</f>
        <v>P&amp;L</v>
      </c>
      <c r="F553" s="9" t="str">
        <f>Mercury!AD554</f>
        <v>Recurring</v>
      </c>
      <c r="G553" s="9" t="str">
        <f>Mercury!AE554</f>
        <v>3. Platform</v>
      </c>
      <c r="H553" s="9" t="str">
        <f>Mercury!AF554</f>
        <v>3. Platform</v>
      </c>
      <c r="I553" s="9" t="str">
        <f>Mercury!AG554</f>
        <v>2. Fixed</v>
      </c>
      <c r="J553" s="9" t="str">
        <f>Mercury!AI554</f>
        <v>Out</v>
      </c>
      <c r="K553" s="9" t="str">
        <f>Mercury!B554</f>
        <v>Cookiebot</v>
      </c>
      <c r="L553" s="33">
        <f>Mercury!C554</f>
        <v>-8</v>
      </c>
      <c r="M553" s="9" t="str">
        <f>Mercury!D554</f>
        <v>Sent</v>
      </c>
      <c r="N553" s="1" t="s">
        <v>47</v>
      </c>
    </row>
    <row r="554" hidden="1">
      <c r="B554" s="9">
        <f>Mercury!Y555</f>
        <v>2026</v>
      </c>
      <c r="C554" s="9">
        <f>Mercury!AA555</f>
        <v>2</v>
      </c>
      <c r="D554" s="9">
        <f>Mercury!AB555</f>
        <v>1</v>
      </c>
      <c r="E554" s="9" t="str">
        <f>Mercury!AC555</f>
        <v>P&amp;L</v>
      </c>
      <c r="F554" s="9" t="str">
        <f>Mercury!AD555</f>
        <v>Recurring</v>
      </c>
      <c r="G554" s="9" t="str">
        <f>Mercury!AE555</f>
        <v>2. Candidates Sourcing</v>
      </c>
      <c r="H554" s="9" t="str">
        <f>Mercury!AF555</f>
        <v>2. Candidates Sourcing</v>
      </c>
      <c r="I554" s="9" t="str">
        <f>Mercury!AG555</f>
        <v>3. Linkedin</v>
      </c>
      <c r="J554" s="9" t="str">
        <f>Mercury!AI555</f>
        <v>Out</v>
      </c>
      <c r="K554" s="9" t="str">
        <f>Mercury!B555</f>
        <v>LinkedIn</v>
      </c>
      <c r="L554" s="33">
        <f>Mercury!C555</f>
        <v>-92.18</v>
      </c>
      <c r="M554" s="9" t="str">
        <f>Mercury!D555</f>
        <v>Sent</v>
      </c>
      <c r="N554" s="1" t="s">
        <v>47</v>
      </c>
    </row>
    <row r="555" hidden="1">
      <c r="B555" s="9">
        <f>Mercury!Y556</f>
        <v>2026</v>
      </c>
      <c r="C555" s="9">
        <f>Mercury!AA556</f>
        <v>2</v>
      </c>
      <c r="D555" s="9">
        <f>Mercury!AB556</f>
        <v>1</v>
      </c>
      <c r="E555" s="9" t="str">
        <f>Mercury!AC556</f>
        <v>P&amp;L</v>
      </c>
      <c r="F555" s="9" t="str">
        <f>Mercury!AD556</f>
        <v>Recurring</v>
      </c>
      <c r="G555" s="9" t="str">
        <f>Mercury!AE556</f>
        <v>3. Platform</v>
      </c>
      <c r="H555" s="9" t="str">
        <f>Mercury!AF556</f>
        <v>3. Platform</v>
      </c>
      <c r="I555" s="9" t="str">
        <f>Mercury!AG556</f>
        <v>2. Fixed</v>
      </c>
      <c r="J555" s="9" t="str">
        <f>Mercury!AI556</f>
        <v>Out</v>
      </c>
      <c r="K555" s="9" t="str">
        <f>Mercury!B556</f>
        <v>Intl. Transaction Fee</v>
      </c>
      <c r="L555" s="33">
        <f>Mercury!C556</f>
        <v>-2.77</v>
      </c>
      <c r="M555" s="9" t="str">
        <f>Mercury!D556</f>
        <v>Sent</v>
      </c>
      <c r="N555" s="1" t="s">
        <v>47</v>
      </c>
    </row>
    <row r="556" hidden="1">
      <c r="B556" s="9">
        <f>Mercury!Y557</f>
        <v>2026</v>
      </c>
      <c r="C556" s="9">
        <f>Mercury!AA557</f>
        <v>2</v>
      </c>
      <c r="D556" s="9">
        <f>Mercury!AB557</f>
        <v>1</v>
      </c>
      <c r="E556" s="9" t="str">
        <f>Mercury!AC557</f>
        <v>BS</v>
      </c>
      <c r="F556" s="9" t="str">
        <f>Mercury!AD557</f>
        <v>One-off</v>
      </c>
      <c r="G556" s="9" t="str">
        <f>Mercury!AE557</f>
        <v>0. Investments</v>
      </c>
      <c r="H556" s="9" t="str">
        <f>Mercury!AF557</f>
        <v>0. Investments</v>
      </c>
      <c r="I556" s="9" t="str">
        <f>Mercury!AG557</f>
        <v>2. Founders</v>
      </c>
      <c r="J556" s="9" t="str">
        <f>Mercury!AI557</f>
        <v>Out</v>
      </c>
      <c r="K556" s="9" t="str">
        <f>Mercury!B557</f>
        <v>Fede (BoA) (Federico David Naides)</v>
      </c>
      <c r="L556" s="33">
        <f>Mercury!C557</f>
        <v>-1500</v>
      </c>
      <c r="M556" s="9" t="str">
        <f>Mercury!D557</f>
        <v>Sent</v>
      </c>
      <c r="N556" s="1" t="s">
        <v>47</v>
      </c>
    </row>
    <row r="557" hidden="1">
      <c r="B557" s="9">
        <f>Mercury!Y558</f>
        <v>2026</v>
      </c>
      <c r="C557" s="9">
        <f>Mercury!AA558</f>
        <v>2</v>
      </c>
      <c r="D557" s="9">
        <f>Mercury!AB558</f>
        <v>1</v>
      </c>
      <c r="E557" s="9" t="str">
        <f>Mercury!AC558</f>
        <v>BS</v>
      </c>
      <c r="F557" s="9" t="str">
        <f>Mercury!AD558</f>
        <v>One-off</v>
      </c>
      <c r="G557" s="9" t="str">
        <f>Mercury!AE558</f>
        <v>0. Investments</v>
      </c>
      <c r="H557" s="9" t="str">
        <f>Mercury!AF558</f>
        <v>0. Investments</v>
      </c>
      <c r="I557" s="9" t="str">
        <f>Mercury!AG558</f>
        <v>2. Founders</v>
      </c>
      <c r="J557" s="9" t="str">
        <f>Mercury!AI558</f>
        <v>Out</v>
      </c>
      <c r="K557" s="9" t="str">
        <f>Mercury!B558</f>
        <v>Ivan Amelong - Wise (Ivan Amelong)</v>
      </c>
      <c r="L557" s="33">
        <f>Mercury!C558</f>
        <v>-3500</v>
      </c>
      <c r="M557" s="9" t="str">
        <f>Mercury!D558</f>
        <v>Sent</v>
      </c>
      <c r="N557" s="1" t="s">
        <v>47</v>
      </c>
    </row>
    <row r="558" hidden="1">
      <c r="B558" s="9">
        <f>Mercury!Y559</f>
        <v>2026</v>
      </c>
      <c r="C558" s="9">
        <f>Mercury!AA559</f>
        <v>2</v>
      </c>
      <c r="D558" s="9">
        <f>Mercury!AB559</f>
        <v>1</v>
      </c>
      <c r="E558" s="9" t="str">
        <f>Mercury!AC559</f>
        <v>P&amp;L</v>
      </c>
      <c r="F558" s="9" t="str">
        <f>Mercury!AD559</f>
        <v>Recurring</v>
      </c>
      <c r="G558" s="9" t="str">
        <f>Mercury!AE559</f>
        <v>2. Candidates Sourcing</v>
      </c>
      <c r="H558" s="9" t="str">
        <f>Mercury!AF559</f>
        <v>2. Candidates Sourcing</v>
      </c>
      <c r="I558" s="9" t="str">
        <f>Mercury!AG559</f>
        <v>1. Social media</v>
      </c>
      <c r="J558" s="9" t="str">
        <f>Mercury!AI559</f>
        <v>Out</v>
      </c>
      <c r="K558" s="9" t="str">
        <f>Mercury!B559</f>
        <v>Facebook</v>
      </c>
      <c r="L558" s="33">
        <f>Mercury!C559</f>
        <v>-709</v>
      </c>
      <c r="M558" s="9" t="str">
        <f>Mercury!D559</f>
        <v>Sent</v>
      </c>
      <c r="N558" s="1" t="s">
        <v>47</v>
      </c>
    </row>
    <row r="559" hidden="1">
      <c r="B559" s="9">
        <f>Mercury!Y560</f>
        <v>2026</v>
      </c>
      <c r="C559" s="9">
        <f>Mercury!AA560</f>
        <v>2</v>
      </c>
      <c r="D559" s="9">
        <f>Mercury!AB560</f>
        <v>1</v>
      </c>
      <c r="E559" s="9" t="str">
        <f>Mercury!AC560</f>
        <v>P&amp;L</v>
      </c>
      <c r="F559" s="9" t="str">
        <f>Mercury!AD560</f>
        <v>Recurring</v>
      </c>
      <c r="G559" s="9" t="str">
        <f>Mercury!AE560</f>
        <v>3. Platform</v>
      </c>
      <c r="H559" s="9" t="str">
        <f>Mercury!AF560</f>
        <v>3. Platform</v>
      </c>
      <c r="I559" s="9" t="str">
        <f>Mercury!AG560</f>
        <v>2. Fixed</v>
      </c>
      <c r="J559" s="9" t="str">
        <f>Mercury!AI560</f>
        <v>Out</v>
      </c>
      <c r="K559" s="9" t="str">
        <f>Mercury!B560</f>
        <v>Lovable</v>
      </c>
      <c r="L559" s="33">
        <f>Mercury!C560</f>
        <v>-25</v>
      </c>
      <c r="M559" s="9" t="str">
        <f>Mercury!D560</f>
        <v>Sent</v>
      </c>
      <c r="N559" s="1" t="s">
        <v>47</v>
      </c>
    </row>
    <row r="560" hidden="1">
      <c r="B560" s="9">
        <f>Mercury!Y561</f>
        <v>2026</v>
      </c>
      <c r="C560" s="9">
        <f>Mercury!AA561</f>
        <v>2</v>
      </c>
      <c r="D560" s="9">
        <f>Mercury!AB561</f>
        <v>1</v>
      </c>
      <c r="E560" s="9" t="str">
        <f>Mercury!AC561</f>
        <v>P&amp;L</v>
      </c>
      <c r="F560" s="9" t="str">
        <f>Mercury!AD561</f>
        <v>Recurring</v>
      </c>
      <c r="G560" s="9" t="str">
        <f>Mercury!AE561</f>
        <v>2. Candidates Sourcing</v>
      </c>
      <c r="H560" s="9" t="str">
        <f>Mercury!AF561</f>
        <v>2. Candidates Sourcing</v>
      </c>
      <c r="I560" s="9" t="str">
        <f>Mercury!AG561</f>
        <v>1. Social media</v>
      </c>
      <c r="J560" s="9" t="str">
        <f>Mercury!AI561</f>
        <v>Out</v>
      </c>
      <c r="K560" s="9" t="str">
        <f>Mercury!B561</f>
        <v>Facebook</v>
      </c>
      <c r="L560" s="33">
        <f>Mercury!C561</f>
        <v>-675</v>
      </c>
      <c r="M560" s="9" t="str">
        <f>Mercury!D561</f>
        <v>Sent</v>
      </c>
      <c r="N560" s="1" t="s">
        <v>47</v>
      </c>
    </row>
    <row r="561" hidden="1">
      <c r="B561" s="9">
        <f>Mercury!Y562</f>
        <v>2026</v>
      </c>
      <c r="C561" s="9">
        <f>Mercury!AA562</f>
        <v>2</v>
      </c>
      <c r="D561" s="9">
        <f>Mercury!AB562</f>
        <v>1</v>
      </c>
      <c r="E561" s="9" t="str">
        <f>Mercury!AC562</f>
        <v>P&amp;L</v>
      </c>
      <c r="F561" s="9" t="str">
        <f>Mercury!AD562</f>
        <v>Recurring</v>
      </c>
      <c r="G561" s="9" t="str">
        <f>Mercury!AE562</f>
        <v>1. Collections</v>
      </c>
      <c r="H561" s="9" t="str">
        <f>Mercury!AF562</f>
        <v>1. Collections</v>
      </c>
      <c r="I561" s="9" t="str">
        <f>Mercury!AG562</f>
        <v>1. Full Stack</v>
      </c>
      <c r="J561" s="9" t="str">
        <f>Mercury!AI562</f>
        <v>In</v>
      </c>
      <c r="K561" s="9" t="str">
        <f>Mercury!B562</f>
        <v>LATIN AMERICA FUTURE AUTOMOBILE MEX</v>
      </c>
      <c r="L561" s="33">
        <f>Mercury!C562</f>
        <v>1118</v>
      </c>
      <c r="M561" s="9" t="str">
        <f>Mercury!D562</f>
        <v>Sent</v>
      </c>
      <c r="N561" s="1" t="s">
        <v>47</v>
      </c>
    </row>
    <row r="562" hidden="1">
      <c r="B562" s="9">
        <f>Mercury!Y563</f>
        <v>2026</v>
      </c>
      <c r="C562" s="9">
        <f>Mercury!AA563</f>
        <v>2</v>
      </c>
      <c r="D562" s="9">
        <f>Mercury!AB563</f>
        <v>1</v>
      </c>
      <c r="E562" s="9" t="str">
        <f>Mercury!AC563</f>
        <v>P&amp;L</v>
      </c>
      <c r="F562" s="9" t="str">
        <f>Mercury!AD563</f>
        <v>Recurring</v>
      </c>
      <c r="G562" s="9" t="str">
        <f>Mercury!AE563</f>
        <v>8. Other fixed costs</v>
      </c>
      <c r="H562" s="9" t="str">
        <f>Mercury!AF563</f>
        <v>6. Other fixed and admin</v>
      </c>
      <c r="I562" s="9" t="str">
        <f>Mercury!AG563</f>
        <v>3. Rent</v>
      </c>
      <c r="J562" s="9" t="str">
        <f>Mercury!AI563</f>
        <v>Out</v>
      </c>
      <c r="K562" s="9" t="str">
        <f>Mercury!B563</f>
        <v>WeWork México (WeWork México Co S. de R.L de C.V)</v>
      </c>
      <c r="L562" s="33">
        <f>Mercury!C563</f>
        <v>-618.9</v>
      </c>
      <c r="M562" s="9" t="str">
        <f>Mercury!D563</f>
        <v>Sent</v>
      </c>
      <c r="N562" s="1" t="s">
        <v>47</v>
      </c>
    </row>
    <row r="563" hidden="1">
      <c r="B563" s="9">
        <f>Mercury!Y564</f>
        <v>2026</v>
      </c>
      <c r="C563" s="9">
        <f>Mercury!AA564</f>
        <v>2</v>
      </c>
      <c r="D563" s="9">
        <f>Mercury!AB564</f>
        <v>1</v>
      </c>
      <c r="E563" s="9" t="str">
        <f>Mercury!AC564</f>
        <v>P&amp;L</v>
      </c>
      <c r="F563" s="9" t="str">
        <f>Mercury!AD564</f>
        <v>Recurring</v>
      </c>
      <c r="G563" s="9" t="str">
        <f>Mercury!AE564</f>
        <v>3. Platform</v>
      </c>
      <c r="H563" s="9" t="str">
        <f>Mercury!AF564</f>
        <v>3. Platform</v>
      </c>
      <c r="I563" s="9" t="str">
        <f>Mercury!AG564</f>
        <v>2. Fixed</v>
      </c>
      <c r="J563" s="9" t="str">
        <f>Mercury!AI564</f>
        <v>Out</v>
      </c>
      <c r="K563" s="9" t="str">
        <f>Mercury!B564</f>
        <v>Intl. Wire Foreign Exchange Fee</v>
      </c>
      <c r="L563" s="33">
        <f>Mercury!C564</f>
        <v>-6.12</v>
      </c>
      <c r="M563" s="9" t="str">
        <f>Mercury!D564</f>
        <v>Sent</v>
      </c>
      <c r="N563" s="1" t="s">
        <v>47</v>
      </c>
    </row>
    <row r="564" hidden="1">
      <c r="B564" s="9">
        <f>Mercury!Y565</f>
        <v>2026</v>
      </c>
      <c r="C564" s="9">
        <f>Mercury!AA565</f>
        <v>2</v>
      </c>
      <c r="D564" s="9">
        <f>Mercury!AB565</f>
        <v>1</v>
      </c>
      <c r="E564" s="9" t="str">
        <f>Mercury!AC565</f>
        <v>BS</v>
      </c>
      <c r="F564" s="9" t="str">
        <f>Mercury!AD565</f>
        <v>One-off</v>
      </c>
      <c r="G564" s="9" t="str">
        <f>Mercury!AE565</f>
        <v>0. Investments</v>
      </c>
      <c r="H564" s="9" t="str">
        <f>Mercury!AF565</f>
        <v>0. Investments</v>
      </c>
      <c r="I564" s="9" t="str">
        <f>Mercury!AG565</f>
        <v>1. VC</v>
      </c>
      <c r="J564" s="9" t="str">
        <f>Mercury!AI565</f>
        <v>In</v>
      </c>
      <c r="K564" s="9" t="str">
        <f>Mercury!B565</f>
        <v>500 LATAM SEED IV-C, L.L.C.</v>
      </c>
      <c r="L564" s="33">
        <f>Mercury!C565</f>
        <v>285000</v>
      </c>
      <c r="M564" s="9" t="str">
        <f>Mercury!D565</f>
        <v>Sent</v>
      </c>
      <c r="N564" s="1" t="s">
        <v>47</v>
      </c>
    </row>
    <row r="565" hidden="1">
      <c r="B565" s="9">
        <f>Mercury!Y566</f>
        <v>2026</v>
      </c>
      <c r="C565" s="9">
        <f>Mercury!AA566</f>
        <v>2</v>
      </c>
      <c r="D565" s="9">
        <f>Mercury!AB566</f>
        <v>1</v>
      </c>
      <c r="E565" s="9" t="str">
        <f>Mercury!AC566</f>
        <v>P&amp;L</v>
      </c>
      <c r="F565" s="9" t="str">
        <f>Mercury!AD566</f>
        <v>Recurring</v>
      </c>
      <c r="G565" s="9" t="str">
        <f>Mercury!AE566</f>
        <v>3. Platform</v>
      </c>
      <c r="H565" s="9" t="str">
        <f>Mercury!AF566</f>
        <v>3. Platform</v>
      </c>
      <c r="I565" s="9" t="str">
        <f>Mercury!AG566</f>
        <v>2. Fixed</v>
      </c>
      <c r="J565" s="9" t="str">
        <f>Mercury!AI566</f>
        <v>Out</v>
      </c>
      <c r="K565" s="9" t="str">
        <f>Mercury!B566</f>
        <v>Resend</v>
      </c>
      <c r="L565" s="33">
        <f>Mercury!C566</f>
        <v>-20</v>
      </c>
      <c r="M565" s="9" t="str">
        <f>Mercury!D566</f>
        <v>Sent</v>
      </c>
      <c r="N565" s="1" t="s">
        <v>47</v>
      </c>
    </row>
    <row r="566" hidden="1">
      <c r="B566" s="9">
        <f>Mercury!Y567</f>
        <v>2026</v>
      </c>
      <c r="C566" s="9">
        <f>Mercury!AA567</f>
        <v>2</v>
      </c>
      <c r="D566" s="9">
        <f>Mercury!AB567</f>
        <v>1</v>
      </c>
      <c r="E566" s="9" t="str">
        <f>Mercury!AC567</f>
        <v>P&amp;L</v>
      </c>
      <c r="F566" s="9" t="str">
        <f>Mercury!AD567</f>
        <v>Recurring</v>
      </c>
      <c r="G566" s="9" t="str">
        <f>Mercury!AE567</f>
        <v>2. Candidates Sourcing</v>
      </c>
      <c r="H566" s="9" t="str">
        <f>Mercury!AF567</f>
        <v>2. Candidates Sourcing</v>
      </c>
      <c r="I566" s="9" t="str">
        <f>Mercury!AG567</f>
        <v>1. Social media</v>
      </c>
      <c r="J566" s="9" t="str">
        <f>Mercury!AI567</f>
        <v>Out</v>
      </c>
      <c r="K566" s="9" t="str">
        <f>Mercury!B567</f>
        <v>Facebook</v>
      </c>
      <c r="L566" s="33">
        <f>Mercury!C567</f>
        <v>-642</v>
      </c>
      <c r="M566" s="9" t="str">
        <f>Mercury!D567</f>
        <v>Sent</v>
      </c>
      <c r="N566" s="1" t="s">
        <v>47</v>
      </c>
    </row>
    <row r="567" hidden="1">
      <c r="B567" s="9">
        <f>Mercury!Y568</f>
        <v>2026</v>
      </c>
      <c r="C567" s="9">
        <f>Mercury!AA568</f>
        <v>2</v>
      </c>
      <c r="D567" s="9">
        <f>Mercury!AB568</f>
        <v>1</v>
      </c>
      <c r="E567" s="9" t="str">
        <f>Mercury!AC568</f>
        <v>P&amp;L</v>
      </c>
      <c r="F567" s="9" t="str">
        <f>Mercury!AD568</f>
        <v>Recurring</v>
      </c>
      <c r="G567" s="9" t="str">
        <f>Mercury!AE568</f>
        <v>1. Collections</v>
      </c>
      <c r="H567" s="9" t="str">
        <f>Mercury!AF568</f>
        <v>1. Collections</v>
      </c>
      <c r="I567" s="9" t="str">
        <f>Mercury!AG568</f>
        <v>1. Full Stack</v>
      </c>
      <c r="J567" s="9" t="str">
        <f>Mercury!AI568</f>
        <v>In</v>
      </c>
      <c r="K567" s="9" t="str">
        <f>Mercury!B568</f>
        <v>1/CLICOH EXPRESS MX SA DE CV</v>
      </c>
      <c r="L567" s="33">
        <f>Mercury!C568</f>
        <v>1152</v>
      </c>
      <c r="M567" s="9" t="str">
        <f>Mercury!D568</f>
        <v>Sent</v>
      </c>
      <c r="N567" s="1" t="s">
        <v>47</v>
      </c>
    </row>
    <row r="568" hidden="1">
      <c r="B568" s="9">
        <f>Mercury!Y569</f>
        <v>2026</v>
      </c>
      <c r="C568" s="9">
        <f>Mercury!AA569</f>
        <v>2</v>
      </c>
      <c r="D568" s="9">
        <f>Mercury!AB569</f>
        <v>1</v>
      </c>
      <c r="E568" s="9" t="str">
        <f>Mercury!AC569</f>
        <v>P&amp;L</v>
      </c>
      <c r="F568" s="9" t="str">
        <f>Mercury!AD569</f>
        <v>Recurring</v>
      </c>
      <c r="G568" s="9" t="str">
        <f>Mercury!AE569</f>
        <v>2. Candidates Sourcing</v>
      </c>
      <c r="H568" s="9" t="str">
        <f>Mercury!AF569</f>
        <v>2. Candidates Sourcing</v>
      </c>
      <c r="I568" s="9" t="str">
        <f>Mercury!AG569</f>
        <v>1. Social media</v>
      </c>
      <c r="J568" s="9" t="str">
        <f>Mercury!AI569</f>
        <v>Out</v>
      </c>
      <c r="K568" s="9" t="str">
        <f>Mercury!B569</f>
        <v>Facebook</v>
      </c>
      <c r="L568" s="33">
        <f>Mercury!C569</f>
        <v>-610</v>
      </c>
      <c r="M568" s="9" t="str">
        <f>Mercury!D569</f>
        <v>Sent</v>
      </c>
      <c r="N568" s="1" t="s">
        <v>47</v>
      </c>
    </row>
    <row r="569" hidden="1">
      <c r="B569" s="9">
        <f>Mercury!Y570</f>
        <v>2026</v>
      </c>
      <c r="C569" s="9">
        <f>Mercury!AA570</f>
        <v>2</v>
      </c>
      <c r="D569" s="9">
        <f>Mercury!AB570</f>
        <v>1</v>
      </c>
      <c r="E569" s="9" t="str">
        <f>Mercury!AC570</f>
        <v>P&amp;L</v>
      </c>
      <c r="F569" s="9" t="str">
        <f>Mercury!AD570</f>
        <v>Recurring</v>
      </c>
      <c r="G569" s="9" t="str">
        <f>Mercury!AE570</f>
        <v>2. Candidates Sourcing</v>
      </c>
      <c r="H569" s="9" t="str">
        <f>Mercury!AF570</f>
        <v>2. Candidates Sourcing</v>
      </c>
      <c r="I569" s="9" t="str">
        <f>Mercury!AG570</f>
        <v>4. Others</v>
      </c>
      <c r="J569" s="9" t="str">
        <f>Mercury!AI570</f>
        <v>Out</v>
      </c>
      <c r="K569" s="9" t="str">
        <f>Mercury!B570</f>
        <v>Heyreach</v>
      </c>
      <c r="L569" s="33">
        <f>Mercury!C570</f>
        <v>-63.2</v>
      </c>
      <c r="M569" s="9" t="str">
        <f>Mercury!D570</f>
        <v>Sent</v>
      </c>
      <c r="N569" s="1" t="s">
        <v>47</v>
      </c>
    </row>
    <row r="570" hidden="1">
      <c r="B570" s="9">
        <f>Mercury!Y571</f>
        <v>2026</v>
      </c>
      <c r="C570" s="9">
        <f>Mercury!AA571</f>
        <v>2</v>
      </c>
      <c r="D570" s="9">
        <f>Mercury!AB571</f>
        <v>1</v>
      </c>
      <c r="E570" s="9" t="str">
        <f>Mercury!AC571</f>
        <v>P&amp;L</v>
      </c>
      <c r="F570" s="9" t="str">
        <f>Mercury!AD571</f>
        <v>Recurring</v>
      </c>
      <c r="G570" s="9" t="str">
        <f>Mercury!AE571</f>
        <v>5. Marketing</v>
      </c>
      <c r="H570" s="9" t="str">
        <f>Mercury!AF571</f>
        <v>5. Marketing</v>
      </c>
      <c r="I570" s="9" t="str">
        <f>Mercury!AG571</f>
        <v>2. Agency</v>
      </c>
      <c r="J570" s="9" t="str">
        <f>Mercury!AI571</f>
        <v>Out</v>
      </c>
      <c r="K570" s="9" t="str">
        <f>Mercury!B571</f>
        <v>Optimus Digital</v>
      </c>
      <c r="L570" s="33">
        <f>Mercury!C571</f>
        <v>-1238.32</v>
      </c>
      <c r="M570" s="9" t="str">
        <f>Mercury!D571</f>
        <v>Sent</v>
      </c>
      <c r="N570" s="1" t="s">
        <v>47</v>
      </c>
    </row>
    <row r="571" hidden="1">
      <c r="B571" s="9">
        <f>Mercury!Y572</f>
        <v>2026</v>
      </c>
      <c r="C571" s="9">
        <f>Mercury!AA572</f>
        <v>2</v>
      </c>
      <c r="D571" s="9">
        <f>Mercury!AB572</f>
        <v>1</v>
      </c>
      <c r="E571" s="9" t="str">
        <f>Mercury!AC572</f>
        <v>P&amp;L</v>
      </c>
      <c r="F571" s="9" t="str">
        <f>Mercury!AD572</f>
        <v>Recurring</v>
      </c>
      <c r="G571" s="9" t="str">
        <f>Mercury!AE572</f>
        <v>3. Platform</v>
      </c>
      <c r="H571" s="9" t="str">
        <f>Mercury!AF572</f>
        <v>3. Platform</v>
      </c>
      <c r="I571" s="9" t="str">
        <f>Mercury!AG572</f>
        <v>2. Fixed</v>
      </c>
      <c r="J571" s="9" t="str">
        <f>Mercury!AI572</f>
        <v>Out</v>
      </c>
      <c r="K571" s="9" t="str">
        <f>Mercury!B572</f>
        <v>Intl. Transaction Fee</v>
      </c>
      <c r="L571" s="33">
        <f>Mercury!C572</f>
        <v>-37.15</v>
      </c>
      <c r="M571" s="9" t="str">
        <f>Mercury!D572</f>
        <v>Sent</v>
      </c>
      <c r="N571" s="1" t="s">
        <v>47</v>
      </c>
    </row>
    <row r="572" hidden="1">
      <c r="B572" s="9">
        <f>Mercury!Y573</f>
        <v>2026</v>
      </c>
      <c r="C572" s="9">
        <f>Mercury!AA573</f>
        <v>2</v>
      </c>
      <c r="D572" s="9">
        <f>Mercury!AB573</f>
        <v>1</v>
      </c>
      <c r="E572" s="9" t="str">
        <f>Mercury!AC573</f>
        <v>P&amp;L</v>
      </c>
      <c r="F572" s="9" t="str">
        <f>Mercury!AD573</f>
        <v>Recurring</v>
      </c>
      <c r="G572" s="9" t="str">
        <f>Mercury!AE573</f>
        <v>8. Other fixed costs</v>
      </c>
      <c r="H572" s="9" t="str">
        <f>Mercury!AF573</f>
        <v>6. Other fixed and admin</v>
      </c>
      <c r="I572" s="9" t="str">
        <f>Mercury!AG573</f>
        <v>2. Admin</v>
      </c>
      <c r="J572" s="9" t="str">
        <f>Mercury!AI573</f>
        <v>Out</v>
      </c>
      <c r="K572" s="9" t="str">
        <f>Mercury!B573</f>
        <v>International Sales Group</v>
      </c>
      <c r="L572" s="33">
        <f>Mercury!C573</f>
        <v>-1500</v>
      </c>
      <c r="M572" s="9" t="str">
        <f>Mercury!D573</f>
        <v>Sent</v>
      </c>
      <c r="N572" s="1" t="s">
        <v>47</v>
      </c>
    </row>
    <row r="573" hidden="1">
      <c r="B573" s="9">
        <f>Mercury!Y574</f>
        <v>2026</v>
      </c>
      <c r="C573" s="9">
        <f>Mercury!AA574</f>
        <v>2</v>
      </c>
      <c r="D573" s="9">
        <f>Mercury!AB574</f>
        <v>1</v>
      </c>
      <c r="E573" s="9" t="str">
        <f>Mercury!AC574</f>
        <v>P&amp;L</v>
      </c>
      <c r="F573" s="9" t="str">
        <f>Mercury!AD574</f>
        <v>Recurring</v>
      </c>
      <c r="G573" s="9" t="str">
        <f>Mercury!AE574</f>
        <v>3. Platform</v>
      </c>
      <c r="H573" s="9" t="str">
        <f>Mercury!AF574</f>
        <v>3. Platform</v>
      </c>
      <c r="I573" s="9" t="str">
        <f>Mercury!AG574</f>
        <v>2. Fixed</v>
      </c>
      <c r="J573" s="9" t="str">
        <f>Mercury!AI574</f>
        <v>Out</v>
      </c>
      <c r="K573" s="9" t="str">
        <f>Mercury!B574</f>
        <v>Anthropic</v>
      </c>
      <c r="L573" s="33">
        <f>Mercury!C574</f>
        <v>-20</v>
      </c>
      <c r="M573" s="9" t="str">
        <f>Mercury!D574</f>
        <v>Sent</v>
      </c>
      <c r="N573" s="1" t="s">
        <v>47</v>
      </c>
    </row>
    <row r="574" hidden="1">
      <c r="B574" s="9">
        <f>Mercury!Y575</f>
        <v>2026</v>
      </c>
      <c r="C574" s="9">
        <f>Mercury!AA575</f>
        <v>2</v>
      </c>
      <c r="D574" s="9">
        <f>Mercury!AB575</f>
        <v>1</v>
      </c>
      <c r="E574" s="9" t="str">
        <f>Mercury!AC575</f>
        <v>P&amp;L</v>
      </c>
      <c r="F574" s="9" t="str">
        <f>Mercury!AD575</f>
        <v>Recurring</v>
      </c>
      <c r="G574" s="9" t="str">
        <f>Mercury!AE575</f>
        <v>2. Candidates Sourcing</v>
      </c>
      <c r="H574" s="9" t="str">
        <f>Mercury!AF575</f>
        <v>2. Candidates Sourcing</v>
      </c>
      <c r="I574" s="9" t="str">
        <f>Mercury!AG575</f>
        <v>1. Social media</v>
      </c>
      <c r="J574" s="9" t="str">
        <f>Mercury!AI575</f>
        <v>Out</v>
      </c>
      <c r="K574" s="9" t="str">
        <f>Mercury!B575</f>
        <v>Facebook</v>
      </c>
      <c r="L574" s="33">
        <f>Mercury!C575</f>
        <v>-128.51</v>
      </c>
      <c r="M574" s="9" t="str">
        <f>Mercury!D575</f>
        <v>Sent</v>
      </c>
      <c r="N574" s="1" t="s">
        <v>47</v>
      </c>
    </row>
    <row r="575" hidden="1">
      <c r="B575" s="9">
        <f>Mercury!Y576</f>
        <v>2026</v>
      </c>
      <c r="C575" s="9">
        <f>Mercury!AA576</f>
        <v>2</v>
      </c>
      <c r="D575" s="9">
        <f>Mercury!AB576</f>
        <v>1</v>
      </c>
      <c r="E575" s="9" t="str">
        <f>Mercury!AC576</f>
        <v/>
      </c>
      <c r="F575" s="9" t="str">
        <f>Mercury!AD576</f>
        <v>Failed</v>
      </c>
      <c r="G575" s="9" t="str">
        <f>Mercury!AE576</f>
        <v>Failed</v>
      </c>
      <c r="H575" s="9" t="str">
        <f>Mercury!AF576</f>
        <v>Failed</v>
      </c>
      <c r="I575" s="9" t="str">
        <f>Mercury!AG576</f>
        <v/>
      </c>
      <c r="J575" s="9" t="str">
        <f>Mercury!AI576</f>
        <v>Out</v>
      </c>
      <c r="K575" s="9" t="str">
        <f>Mercury!B576</f>
        <v>International Sales Group</v>
      </c>
      <c r="L575" s="33">
        <f>Mercury!C576</f>
        <v>-1500</v>
      </c>
      <c r="M575" s="9" t="str">
        <f>Mercury!D576</f>
        <v>Failed</v>
      </c>
      <c r="N575" s="1" t="s">
        <v>47</v>
      </c>
    </row>
    <row r="576" hidden="1">
      <c r="B576" s="9">
        <f>Mercury!Y577</f>
        <v>2026</v>
      </c>
      <c r="C576" s="9">
        <f>Mercury!AA577</f>
        <v>2</v>
      </c>
      <c r="D576" s="9">
        <f>Mercury!AB577</f>
        <v>1</v>
      </c>
      <c r="E576" s="9" t="str">
        <f>Mercury!AC577</f>
        <v>P&amp;L</v>
      </c>
      <c r="F576" s="9" t="str">
        <f>Mercury!AD577</f>
        <v>Recurring</v>
      </c>
      <c r="G576" s="9" t="str">
        <f>Mercury!AE577</f>
        <v>2. Candidates Sourcing</v>
      </c>
      <c r="H576" s="9" t="str">
        <f>Mercury!AF577</f>
        <v>2. Candidates Sourcing</v>
      </c>
      <c r="I576" s="9" t="str">
        <f>Mercury!AG577</f>
        <v>1. Social media</v>
      </c>
      <c r="J576" s="9" t="str">
        <f>Mercury!AI577</f>
        <v>Out</v>
      </c>
      <c r="K576" s="9" t="str">
        <f>Mercury!B577</f>
        <v>Facebook</v>
      </c>
      <c r="L576" s="33">
        <f>Mercury!C577</f>
        <v>-20.35</v>
      </c>
      <c r="M576" s="9" t="str">
        <f>Mercury!D577</f>
        <v>Sent</v>
      </c>
      <c r="N576" s="1" t="s">
        <v>47</v>
      </c>
    </row>
    <row r="577" hidden="1">
      <c r="B577" s="9">
        <f>Mercury!Y578</f>
        <v>2026</v>
      </c>
      <c r="C577" s="9">
        <f>Mercury!AA578</f>
        <v>2</v>
      </c>
      <c r="D577" s="9">
        <f>Mercury!AB578</f>
        <v>1</v>
      </c>
      <c r="E577" s="9" t="str">
        <f>Mercury!AC578</f>
        <v>P&amp;L</v>
      </c>
      <c r="F577" s="9" t="str">
        <f>Mercury!AD578</f>
        <v>Recurring</v>
      </c>
      <c r="G577" s="9" t="str">
        <f>Mercury!AE578</f>
        <v>1. Collections</v>
      </c>
      <c r="H577" s="9" t="str">
        <f>Mercury!AF578</f>
        <v>1. Collections</v>
      </c>
      <c r="I577" s="9" t="str">
        <f>Mercury!AG578</f>
        <v>1. Full Stack</v>
      </c>
      <c r="J577" s="9" t="str">
        <f>Mercury!AI578</f>
        <v>In</v>
      </c>
      <c r="K577" s="9" t="str">
        <f>Mercury!B578</f>
        <v>LATIN AMERICA FUTURE AUTOMOBILE MEX</v>
      </c>
      <c r="L577" s="33">
        <f>Mercury!C578</f>
        <v>8000</v>
      </c>
      <c r="M577" s="9" t="str">
        <f>Mercury!D578</f>
        <v>Sent</v>
      </c>
      <c r="N577" s="1" t="s">
        <v>47</v>
      </c>
    </row>
    <row r="578" hidden="1">
      <c r="B578" s="9">
        <f>Mercury!Y579</f>
        <v>2026</v>
      </c>
      <c r="C578" s="9">
        <f>Mercury!AA579</f>
        <v>2</v>
      </c>
      <c r="D578" s="9">
        <f>Mercury!AB579</f>
        <v>1</v>
      </c>
      <c r="E578" s="9" t="str">
        <f>Mercury!AC579</f>
        <v>P&amp;L</v>
      </c>
      <c r="F578" s="9" t="str">
        <f>Mercury!AD579</f>
        <v>Recurring</v>
      </c>
      <c r="G578" s="9" t="str">
        <f>Mercury!AE579</f>
        <v>3. Platform</v>
      </c>
      <c r="H578" s="9" t="str">
        <f>Mercury!AF579</f>
        <v>3. Platform</v>
      </c>
      <c r="I578" s="9" t="str">
        <f>Mercury!AG579</f>
        <v>2. Fixed</v>
      </c>
      <c r="J578" s="9" t="str">
        <f>Mercury!AI579</f>
        <v>Out</v>
      </c>
      <c r="K578" s="9" t="str">
        <f>Mercury!B579</f>
        <v>Intl. Transaction Fee</v>
      </c>
      <c r="L578" s="33">
        <f>Mercury!C579</f>
        <v>-13.28</v>
      </c>
      <c r="M578" s="9" t="str">
        <f>Mercury!D579</f>
        <v>Sent</v>
      </c>
      <c r="N578" s="1" t="s">
        <v>47</v>
      </c>
    </row>
    <row r="579" hidden="1">
      <c r="B579" s="9">
        <f>Mercury!Y580</f>
        <v>2026</v>
      </c>
      <c r="C579" s="9">
        <f>Mercury!AA580</f>
        <v>1</v>
      </c>
      <c r="D579" s="9">
        <f>Mercury!AB580</f>
        <v>1</v>
      </c>
      <c r="E579" s="9" t="str">
        <f>Mercury!AC580</f>
        <v>P&amp;L</v>
      </c>
      <c r="F579" s="9" t="str">
        <f>Mercury!AD580</f>
        <v>Recurring</v>
      </c>
      <c r="G579" s="9" t="str">
        <f>Mercury!AE580</f>
        <v>8. Other fixed costs</v>
      </c>
      <c r="H579" s="9" t="str">
        <f>Mercury!AF580</f>
        <v>6. Other fixed and admin</v>
      </c>
      <c r="I579" s="9" t="str">
        <f>Mercury!AG580</f>
        <v>3. Rent</v>
      </c>
      <c r="J579" s="9" t="str">
        <f>Mercury!AI580</f>
        <v>Out</v>
      </c>
      <c r="K579" s="9" t="str">
        <f>Mercury!B580</f>
        <v>WeWork</v>
      </c>
      <c r="L579" s="33">
        <f>Mercury!C580</f>
        <v>-442.63</v>
      </c>
      <c r="M579" s="9" t="str">
        <f>Mercury!D580</f>
        <v>Sent</v>
      </c>
      <c r="N579" s="1" t="s">
        <v>47</v>
      </c>
    </row>
    <row r="580" hidden="1">
      <c r="B580" s="9">
        <f>Mercury!Y581</f>
        <v>2026</v>
      </c>
      <c r="C580" s="9">
        <f>Mercury!AA581</f>
        <v>2</v>
      </c>
      <c r="D580" s="9">
        <f>Mercury!AB581</f>
        <v>1</v>
      </c>
      <c r="E580" s="9" t="str">
        <f>Mercury!AC581</f>
        <v/>
      </c>
      <c r="F580" s="9" t="str">
        <f>Mercury!AD581</f>
        <v>Failed</v>
      </c>
      <c r="G580" s="9" t="str">
        <f>Mercury!AE581</f>
        <v>Failed</v>
      </c>
      <c r="H580" s="9" t="str">
        <f>Mercury!AF581</f>
        <v>Failed</v>
      </c>
      <c r="I580" s="9" t="str">
        <f>Mercury!AG581</f>
        <v/>
      </c>
      <c r="J580" s="9" t="str">
        <f>Mercury!AI581</f>
        <v>Out</v>
      </c>
      <c r="K580" s="9" t="str">
        <f>Mercury!B581</f>
        <v>Intl. Transaction Fee</v>
      </c>
      <c r="L580" s="33">
        <f>Mercury!C581</f>
        <v>-22.07</v>
      </c>
      <c r="M580" s="9" t="str">
        <f>Mercury!D581</f>
        <v>Failed</v>
      </c>
      <c r="N580" s="1" t="s">
        <v>47</v>
      </c>
    </row>
    <row r="581" hidden="1">
      <c r="B581" s="9">
        <f>Mercury!Y582</f>
        <v>2026</v>
      </c>
      <c r="C581" s="9">
        <f>Mercury!AA582</f>
        <v>2</v>
      </c>
      <c r="D581" s="9">
        <f>Mercury!AB582</f>
        <v>1</v>
      </c>
      <c r="E581" s="9" t="str">
        <f>Mercury!AC582</f>
        <v/>
      </c>
      <c r="F581" s="9" t="str">
        <f>Mercury!AD582</f>
        <v>Failed</v>
      </c>
      <c r="G581" s="9" t="str">
        <f>Mercury!AE582</f>
        <v>Failed</v>
      </c>
      <c r="H581" s="9" t="str">
        <f>Mercury!AF582</f>
        <v>Failed</v>
      </c>
      <c r="I581" s="9" t="str">
        <f>Mercury!AG582</f>
        <v/>
      </c>
      <c r="J581" s="9" t="str">
        <f>Mercury!AI582</f>
        <v>Out</v>
      </c>
      <c r="K581" s="9" t="str">
        <f>Mercury!B582</f>
        <v>Optimus Digital</v>
      </c>
      <c r="L581" s="33">
        <f>Mercury!C582</f>
        <v>-735.68</v>
      </c>
      <c r="M581" s="9" t="str">
        <f>Mercury!D582</f>
        <v>Failed</v>
      </c>
      <c r="N581" s="1" t="s">
        <v>47</v>
      </c>
    </row>
    <row r="582" hidden="1">
      <c r="B582" s="9">
        <f>Mercury!Y583</f>
        <v>2026</v>
      </c>
      <c r="C582" s="9">
        <f>Mercury!AA583</f>
        <v>2</v>
      </c>
      <c r="D582" s="9">
        <f>Mercury!AB583</f>
        <v>1</v>
      </c>
      <c r="E582" s="9" t="str">
        <f>Mercury!AC583</f>
        <v>BS</v>
      </c>
      <c r="F582" s="9" t="str">
        <f>Mercury!AD583</f>
        <v>One-off</v>
      </c>
      <c r="G582" s="9" t="str">
        <f>Mercury!AE583</f>
        <v>0. Investments</v>
      </c>
      <c r="H582" s="9" t="str">
        <f>Mercury!AF583</f>
        <v>0. Investments</v>
      </c>
      <c r="I582" s="9" t="str">
        <f>Mercury!AG583</f>
        <v>2. Founders</v>
      </c>
      <c r="J582" s="9" t="str">
        <f>Mercury!AI583</f>
        <v>In</v>
      </c>
      <c r="K582" s="9" t="str">
        <f>Mercury!B583</f>
        <v>Fede (BoA) (Federico David Naides)</v>
      </c>
      <c r="L582" s="33">
        <f>Mercury!C583</f>
        <v>1500</v>
      </c>
      <c r="M582" s="9" t="str">
        <f>Mercury!D583</f>
        <v>Sent</v>
      </c>
      <c r="N582" s="1" t="s">
        <v>47</v>
      </c>
    </row>
    <row r="583" hidden="1">
      <c r="B583" s="9">
        <f>Mercury!Y584</f>
        <v>2026</v>
      </c>
      <c r="C583" s="9">
        <f>Mercury!AA584</f>
        <v>1</v>
      </c>
      <c r="D583" s="9">
        <f>Mercury!AB584</f>
        <v>1</v>
      </c>
      <c r="E583" s="9" t="str">
        <f>Mercury!AC584</f>
        <v>P&amp;L</v>
      </c>
      <c r="F583" s="9" t="str">
        <f>Mercury!AD584</f>
        <v>Recurring</v>
      </c>
      <c r="G583" s="9" t="str">
        <f>Mercury!AE584</f>
        <v>5. Marketing</v>
      </c>
      <c r="H583" s="9" t="str">
        <f>Mercury!AF584</f>
        <v>5. Marketing</v>
      </c>
      <c r="I583" s="9" t="str">
        <f>Mercury!AG584</f>
        <v>1. People</v>
      </c>
      <c r="J583" s="9" t="str">
        <f>Mercury!AI584</f>
        <v>Out</v>
      </c>
      <c r="K583" s="9" t="str">
        <f>Mercury!B584</f>
        <v>Aldana Casas (Aldana Casas)</v>
      </c>
      <c r="L583" s="33">
        <f>Mercury!C584</f>
        <v>-348</v>
      </c>
      <c r="M583" s="9" t="str">
        <f>Mercury!D584</f>
        <v>Sent</v>
      </c>
      <c r="N583" s="1" t="s">
        <v>47</v>
      </c>
    </row>
    <row r="584" hidden="1">
      <c r="B584" s="9">
        <f>Mercury!Y585</f>
        <v>2026</v>
      </c>
      <c r="C584" s="9">
        <f>Mercury!AA585</f>
        <v>2</v>
      </c>
      <c r="D584" s="9">
        <f>Mercury!AB585</f>
        <v>1</v>
      </c>
      <c r="E584" s="9" t="str">
        <f>Mercury!AC585</f>
        <v>P&amp;L</v>
      </c>
      <c r="F584" s="9" t="str">
        <f>Mercury!AD585</f>
        <v>Recurring</v>
      </c>
      <c r="G584" s="9" t="str">
        <f>Mercury!AE585</f>
        <v>3. Platform</v>
      </c>
      <c r="H584" s="9" t="str">
        <f>Mercury!AF585</f>
        <v>3. Platform</v>
      </c>
      <c r="I584" s="9" t="str">
        <f>Mercury!AG585</f>
        <v>2. Fixed</v>
      </c>
      <c r="J584" s="9" t="str">
        <f>Mercury!AI585</f>
        <v>Out</v>
      </c>
      <c r="K584" s="9" t="str">
        <f>Mercury!B585</f>
        <v>Google Cloud</v>
      </c>
      <c r="L584" s="33">
        <f>Mercury!C585</f>
        <v>-164.72</v>
      </c>
      <c r="M584" s="9" t="str">
        <f>Mercury!D585</f>
        <v>Sent</v>
      </c>
      <c r="N584" s="1" t="s">
        <v>47</v>
      </c>
    </row>
    <row r="585" hidden="1">
      <c r="B585" s="9">
        <f>Mercury!Y586</f>
        <v>2026</v>
      </c>
      <c r="C585" s="9">
        <f>Mercury!AA586</f>
        <v>2</v>
      </c>
      <c r="D585" s="9">
        <f>Mercury!AB586</f>
        <v>1</v>
      </c>
      <c r="E585" s="9" t="str">
        <f>Mercury!AC586</f>
        <v>P&amp;L</v>
      </c>
      <c r="F585" s="9" t="str">
        <f>Mercury!AD586</f>
        <v>Recurring</v>
      </c>
      <c r="G585" s="9" t="str">
        <f>Mercury!AE586</f>
        <v>3. Platform</v>
      </c>
      <c r="H585" s="9" t="str">
        <f>Mercury!AF586</f>
        <v>3. Platform</v>
      </c>
      <c r="I585" s="9" t="str">
        <f>Mercury!AG586</f>
        <v>2. Fixed</v>
      </c>
      <c r="J585" s="9" t="str">
        <f>Mercury!AI586</f>
        <v>Out</v>
      </c>
      <c r="K585" s="9" t="str">
        <f>Mercury!B586</f>
        <v>Intl. Transaction Fee</v>
      </c>
      <c r="L585" s="33">
        <f>Mercury!C586</f>
        <v>-4.94</v>
      </c>
      <c r="M585" s="9" t="str">
        <f>Mercury!D586</f>
        <v>Sent</v>
      </c>
      <c r="N585" s="1" t="s">
        <v>47</v>
      </c>
    </row>
    <row r="586" hidden="1">
      <c r="B586" s="9">
        <f>Mercury!Y587</f>
        <v>2026</v>
      </c>
      <c r="C586" s="9">
        <f>Mercury!AA587</f>
        <v>2</v>
      </c>
      <c r="D586" s="9">
        <f>Mercury!AB587</f>
        <v>1</v>
      </c>
      <c r="E586" s="9" t="str">
        <f>Mercury!AC587</f>
        <v/>
      </c>
      <c r="F586" s="9" t="str">
        <f>Mercury!AD587</f>
        <v>Failed</v>
      </c>
      <c r="G586" s="9" t="str">
        <f>Mercury!AE587</f>
        <v>Failed</v>
      </c>
      <c r="H586" s="9" t="str">
        <f>Mercury!AF587</f>
        <v>Failed</v>
      </c>
      <c r="I586" s="9" t="str">
        <f>Mercury!AG587</f>
        <v/>
      </c>
      <c r="J586" s="9" t="str">
        <f>Mercury!AI587</f>
        <v>Out</v>
      </c>
      <c r="K586" s="9" t="str">
        <f>Mercury!B587</f>
        <v>Optimus Digital</v>
      </c>
      <c r="L586" s="33">
        <f>Mercury!C587</f>
        <v>-740.91</v>
      </c>
      <c r="M586" s="9" t="str">
        <f>Mercury!D587</f>
        <v>Failed</v>
      </c>
      <c r="N586" s="1" t="s">
        <v>47</v>
      </c>
    </row>
    <row r="587" hidden="1">
      <c r="B587" s="9">
        <f>Mercury!Y588</f>
        <v>2026</v>
      </c>
      <c r="C587" s="9">
        <f>Mercury!AA588</f>
        <v>2</v>
      </c>
      <c r="D587" s="9">
        <f>Mercury!AB588</f>
        <v>1</v>
      </c>
      <c r="E587" s="9" t="str">
        <f>Mercury!AC588</f>
        <v/>
      </c>
      <c r="F587" s="9" t="str">
        <f>Mercury!AD588</f>
        <v>Failed</v>
      </c>
      <c r="G587" s="9" t="str">
        <f>Mercury!AE588</f>
        <v>Failed</v>
      </c>
      <c r="H587" s="9" t="str">
        <f>Mercury!AF588</f>
        <v>Failed</v>
      </c>
      <c r="I587" s="9" t="str">
        <f>Mercury!AG588</f>
        <v/>
      </c>
      <c r="J587" s="9" t="str">
        <f>Mercury!AI588</f>
        <v>Out</v>
      </c>
      <c r="K587" s="9" t="str">
        <f>Mercury!B588</f>
        <v>Intl. Transaction Fee</v>
      </c>
      <c r="L587" s="33">
        <f>Mercury!C588</f>
        <v>-22.23</v>
      </c>
      <c r="M587" s="9" t="str">
        <f>Mercury!D588</f>
        <v>Failed</v>
      </c>
      <c r="N587" s="1" t="s">
        <v>47</v>
      </c>
    </row>
    <row r="588" hidden="1">
      <c r="B588" s="9">
        <f>Mercury!Y589</f>
        <v>2026</v>
      </c>
      <c r="C588" s="9">
        <f>Mercury!AA589</f>
        <v>2</v>
      </c>
      <c r="D588" s="9">
        <f>Mercury!AB589</f>
        <v>1</v>
      </c>
      <c r="E588" s="9" t="str">
        <f>Mercury!AC589</f>
        <v>P&amp;L</v>
      </c>
      <c r="F588" s="9" t="str">
        <f>Mercury!AD589</f>
        <v>Recurring</v>
      </c>
      <c r="G588" s="9" t="str">
        <f>Mercury!AE589</f>
        <v>3. Platform</v>
      </c>
      <c r="H588" s="9" t="str">
        <f>Mercury!AF589</f>
        <v>3. Platform</v>
      </c>
      <c r="I588" s="9" t="str">
        <f>Mercury!AG589</f>
        <v>2. Fixed</v>
      </c>
      <c r="J588" s="9" t="str">
        <f>Mercury!AI589</f>
        <v>Out</v>
      </c>
      <c r="K588" s="9" t="str">
        <f>Mercury!B589</f>
        <v>Unstract</v>
      </c>
      <c r="L588" s="33">
        <f>Mercury!C589</f>
        <v>-33.55</v>
      </c>
      <c r="M588" s="9" t="str">
        <f>Mercury!D589</f>
        <v>Sent</v>
      </c>
      <c r="N588" s="1" t="s">
        <v>47</v>
      </c>
    </row>
    <row r="589" hidden="1">
      <c r="B589" s="9">
        <f>Mercury!Y590</f>
        <v>2026</v>
      </c>
      <c r="C589" s="9">
        <f>Mercury!AA590</f>
        <v>2</v>
      </c>
      <c r="D589" s="9">
        <f>Mercury!AB590</f>
        <v>1</v>
      </c>
      <c r="E589" s="9" t="str">
        <f>Mercury!AC590</f>
        <v>P&amp;L</v>
      </c>
      <c r="F589" s="9" t="str">
        <f>Mercury!AD590</f>
        <v>Recurring</v>
      </c>
      <c r="G589" s="9" t="str">
        <f>Mercury!AE590</f>
        <v>2. Candidates Sourcing</v>
      </c>
      <c r="H589" s="9" t="str">
        <f>Mercury!AF590</f>
        <v>2. Candidates Sourcing</v>
      </c>
      <c r="I589" s="9" t="str">
        <f>Mercury!AG590</f>
        <v>1. Social media</v>
      </c>
      <c r="J589" s="9" t="str">
        <f>Mercury!AI590</f>
        <v>Out</v>
      </c>
      <c r="K589" s="9" t="str">
        <f>Mercury!B590</f>
        <v>Facebook</v>
      </c>
      <c r="L589" s="33">
        <f>Mercury!C590</f>
        <v>-381.02</v>
      </c>
      <c r="M589" s="9" t="str">
        <f>Mercury!D590</f>
        <v>Sent</v>
      </c>
      <c r="N589" s="1" t="s">
        <v>47</v>
      </c>
    </row>
    <row r="590" hidden="1">
      <c r="B590" s="9">
        <f>Mercury!Y591</f>
        <v>2026</v>
      </c>
      <c r="C590" s="9">
        <f>Mercury!AA591</f>
        <v>2</v>
      </c>
      <c r="D590" s="9">
        <f>Mercury!AB591</f>
        <v>1</v>
      </c>
      <c r="E590" s="9" t="str">
        <f>Mercury!AC591</f>
        <v>P&amp;L</v>
      </c>
      <c r="F590" s="9" t="str">
        <f>Mercury!AD591</f>
        <v>Recurring</v>
      </c>
      <c r="G590" s="9" t="str">
        <f>Mercury!AE591</f>
        <v>2. Candidates Sourcing</v>
      </c>
      <c r="H590" s="9" t="str">
        <f>Mercury!AF591</f>
        <v>2. Candidates Sourcing</v>
      </c>
      <c r="I590" s="9" t="str">
        <f>Mercury!AG591</f>
        <v>1. Social media</v>
      </c>
      <c r="J590" s="9" t="str">
        <f>Mercury!AI591</f>
        <v>Out</v>
      </c>
      <c r="K590" s="9" t="str">
        <f>Mercury!B591</f>
        <v>Facebook</v>
      </c>
      <c r="L590" s="33">
        <f>Mercury!C591</f>
        <v>-52.4</v>
      </c>
      <c r="M590" s="9" t="str">
        <f>Mercury!D591</f>
        <v>Sent</v>
      </c>
      <c r="N590" s="1" t="s">
        <v>47</v>
      </c>
    </row>
    <row r="591" hidden="1">
      <c r="B591" s="9">
        <f>Mercury!Y592</f>
        <v>2026</v>
      </c>
      <c r="C591" s="9">
        <f>Mercury!AA592</f>
        <v>2</v>
      </c>
      <c r="D591" s="9">
        <f>Mercury!AB592</f>
        <v>1</v>
      </c>
      <c r="E591" s="9" t="str">
        <f>Mercury!AC592</f>
        <v>P&amp;L</v>
      </c>
      <c r="F591" s="9" t="str">
        <f>Mercury!AD592</f>
        <v>Recurring</v>
      </c>
      <c r="G591" s="9" t="str">
        <f>Mercury!AE592</f>
        <v>2. Candidates Sourcing</v>
      </c>
      <c r="H591" s="9" t="str">
        <f>Mercury!AF592</f>
        <v>2. Candidates Sourcing</v>
      </c>
      <c r="I591" s="9" t="str">
        <f>Mercury!AG592</f>
        <v>1. Social media</v>
      </c>
      <c r="J591" s="9" t="str">
        <f>Mercury!AI592</f>
        <v>Out</v>
      </c>
      <c r="K591" s="9" t="str">
        <f>Mercury!B592</f>
        <v>Facebook</v>
      </c>
      <c r="L591" s="33">
        <f>Mercury!C592</f>
        <v>-23.23</v>
      </c>
      <c r="M591" s="9" t="str">
        <f>Mercury!D592</f>
        <v>Sent</v>
      </c>
      <c r="N591" s="1" t="s">
        <v>47</v>
      </c>
    </row>
    <row r="592" hidden="1">
      <c r="B592" s="9">
        <f>Mercury!Y593</f>
        <v>2026</v>
      </c>
      <c r="C592" s="9">
        <f>Mercury!AA593</f>
        <v>2</v>
      </c>
      <c r="D592" s="9">
        <f>Mercury!AB593</f>
        <v>1</v>
      </c>
      <c r="E592" s="9" t="str">
        <f>Mercury!AC593</f>
        <v/>
      </c>
      <c r="F592" s="9" t="str">
        <f>Mercury!AD593</f>
        <v>Failed</v>
      </c>
      <c r="G592" s="9" t="str">
        <f>Mercury!AE593</f>
        <v>Failed</v>
      </c>
      <c r="H592" s="9" t="str">
        <f>Mercury!AF593</f>
        <v>Failed</v>
      </c>
      <c r="I592" s="9" t="str">
        <f>Mercury!AG593</f>
        <v/>
      </c>
      <c r="J592" s="9" t="str">
        <f>Mercury!AI593</f>
        <v>Out</v>
      </c>
      <c r="K592" s="9" t="str">
        <f>Mercury!B593</f>
        <v>Facebook</v>
      </c>
      <c r="L592" s="33">
        <f>Mercury!C593</f>
        <v>-408.7</v>
      </c>
      <c r="M592" s="9" t="str">
        <f>Mercury!D593</f>
        <v>Failed</v>
      </c>
      <c r="N592" s="1" t="s">
        <v>47</v>
      </c>
    </row>
    <row r="593" hidden="1">
      <c r="B593" s="9">
        <f>Mercury!Y594</f>
        <v>2026</v>
      </c>
      <c r="C593" s="9">
        <f>Mercury!AA594</f>
        <v>2</v>
      </c>
      <c r="D593" s="9">
        <f>Mercury!AB594</f>
        <v>1</v>
      </c>
      <c r="E593" s="9" t="str">
        <f>Mercury!AC594</f>
        <v/>
      </c>
      <c r="F593" s="9" t="str">
        <f>Mercury!AD594</f>
        <v>Failed</v>
      </c>
      <c r="G593" s="9" t="str">
        <f>Mercury!AE594</f>
        <v>Failed</v>
      </c>
      <c r="H593" s="9" t="str">
        <f>Mercury!AF594</f>
        <v>Failed</v>
      </c>
      <c r="I593" s="9" t="str">
        <f>Mercury!AG594</f>
        <v/>
      </c>
      <c r="J593" s="9" t="str">
        <f>Mercury!AI594</f>
        <v>Out</v>
      </c>
      <c r="K593" s="9" t="str">
        <f>Mercury!B594</f>
        <v>Facebook</v>
      </c>
      <c r="L593" s="33">
        <f>Mercury!C594</f>
        <v>-610</v>
      </c>
      <c r="M593" s="9" t="str">
        <f>Mercury!D594</f>
        <v>Failed</v>
      </c>
      <c r="N593" s="1" t="s">
        <v>47</v>
      </c>
    </row>
    <row r="594" hidden="1">
      <c r="B594" s="9">
        <f>Mercury!Y595</f>
        <v>2026</v>
      </c>
      <c r="C594" s="9">
        <f>Mercury!AA595</f>
        <v>2</v>
      </c>
      <c r="D594" s="9">
        <f>Mercury!AB595</f>
        <v>1</v>
      </c>
      <c r="E594" s="9" t="str">
        <f>Mercury!AC595</f>
        <v/>
      </c>
      <c r="F594" s="9" t="str">
        <f>Mercury!AD595</f>
        <v>Failed</v>
      </c>
      <c r="G594" s="9" t="str">
        <f>Mercury!AE595</f>
        <v>Failed</v>
      </c>
      <c r="H594" s="9" t="str">
        <f>Mercury!AF595</f>
        <v>Failed</v>
      </c>
      <c r="I594" s="9" t="str">
        <f>Mercury!AG595</f>
        <v/>
      </c>
      <c r="J594" s="9" t="str">
        <f>Mercury!AI595</f>
        <v>Out</v>
      </c>
      <c r="K594" s="9" t="str">
        <f>Mercury!B595</f>
        <v>Optimus Digital</v>
      </c>
      <c r="L594" s="33">
        <f>Mercury!C595</f>
        <v>-740.91</v>
      </c>
      <c r="M594" s="9" t="str">
        <f>Mercury!D595</f>
        <v>Failed</v>
      </c>
      <c r="N594" s="1" t="s">
        <v>47</v>
      </c>
    </row>
    <row r="595" hidden="1">
      <c r="B595" s="9">
        <f>Mercury!Y596</f>
        <v>2026</v>
      </c>
      <c r="C595" s="9">
        <f>Mercury!AA596</f>
        <v>2</v>
      </c>
      <c r="D595" s="9">
        <f>Mercury!AB596</f>
        <v>1</v>
      </c>
      <c r="E595" s="9" t="str">
        <f>Mercury!AC596</f>
        <v/>
      </c>
      <c r="F595" s="9" t="str">
        <f>Mercury!AD596</f>
        <v>Failed</v>
      </c>
      <c r="G595" s="9" t="str">
        <f>Mercury!AE596</f>
        <v>Failed</v>
      </c>
      <c r="H595" s="9" t="str">
        <f>Mercury!AF596</f>
        <v>Failed</v>
      </c>
      <c r="I595" s="9" t="str">
        <f>Mercury!AG596</f>
        <v/>
      </c>
      <c r="J595" s="9" t="str">
        <f>Mercury!AI596</f>
        <v>Out</v>
      </c>
      <c r="K595" s="9" t="str">
        <f>Mercury!B596</f>
        <v>Intl. Transaction Fee</v>
      </c>
      <c r="L595" s="33">
        <f>Mercury!C596</f>
        <v>-22.23</v>
      </c>
      <c r="M595" s="9" t="str">
        <f>Mercury!D596</f>
        <v>Failed</v>
      </c>
      <c r="N595" s="1" t="s">
        <v>47</v>
      </c>
    </row>
    <row r="596" hidden="1">
      <c r="B596" s="9">
        <f>Mercury!Y597</f>
        <v>2026</v>
      </c>
      <c r="C596" s="9">
        <f>Mercury!AA597</f>
        <v>2</v>
      </c>
      <c r="D596" s="9">
        <f>Mercury!AB597</f>
        <v>1</v>
      </c>
      <c r="E596" s="9" t="str">
        <f>Mercury!AC597</f>
        <v>P&amp;L</v>
      </c>
      <c r="F596" s="9" t="str">
        <f>Mercury!AD597</f>
        <v>Recurring</v>
      </c>
      <c r="G596" s="9" t="str">
        <f>Mercury!AE597</f>
        <v>3. Platform</v>
      </c>
      <c r="H596" s="9" t="str">
        <f>Mercury!AF597</f>
        <v>3. Platform</v>
      </c>
      <c r="I596" s="9" t="str">
        <f>Mercury!AG597</f>
        <v>1. Variable</v>
      </c>
      <c r="J596" s="9" t="str">
        <f>Mercury!AI597</f>
        <v>Out</v>
      </c>
      <c r="K596" s="9" t="str">
        <f>Mercury!B597</f>
        <v>Twilio</v>
      </c>
      <c r="L596" s="33">
        <f>Mercury!C597</f>
        <v>-100</v>
      </c>
      <c r="M596" s="9" t="str">
        <f>Mercury!D597</f>
        <v>Sent</v>
      </c>
      <c r="N596" s="1" t="s">
        <v>47</v>
      </c>
    </row>
    <row r="597" hidden="1">
      <c r="B597" s="9">
        <f>Mercury!Y598</f>
        <v>2026</v>
      </c>
      <c r="C597" s="9">
        <f>Mercury!AA598</f>
        <v>1</v>
      </c>
      <c r="D597" s="9">
        <f>Mercury!AB598</f>
        <v>1</v>
      </c>
      <c r="E597" s="9" t="str">
        <f>Mercury!AC598</f>
        <v>P&amp;L</v>
      </c>
      <c r="F597" s="9" t="str">
        <f>Mercury!AD598</f>
        <v>Recurring</v>
      </c>
      <c r="G597" s="9" t="str">
        <f>Mercury!AE598</f>
        <v>2. Candidates Sourcing</v>
      </c>
      <c r="H597" s="9" t="str">
        <f>Mercury!AF598</f>
        <v>2. Candidates Sourcing</v>
      </c>
      <c r="I597" s="9" t="str">
        <f>Mercury!AG598</f>
        <v>1. Social media</v>
      </c>
      <c r="J597" s="9" t="str">
        <f>Mercury!AI598</f>
        <v>Out</v>
      </c>
      <c r="K597" s="9" t="str">
        <f>Mercury!B598</f>
        <v>Facebook</v>
      </c>
      <c r="L597" s="33">
        <f>Mercury!C598</f>
        <v>-579</v>
      </c>
      <c r="M597" s="9" t="str">
        <f>Mercury!D598</f>
        <v>Sent</v>
      </c>
      <c r="N597" s="1" t="s">
        <v>47</v>
      </c>
    </row>
    <row r="598" hidden="1">
      <c r="B598" s="9">
        <f>Mercury!Y599</f>
        <v>2026</v>
      </c>
      <c r="C598" s="9">
        <f>Mercury!AA599</f>
        <v>1</v>
      </c>
      <c r="D598" s="9">
        <f>Mercury!AB599</f>
        <v>1</v>
      </c>
      <c r="E598" s="9" t="str">
        <f>Mercury!AC599</f>
        <v>P&amp;L</v>
      </c>
      <c r="F598" s="9" t="str">
        <f>Mercury!AD599</f>
        <v>Recurring</v>
      </c>
      <c r="G598" s="9" t="str">
        <f>Mercury!AE599</f>
        <v>3. Platform</v>
      </c>
      <c r="H598" s="9" t="str">
        <f>Mercury!AF599</f>
        <v>3. Platform</v>
      </c>
      <c r="I598" s="9" t="str">
        <f>Mercury!AG599</f>
        <v>2. Fixed</v>
      </c>
      <c r="J598" s="9" t="str">
        <f>Mercury!AI599</f>
        <v>Out</v>
      </c>
      <c r="K598" s="9" t="str">
        <f>Mercury!B599</f>
        <v>Anthropic</v>
      </c>
      <c r="L598" s="33">
        <f>Mercury!C599</f>
        <v>-5</v>
      </c>
      <c r="M598" s="9" t="str">
        <f>Mercury!D599</f>
        <v>Sent</v>
      </c>
      <c r="N598" s="1" t="s">
        <v>47</v>
      </c>
    </row>
    <row r="599" hidden="1">
      <c r="B599" s="9">
        <f>Mercury!Y600</f>
        <v>2026</v>
      </c>
      <c r="C599" s="9">
        <f>Mercury!AA600</f>
        <v>1</v>
      </c>
      <c r="D599" s="9">
        <f>Mercury!AB600</f>
        <v>1</v>
      </c>
      <c r="E599" s="9" t="str">
        <f>Mercury!AC600</f>
        <v>P&amp;L</v>
      </c>
      <c r="F599" s="9" t="str">
        <f>Mercury!AD600</f>
        <v>Recurring</v>
      </c>
      <c r="G599" s="9" t="str">
        <f>Mercury!AE600</f>
        <v>3. Platform</v>
      </c>
      <c r="H599" s="9" t="str">
        <f>Mercury!AF600</f>
        <v>3. Platform</v>
      </c>
      <c r="I599" s="9" t="str">
        <f>Mercury!AG600</f>
        <v>2. Fixed</v>
      </c>
      <c r="J599" s="9" t="str">
        <f>Mercury!AI600</f>
        <v>Out</v>
      </c>
      <c r="K599" s="9" t="str">
        <f>Mercury!B600</f>
        <v>Intl. Transaction Fee</v>
      </c>
      <c r="L599" s="33">
        <f>Mercury!C600</f>
        <v>-4.48</v>
      </c>
      <c r="M599" s="9" t="str">
        <f>Mercury!D600</f>
        <v>Sent</v>
      </c>
      <c r="N599" s="1" t="s">
        <v>47</v>
      </c>
    </row>
    <row r="600" hidden="1">
      <c r="B600" s="9">
        <f>Mercury!Y601</f>
        <v>2026</v>
      </c>
      <c r="C600" s="9">
        <f>Mercury!AA601</f>
        <v>1</v>
      </c>
      <c r="D600" s="9">
        <f>Mercury!AB601</f>
        <v>1</v>
      </c>
      <c r="E600" s="9" t="str">
        <f>Mercury!AC601</f>
        <v>P&amp;L</v>
      </c>
      <c r="F600" s="9" t="str">
        <f>Mercury!AD601</f>
        <v>Recurring</v>
      </c>
      <c r="G600" s="9" t="str">
        <f>Mercury!AE601</f>
        <v>2. Candidates Sourcing</v>
      </c>
      <c r="H600" s="9" t="str">
        <f>Mercury!AF601</f>
        <v>2. Candidates Sourcing</v>
      </c>
      <c r="I600" s="9" t="str">
        <f>Mercury!AG601</f>
        <v>2. Job Portals</v>
      </c>
      <c r="J600" s="9" t="str">
        <f>Mercury!AI601</f>
        <v>Out</v>
      </c>
      <c r="K600" s="58" t="str">
        <f>Mercury!B601</f>
        <v>WWW.OCC.COM.MX</v>
      </c>
      <c r="L600" s="33">
        <f>Mercury!C601</f>
        <v>-149.35</v>
      </c>
      <c r="M600" s="9" t="str">
        <f>Mercury!D601</f>
        <v>Sent</v>
      </c>
      <c r="N600" s="1" t="s">
        <v>47</v>
      </c>
    </row>
    <row r="601" hidden="1">
      <c r="B601" s="9">
        <f>Mercury!Y602</f>
        <v>2026</v>
      </c>
      <c r="C601" s="9">
        <f>Mercury!AA602</f>
        <v>1</v>
      </c>
      <c r="D601" s="9">
        <f>Mercury!AB602</f>
        <v>1</v>
      </c>
      <c r="E601" s="9" t="str">
        <f>Mercury!AC602</f>
        <v/>
      </c>
      <c r="F601" s="9" t="str">
        <f>Mercury!AD602</f>
        <v>Failed</v>
      </c>
      <c r="G601" s="9" t="str">
        <f>Mercury!AE602</f>
        <v>Failed</v>
      </c>
      <c r="H601" s="9" t="str">
        <f>Mercury!AF602</f>
        <v>Failed</v>
      </c>
      <c r="I601" s="9" t="str">
        <f>Mercury!AG602</f>
        <v/>
      </c>
      <c r="J601" s="9" t="str">
        <f>Mercury!AI602</f>
        <v>Out</v>
      </c>
      <c r="K601" s="9" t="str">
        <f>Mercury!B602</f>
        <v>Merpago*occ</v>
      </c>
      <c r="L601" s="33">
        <f>Mercury!C602</f>
        <v>-149.05</v>
      </c>
      <c r="M601" s="9" t="str">
        <f>Mercury!D602</f>
        <v>Failed</v>
      </c>
      <c r="N601" s="1" t="s">
        <v>47</v>
      </c>
    </row>
    <row r="602" hidden="1">
      <c r="B602" s="9">
        <f>Mercury!Y603</f>
        <v>2026</v>
      </c>
      <c r="C602" s="9">
        <f>Mercury!AA603</f>
        <v>1</v>
      </c>
      <c r="D602" s="9">
        <f>Mercury!AB603</f>
        <v>1</v>
      </c>
      <c r="E602" s="9" t="str">
        <f>Mercury!AC603</f>
        <v/>
      </c>
      <c r="F602" s="9" t="str">
        <f>Mercury!AD603</f>
        <v>Failed</v>
      </c>
      <c r="G602" s="9" t="str">
        <f>Mercury!AE603</f>
        <v>Failed</v>
      </c>
      <c r="H602" s="9" t="str">
        <f>Mercury!AF603</f>
        <v>Failed</v>
      </c>
      <c r="I602" s="9" t="str">
        <f>Mercury!AG603</f>
        <v/>
      </c>
      <c r="J602" s="9" t="str">
        <f>Mercury!AI603</f>
        <v>Out</v>
      </c>
      <c r="K602" s="9" t="str">
        <f>Mercury!B603</f>
        <v>Intl. Transaction Fee</v>
      </c>
      <c r="L602" s="33">
        <f>Mercury!C603</f>
        <v>-4.47</v>
      </c>
      <c r="M602" s="9" t="str">
        <f>Mercury!D603</f>
        <v>Failed</v>
      </c>
      <c r="N602" s="1" t="s">
        <v>47</v>
      </c>
    </row>
    <row r="603" hidden="1">
      <c r="B603" s="9">
        <f>Mercury!Y604</f>
        <v>2026</v>
      </c>
      <c r="C603" s="9">
        <f>Mercury!AA604</f>
        <v>1</v>
      </c>
      <c r="D603" s="9">
        <f>Mercury!AB604</f>
        <v>1</v>
      </c>
      <c r="E603" s="9" t="str">
        <f>Mercury!AC604</f>
        <v>P&amp;L</v>
      </c>
      <c r="F603" s="9" t="str">
        <f>Mercury!AD604</f>
        <v>Recurring</v>
      </c>
      <c r="G603" s="9" t="str">
        <f>Mercury!AE604</f>
        <v>2. Candidates Sourcing</v>
      </c>
      <c r="H603" s="9" t="str">
        <f>Mercury!AF604</f>
        <v>2. Candidates Sourcing</v>
      </c>
      <c r="I603" s="9" t="str">
        <f>Mercury!AG604</f>
        <v>1. Social media</v>
      </c>
      <c r="J603" s="9" t="str">
        <f>Mercury!AI604</f>
        <v>Out</v>
      </c>
      <c r="K603" s="9" t="str">
        <f>Mercury!B604</f>
        <v>Facebook</v>
      </c>
      <c r="L603" s="33">
        <f>Mercury!C604</f>
        <v>-400</v>
      </c>
      <c r="M603" s="9" t="str">
        <f>Mercury!D604</f>
        <v>Sent</v>
      </c>
      <c r="N603" s="1" t="s">
        <v>47</v>
      </c>
    </row>
    <row r="604" hidden="1">
      <c r="B604" s="9">
        <f>Mercury!Y605</f>
        <v>2026</v>
      </c>
      <c r="C604" s="9">
        <f>Mercury!AA605</f>
        <v>1</v>
      </c>
      <c r="D604" s="9">
        <f>Mercury!AB605</f>
        <v>1</v>
      </c>
      <c r="E604" s="9" t="str">
        <f>Mercury!AC605</f>
        <v>BS</v>
      </c>
      <c r="F604" s="9" t="str">
        <f>Mercury!AD605</f>
        <v>One-off</v>
      </c>
      <c r="G604" s="9" t="str">
        <f>Mercury!AE605</f>
        <v>0. Investments</v>
      </c>
      <c r="H604" s="9" t="str">
        <f>Mercury!AF605</f>
        <v>0. Investments</v>
      </c>
      <c r="I604" s="9" t="str">
        <f>Mercury!AG605</f>
        <v>2. Founders</v>
      </c>
      <c r="J604" s="9" t="str">
        <f>Mercury!AI605</f>
        <v>In</v>
      </c>
      <c r="K604" s="9" t="str">
        <f>Mercury!B605</f>
        <v>Ivan Amelong - Wise (Ivan Amelong)</v>
      </c>
      <c r="L604" s="33">
        <f>Mercury!C605</f>
        <v>1500</v>
      </c>
      <c r="M604" s="9" t="str">
        <f>Mercury!D605</f>
        <v>Sent</v>
      </c>
      <c r="N604" s="1" t="s">
        <v>47</v>
      </c>
    </row>
    <row r="605" hidden="1">
      <c r="B605" s="9">
        <f>Mercury!Y606</f>
        <v>2026</v>
      </c>
      <c r="C605" s="9">
        <f>Mercury!AA606</f>
        <v>1</v>
      </c>
      <c r="D605" s="9">
        <f>Mercury!AB606</f>
        <v>1</v>
      </c>
      <c r="E605" s="9" t="str">
        <f>Mercury!AC606</f>
        <v>P&amp;L</v>
      </c>
      <c r="F605" s="9" t="str">
        <f>Mercury!AD606</f>
        <v>Recurring</v>
      </c>
      <c r="G605" s="9" t="str">
        <f>Mercury!AE606</f>
        <v>4. People</v>
      </c>
      <c r="H605" s="9" t="str">
        <f>Mercury!AF606</f>
        <v>4. People</v>
      </c>
      <c r="I605" s="9" t="str">
        <f>Mercury!AG606</f>
        <v>1. Operations</v>
      </c>
      <c r="J605" s="9" t="str">
        <f>Mercury!AI606</f>
        <v>Out</v>
      </c>
      <c r="K605" s="9" t="str">
        <f>Mercury!B606</f>
        <v>Monica Tonanzin García Vega (Monica Tonanzin García Vega)</v>
      </c>
      <c r="L605" s="33">
        <f>Mercury!C606</f>
        <v>-870</v>
      </c>
      <c r="M605" s="9" t="str">
        <f>Mercury!D606</f>
        <v>Sent</v>
      </c>
      <c r="N605" s="1" t="s">
        <v>47</v>
      </c>
    </row>
    <row r="606" hidden="1">
      <c r="B606" s="9">
        <f>Mercury!Y607</f>
        <v>2026</v>
      </c>
      <c r="C606" s="9">
        <f>Mercury!AA607</f>
        <v>1</v>
      </c>
      <c r="D606" s="9">
        <f>Mercury!AB607</f>
        <v>1</v>
      </c>
      <c r="E606" s="9" t="str">
        <f>Mercury!AC607</f>
        <v>P&amp;L</v>
      </c>
      <c r="F606" s="9" t="str">
        <f>Mercury!AD607</f>
        <v>Recurring</v>
      </c>
      <c r="G606" s="9" t="str">
        <f>Mercury!AE607</f>
        <v>6. Tech salaries</v>
      </c>
      <c r="H606" s="9" t="str">
        <f>Mercury!AF607</f>
        <v>6. Other fixed and admin</v>
      </c>
      <c r="I606" s="9" t="str">
        <f>Mercury!AG607</f>
        <v>1. Salaries</v>
      </c>
      <c r="J606" s="9" t="str">
        <f>Mercury!AI607</f>
        <v>Out</v>
      </c>
      <c r="K606" s="9" t="str">
        <f>Mercury!B607</f>
        <v>Alex Tigselema (Alex Ignacio Tigselema Pacheco)</v>
      </c>
      <c r="L606" s="33">
        <f>Mercury!C607</f>
        <v>-800</v>
      </c>
      <c r="M606" s="9" t="str">
        <f>Mercury!D607</f>
        <v>Sent</v>
      </c>
      <c r="N606" s="1" t="s">
        <v>47</v>
      </c>
    </row>
    <row r="607" hidden="1">
      <c r="B607" s="9">
        <f>Mercury!Y608</f>
        <v>2026</v>
      </c>
      <c r="C607" s="9">
        <f>Mercury!AA608</f>
        <v>1</v>
      </c>
      <c r="D607" s="9">
        <f>Mercury!AB608</f>
        <v>1</v>
      </c>
      <c r="E607" s="9" t="str">
        <f>Mercury!AC608</f>
        <v>P&amp;L</v>
      </c>
      <c r="F607" s="9" t="str">
        <f>Mercury!AD608</f>
        <v>Recurring</v>
      </c>
      <c r="G607" s="9" t="str">
        <f>Mercury!AE608</f>
        <v>3. Platform</v>
      </c>
      <c r="H607" s="9" t="str">
        <f>Mercury!AF608</f>
        <v>3. Platform</v>
      </c>
      <c r="I607" s="9" t="str">
        <f>Mercury!AG608</f>
        <v>2. Fixed</v>
      </c>
      <c r="J607" s="9" t="str">
        <f>Mercury!AI608</f>
        <v>Out</v>
      </c>
      <c r="K607" s="9" t="str">
        <f>Mercury!B608</f>
        <v>Intl. Wire Fee</v>
      </c>
      <c r="L607" s="33">
        <f>Mercury!C608</f>
        <v>-15</v>
      </c>
      <c r="M607" s="9" t="str">
        <f>Mercury!D608</f>
        <v>Sent</v>
      </c>
      <c r="N607" s="1" t="s">
        <v>47</v>
      </c>
    </row>
    <row r="608" hidden="1">
      <c r="B608" s="9">
        <f>Mercury!Y609</f>
        <v>2026</v>
      </c>
      <c r="C608" s="9">
        <f>Mercury!AA609</f>
        <v>1</v>
      </c>
      <c r="D608" s="9">
        <f>Mercury!AB609</f>
        <v>1</v>
      </c>
      <c r="E608" s="9" t="str">
        <f>Mercury!AC609</f>
        <v>P&amp;L</v>
      </c>
      <c r="F608" s="9" t="str">
        <f>Mercury!AD609</f>
        <v>Recurring</v>
      </c>
      <c r="G608" s="9" t="str">
        <f>Mercury!AE609</f>
        <v>2. Candidates Sourcing</v>
      </c>
      <c r="H608" s="9" t="str">
        <f>Mercury!AF609</f>
        <v>2. Candidates Sourcing</v>
      </c>
      <c r="I608" s="9" t="str">
        <f>Mercury!AG609</f>
        <v>1. Social media</v>
      </c>
      <c r="J608" s="9" t="str">
        <f>Mercury!AI609</f>
        <v>Out</v>
      </c>
      <c r="K608" s="9" t="str">
        <f>Mercury!B609</f>
        <v>Facebook</v>
      </c>
      <c r="L608" s="33">
        <f>Mercury!C609</f>
        <v>-250.24</v>
      </c>
      <c r="M608" s="9" t="str">
        <f>Mercury!D609</f>
        <v>Sent</v>
      </c>
      <c r="N608" s="1" t="s">
        <v>47</v>
      </c>
    </row>
    <row r="609" hidden="1">
      <c r="B609" s="9">
        <f>Mercury!Y610</f>
        <v>2026</v>
      </c>
      <c r="C609" s="9">
        <f>Mercury!AA610</f>
        <v>1</v>
      </c>
      <c r="D609" s="9">
        <f>Mercury!AB610</f>
        <v>1</v>
      </c>
      <c r="E609" s="9" t="str">
        <f>Mercury!AC610</f>
        <v>P&amp;L</v>
      </c>
      <c r="F609" s="9" t="str">
        <f>Mercury!AD610</f>
        <v>Recurring</v>
      </c>
      <c r="G609" s="9" t="str">
        <f>Mercury!AE610</f>
        <v>2. Candidates Sourcing</v>
      </c>
      <c r="H609" s="9" t="str">
        <f>Mercury!AF610</f>
        <v>2. Candidates Sourcing</v>
      </c>
      <c r="I609" s="9" t="str">
        <f>Mercury!AG610</f>
        <v>1. Social media</v>
      </c>
      <c r="J609" s="9" t="str">
        <f>Mercury!AI610</f>
        <v>Out</v>
      </c>
      <c r="K609" s="9" t="str">
        <f>Mercury!B610</f>
        <v>Facebook</v>
      </c>
      <c r="L609" s="33">
        <f>Mercury!C610</f>
        <v>-11.99</v>
      </c>
      <c r="M609" s="9" t="str">
        <f>Mercury!D610</f>
        <v>Sent</v>
      </c>
      <c r="N609" s="1" t="s">
        <v>47</v>
      </c>
    </row>
    <row r="610" hidden="1">
      <c r="B610" s="9">
        <f>Mercury!Y611</f>
        <v>2026</v>
      </c>
      <c r="C610" s="9">
        <f>Mercury!AA611</f>
        <v>1</v>
      </c>
      <c r="D610" s="9">
        <f>Mercury!AB611</f>
        <v>1</v>
      </c>
      <c r="E610" s="9" t="str">
        <f>Mercury!AC611</f>
        <v>P&amp;L</v>
      </c>
      <c r="F610" s="9" t="str">
        <f>Mercury!AD611</f>
        <v>Recurring</v>
      </c>
      <c r="G610" s="9" t="str">
        <f>Mercury!AE611</f>
        <v>2. Candidates Sourcing</v>
      </c>
      <c r="H610" s="9" t="str">
        <f>Mercury!AF611</f>
        <v>2. Candidates Sourcing</v>
      </c>
      <c r="I610" s="9" t="str">
        <f>Mercury!AG611</f>
        <v>1. Social media</v>
      </c>
      <c r="J610" s="9" t="str">
        <f>Mercury!AI611</f>
        <v>Out</v>
      </c>
      <c r="K610" s="9" t="str">
        <f>Mercury!B611</f>
        <v>Facebook</v>
      </c>
      <c r="L610" s="33">
        <f>Mercury!C611</f>
        <v>-432.09</v>
      </c>
      <c r="M610" s="9" t="str">
        <f>Mercury!D611</f>
        <v>Sent</v>
      </c>
      <c r="N610" s="1" t="s">
        <v>47</v>
      </c>
    </row>
    <row r="611" hidden="1">
      <c r="B611" s="9">
        <f>Mercury!Y612</f>
        <v>2026</v>
      </c>
      <c r="C611" s="9">
        <f>Mercury!AA612</f>
        <v>1</v>
      </c>
      <c r="D611" s="9">
        <f>Mercury!AB612</f>
        <v>1</v>
      </c>
      <c r="E611" s="9" t="str">
        <f>Mercury!AC612</f>
        <v>BS</v>
      </c>
      <c r="F611" s="9" t="str">
        <f>Mercury!AD612</f>
        <v>One-off</v>
      </c>
      <c r="G611" s="9" t="str">
        <f>Mercury!AE612</f>
        <v>0. Investments</v>
      </c>
      <c r="H611" s="9" t="str">
        <f>Mercury!AF612</f>
        <v>0. Investments</v>
      </c>
      <c r="I611" s="9" t="str">
        <f>Mercury!AG612</f>
        <v>2. Founders</v>
      </c>
      <c r="J611" s="9" t="str">
        <f>Mercury!AI612</f>
        <v>In</v>
      </c>
      <c r="K611" s="9" t="str">
        <f>Mercury!B612</f>
        <v>Ivan Amelong - Wise (Ivan Amelong)</v>
      </c>
      <c r="L611" s="33">
        <f>Mercury!C612</f>
        <v>2000</v>
      </c>
      <c r="M611" s="9" t="str">
        <f>Mercury!D612</f>
        <v>Sent</v>
      </c>
      <c r="N611" s="1" t="s">
        <v>47</v>
      </c>
    </row>
    <row r="612" hidden="1">
      <c r="B612" s="9">
        <f>Mercury!Y613</f>
        <v>2026</v>
      </c>
      <c r="C612" s="9">
        <f>Mercury!AA613</f>
        <v>1</v>
      </c>
      <c r="D612" s="9">
        <f>Mercury!AB613</f>
        <v>1</v>
      </c>
      <c r="E612" s="9" t="str">
        <f>Mercury!AC613</f>
        <v>P&amp;L</v>
      </c>
      <c r="F612" s="9" t="str">
        <f>Mercury!AD613</f>
        <v>Recurring</v>
      </c>
      <c r="G612" s="9" t="str">
        <f>Mercury!AE613</f>
        <v>3. Platform</v>
      </c>
      <c r="H612" s="9" t="str">
        <f>Mercury!AF613</f>
        <v>3. Platform</v>
      </c>
      <c r="I612" s="9" t="str">
        <f>Mercury!AG613</f>
        <v>2. Fixed</v>
      </c>
      <c r="J612" s="9" t="str">
        <f>Mercury!AI613</f>
        <v>Out</v>
      </c>
      <c r="K612" s="9" t="str">
        <f>Mercury!B613</f>
        <v>Vercel</v>
      </c>
      <c r="L612" s="33">
        <f>Mercury!C613</f>
        <v>-40</v>
      </c>
      <c r="M612" s="9" t="str">
        <f>Mercury!D613</f>
        <v>Sent</v>
      </c>
      <c r="N612" s="1" t="s">
        <v>47</v>
      </c>
    </row>
    <row r="613" hidden="1">
      <c r="B613" s="9">
        <f>Mercury!Y614</f>
        <v>2026</v>
      </c>
      <c r="C613" s="9">
        <f>Mercury!AA614</f>
        <v>1</v>
      </c>
      <c r="D613" s="9">
        <f>Mercury!AB614</f>
        <v>1</v>
      </c>
      <c r="E613" s="9" t="str">
        <f>Mercury!AC614</f>
        <v>P&amp;L</v>
      </c>
      <c r="F613" s="9" t="str">
        <f>Mercury!AD614</f>
        <v>Recurring</v>
      </c>
      <c r="G613" s="9" t="str">
        <f>Mercury!AE614</f>
        <v>2. Candidates Sourcing</v>
      </c>
      <c r="H613" s="9" t="str">
        <f>Mercury!AF614</f>
        <v>2. Candidates Sourcing</v>
      </c>
      <c r="I613" s="9" t="str">
        <f>Mercury!AG614</f>
        <v>1. Social media</v>
      </c>
      <c r="J613" s="9" t="str">
        <f>Mercury!AI614</f>
        <v>Out</v>
      </c>
      <c r="K613" s="9" t="str">
        <f>Mercury!B614</f>
        <v>Facebook</v>
      </c>
      <c r="L613" s="33">
        <f>Mercury!C614</f>
        <v>-145.86</v>
      </c>
      <c r="M613" s="9" t="str">
        <f>Mercury!D614</f>
        <v>Sent</v>
      </c>
      <c r="N613" s="1" t="s">
        <v>47</v>
      </c>
    </row>
    <row r="614" hidden="1">
      <c r="B614" s="9">
        <f>Mercury!Y615</f>
        <v>2026</v>
      </c>
      <c r="C614" s="9">
        <f>Mercury!AA615</f>
        <v>1</v>
      </c>
      <c r="D614" s="9">
        <f>Mercury!AB615</f>
        <v>1</v>
      </c>
      <c r="E614" s="9" t="str">
        <f>Mercury!AC615</f>
        <v>P&amp;L</v>
      </c>
      <c r="F614" s="9" t="str">
        <f>Mercury!AD615</f>
        <v>Recurring</v>
      </c>
      <c r="G614" s="9" t="str">
        <f>Mercury!AE615</f>
        <v>3. Platform</v>
      </c>
      <c r="H614" s="9" t="str">
        <f>Mercury!AF615</f>
        <v>3. Platform</v>
      </c>
      <c r="I614" s="9" t="str">
        <f>Mercury!AG615</f>
        <v>1. Variable</v>
      </c>
      <c r="J614" s="9" t="str">
        <f>Mercury!AI615</f>
        <v>Out</v>
      </c>
      <c r="K614" s="9" t="str">
        <f>Mercury!B615</f>
        <v>Whaticket</v>
      </c>
      <c r="L614" s="33">
        <f>Mercury!C615</f>
        <v>-49</v>
      </c>
      <c r="M614" s="9" t="str">
        <f>Mercury!D615</f>
        <v>Sent</v>
      </c>
      <c r="N614" s="1" t="s">
        <v>47</v>
      </c>
    </row>
    <row r="615" hidden="1">
      <c r="B615" s="9">
        <f>Mercury!Y616</f>
        <v>2026</v>
      </c>
      <c r="C615" s="9">
        <f>Mercury!AA616</f>
        <v>1</v>
      </c>
      <c r="D615" s="9">
        <f>Mercury!AB616</f>
        <v>1</v>
      </c>
      <c r="E615" s="9" t="str">
        <f>Mercury!AC616</f>
        <v>P&amp;L</v>
      </c>
      <c r="F615" s="9" t="str">
        <f>Mercury!AD616</f>
        <v>Recurring</v>
      </c>
      <c r="G615" s="9" t="str">
        <f>Mercury!AE616</f>
        <v>2. Candidates Sourcing</v>
      </c>
      <c r="H615" s="9" t="str">
        <f>Mercury!AF616</f>
        <v>2. Candidates Sourcing</v>
      </c>
      <c r="I615" s="9" t="str">
        <f>Mercury!AG616</f>
        <v>1. Social media</v>
      </c>
      <c r="J615" s="9" t="str">
        <f>Mercury!AI616</f>
        <v>Out</v>
      </c>
      <c r="K615" s="9" t="str">
        <f>Mercury!B616</f>
        <v>Facebook</v>
      </c>
      <c r="L615" s="33">
        <f>Mercury!C616</f>
        <v>-549</v>
      </c>
      <c r="M615" s="9" t="str">
        <f>Mercury!D616</f>
        <v>Sent</v>
      </c>
      <c r="N615" s="1" t="s">
        <v>47</v>
      </c>
    </row>
    <row r="616" hidden="1">
      <c r="B616" s="9">
        <f>Mercury!Y617</f>
        <v>2026</v>
      </c>
      <c r="C616" s="9">
        <f>Mercury!AA617</f>
        <v>1</v>
      </c>
      <c r="D616" s="9">
        <f>Mercury!AB617</f>
        <v>1</v>
      </c>
      <c r="E616" s="9" t="str">
        <f>Mercury!AC617</f>
        <v>P&amp;L</v>
      </c>
      <c r="F616" s="9" t="str">
        <f>Mercury!AD617</f>
        <v>Recurring</v>
      </c>
      <c r="G616" s="9" t="str">
        <f>Mercury!AE617</f>
        <v>3. Platform</v>
      </c>
      <c r="H616" s="9" t="str">
        <f>Mercury!AF617</f>
        <v>3. Platform</v>
      </c>
      <c r="I616" s="9" t="str">
        <f>Mercury!AG617</f>
        <v>1. Variable</v>
      </c>
      <c r="J616" s="9" t="str">
        <f>Mercury!AI617</f>
        <v>Out</v>
      </c>
      <c r="K616" s="9" t="str">
        <f>Mercury!B617</f>
        <v>OpenAI</v>
      </c>
      <c r="L616" s="33">
        <f>Mercury!C617</f>
        <v>-250</v>
      </c>
      <c r="M616" s="9" t="str">
        <f>Mercury!D617</f>
        <v>Sent</v>
      </c>
      <c r="N616" s="1" t="s">
        <v>47</v>
      </c>
    </row>
    <row r="617" hidden="1">
      <c r="B617" s="9">
        <f>Mercury!Y618</f>
        <v>2026</v>
      </c>
      <c r="C617" s="9">
        <f>Mercury!AA618</f>
        <v>1</v>
      </c>
      <c r="D617" s="9">
        <f>Mercury!AB618</f>
        <v>1</v>
      </c>
      <c r="E617" s="9" t="str">
        <f>Mercury!AC618</f>
        <v>P&amp;L</v>
      </c>
      <c r="F617" s="9" t="str">
        <f>Mercury!AD618</f>
        <v>Recurring</v>
      </c>
      <c r="G617" s="9" t="str">
        <f>Mercury!AE618</f>
        <v>3. Platform</v>
      </c>
      <c r="H617" s="9" t="str">
        <f>Mercury!AF618</f>
        <v>3. Platform</v>
      </c>
      <c r="I617" s="9" t="str">
        <f>Mercury!AG618</f>
        <v>2. Fixed</v>
      </c>
      <c r="J617" s="9" t="str">
        <f>Mercury!AI618</f>
        <v>Out</v>
      </c>
      <c r="K617" s="9" t="str">
        <f>Mercury!B618</f>
        <v>Recall</v>
      </c>
      <c r="L617" s="33">
        <f>Mercury!C618</f>
        <v>-10</v>
      </c>
      <c r="M617" s="9" t="str">
        <f>Mercury!D618</f>
        <v>Sent</v>
      </c>
      <c r="N617" s="1" t="s">
        <v>47</v>
      </c>
    </row>
    <row r="618" hidden="1">
      <c r="B618" s="9">
        <f>Mercury!Y619</f>
        <v>2026</v>
      </c>
      <c r="C618" s="9">
        <f>Mercury!AA619</f>
        <v>1</v>
      </c>
      <c r="D618" s="9">
        <f>Mercury!AB619</f>
        <v>1</v>
      </c>
      <c r="E618" s="9" t="str">
        <f>Mercury!AC619</f>
        <v>P&amp;L</v>
      </c>
      <c r="F618" s="9" t="str">
        <f>Mercury!AD619</f>
        <v>Recurring</v>
      </c>
      <c r="G618" s="9" t="str">
        <f>Mercury!AE619</f>
        <v>2. Candidates Sourcing</v>
      </c>
      <c r="H618" s="9" t="str">
        <f>Mercury!AF619</f>
        <v>2. Candidates Sourcing</v>
      </c>
      <c r="I618" s="9" t="str">
        <f>Mercury!AG619</f>
        <v>1. Social media</v>
      </c>
      <c r="J618" s="9" t="str">
        <f>Mercury!AI619</f>
        <v>Out</v>
      </c>
      <c r="K618" s="9" t="str">
        <f>Mercury!B619</f>
        <v>Facebook</v>
      </c>
      <c r="L618" s="33">
        <f>Mercury!C619</f>
        <v>-224.06</v>
      </c>
      <c r="M618" s="9" t="str">
        <f>Mercury!D619</f>
        <v>Sent</v>
      </c>
      <c r="N618" s="1" t="s">
        <v>47</v>
      </c>
    </row>
    <row r="619" hidden="1">
      <c r="B619" s="9">
        <f>Mercury!Y620</f>
        <v>2026</v>
      </c>
      <c r="C619" s="9">
        <f>Mercury!AA620</f>
        <v>1</v>
      </c>
      <c r="D619" s="9">
        <f>Mercury!AB620</f>
        <v>1</v>
      </c>
      <c r="E619" s="9" t="str">
        <f>Mercury!AC620</f>
        <v>P&amp;L</v>
      </c>
      <c r="F619" s="9" t="str">
        <f>Mercury!AD620</f>
        <v>Recurring</v>
      </c>
      <c r="G619" s="9" t="str">
        <f>Mercury!AE620</f>
        <v>2. Candidates Sourcing</v>
      </c>
      <c r="H619" s="9" t="str">
        <f>Mercury!AF620</f>
        <v>2. Candidates Sourcing</v>
      </c>
      <c r="I619" s="9" t="str">
        <f>Mercury!AG620</f>
        <v>1. Social media</v>
      </c>
      <c r="J619" s="9" t="str">
        <f>Mercury!AI620</f>
        <v>Out</v>
      </c>
      <c r="K619" s="9" t="str">
        <f>Mercury!B620</f>
        <v>Facebook</v>
      </c>
      <c r="L619" s="33">
        <f>Mercury!C620</f>
        <v>-465.09</v>
      </c>
      <c r="M619" s="9" t="str">
        <f>Mercury!D620</f>
        <v>Sent</v>
      </c>
      <c r="N619" s="1" t="s">
        <v>47</v>
      </c>
    </row>
    <row r="620" hidden="1">
      <c r="B620" s="9">
        <f>Mercury!Y621</f>
        <v>2026</v>
      </c>
      <c r="C620" s="9">
        <f>Mercury!AA621</f>
        <v>1</v>
      </c>
      <c r="D620" s="9">
        <f>Mercury!AB621</f>
        <v>1</v>
      </c>
      <c r="E620" s="9" t="str">
        <f>Mercury!AC621</f>
        <v>P&amp;L</v>
      </c>
      <c r="F620" s="9" t="str">
        <f>Mercury!AD621</f>
        <v>Recurring</v>
      </c>
      <c r="G620" s="9" t="str">
        <f>Mercury!AE621</f>
        <v>3. Platform</v>
      </c>
      <c r="H620" s="9" t="str">
        <f>Mercury!AF621</f>
        <v>3. Platform</v>
      </c>
      <c r="I620" s="9" t="str">
        <f>Mercury!AG621</f>
        <v>2. Fixed</v>
      </c>
      <c r="J620" s="9" t="str">
        <f>Mercury!AI621</f>
        <v>Out</v>
      </c>
      <c r="K620" s="9" t="str">
        <f>Mercury!B621</f>
        <v>Cookiebot</v>
      </c>
      <c r="L620" s="33">
        <f>Mercury!C621</f>
        <v>-8</v>
      </c>
      <c r="M620" s="9" t="str">
        <f>Mercury!D621</f>
        <v>Sent</v>
      </c>
      <c r="N620" s="1" t="s">
        <v>47</v>
      </c>
    </row>
    <row r="621" hidden="1">
      <c r="B621" s="9">
        <f>Mercury!Y622</f>
        <v>2026</v>
      </c>
      <c r="C621" s="9">
        <f>Mercury!AA622</f>
        <v>1</v>
      </c>
      <c r="D621" s="9">
        <f>Mercury!AB622</f>
        <v>1</v>
      </c>
      <c r="E621" s="9" t="str">
        <f>Mercury!AC622</f>
        <v>P&amp;L</v>
      </c>
      <c r="F621" s="9" t="str">
        <f>Mercury!AD622</f>
        <v>Recurring</v>
      </c>
      <c r="G621" s="9" t="str">
        <f>Mercury!AE622</f>
        <v>3. Platform</v>
      </c>
      <c r="H621" s="9" t="str">
        <f>Mercury!AF622</f>
        <v>3. Platform</v>
      </c>
      <c r="I621" s="9" t="str">
        <f>Mercury!AG622</f>
        <v>2. Fixed</v>
      </c>
      <c r="J621" s="9" t="str">
        <f>Mercury!AI622</f>
        <v>Out</v>
      </c>
      <c r="K621" s="9" t="str">
        <f>Mercury!B622</f>
        <v>Intl. Transaction Fee</v>
      </c>
      <c r="L621" s="33">
        <f>Mercury!C622</f>
        <v>-2.69</v>
      </c>
      <c r="M621" s="9" t="str">
        <f>Mercury!D622</f>
        <v>Sent</v>
      </c>
      <c r="N621" s="1" t="s">
        <v>47</v>
      </c>
    </row>
    <row r="622" hidden="1">
      <c r="B622" s="9">
        <f>Mercury!Y623</f>
        <v>2026</v>
      </c>
      <c r="C622" s="9">
        <f>Mercury!AA623</f>
        <v>1</v>
      </c>
      <c r="D622" s="9">
        <f>Mercury!AB623</f>
        <v>1</v>
      </c>
      <c r="E622" s="9" t="str">
        <f>Mercury!AC623</f>
        <v>P&amp;L</v>
      </c>
      <c r="F622" s="9" t="str">
        <f>Mercury!AD623</f>
        <v>Recurring</v>
      </c>
      <c r="G622" s="9" t="str">
        <f>Mercury!AE623</f>
        <v>2. Candidates Sourcing</v>
      </c>
      <c r="H622" s="9" t="str">
        <f>Mercury!AF623</f>
        <v>2. Candidates Sourcing</v>
      </c>
      <c r="I622" s="9" t="str">
        <f>Mercury!AG623</f>
        <v>3. Linkedin</v>
      </c>
      <c r="J622" s="9" t="str">
        <f>Mercury!AI623</f>
        <v>Out</v>
      </c>
      <c r="K622" s="9" t="str">
        <f>Mercury!B623</f>
        <v>LinkedIn</v>
      </c>
      <c r="L622" s="33">
        <f>Mercury!C623</f>
        <v>-89.7</v>
      </c>
      <c r="M622" s="9" t="str">
        <f>Mercury!D623</f>
        <v>Sent</v>
      </c>
      <c r="N622" s="1" t="s">
        <v>47</v>
      </c>
    </row>
    <row r="623" hidden="1">
      <c r="B623" s="9">
        <f>Mercury!Y624</f>
        <v>2026</v>
      </c>
      <c r="C623" s="9">
        <f>Mercury!AA624</f>
        <v>1</v>
      </c>
      <c r="D623" s="9">
        <f>Mercury!AB624</f>
        <v>1</v>
      </c>
      <c r="E623" s="9" t="str">
        <f>Mercury!AC624</f>
        <v>P&amp;L</v>
      </c>
      <c r="F623" s="9" t="str">
        <f>Mercury!AD624</f>
        <v>Recurring</v>
      </c>
      <c r="G623" s="9" t="str">
        <f>Mercury!AE624</f>
        <v>3. Platform</v>
      </c>
      <c r="H623" s="9" t="str">
        <f>Mercury!AF624</f>
        <v>3. Platform</v>
      </c>
      <c r="I623" s="9" t="str">
        <f>Mercury!AG624</f>
        <v>2. Fixed</v>
      </c>
      <c r="J623" s="9" t="str">
        <f>Mercury!AI624</f>
        <v>Out</v>
      </c>
      <c r="K623" s="9" t="str">
        <f>Mercury!B624</f>
        <v>Lovable</v>
      </c>
      <c r="L623" s="33">
        <f>Mercury!C624</f>
        <v>-25</v>
      </c>
      <c r="M623" s="9" t="str">
        <f>Mercury!D624</f>
        <v>Sent</v>
      </c>
      <c r="N623" s="1" t="s">
        <v>47</v>
      </c>
    </row>
    <row r="624" hidden="1">
      <c r="B624" s="9">
        <f>Mercury!Y625</f>
        <v>2026</v>
      </c>
      <c r="C624" s="9">
        <f>Mercury!AA625</f>
        <v>1</v>
      </c>
      <c r="D624" s="9">
        <f>Mercury!AB625</f>
        <v>1</v>
      </c>
      <c r="E624" s="9" t="str">
        <f>Mercury!AC625</f>
        <v>P&amp;L</v>
      </c>
      <c r="F624" s="9" t="str">
        <f>Mercury!AD625</f>
        <v>Recurring</v>
      </c>
      <c r="G624" s="9" t="str">
        <f>Mercury!AE625</f>
        <v>2. Candidates Sourcing</v>
      </c>
      <c r="H624" s="9" t="str">
        <f>Mercury!AF625</f>
        <v>2. Candidates Sourcing</v>
      </c>
      <c r="I624" s="9" t="str">
        <f>Mercury!AG625</f>
        <v>1. Social media</v>
      </c>
      <c r="J624" s="9" t="str">
        <f>Mercury!AI625</f>
        <v>Out</v>
      </c>
      <c r="K624" s="9" t="str">
        <f>Mercury!B625</f>
        <v>Facebook</v>
      </c>
      <c r="L624" s="33">
        <f>Mercury!C625</f>
        <v>-313.19</v>
      </c>
      <c r="M624" s="9" t="str">
        <f>Mercury!D625</f>
        <v>Sent</v>
      </c>
      <c r="N624" s="1" t="s">
        <v>47</v>
      </c>
    </row>
    <row r="625" hidden="1">
      <c r="B625" s="9">
        <f>Mercury!Y626</f>
        <v>2026</v>
      </c>
      <c r="C625" s="9">
        <f>Mercury!AA626</f>
        <v>1</v>
      </c>
      <c r="D625" s="9">
        <f>Mercury!AB626</f>
        <v>1</v>
      </c>
      <c r="E625" s="9" t="str">
        <f>Mercury!AC626</f>
        <v>P&amp;L</v>
      </c>
      <c r="F625" s="9" t="str">
        <f>Mercury!AD626</f>
        <v>Recurring</v>
      </c>
      <c r="G625" s="9" t="str">
        <f>Mercury!AE626</f>
        <v>2. Candidates Sourcing</v>
      </c>
      <c r="H625" s="9" t="str">
        <f>Mercury!AF626</f>
        <v>2. Candidates Sourcing</v>
      </c>
      <c r="I625" s="9" t="str">
        <f>Mercury!AG626</f>
        <v>1. Social media</v>
      </c>
      <c r="J625" s="9" t="str">
        <f>Mercury!AI626</f>
        <v>Out</v>
      </c>
      <c r="K625" s="9" t="str">
        <f>Mercury!B626</f>
        <v>Facebook</v>
      </c>
      <c r="L625" s="33">
        <f>Mercury!C626</f>
        <v>-25</v>
      </c>
      <c r="M625" s="9" t="str">
        <f>Mercury!D626</f>
        <v>Sent</v>
      </c>
      <c r="N625" s="1" t="s">
        <v>47</v>
      </c>
    </row>
    <row r="626" hidden="1">
      <c r="B626" s="9">
        <f>Mercury!Y627</f>
        <v>2026</v>
      </c>
      <c r="C626" s="9">
        <f>Mercury!AA627</f>
        <v>1</v>
      </c>
      <c r="D626" s="9">
        <f>Mercury!AB627</f>
        <v>1</v>
      </c>
      <c r="E626" s="9" t="str">
        <f>Mercury!AC627</f>
        <v>P&amp;L</v>
      </c>
      <c r="F626" s="9" t="str">
        <f>Mercury!AD627</f>
        <v>Recurring</v>
      </c>
      <c r="G626" s="9" t="str">
        <f>Mercury!AE627</f>
        <v>3. Platform</v>
      </c>
      <c r="H626" s="9" t="str">
        <f>Mercury!AF627</f>
        <v>3. Platform</v>
      </c>
      <c r="I626" s="9" t="str">
        <f>Mercury!AG627</f>
        <v>2. Fixed</v>
      </c>
      <c r="J626" s="9" t="str">
        <f>Mercury!AI627</f>
        <v>Out</v>
      </c>
      <c r="K626" s="9" t="str">
        <f>Mercury!B627</f>
        <v>Servicios Digitales</v>
      </c>
      <c r="L626" s="33">
        <f>Mercury!C627</f>
        <v>-20.89</v>
      </c>
      <c r="M626" s="9" t="str">
        <f>Mercury!D627</f>
        <v>Sent</v>
      </c>
      <c r="N626" s="1" t="s">
        <v>47</v>
      </c>
    </row>
    <row r="627" hidden="1">
      <c r="B627" s="9">
        <f>Mercury!Y628</f>
        <v>2026</v>
      </c>
      <c r="C627" s="9">
        <f>Mercury!AA628</f>
        <v>1</v>
      </c>
      <c r="D627" s="9">
        <f>Mercury!AB628</f>
        <v>1</v>
      </c>
      <c r="E627" s="9" t="str">
        <f>Mercury!AC628</f>
        <v>P&amp;L</v>
      </c>
      <c r="F627" s="9" t="str">
        <f>Mercury!AD628</f>
        <v>Recurring</v>
      </c>
      <c r="G627" s="9" t="str">
        <f>Mercury!AE628</f>
        <v>3. Platform</v>
      </c>
      <c r="H627" s="9" t="str">
        <f>Mercury!AF628</f>
        <v>3. Platform</v>
      </c>
      <c r="I627" s="9" t="str">
        <f>Mercury!AG628</f>
        <v>2. Fixed</v>
      </c>
      <c r="J627" s="9" t="str">
        <f>Mercury!AI628</f>
        <v>Out</v>
      </c>
      <c r="K627" s="9" t="str">
        <f>Mercury!B628</f>
        <v>Intl. Transaction Fee</v>
      </c>
      <c r="L627" s="33">
        <f>Mercury!C628</f>
        <v>-0.63</v>
      </c>
      <c r="M627" s="9" t="str">
        <f>Mercury!D628</f>
        <v>Sent</v>
      </c>
      <c r="N627" s="1" t="s">
        <v>47</v>
      </c>
    </row>
    <row r="628" hidden="1">
      <c r="B628" s="9">
        <f>Mercury!Y629</f>
        <v>2026</v>
      </c>
      <c r="C628" s="9">
        <f>Mercury!AA629</f>
        <v>1</v>
      </c>
      <c r="D628" s="9">
        <f>Mercury!AB629</f>
        <v>1</v>
      </c>
      <c r="E628" s="9" t="str">
        <f>Mercury!AC629</f>
        <v>P&amp;L</v>
      </c>
      <c r="F628" s="9" t="str">
        <f>Mercury!AD629</f>
        <v>Recurring</v>
      </c>
      <c r="G628" s="9" t="str">
        <f>Mercury!AE629</f>
        <v>2. Candidates Sourcing</v>
      </c>
      <c r="H628" s="9" t="str">
        <f>Mercury!AF629</f>
        <v>2. Candidates Sourcing</v>
      </c>
      <c r="I628" s="9" t="str">
        <f>Mercury!AG629</f>
        <v>1. Social media</v>
      </c>
      <c r="J628" s="9" t="str">
        <f>Mercury!AI629</f>
        <v>Out</v>
      </c>
      <c r="K628" s="9" t="str">
        <f>Mercury!B629</f>
        <v>Facebook</v>
      </c>
      <c r="L628" s="33">
        <f>Mercury!C629</f>
        <v>-342.31</v>
      </c>
      <c r="M628" s="9" t="str">
        <f>Mercury!D629</f>
        <v>Sent</v>
      </c>
      <c r="N628" s="1" t="s">
        <v>47</v>
      </c>
    </row>
    <row r="629" hidden="1">
      <c r="B629" s="9">
        <f>Mercury!Y630</f>
        <v>2026</v>
      </c>
      <c r="C629" s="9">
        <f>Mercury!AA630</f>
        <v>1</v>
      </c>
      <c r="D629" s="9">
        <f>Mercury!AB630</f>
        <v>1</v>
      </c>
      <c r="E629" s="9" t="str">
        <f>Mercury!AC630</f>
        <v>P&amp;L</v>
      </c>
      <c r="F629" s="9" t="str">
        <f>Mercury!AD630</f>
        <v>Recurring</v>
      </c>
      <c r="G629" s="9" t="str">
        <f>Mercury!AE630</f>
        <v>3. Platform</v>
      </c>
      <c r="H629" s="9" t="str">
        <f>Mercury!AF630</f>
        <v>3. Platform</v>
      </c>
      <c r="I629" s="9" t="str">
        <f>Mercury!AG630</f>
        <v>2. Fixed</v>
      </c>
      <c r="J629" s="9" t="str">
        <f>Mercury!AI630</f>
        <v>Out</v>
      </c>
      <c r="K629" s="9" t="str">
        <f>Mercury!B630</f>
        <v>Intl. Transaction Fee</v>
      </c>
      <c r="L629" s="33">
        <f>Mercury!C630</f>
        <v>-0.61</v>
      </c>
      <c r="M629" s="9" t="str">
        <f>Mercury!D630</f>
        <v>Sent</v>
      </c>
      <c r="N629" s="1" t="s">
        <v>47</v>
      </c>
    </row>
    <row r="630" hidden="1">
      <c r="B630" s="9">
        <f>Mercury!Y631</f>
        <v>2026</v>
      </c>
      <c r="C630" s="9">
        <f>Mercury!AA631</f>
        <v>1</v>
      </c>
      <c r="D630" s="9">
        <f>Mercury!AB631</f>
        <v>1</v>
      </c>
      <c r="E630" s="9" t="str">
        <f>Mercury!AC631</f>
        <v>P&amp;L</v>
      </c>
      <c r="F630" s="9" t="str">
        <f>Mercury!AD631</f>
        <v>Recurring</v>
      </c>
      <c r="G630" s="9" t="str">
        <f>Mercury!AE631</f>
        <v>2. Candidates Sourcing</v>
      </c>
      <c r="H630" s="9" t="str">
        <f>Mercury!AF631</f>
        <v>2. Candidates Sourcing</v>
      </c>
      <c r="I630" s="9" t="str">
        <f>Mercury!AG631</f>
        <v>1. Social Media</v>
      </c>
      <c r="J630" s="9" t="str">
        <f>Mercury!AI631</f>
        <v>Out</v>
      </c>
      <c r="K630" s="9" t="str">
        <f>Mercury!B631</f>
        <v>TikTok</v>
      </c>
      <c r="L630" s="33">
        <f>Mercury!C631</f>
        <v>-20.23</v>
      </c>
      <c r="M630" s="9" t="str">
        <f>Mercury!D631</f>
        <v>Sent</v>
      </c>
      <c r="N630" s="1" t="s">
        <v>47</v>
      </c>
    </row>
    <row r="631" hidden="1">
      <c r="B631" s="9">
        <f>Mercury!Y632</f>
        <v>2026</v>
      </c>
      <c r="C631" s="9">
        <f>Mercury!AA632</f>
        <v>1</v>
      </c>
      <c r="D631" s="9">
        <f>Mercury!AB632</f>
        <v>1</v>
      </c>
      <c r="E631" s="9" t="str">
        <f>Mercury!AC632</f>
        <v>P&amp;L</v>
      </c>
      <c r="F631" s="9" t="str">
        <f>Mercury!AD632</f>
        <v>Recurring</v>
      </c>
      <c r="G631" s="9" t="str">
        <f>Mercury!AE632</f>
        <v>2. Candidates Sourcing</v>
      </c>
      <c r="H631" s="9" t="str">
        <f>Mercury!AF632</f>
        <v>2. Candidates Sourcing</v>
      </c>
      <c r="I631" s="9" t="str">
        <f>Mercury!AG632</f>
        <v>1. Social media</v>
      </c>
      <c r="J631" s="9" t="str">
        <f>Mercury!AI632</f>
        <v>Out</v>
      </c>
      <c r="K631" s="9" t="str">
        <f>Mercury!B632</f>
        <v>Facebook</v>
      </c>
      <c r="L631" s="33">
        <f>Mercury!C632</f>
        <v>-191.39</v>
      </c>
      <c r="M631" s="9" t="str">
        <f>Mercury!D632</f>
        <v>Sent</v>
      </c>
      <c r="N631" s="1" t="s">
        <v>47</v>
      </c>
    </row>
    <row r="632" hidden="1">
      <c r="B632" s="9">
        <f>Mercury!Y633</f>
        <v>2026</v>
      </c>
      <c r="C632" s="9">
        <f>Mercury!AA633</f>
        <v>1</v>
      </c>
      <c r="D632" s="9">
        <f>Mercury!AB633</f>
        <v>1</v>
      </c>
      <c r="E632" s="9" t="str">
        <f>Mercury!AC633</f>
        <v>P&amp;L</v>
      </c>
      <c r="F632" s="9" t="str">
        <f>Mercury!AD633</f>
        <v>Recurring</v>
      </c>
      <c r="G632" s="9" t="str">
        <f>Mercury!AE633</f>
        <v>3. Platform</v>
      </c>
      <c r="H632" s="9" t="str">
        <f>Mercury!AF633</f>
        <v>3. Platform</v>
      </c>
      <c r="I632" s="9" t="str">
        <f>Mercury!AG633</f>
        <v>2. Fixed</v>
      </c>
      <c r="J632" s="9" t="str">
        <f>Mercury!AI633</f>
        <v>Out</v>
      </c>
      <c r="K632" s="9" t="str">
        <f>Mercury!B633</f>
        <v>Intl. Transaction Fee</v>
      </c>
      <c r="L632" s="33">
        <f>Mercury!C633</f>
        <v>-0.62</v>
      </c>
      <c r="M632" s="9" t="str">
        <f>Mercury!D633</f>
        <v>Sent</v>
      </c>
      <c r="N632" s="1" t="s">
        <v>47</v>
      </c>
    </row>
    <row r="633" hidden="1">
      <c r="B633" s="9">
        <f>Mercury!Y634</f>
        <v>2026</v>
      </c>
      <c r="C633" s="9">
        <f>Mercury!AA634</f>
        <v>1</v>
      </c>
      <c r="D633" s="9">
        <f>Mercury!AB634</f>
        <v>1</v>
      </c>
      <c r="E633" s="9" t="str">
        <f>Mercury!AC634</f>
        <v>P&amp;L</v>
      </c>
      <c r="F633" s="9" t="str">
        <f>Mercury!AD634</f>
        <v>Recurring</v>
      </c>
      <c r="G633" s="9" t="str">
        <f>Mercury!AE634</f>
        <v>2. Candidates Sourcing</v>
      </c>
      <c r="H633" s="9" t="str">
        <f>Mercury!AF634</f>
        <v>2. Candidates Sourcing</v>
      </c>
      <c r="I633" s="9" t="str">
        <f>Mercury!AG634</f>
        <v>1. Social Media</v>
      </c>
      <c r="J633" s="9" t="str">
        <f>Mercury!AI634</f>
        <v>Out</v>
      </c>
      <c r="K633" s="9" t="str">
        <f>Mercury!B634</f>
        <v>TikTok</v>
      </c>
      <c r="L633" s="33">
        <f>Mercury!C634</f>
        <v>-20.72</v>
      </c>
      <c r="M633" s="9" t="str">
        <f>Mercury!D634</f>
        <v>Sent</v>
      </c>
      <c r="N633" s="1" t="s">
        <v>47</v>
      </c>
    </row>
    <row r="634" hidden="1">
      <c r="B634" s="9">
        <f>Mercury!Y635</f>
        <v>2026</v>
      </c>
      <c r="C634" s="9">
        <f>Mercury!AA635</f>
        <v>1</v>
      </c>
      <c r="D634" s="9">
        <f>Mercury!AB635</f>
        <v>1</v>
      </c>
      <c r="E634" s="9" t="str">
        <f>Mercury!AC635</f>
        <v>P&amp;L</v>
      </c>
      <c r="F634" s="9" t="str">
        <f>Mercury!AD635</f>
        <v>Recurring</v>
      </c>
      <c r="G634" s="9" t="str">
        <f>Mercury!AE635</f>
        <v>2. Candidates Sourcing</v>
      </c>
      <c r="H634" s="9" t="str">
        <f>Mercury!AF635</f>
        <v>2. Candidates Sourcing</v>
      </c>
      <c r="I634" s="9" t="str">
        <f>Mercury!AG635</f>
        <v>1. Social media</v>
      </c>
      <c r="J634" s="9" t="str">
        <f>Mercury!AI635</f>
        <v>Out</v>
      </c>
      <c r="K634" s="9" t="str">
        <f>Mercury!B635</f>
        <v>Facebook</v>
      </c>
      <c r="L634" s="33">
        <f>Mercury!C635</f>
        <v>-342.17</v>
      </c>
      <c r="M634" s="9" t="str">
        <f>Mercury!D635</f>
        <v>Sent</v>
      </c>
      <c r="N634" s="1" t="s">
        <v>47</v>
      </c>
    </row>
    <row r="635" hidden="1">
      <c r="B635" s="9">
        <f>Mercury!Y636</f>
        <v>2026</v>
      </c>
      <c r="C635" s="9">
        <f>Mercury!AA636</f>
        <v>1</v>
      </c>
      <c r="D635" s="9">
        <f>Mercury!AB636</f>
        <v>1</v>
      </c>
      <c r="E635" s="9" t="str">
        <f>Mercury!AC636</f>
        <v>P&amp;L</v>
      </c>
      <c r="F635" s="9" t="str">
        <f>Mercury!AD636</f>
        <v>Recurring</v>
      </c>
      <c r="G635" s="9" t="str">
        <f>Mercury!AE636</f>
        <v>3. Platform</v>
      </c>
      <c r="H635" s="9" t="str">
        <f>Mercury!AF636</f>
        <v>3. Platform</v>
      </c>
      <c r="I635" s="9" t="str">
        <f>Mercury!AG636</f>
        <v>2. Fixed</v>
      </c>
      <c r="J635" s="9" t="str">
        <f>Mercury!AI636</f>
        <v>Out</v>
      </c>
      <c r="K635" s="9" t="str">
        <f>Mercury!B636</f>
        <v>Intl. Transaction Fee</v>
      </c>
      <c r="L635" s="33">
        <f>Mercury!C636</f>
        <v>-0.62</v>
      </c>
      <c r="M635" s="9" t="str">
        <f>Mercury!D636</f>
        <v>Sent</v>
      </c>
      <c r="N635" s="1" t="s">
        <v>47</v>
      </c>
    </row>
    <row r="636" hidden="1">
      <c r="B636" s="9">
        <f>Mercury!Y637</f>
        <v>2026</v>
      </c>
      <c r="C636" s="9">
        <f>Mercury!AA637</f>
        <v>1</v>
      </c>
      <c r="D636" s="9">
        <f>Mercury!AB637</f>
        <v>1</v>
      </c>
      <c r="E636" s="9" t="str">
        <f>Mercury!AC637</f>
        <v>P&amp;L</v>
      </c>
      <c r="F636" s="9" t="str">
        <f>Mercury!AD637</f>
        <v>Recurring</v>
      </c>
      <c r="G636" s="9" t="str">
        <f>Mercury!AE637</f>
        <v>2. Candidates Sourcing</v>
      </c>
      <c r="H636" s="9" t="str">
        <f>Mercury!AF637</f>
        <v>2. Candidates Sourcing</v>
      </c>
      <c r="I636" s="9" t="str">
        <f>Mercury!AG637</f>
        <v>1. Social Media</v>
      </c>
      <c r="J636" s="9" t="str">
        <f>Mercury!AI637</f>
        <v>Out</v>
      </c>
      <c r="K636" s="9" t="str">
        <f>Mercury!B637</f>
        <v>TikTok</v>
      </c>
      <c r="L636" s="33">
        <f>Mercury!C637</f>
        <v>-20.72</v>
      </c>
      <c r="M636" s="9" t="str">
        <f>Mercury!D637</f>
        <v>Sent</v>
      </c>
      <c r="N636" s="1" t="s">
        <v>47</v>
      </c>
    </row>
    <row r="637" hidden="1">
      <c r="B637" s="9">
        <f>Mercury!Y638</f>
        <v>2026</v>
      </c>
      <c r="C637" s="9">
        <f>Mercury!AA638</f>
        <v>1</v>
      </c>
      <c r="D637" s="9">
        <f>Mercury!AB638</f>
        <v>1</v>
      </c>
      <c r="E637" s="9" t="str">
        <f>Mercury!AC638</f>
        <v>P&amp;L</v>
      </c>
      <c r="F637" s="9" t="str">
        <f>Mercury!AD638</f>
        <v>Recurring</v>
      </c>
      <c r="G637" s="9" t="str">
        <f>Mercury!AE638</f>
        <v>1. Collections</v>
      </c>
      <c r="H637" s="9" t="str">
        <f>Mercury!AF638</f>
        <v>1. Collections</v>
      </c>
      <c r="I637" s="9" t="str">
        <f>Mercury!AG638</f>
        <v>1. Full Stack</v>
      </c>
      <c r="J637" s="9" t="str">
        <f>Mercury!AI638</f>
        <v>In</v>
      </c>
      <c r="K637" s="9" t="str">
        <f>Mercury!B638</f>
        <v>CLICOH EXPRESS MX SA DE CV</v>
      </c>
      <c r="L637" s="33">
        <f>Mercury!C638</f>
        <v>566</v>
      </c>
      <c r="M637" s="9" t="str">
        <f>Mercury!D638</f>
        <v>Sent</v>
      </c>
      <c r="N637" s="1" t="s">
        <v>47</v>
      </c>
    </row>
    <row r="638" hidden="1">
      <c r="B638" s="9">
        <f>Mercury!Y639</f>
        <v>2026</v>
      </c>
      <c r="C638" s="9">
        <f>Mercury!AA639</f>
        <v>1</v>
      </c>
      <c r="D638" s="9">
        <f>Mercury!AB639</f>
        <v>1</v>
      </c>
      <c r="E638" s="9" t="str">
        <f>Mercury!AC639</f>
        <v>P&amp;L</v>
      </c>
      <c r="F638" s="9" t="str">
        <f>Mercury!AD639</f>
        <v>Recurring</v>
      </c>
      <c r="G638" s="9" t="str">
        <f>Mercury!AE639</f>
        <v>2. Candidates Sourcing</v>
      </c>
      <c r="H638" s="9" t="str">
        <f>Mercury!AF639</f>
        <v>2. Candidates Sourcing</v>
      </c>
      <c r="I638" s="9" t="str">
        <f>Mercury!AG639</f>
        <v>1. Social media</v>
      </c>
      <c r="J638" s="9" t="str">
        <f>Mercury!AI639</f>
        <v>Out</v>
      </c>
      <c r="K638" s="9" t="str">
        <f>Mercury!B639</f>
        <v>Facebook</v>
      </c>
      <c r="L638" s="33">
        <f>Mercury!C639</f>
        <v>-267.49</v>
      </c>
      <c r="M638" s="9" t="str">
        <f>Mercury!D639</f>
        <v>Sent</v>
      </c>
      <c r="N638" s="1" t="s">
        <v>47</v>
      </c>
    </row>
    <row r="639" hidden="1">
      <c r="B639" s="9">
        <f>Mercury!Y640</f>
        <v>2026</v>
      </c>
      <c r="C639" s="9">
        <f>Mercury!AA640</f>
        <v>1</v>
      </c>
      <c r="D639" s="9">
        <f>Mercury!AB640</f>
        <v>1</v>
      </c>
      <c r="E639" s="9" t="str">
        <f>Mercury!AC640</f>
        <v>P&amp;L</v>
      </c>
      <c r="F639" s="9" t="str">
        <f>Mercury!AD640</f>
        <v>Recurring</v>
      </c>
      <c r="G639" s="9" t="str">
        <f>Mercury!AE640</f>
        <v>3. Platform</v>
      </c>
      <c r="H639" s="9" t="str">
        <f>Mercury!AF640</f>
        <v>3. Platform</v>
      </c>
      <c r="I639" s="9" t="str">
        <f>Mercury!AG640</f>
        <v>2. Fixed</v>
      </c>
      <c r="J639" s="9" t="str">
        <f>Mercury!AI640</f>
        <v>Out</v>
      </c>
      <c r="K639" s="9" t="str">
        <f>Mercury!B640</f>
        <v>Intl. Transaction Fee</v>
      </c>
      <c r="L639" s="33">
        <f>Mercury!C640</f>
        <v>-0.62</v>
      </c>
      <c r="M639" s="9" t="str">
        <f>Mercury!D640</f>
        <v>Sent</v>
      </c>
      <c r="N639" s="1" t="s">
        <v>47</v>
      </c>
    </row>
    <row r="640" hidden="1">
      <c r="B640" s="9">
        <f>Mercury!Y641</f>
        <v>2026</v>
      </c>
      <c r="C640" s="9">
        <f>Mercury!AA641</f>
        <v>1</v>
      </c>
      <c r="D640" s="9">
        <f>Mercury!AB641</f>
        <v>1</v>
      </c>
      <c r="E640" s="9" t="str">
        <f>Mercury!AC641</f>
        <v>P&amp;L</v>
      </c>
      <c r="F640" s="9" t="str">
        <f>Mercury!AD641</f>
        <v>Recurring</v>
      </c>
      <c r="G640" s="9" t="str">
        <f>Mercury!AE641</f>
        <v>2. Candidates Sourcing</v>
      </c>
      <c r="H640" s="9" t="str">
        <f>Mercury!AF641</f>
        <v>2. Candidates Sourcing</v>
      </c>
      <c r="I640" s="9" t="str">
        <f>Mercury!AG641</f>
        <v>1. Social Media</v>
      </c>
      <c r="J640" s="9" t="str">
        <f>Mercury!AI641</f>
        <v>Out</v>
      </c>
      <c r="K640" s="9" t="str">
        <f>Mercury!B641</f>
        <v>TikTok</v>
      </c>
      <c r="L640" s="33">
        <f>Mercury!C641</f>
        <v>-20.73</v>
      </c>
      <c r="M640" s="9" t="str">
        <f>Mercury!D641</f>
        <v>Sent</v>
      </c>
      <c r="N640" s="1" t="s">
        <v>47</v>
      </c>
    </row>
    <row r="641" hidden="1">
      <c r="B641" s="9">
        <f>Mercury!Y642</f>
        <v>2025</v>
      </c>
      <c r="C641" s="9">
        <f>Mercury!AA642</f>
        <v>12</v>
      </c>
      <c r="D641" s="9">
        <f>Mercury!AB642</f>
        <v>4</v>
      </c>
      <c r="E641" s="9" t="str">
        <f>Mercury!AC642</f>
        <v>P&amp;L</v>
      </c>
      <c r="F641" s="9" t="str">
        <f>Mercury!AD642</f>
        <v>Recurring</v>
      </c>
      <c r="G641" s="9" t="str">
        <f>Mercury!AE642</f>
        <v>8. Other fixed costs</v>
      </c>
      <c r="H641" s="9" t="str">
        <f>Mercury!AF642</f>
        <v>6. Other fixed and admin</v>
      </c>
      <c r="I641" s="9" t="str">
        <f>Mercury!AG642</f>
        <v>3. Rent</v>
      </c>
      <c r="J641" s="9" t="str">
        <f>Mercury!AI642</f>
        <v>Out</v>
      </c>
      <c r="K641" s="9" t="str">
        <f>Mercury!B642</f>
        <v>WeWork</v>
      </c>
      <c r="L641" s="33">
        <f>Mercury!C642</f>
        <v>-433.46</v>
      </c>
      <c r="M641" s="9" t="str">
        <f>Mercury!D642</f>
        <v>Sent</v>
      </c>
      <c r="N641" s="1" t="s">
        <v>47</v>
      </c>
    </row>
    <row r="642" hidden="1">
      <c r="B642" s="9">
        <f>Mercury!Y643</f>
        <v>2026</v>
      </c>
      <c r="C642" s="9">
        <f>Mercury!AA643</f>
        <v>1</v>
      </c>
      <c r="D642" s="9">
        <f>Mercury!AB643</f>
        <v>1</v>
      </c>
      <c r="E642" s="9" t="str">
        <f>Mercury!AC643</f>
        <v>P&amp;L</v>
      </c>
      <c r="F642" s="9" t="str">
        <f>Mercury!AD643</f>
        <v>Recurring</v>
      </c>
      <c r="G642" s="9" t="str">
        <f>Mercury!AE643</f>
        <v>3. Platform</v>
      </c>
      <c r="H642" s="9" t="str">
        <f>Mercury!AF643</f>
        <v>3. Platform</v>
      </c>
      <c r="I642" s="9" t="str">
        <f>Mercury!AG643</f>
        <v>2. Fixed</v>
      </c>
      <c r="J642" s="9" t="str">
        <f>Mercury!AI643</f>
        <v>Out</v>
      </c>
      <c r="K642" s="9" t="str">
        <f>Mercury!B643</f>
        <v>Intl. Transaction Fee</v>
      </c>
      <c r="L642" s="33">
        <f>Mercury!C643</f>
        <v>-13</v>
      </c>
      <c r="M642" s="9" t="str">
        <f>Mercury!D643</f>
        <v>Sent</v>
      </c>
      <c r="N642" s="1" t="s">
        <v>47</v>
      </c>
    </row>
    <row r="643" hidden="1">
      <c r="B643" s="9">
        <f>Mercury!Y644</f>
        <v>2026</v>
      </c>
      <c r="C643" s="9">
        <f>Mercury!AA644</f>
        <v>1</v>
      </c>
      <c r="D643" s="9">
        <f>Mercury!AB644</f>
        <v>1</v>
      </c>
      <c r="E643" s="9" t="str">
        <f>Mercury!AC644</f>
        <v>P&amp;L</v>
      </c>
      <c r="F643" s="9" t="str">
        <f>Mercury!AD644</f>
        <v>Recurring</v>
      </c>
      <c r="G643" s="9" t="str">
        <f>Mercury!AE644</f>
        <v>2. Candidates Sourcing</v>
      </c>
      <c r="H643" s="9" t="str">
        <f>Mercury!AF644</f>
        <v>2. Candidates Sourcing</v>
      </c>
      <c r="I643" s="9" t="str">
        <f>Mercury!AG644</f>
        <v>1. Social Media</v>
      </c>
      <c r="J643" s="9" t="str">
        <f>Mercury!AI644</f>
        <v>Out</v>
      </c>
      <c r="K643" s="9" t="str">
        <f>Mercury!B644</f>
        <v>TikTok</v>
      </c>
      <c r="L643" s="33">
        <f>Mercury!C644</f>
        <v>-20.81</v>
      </c>
      <c r="M643" s="9" t="str">
        <f>Mercury!D644</f>
        <v>Sent</v>
      </c>
      <c r="N643" s="1" t="s">
        <v>47</v>
      </c>
    </row>
    <row r="644" hidden="1">
      <c r="B644" s="9">
        <f>Mercury!Y645</f>
        <v>2026</v>
      </c>
      <c r="C644" s="9">
        <f>Mercury!AA645</f>
        <v>1</v>
      </c>
      <c r="D644" s="9">
        <f>Mercury!AB645</f>
        <v>1</v>
      </c>
      <c r="E644" s="9" t="str">
        <f>Mercury!AC645</f>
        <v>P&amp;L</v>
      </c>
      <c r="F644" s="9" t="str">
        <f>Mercury!AD645</f>
        <v>Recurring</v>
      </c>
      <c r="G644" s="9" t="str">
        <f>Mercury!AE645</f>
        <v>3. Platform</v>
      </c>
      <c r="H644" s="9" t="str">
        <f>Mercury!AF645</f>
        <v>3. Platform</v>
      </c>
      <c r="I644" s="9" t="str">
        <f>Mercury!AG645</f>
        <v>2. Fixed</v>
      </c>
      <c r="J644" s="9" t="str">
        <f>Mercury!AI645</f>
        <v>Out</v>
      </c>
      <c r="K644" s="9" t="str">
        <f>Mercury!B645</f>
        <v>Intl. Transaction Fee</v>
      </c>
      <c r="L644" s="33">
        <f>Mercury!C645</f>
        <v>-0.62</v>
      </c>
      <c r="M644" s="9" t="str">
        <f>Mercury!D645</f>
        <v>Sent</v>
      </c>
      <c r="N644" s="1" t="s">
        <v>47</v>
      </c>
    </row>
    <row r="645" hidden="1">
      <c r="B645" s="9">
        <f>Mercury!Y646</f>
        <v>2026</v>
      </c>
      <c r="C645" s="9">
        <f>Mercury!AA646</f>
        <v>1</v>
      </c>
      <c r="D645" s="9">
        <f>Mercury!AB646</f>
        <v>1</v>
      </c>
      <c r="E645" s="9" t="str">
        <f>Mercury!AC646</f>
        <v>P&amp;L</v>
      </c>
      <c r="F645" s="9" t="str">
        <f>Mercury!AD646</f>
        <v>Recurring</v>
      </c>
      <c r="G645" s="9" t="str">
        <f>Mercury!AE646</f>
        <v>2. Candidates Sourcing</v>
      </c>
      <c r="H645" s="9" t="str">
        <f>Mercury!AF646</f>
        <v>2. Candidates Sourcing</v>
      </c>
      <c r="I645" s="9" t="str">
        <f>Mercury!AG646</f>
        <v>4. Others</v>
      </c>
      <c r="J645" s="9" t="str">
        <f>Mercury!AI646</f>
        <v>Out</v>
      </c>
      <c r="K645" s="9" t="str">
        <f>Mercury!B646</f>
        <v>Heyreach</v>
      </c>
      <c r="L645" s="33">
        <f>Mercury!C646</f>
        <v>-63.2</v>
      </c>
      <c r="M645" s="9" t="str">
        <f>Mercury!D646</f>
        <v>Sent</v>
      </c>
      <c r="N645" s="1" t="s">
        <v>47</v>
      </c>
    </row>
    <row r="646" hidden="1">
      <c r="B646" s="9">
        <f>Mercury!Y647</f>
        <v>2026</v>
      </c>
      <c r="C646" s="9">
        <f>Mercury!AA647</f>
        <v>1</v>
      </c>
      <c r="D646" s="9">
        <f>Mercury!AB647</f>
        <v>1</v>
      </c>
      <c r="E646" s="9" t="str">
        <f>Mercury!AC647</f>
        <v>P&amp;L</v>
      </c>
      <c r="F646" s="9" t="str">
        <f>Mercury!AD647</f>
        <v>Recurring</v>
      </c>
      <c r="G646" s="9" t="str">
        <f>Mercury!AE647</f>
        <v>2. Candidates Sourcing</v>
      </c>
      <c r="H646" s="9" t="str">
        <f>Mercury!AF647</f>
        <v>2. Candidates Sourcing</v>
      </c>
      <c r="I646" s="9" t="str">
        <f>Mercury!AG647</f>
        <v>1. Social media</v>
      </c>
      <c r="J646" s="9" t="str">
        <f>Mercury!AI647</f>
        <v>Out</v>
      </c>
      <c r="K646" s="9" t="str">
        <f>Mercury!B647</f>
        <v>Facebook</v>
      </c>
      <c r="L646" s="33">
        <f>Mercury!C647</f>
        <v>-140.86</v>
      </c>
      <c r="M646" s="9" t="str">
        <f>Mercury!D647</f>
        <v>Sent</v>
      </c>
      <c r="N646" s="1" t="s">
        <v>47</v>
      </c>
    </row>
    <row r="647" hidden="1">
      <c r="B647" s="9">
        <f>Mercury!Y648</f>
        <v>2025</v>
      </c>
      <c r="C647" s="9">
        <f>Mercury!AA648</f>
        <v>12</v>
      </c>
      <c r="D647" s="9">
        <f>Mercury!AB648</f>
        <v>4</v>
      </c>
      <c r="E647" s="9" t="str">
        <f>Mercury!AC648</f>
        <v>P&amp;L</v>
      </c>
      <c r="F647" s="9" t="str">
        <f>Mercury!AD648</f>
        <v>Recurring</v>
      </c>
      <c r="G647" s="9" t="str">
        <f>Mercury!AE648</f>
        <v>7. Founders</v>
      </c>
      <c r="H647" s="9" t="str">
        <f>Mercury!AF648</f>
        <v>6. Other fixed and admin</v>
      </c>
      <c r="I647" s="9" t="str">
        <f>Mercury!AG648</f>
        <v>1. Salaries</v>
      </c>
      <c r="J647" s="9" t="str">
        <f>Mercury!AI648</f>
        <v>Out</v>
      </c>
      <c r="K647" s="9" t="str">
        <f>Mercury!B648</f>
        <v>Ivan Amelong - Wise (Ivan Amelong)</v>
      </c>
      <c r="L647" s="33">
        <f>Mercury!C648</f>
        <v>-6750</v>
      </c>
      <c r="M647" s="9" t="str">
        <f>Mercury!D648</f>
        <v>Sent</v>
      </c>
      <c r="N647" s="1" t="s">
        <v>47</v>
      </c>
    </row>
    <row r="648" hidden="1">
      <c r="B648" s="9">
        <f>Mercury!Y649</f>
        <v>2026</v>
      </c>
      <c r="C648" s="9">
        <f>Mercury!AA649</f>
        <v>1</v>
      </c>
      <c r="D648" s="9">
        <f>Mercury!AB649</f>
        <v>1</v>
      </c>
      <c r="E648" s="9" t="str">
        <f>Mercury!AC649</f>
        <v>P&amp;L</v>
      </c>
      <c r="F648" s="9" t="str">
        <f>Mercury!AD649</f>
        <v>Recurring</v>
      </c>
      <c r="G648" s="9" t="str">
        <f>Mercury!AE649</f>
        <v>3. Platform</v>
      </c>
      <c r="H648" s="9" t="str">
        <f>Mercury!AF649</f>
        <v>3. Platform</v>
      </c>
      <c r="I648" s="9" t="str">
        <f>Mercury!AG649</f>
        <v>2. Fixed</v>
      </c>
      <c r="J648" s="9" t="str">
        <f>Mercury!AI649</f>
        <v>Out</v>
      </c>
      <c r="K648" s="9" t="str">
        <f>Mercury!B649</f>
        <v>Servicios Digitales</v>
      </c>
      <c r="L648" s="33">
        <f>Mercury!C649</f>
        <v>-16.61</v>
      </c>
      <c r="M648" s="9" t="str">
        <f>Mercury!D649</f>
        <v>Sent</v>
      </c>
      <c r="N648" s="1" t="s">
        <v>47</v>
      </c>
    </row>
    <row r="649" hidden="1">
      <c r="B649" s="9">
        <f>Mercury!Y650</f>
        <v>2026</v>
      </c>
      <c r="C649" s="9">
        <f>Mercury!AA650</f>
        <v>1</v>
      </c>
      <c r="D649" s="9">
        <f>Mercury!AB650</f>
        <v>1</v>
      </c>
      <c r="E649" s="9" t="str">
        <f>Mercury!AC650</f>
        <v>P&amp;L</v>
      </c>
      <c r="F649" s="9" t="str">
        <f>Mercury!AD650</f>
        <v>Recurring</v>
      </c>
      <c r="G649" s="9" t="str">
        <f>Mercury!AE650</f>
        <v>3. Platform</v>
      </c>
      <c r="H649" s="9" t="str">
        <f>Mercury!AF650</f>
        <v>3. Platform</v>
      </c>
      <c r="I649" s="9" t="str">
        <f>Mercury!AG650</f>
        <v>2. Fixed</v>
      </c>
      <c r="J649" s="9" t="str">
        <f>Mercury!AI650</f>
        <v>Out</v>
      </c>
      <c r="K649" s="9" t="str">
        <f>Mercury!B650</f>
        <v>Intl. Transaction Fee</v>
      </c>
      <c r="L649" s="33">
        <f>Mercury!C650</f>
        <v>-0.5</v>
      </c>
      <c r="M649" s="9" t="str">
        <f>Mercury!D650</f>
        <v>Sent</v>
      </c>
      <c r="N649" s="1" t="s">
        <v>47</v>
      </c>
    </row>
    <row r="650" hidden="1">
      <c r="B650" s="9">
        <f>Mercury!Y651</f>
        <v>2026</v>
      </c>
      <c r="C650" s="9">
        <f>Mercury!AA651</f>
        <v>1</v>
      </c>
      <c r="D650" s="9">
        <f>Mercury!AB651</f>
        <v>1</v>
      </c>
      <c r="E650" s="9" t="str">
        <f>Mercury!AC651</f>
        <v>P&amp;L</v>
      </c>
      <c r="F650" s="9" t="str">
        <f>Mercury!AD651</f>
        <v>Recurring</v>
      </c>
      <c r="G650" s="9" t="str">
        <f>Mercury!AE651</f>
        <v>2. Candidates Sourcing</v>
      </c>
      <c r="H650" s="9" t="str">
        <f>Mercury!AF651</f>
        <v>2. Candidates Sourcing</v>
      </c>
      <c r="I650" s="9" t="str">
        <f>Mercury!AG651</f>
        <v>1. Social media</v>
      </c>
      <c r="J650" s="9" t="str">
        <f>Mercury!AI651</f>
        <v>Out</v>
      </c>
      <c r="K650" s="9" t="str">
        <f>Mercury!B651</f>
        <v>Facebook</v>
      </c>
      <c r="L650" s="33">
        <f>Mercury!C651</f>
        <v>-42.5</v>
      </c>
      <c r="M650" s="9" t="str">
        <f>Mercury!D651</f>
        <v>Sent</v>
      </c>
      <c r="N650" s="1" t="s">
        <v>47</v>
      </c>
    </row>
    <row r="651" hidden="1">
      <c r="B651" s="9">
        <f>Mercury!Y652</f>
        <v>2026</v>
      </c>
      <c r="C651" s="9">
        <f>Mercury!AA652</f>
        <v>1</v>
      </c>
      <c r="D651" s="9">
        <f>Mercury!AB652</f>
        <v>1</v>
      </c>
      <c r="E651" s="9" t="str">
        <f>Mercury!AC652</f>
        <v>P&amp;L</v>
      </c>
      <c r="F651" s="9" t="str">
        <f>Mercury!AD652</f>
        <v>Recurring</v>
      </c>
      <c r="G651" s="9" t="str">
        <f>Mercury!AE652</f>
        <v>3. Platform</v>
      </c>
      <c r="H651" s="9" t="str">
        <f>Mercury!AF652</f>
        <v>3. Platform</v>
      </c>
      <c r="I651" s="9" t="str">
        <f>Mercury!AG652</f>
        <v>2. Fixed</v>
      </c>
      <c r="J651" s="9" t="str">
        <f>Mercury!AI652</f>
        <v>Out</v>
      </c>
      <c r="K651" s="9" t="str">
        <f>Mercury!B652</f>
        <v>Anthropic</v>
      </c>
      <c r="L651" s="33">
        <f>Mercury!C652</f>
        <v>-20</v>
      </c>
      <c r="M651" s="9" t="str">
        <f>Mercury!D652</f>
        <v>Sent</v>
      </c>
      <c r="N651" s="1" t="s">
        <v>47</v>
      </c>
    </row>
    <row r="652" hidden="1">
      <c r="B652" s="9">
        <f>Mercury!Y653</f>
        <v>2025</v>
      </c>
      <c r="C652" s="9">
        <f>Mercury!AA653</f>
        <v>12</v>
      </c>
      <c r="D652" s="9">
        <f>Mercury!AB653</f>
        <v>4</v>
      </c>
      <c r="E652" s="9" t="str">
        <f>Mercury!AC653</f>
        <v>P&amp;L</v>
      </c>
      <c r="F652" s="9" t="str">
        <f>Mercury!AD653</f>
        <v>Recurring</v>
      </c>
      <c r="G652" s="9" t="str">
        <f>Mercury!AE653</f>
        <v>7. Founders</v>
      </c>
      <c r="H652" s="9" t="str">
        <f>Mercury!AF653</f>
        <v>6. Other fixed and admin</v>
      </c>
      <c r="I652" s="9" t="str">
        <f>Mercury!AG653</f>
        <v>1. Salaries</v>
      </c>
      <c r="J652" s="9" t="str">
        <f>Mercury!AI653</f>
        <v>In</v>
      </c>
      <c r="K652" s="9" t="str">
        <f>Mercury!B653</f>
        <v>Ivan Amelong - Wise (Ivan Amelong)</v>
      </c>
      <c r="L652" s="33">
        <f>Mercury!C653</f>
        <v>6750</v>
      </c>
      <c r="M652" s="9" t="str">
        <f>Mercury!D653</f>
        <v>Sent</v>
      </c>
      <c r="N652" s="1" t="s">
        <v>47</v>
      </c>
    </row>
    <row r="653" hidden="1">
      <c r="B653" s="9">
        <f>Mercury!Y654</f>
        <v>2026</v>
      </c>
      <c r="C653" s="9">
        <f>Mercury!AA654</f>
        <v>1</v>
      </c>
      <c r="D653" s="9">
        <f>Mercury!AB654</f>
        <v>1</v>
      </c>
      <c r="E653" s="9" t="str">
        <f>Mercury!AC654</f>
        <v>P&amp;L</v>
      </c>
      <c r="F653" s="9" t="str">
        <f>Mercury!AD654</f>
        <v>Recurring</v>
      </c>
      <c r="G653" s="9" t="str">
        <f>Mercury!AE654</f>
        <v>2. Candidates Sourcing</v>
      </c>
      <c r="H653" s="9" t="str">
        <f>Mercury!AF654</f>
        <v>2. Candidates Sourcing</v>
      </c>
      <c r="I653" s="9" t="str">
        <f>Mercury!AG654</f>
        <v>1. Social Media</v>
      </c>
      <c r="J653" s="9" t="str">
        <f>Mercury!AI654</f>
        <v>Out</v>
      </c>
      <c r="K653" s="9" t="str">
        <f>Mercury!B654</f>
        <v>TikTok</v>
      </c>
      <c r="L653" s="33">
        <f>Mercury!C654</f>
        <v>-13.66</v>
      </c>
      <c r="M653" s="9" t="str">
        <f>Mercury!D654</f>
        <v>Sent</v>
      </c>
      <c r="N653" s="1" t="s">
        <v>47</v>
      </c>
    </row>
    <row r="654" hidden="1">
      <c r="B654" s="9">
        <f>Mercury!Y655</f>
        <v>2026</v>
      </c>
      <c r="C654" s="9">
        <f>Mercury!AA655</f>
        <v>1</v>
      </c>
      <c r="D654" s="9">
        <f>Mercury!AB655</f>
        <v>1</v>
      </c>
      <c r="E654" s="9" t="str">
        <f>Mercury!AC655</f>
        <v>P&amp;L</v>
      </c>
      <c r="F654" s="9" t="str">
        <f>Mercury!AD655</f>
        <v>Recurring</v>
      </c>
      <c r="G654" s="9" t="str">
        <f>Mercury!AE655</f>
        <v>3. Platform</v>
      </c>
      <c r="H654" s="9" t="str">
        <f>Mercury!AF655</f>
        <v>3. Platform</v>
      </c>
      <c r="I654" s="9" t="str">
        <f>Mercury!AG655</f>
        <v>2. Fixed</v>
      </c>
      <c r="J654" s="9" t="str">
        <f>Mercury!AI655</f>
        <v>Out</v>
      </c>
      <c r="K654" s="9" t="str">
        <f>Mercury!B655</f>
        <v>Intl. Transaction Fee</v>
      </c>
      <c r="L654" s="33">
        <f>Mercury!C655</f>
        <v>-0.41</v>
      </c>
      <c r="M654" s="9" t="str">
        <f>Mercury!D655</f>
        <v>Sent</v>
      </c>
      <c r="N654" s="1" t="s">
        <v>47</v>
      </c>
    </row>
    <row r="655" hidden="1">
      <c r="B655" s="9">
        <f>Mercury!Y656</f>
        <v>2026</v>
      </c>
      <c r="C655" s="9">
        <f>Mercury!AA656</f>
        <v>1</v>
      </c>
      <c r="D655" s="9">
        <f>Mercury!AB656</f>
        <v>1</v>
      </c>
      <c r="E655" s="9" t="str">
        <f>Mercury!AC656</f>
        <v>P&amp;L</v>
      </c>
      <c r="F655" s="9" t="str">
        <f>Mercury!AD656</f>
        <v>Recurring</v>
      </c>
      <c r="G655" s="9" t="str">
        <f>Mercury!AE656</f>
        <v>3. Platform</v>
      </c>
      <c r="H655" s="9" t="str">
        <f>Mercury!AF656</f>
        <v>3. Platform</v>
      </c>
      <c r="I655" s="9" t="str">
        <f>Mercury!AG656</f>
        <v>2. Fixed</v>
      </c>
      <c r="J655" s="9" t="str">
        <f>Mercury!AI656</f>
        <v>Out</v>
      </c>
      <c r="K655" s="9" t="str">
        <f>Mercury!B656</f>
        <v>Intl. Transaction Fee</v>
      </c>
      <c r="L655" s="33">
        <f>Mercury!C656</f>
        <v>-0.41</v>
      </c>
      <c r="M655" s="9" t="str">
        <f>Mercury!D656</f>
        <v>Sent</v>
      </c>
      <c r="N655" s="1" t="s">
        <v>47</v>
      </c>
    </row>
    <row r="656" hidden="1">
      <c r="B656" s="9">
        <f>Mercury!Y657</f>
        <v>2026</v>
      </c>
      <c r="C656" s="9">
        <f>Mercury!AA657</f>
        <v>1</v>
      </c>
      <c r="D656" s="9">
        <f>Mercury!AB657</f>
        <v>1</v>
      </c>
      <c r="E656" s="9" t="str">
        <f>Mercury!AC657</f>
        <v>P&amp;L</v>
      </c>
      <c r="F656" s="9" t="str">
        <f>Mercury!AD657</f>
        <v>Recurring</v>
      </c>
      <c r="G656" s="9" t="str">
        <f>Mercury!AE657</f>
        <v>2. Candidates Sourcing</v>
      </c>
      <c r="H656" s="9" t="str">
        <f>Mercury!AF657</f>
        <v>2. Candidates Sourcing</v>
      </c>
      <c r="I656" s="9" t="str">
        <f>Mercury!AG657</f>
        <v>1. Social Media</v>
      </c>
      <c r="J656" s="9" t="str">
        <f>Mercury!AI657</f>
        <v>Out</v>
      </c>
      <c r="K656" s="9" t="str">
        <f>Mercury!B657</f>
        <v>TikTok</v>
      </c>
      <c r="L656" s="33">
        <f>Mercury!C657</f>
        <v>-13.66</v>
      </c>
      <c r="M656" s="9" t="str">
        <f>Mercury!D657</f>
        <v>Sent</v>
      </c>
      <c r="N656" s="1" t="s">
        <v>47</v>
      </c>
    </row>
    <row r="657" hidden="1">
      <c r="B657" s="9">
        <f>Mercury!Y658</f>
        <v>2026</v>
      </c>
      <c r="C657" s="9">
        <f>Mercury!AA658</f>
        <v>1</v>
      </c>
      <c r="D657" s="9">
        <f>Mercury!AB658</f>
        <v>1</v>
      </c>
      <c r="E657" s="9" t="str">
        <f>Mercury!AC658</f>
        <v>P&amp;L</v>
      </c>
      <c r="F657" s="9" t="str">
        <f>Mercury!AD658</f>
        <v>Recurring</v>
      </c>
      <c r="G657" s="9" t="str">
        <f>Mercury!AE658</f>
        <v>2. Candidates Sourcing</v>
      </c>
      <c r="H657" s="9" t="str">
        <f>Mercury!AF658</f>
        <v>2. Candidates Sourcing</v>
      </c>
      <c r="I657" s="9" t="str">
        <f>Mercury!AG658</f>
        <v>1. Social media</v>
      </c>
      <c r="J657" s="9" t="str">
        <f>Mercury!AI658</f>
        <v>Out</v>
      </c>
      <c r="K657" s="9" t="str">
        <f>Mercury!B658</f>
        <v>Facebook</v>
      </c>
      <c r="L657" s="33">
        <f>Mercury!C658</f>
        <v>-112.96</v>
      </c>
      <c r="M657" s="9" t="str">
        <f>Mercury!D658</f>
        <v>Sent</v>
      </c>
      <c r="N657" s="1" t="s">
        <v>47</v>
      </c>
    </row>
    <row r="658" hidden="1">
      <c r="B658" s="9">
        <f>Mercury!Y659</f>
        <v>2026</v>
      </c>
      <c r="C658" s="9">
        <f>Mercury!AA659</f>
        <v>1</v>
      </c>
      <c r="D658" s="9">
        <f>Mercury!AB659</f>
        <v>1</v>
      </c>
      <c r="E658" s="9" t="str">
        <f>Mercury!AC659</f>
        <v>P&amp;L</v>
      </c>
      <c r="F658" s="9" t="str">
        <f>Mercury!AD659</f>
        <v>Recurring</v>
      </c>
      <c r="G658" s="9" t="str">
        <f>Mercury!AE659</f>
        <v>2. Candidates Sourcing</v>
      </c>
      <c r="H658" s="9" t="str">
        <f>Mercury!AF659</f>
        <v>2. Candidates Sourcing</v>
      </c>
      <c r="I658" s="9" t="str">
        <f>Mercury!AG659</f>
        <v>1. Social Media</v>
      </c>
      <c r="J658" s="9" t="str">
        <f>Mercury!AI659</f>
        <v>Out</v>
      </c>
      <c r="K658" s="9" t="str">
        <f>Mercury!B659</f>
        <v>TikTok</v>
      </c>
      <c r="L658" s="33">
        <f>Mercury!C659</f>
        <v>-9.11</v>
      </c>
      <c r="M658" s="9" t="str">
        <f>Mercury!D659</f>
        <v>Sent</v>
      </c>
      <c r="N658" s="1" t="s">
        <v>47</v>
      </c>
    </row>
    <row r="659" hidden="1">
      <c r="B659" s="9">
        <f>Mercury!Y660</f>
        <v>2026</v>
      </c>
      <c r="C659" s="9">
        <f>Mercury!AA660</f>
        <v>1</v>
      </c>
      <c r="D659" s="9">
        <f>Mercury!AB660</f>
        <v>1</v>
      </c>
      <c r="E659" s="9" t="str">
        <f>Mercury!AC660</f>
        <v>P&amp;L</v>
      </c>
      <c r="F659" s="9" t="str">
        <f>Mercury!AD660</f>
        <v>Recurring</v>
      </c>
      <c r="G659" s="9" t="str">
        <f>Mercury!AE660</f>
        <v>3. Platform</v>
      </c>
      <c r="H659" s="9" t="str">
        <f>Mercury!AF660</f>
        <v>3. Platform</v>
      </c>
      <c r="I659" s="9" t="str">
        <f>Mercury!AG660</f>
        <v>2. Fixed</v>
      </c>
      <c r="J659" s="9" t="str">
        <f>Mercury!AI660</f>
        <v>Out</v>
      </c>
      <c r="K659" s="9" t="str">
        <f>Mercury!B660</f>
        <v>Intl. Transaction Fee</v>
      </c>
      <c r="L659" s="33">
        <f>Mercury!C660</f>
        <v>-0.27</v>
      </c>
      <c r="M659" s="9" t="str">
        <f>Mercury!D660</f>
        <v>Sent</v>
      </c>
      <c r="N659" s="1" t="s">
        <v>47</v>
      </c>
    </row>
    <row r="660" hidden="1">
      <c r="B660" s="9">
        <f>Mercury!Y661</f>
        <v>2026</v>
      </c>
      <c r="C660" s="9">
        <f>Mercury!AA661</f>
        <v>1</v>
      </c>
      <c r="D660" s="9">
        <f>Mercury!AB661</f>
        <v>1</v>
      </c>
      <c r="E660" s="9" t="str">
        <f>Mercury!AC661</f>
        <v>P&amp;L</v>
      </c>
      <c r="F660" s="9" t="str">
        <f>Mercury!AD661</f>
        <v>Recurring</v>
      </c>
      <c r="G660" s="9" t="str">
        <f>Mercury!AE661</f>
        <v>5. Marketing</v>
      </c>
      <c r="H660" s="9" t="str">
        <f>Mercury!AF661</f>
        <v>5. Marketing</v>
      </c>
      <c r="I660" s="9" t="str">
        <f>Mercury!AG661</f>
        <v>2. Agency</v>
      </c>
      <c r="J660" s="9" t="str">
        <f>Mercury!AI661</f>
        <v>Out</v>
      </c>
      <c r="K660" s="9" t="str">
        <f>Mercury!B661</f>
        <v>Optimus Digital</v>
      </c>
      <c r="L660" s="33">
        <f>Mercury!C661</f>
        <v>-714.88</v>
      </c>
      <c r="M660" s="9" t="str">
        <f>Mercury!D661</f>
        <v>Sent</v>
      </c>
      <c r="N660" s="1" t="s">
        <v>47</v>
      </c>
    </row>
    <row r="661" hidden="1">
      <c r="B661" s="9">
        <f>Mercury!Y662</f>
        <v>2026</v>
      </c>
      <c r="C661" s="9">
        <f>Mercury!AA662</f>
        <v>1</v>
      </c>
      <c r="D661" s="9">
        <f>Mercury!AB662</f>
        <v>1</v>
      </c>
      <c r="E661" s="9" t="str">
        <f>Mercury!AC662</f>
        <v>P&amp;L</v>
      </c>
      <c r="F661" s="9" t="str">
        <f>Mercury!AD662</f>
        <v>Recurring</v>
      </c>
      <c r="G661" s="9" t="str">
        <f>Mercury!AE662</f>
        <v>3. Platform</v>
      </c>
      <c r="H661" s="9" t="str">
        <f>Mercury!AF662</f>
        <v>3. Platform</v>
      </c>
      <c r="I661" s="9" t="str">
        <f>Mercury!AG662</f>
        <v>2. Fixed</v>
      </c>
      <c r="J661" s="9" t="str">
        <f>Mercury!AI662</f>
        <v>Out</v>
      </c>
      <c r="K661" s="9" t="str">
        <f>Mercury!B662</f>
        <v>Intl. Transaction Fee</v>
      </c>
      <c r="L661" s="33">
        <f>Mercury!C662</f>
        <v>-21.45</v>
      </c>
      <c r="M661" s="9" t="str">
        <f>Mercury!D662</f>
        <v>Sent</v>
      </c>
      <c r="N661" s="1" t="s">
        <v>47</v>
      </c>
    </row>
    <row r="662" hidden="1">
      <c r="B662" s="9">
        <f>Mercury!Y663</f>
        <v>2026</v>
      </c>
      <c r="C662" s="9">
        <f>Mercury!AA663</f>
        <v>1</v>
      </c>
      <c r="D662" s="9">
        <f>Mercury!AB663</f>
        <v>1</v>
      </c>
      <c r="E662" s="9" t="str">
        <f>Mercury!AC663</f>
        <v>P&amp;L</v>
      </c>
      <c r="F662" s="9" t="str">
        <f>Mercury!AD663</f>
        <v>Recurring</v>
      </c>
      <c r="G662" s="9" t="str">
        <f>Mercury!AE663</f>
        <v>3. Platform</v>
      </c>
      <c r="H662" s="9" t="str">
        <f>Mercury!AF663</f>
        <v>3. Platform</v>
      </c>
      <c r="I662" s="9" t="str">
        <f>Mercury!AG663</f>
        <v>2. Fixed</v>
      </c>
      <c r="J662" s="9" t="str">
        <f>Mercury!AI663</f>
        <v>Out</v>
      </c>
      <c r="K662" s="9" t="str">
        <f>Mercury!B663</f>
        <v>Intl. Transaction Fee</v>
      </c>
      <c r="L662" s="33">
        <f>Mercury!C663</f>
        <v>-0.27</v>
      </c>
      <c r="M662" s="9" t="str">
        <f>Mercury!D663</f>
        <v>Sent</v>
      </c>
      <c r="N662" s="1" t="s">
        <v>47</v>
      </c>
    </row>
    <row r="663" hidden="1">
      <c r="B663" s="9">
        <f>Mercury!Y664</f>
        <v>2026</v>
      </c>
      <c r="C663" s="9">
        <f>Mercury!AA664</f>
        <v>1</v>
      </c>
      <c r="D663" s="9">
        <f>Mercury!AB664</f>
        <v>1</v>
      </c>
      <c r="E663" s="9" t="str">
        <f>Mercury!AC664</f>
        <v>P&amp;L</v>
      </c>
      <c r="F663" s="9" t="str">
        <f>Mercury!AD664</f>
        <v>Recurring</v>
      </c>
      <c r="G663" s="9" t="str">
        <f>Mercury!AE664</f>
        <v>2. Candidates Sourcing</v>
      </c>
      <c r="H663" s="9" t="str">
        <f>Mercury!AF664</f>
        <v>2. Candidates Sourcing</v>
      </c>
      <c r="I663" s="9" t="str">
        <f>Mercury!AG664</f>
        <v>1. Social Media</v>
      </c>
      <c r="J663" s="9" t="str">
        <f>Mercury!AI664</f>
        <v>Out</v>
      </c>
      <c r="K663" s="9" t="str">
        <f>Mercury!B664</f>
        <v>TikTok</v>
      </c>
      <c r="L663" s="33">
        <f>Mercury!C664</f>
        <v>-9.11</v>
      </c>
      <c r="M663" s="9" t="str">
        <f>Mercury!D664</f>
        <v>Sent</v>
      </c>
      <c r="N663" s="1" t="s">
        <v>47</v>
      </c>
    </row>
    <row r="664" hidden="1">
      <c r="B664" s="9">
        <f>Mercury!Y665</f>
        <v>2026</v>
      </c>
      <c r="C664" s="9">
        <f>Mercury!AA665</f>
        <v>1</v>
      </c>
      <c r="D664" s="9">
        <f>Mercury!AB665</f>
        <v>1</v>
      </c>
      <c r="E664" s="9" t="str">
        <f>Mercury!AC665</f>
        <v/>
      </c>
      <c r="F664" s="9" t="str">
        <f>Mercury!AD665</f>
        <v>Failed</v>
      </c>
      <c r="G664" s="9" t="str">
        <f>Mercury!AE665</f>
        <v>Failed</v>
      </c>
      <c r="H664" s="9" t="str">
        <f>Mercury!AF665</f>
        <v>Failed</v>
      </c>
      <c r="I664" s="9" t="str">
        <f>Mercury!AG665</f>
        <v/>
      </c>
      <c r="J664" s="9" t="str">
        <f>Mercury!AI665</f>
        <v>Out</v>
      </c>
      <c r="K664" s="9" t="str">
        <f>Mercury!B665</f>
        <v>Intl. Transaction Fee</v>
      </c>
      <c r="L664" s="33">
        <f>Mercury!C665</f>
        <v>-21.4</v>
      </c>
      <c r="M664" s="9" t="str">
        <f>Mercury!D665</f>
        <v>Failed</v>
      </c>
      <c r="N664" s="1" t="s">
        <v>47</v>
      </c>
    </row>
    <row r="665" hidden="1">
      <c r="B665" s="9">
        <f>Mercury!Y666</f>
        <v>2026</v>
      </c>
      <c r="C665" s="9">
        <f>Mercury!AA666</f>
        <v>1</v>
      </c>
      <c r="D665" s="9">
        <f>Mercury!AB666</f>
        <v>1</v>
      </c>
      <c r="E665" s="9" t="str">
        <f>Mercury!AC666</f>
        <v/>
      </c>
      <c r="F665" s="9" t="str">
        <f>Mercury!AD666</f>
        <v>Failed</v>
      </c>
      <c r="G665" s="9" t="str">
        <f>Mercury!AE666</f>
        <v>Failed</v>
      </c>
      <c r="H665" s="9" t="str">
        <f>Mercury!AF666</f>
        <v>Failed</v>
      </c>
      <c r="I665" s="9" t="str">
        <f>Mercury!AG666</f>
        <v/>
      </c>
      <c r="J665" s="9" t="str">
        <f>Mercury!AI666</f>
        <v>Out</v>
      </c>
      <c r="K665" s="9" t="str">
        <f>Mercury!B666</f>
        <v>Optimus Digital</v>
      </c>
      <c r="L665" s="33">
        <f>Mercury!C666</f>
        <v>-713.45</v>
      </c>
      <c r="M665" s="9" t="str">
        <f>Mercury!D666</f>
        <v>Failed</v>
      </c>
      <c r="N665" s="1" t="s">
        <v>47</v>
      </c>
    </row>
    <row r="666" hidden="1">
      <c r="B666" s="9">
        <f>Mercury!Y667</f>
        <v>2026</v>
      </c>
      <c r="C666" s="9">
        <f>Mercury!AA667</f>
        <v>1</v>
      </c>
      <c r="D666" s="9">
        <f>Mercury!AB667</f>
        <v>1</v>
      </c>
      <c r="E666" s="9" t="str">
        <f>Mercury!AC667</f>
        <v>P&amp;L</v>
      </c>
      <c r="F666" s="9" t="str">
        <f>Mercury!AD667</f>
        <v>Recurring</v>
      </c>
      <c r="G666" s="9" t="str">
        <f>Mercury!AE667</f>
        <v>3. Platform</v>
      </c>
      <c r="H666" s="9" t="str">
        <f>Mercury!AF667</f>
        <v>3. Platform</v>
      </c>
      <c r="I666" s="9" t="str">
        <f>Mercury!AG667</f>
        <v>2. Fixed</v>
      </c>
      <c r="J666" s="9" t="str">
        <f>Mercury!AI667</f>
        <v>Out</v>
      </c>
      <c r="K666" s="9" t="str">
        <f>Mercury!B667</f>
        <v>Intl. Transaction Fee</v>
      </c>
      <c r="L666" s="33">
        <f>Mercury!C667</f>
        <v>-0.18</v>
      </c>
      <c r="M666" s="9" t="str">
        <f>Mercury!D667</f>
        <v>Sent</v>
      </c>
      <c r="N666" s="1" t="s">
        <v>47</v>
      </c>
    </row>
    <row r="667" hidden="1">
      <c r="B667" s="9">
        <f>Mercury!Y668</f>
        <v>2026</v>
      </c>
      <c r="C667" s="9">
        <f>Mercury!AA668</f>
        <v>1</v>
      </c>
      <c r="D667" s="9">
        <f>Mercury!AB668</f>
        <v>1</v>
      </c>
      <c r="E667" s="9" t="str">
        <f>Mercury!AC668</f>
        <v>P&amp;L</v>
      </c>
      <c r="F667" s="9" t="str">
        <f>Mercury!AD668</f>
        <v>Recurring</v>
      </c>
      <c r="G667" s="9" t="str">
        <f>Mercury!AE668</f>
        <v>3. Platform</v>
      </c>
      <c r="H667" s="9" t="str">
        <f>Mercury!AF668</f>
        <v>3. Platform</v>
      </c>
      <c r="I667" s="9" t="str">
        <f>Mercury!AG668</f>
        <v>2. Fixed</v>
      </c>
      <c r="J667" s="9" t="str">
        <f>Mercury!AI668</f>
        <v>Out</v>
      </c>
      <c r="K667" s="9" t="str">
        <f>Mercury!B668</f>
        <v>Servicios Digitales</v>
      </c>
      <c r="L667" s="33">
        <f>Mercury!C668</f>
        <v>-5.85</v>
      </c>
      <c r="M667" s="9" t="str">
        <f>Mercury!D668</f>
        <v>Sent</v>
      </c>
      <c r="N667" s="1" t="s">
        <v>47</v>
      </c>
    </row>
    <row r="668" hidden="1">
      <c r="B668" s="9">
        <f>Mercury!Y669</f>
        <v>2026</v>
      </c>
      <c r="C668" s="9">
        <f>Mercury!AA669</f>
        <v>1</v>
      </c>
      <c r="D668" s="9">
        <f>Mercury!AB669</f>
        <v>1</v>
      </c>
      <c r="E668" s="9" t="str">
        <f>Mercury!AC669</f>
        <v>P&amp;L</v>
      </c>
      <c r="F668" s="9" t="str">
        <f>Mercury!AD669</f>
        <v>Recurring</v>
      </c>
      <c r="G668" s="9" t="str">
        <f>Mercury!AE669</f>
        <v>2. Candidates Sourcing</v>
      </c>
      <c r="H668" s="9" t="str">
        <f>Mercury!AF669</f>
        <v>2. Candidates Sourcing</v>
      </c>
      <c r="I668" s="9" t="str">
        <f>Mercury!AG669</f>
        <v>1. Social media</v>
      </c>
      <c r="J668" s="9" t="str">
        <f>Mercury!AI669</f>
        <v>Out</v>
      </c>
      <c r="K668" s="9" t="str">
        <f>Mercury!B669</f>
        <v>Facebook</v>
      </c>
      <c r="L668" s="33">
        <f>Mercury!C669</f>
        <v>-54.05</v>
      </c>
      <c r="M668" s="9" t="str">
        <f>Mercury!D669</f>
        <v>Sent</v>
      </c>
      <c r="N668" s="1" t="s">
        <v>47</v>
      </c>
    </row>
    <row r="669" hidden="1">
      <c r="B669" s="9">
        <f>Mercury!Y670</f>
        <v>2026</v>
      </c>
      <c r="C669" s="9">
        <f>Mercury!AA670</f>
        <v>1</v>
      </c>
      <c r="D669" s="9">
        <f>Mercury!AB670</f>
        <v>1</v>
      </c>
      <c r="E669" s="9" t="str">
        <f>Mercury!AC670</f>
        <v>P&amp;L</v>
      </c>
      <c r="F669" s="9" t="str">
        <f>Mercury!AD670</f>
        <v>Recurring</v>
      </c>
      <c r="G669" s="9" t="str">
        <f>Mercury!AE670</f>
        <v>3. Platform</v>
      </c>
      <c r="H669" s="9" t="str">
        <f>Mercury!AF670</f>
        <v>3. Platform</v>
      </c>
      <c r="I669" s="9" t="str">
        <f>Mercury!AG670</f>
        <v>2. Fixed</v>
      </c>
      <c r="J669" s="9" t="str">
        <f>Mercury!AI670</f>
        <v>Out</v>
      </c>
      <c r="K669" s="9" t="str">
        <f>Mercury!B670</f>
        <v>Intl. Transaction Fee</v>
      </c>
      <c r="L669" s="33">
        <f>Mercury!C670</f>
        <v>-0.18</v>
      </c>
      <c r="M669" s="9" t="str">
        <f>Mercury!D670</f>
        <v>Sent</v>
      </c>
      <c r="N669" s="1" t="s">
        <v>47</v>
      </c>
    </row>
    <row r="670" hidden="1">
      <c r="B670" s="9">
        <f>Mercury!Y671</f>
        <v>2026</v>
      </c>
      <c r="C670" s="9">
        <f>Mercury!AA671</f>
        <v>1</v>
      </c>
      <c r="D670" s="9">
        <f>Mercury!AB671</f>
        <v>1</v>
      </c>
      <c r="E670" s="9" t="str">
        <f>Mercury!AC671</f>
        <v>P&amp;L</v>
      </c>
      <c r="F670" s="9" t="str">
        <f>Mercury!AD671</f>
        <v>Recurring</v>
      </c>
      <c r="G670" s="9" t="str">
        <f>Mercury!AE671</f>
        <v>2. Candidates Sourcing</v>
      </c>
      <c r="H670" s="9" t="str">
        <f>Mercury!AF671</f>
        <v>2. Candidates Sourcing</v>
      </c>
      <c r="I670" s="9" t="str">
        <f>Mercury!AG671</f>
        <v>1. Social Media</v>
      </c>
      <c r="J670" s="9" t="str">
        <f>Mercury!AI671</f>
        <v>Out</v>
      </c>
      <c r="K670" s="9" t="str">
        <f>Mercury!B671</f>
        <v>TikTok</v>
      </c>
      <c r="L670" s="33">
        <f>Mercury!C671</f>
        <v>-5.85</v>
      </c>
      <c r="M670" s="9" t="str">
        <f>Mercury!D671</f>
        <v>Sent</v>
      </c>
      <c r="N670" s="1" t="s">
        <v>47</v>
      </c>
    </row>
    <row r="671" hidden="1">
      <c r="B671" s="9">
        <f>Mercury!Y672</f>
        <v>2026</v>
      </c>
      <c r="C671" s="9">
        <f>Mercury!AA672</f>
        <v>1</v>
      </c>
      <c r="D671" s="9">
        <f>Mercury!AB672</f>
        <v>1</v>
      </c>
      <c r="E671" s="9" t="str">
        <f>Mercury!AC672</f>
        <v>P&amp;L</v>
      </c>
      <c r="F671" s="9" t="str">
        <f>Mercury!AD672</f>
        <v>Recurring</v>
      </c>
      <c r="G671" s="9" t="str">
        <f>Mercury!AE672</f>
        <v>2. Candidates Sourcing</v>
      </c>
      <c r="H671" s="9" t="str">
        <f>Mercury!AF672</f>
        <v>2. Candidates Sourcing</v>
      </c>
      <c r="I671" s="9" t="str">
        <f>Mercury!AG672</f>
        <v>2. Job Portals</v>
      </c>
      <c r="J671" s="9" t="str">
        <f>Mercury!AI672</f>
        <v>Out</v>
      </c>
      <c r="K671" s="9" t="str">
        <f>Mercury!B672</f>
        <v>Indeed</v>
      </c>
      <c r="L671" s="33">
        <f>Mercury!C672</f>
        <v>-130.7</v>
      </c>
      <c r="M671" s="9" t="str">
        <f>Mercury!D672</f>
        <v>Sent</v>
      </c>
      <c r="N671" s="1" t="s">
        <v>47</v>
      </c>
    </row>
    <row r="672" hidden="1">
      <c r="B672" s="9">
        <f>Mercury!Y673</f>
        <v>2026</v>
      </c>
      <c r="C672" s="9">
        <f>Mercury!AA673</f>
        <v>1</v>
      </c>
      <c r="D672" s="9">
        <f>Mercury!AB673</f>
        <v>1</v>
      </c>
      <c r="E672" s="9" t="str">
        <f>Mercury!AC673</f>
        <v>P&amp;L</v>
      </c>
      <c r="F672" s="9" t="str">
        <f>Mercury!AD673</f>
        <v>Recurring</v>
      </c>
      <c r="G672" s="9" t="str">
        <f>Mercury!AE673</f>
        <v>3. Platform</v>
      </c>
      <c r="H672" s="9" t="str">
        <f>Mercury!AF673</f>
        <v>3. Platform</v>
      </c>
      <c r="I672" s="9" t="str">
        <f>Mercury!AG673</f>
        <v>2. Fixed</v>
      </c>
      <c r="J672" s="9" t="str">
        <f>Mercury!AI673</f>
        <v>Out</v>
      </c>
      <c r="K672" s="9" t="str">
        <f>Mercury!B673</f>
        <v>Intl. Transaction Fee</v>
      </c>
      <c r="L672" s="33">
        <f>Mercury!C673</f>
        <v>-3.92</v>
      </c>
      <c r="M672" s="9" t="str">
        <f>Mercury!D673</f>
        <v>Sent</v>
      </c>
      <c r="N672" s="1" t="s">
        <v>47</v>
      </c>
    </row>
    <row r="673" hidden="1">
      <c r="B673" s="9">
        <f>Mercury!Y674</f>
        <v>2026</v>
      </c>
      <c r="C673" s="9">
        <f>Mercury!AA674</f>
        <v>1</v>
      </c>
      <c r="D673" s="9">
        <f>Mercury!AB674</f>
        <v>1</v>
      </c>
      <c r="E673" s="9" t="str">
        <f>Mercury!AC674</f>
        <v/>
      </c>
      <c r="F673" s="9" t="str">
        <f>Mercury!AD674</f>
        <v>Failed</v>
      </c>
      <c r="G673" s="9" t="str">
        <f>Mercury!AE674</f>
        <v>Failed</v>
      </c>
      <c r="H673" s="9" t="str">
        <f>Mercury!AF674</f>
        <v>Failed</v>
      </c>
      <c r="I673" s="9" t="str">
        <f>Mercury!AG674</f>
        <v/>
      </c>
      <c r="J673" s="9" t="str">
        <f>Mercury!AI674</f>
        <v>Out</v>
      </c>
      <c r="K673" s="9" t="str">
        <f>Mercury!B674</f>
        <v>Optimus Digital</v>
      </c>
      <c r="L673" s="33">
        <f>Mercury!C674</f>
        <v>-710.29</v>
      </c>
      <c r="M673" s="9" t="str">
        <f>Mercury!D674</f>
        <v>Failed</v>
      </c>
      <c r="N673" s="1" t="s">
        <v>47</v>
      </c>
    </row>
    <row r="674" hidden="1">
      <c r="B674" s="9">
        <f>Mercury!Y675</f>
        <v>2026</v>
      </c>
      <c r="C674" s="9">
        <f>Mercury!AA675</f>
        <v>1</v>
      </c>
      <c r="D674" s="9">
        <f>Mercury!AB675</f>
        <v>1</v>
      </c>
      <c r="E674" s="9" t="str">
        <f>Mercury!AC675</f>
        <v/>
      </c>
      <c r="F674" s="9" t="str">
        <f>Mercury!AD675</f>
        <v>Failed</v>
      </c>
      <c r="G674" s="9" t="str">
        <f>Mercury!AE675</f>
        <v>Failed</v>
      </c>
      <c r="H674" s="9" t="str">
        <f>Mercury!AF675</f>
        <v>Failed</v>
      </c>
      <c r="I674" s="9" t="str">
        <f>Mercury!AG675</f>
        <v/>
      </c>
      <c r="J674" s="9" t="str">
        <f>Mercury!AI675</f>
        <v>Out</v>
      </c>
      <c r="K674" s="9" t="str">
        <f>Mercury!B675</f>
        <v>Intl. Transaction Fee</v>
      </c>
      <c r="L674" s="33">
        <f>Mercury!C675</f>
        <v>-21.31</v>
      </c>
      <c r="M674" s="9" t="str">
        <f>Mercury!D675</f>
        <v>Failed</v>
      </c>
      <c r="N674" s="1" t="s">
        <v>47</v>
      </c>
    </row>
    <row r="675" hidden="1">
      <c r="B675" s="9">
        <f>Mercury!Y676</f>
        <v>2026</v>
      </c>
      <c r="C675" s="9">
        <f>Mercury!AA676</f>
        <v>1</v>
      </c>
      <c r="D675" s="9">
        <f>Mercury!AB676</f>
        <v>1</v>
      </c>
      <c r="E675" s="9" t="str">
        <f>Mercury!AC676</f>
        <v>P&amp;L</v>
      </c>
      <c r="F675" s="9" t="str">
        <f>Mercury!AD676</f>
        <v>Recurring</v>
      </c>
      <c r="G675" s="9" t="str">
        <f>Mercury!AE676</f>
        <v>3. Platform</v>
      </c>
      <c r="H675" s="9" t="str">
        <f>Mercury!AF676</f>
        <v>3. Platform</v>
      </c>
      <c r="I675" s="9" t="str">
        <f>Mercury!AG676</f>
        <v>2. Fixed</v>
      </c>
      <c r="J675" s="9" t="str">
        <f>Mercury!AI676</f>
        <v>Out</v>
      </c>
      <c r="K675" s="9" t="str">
        <f>Mercury!B676</f>
        <v>Google Cloud</v>
      </c>
      <c r="L675" s="33">
        <f>Mercury!C676</f>
        <v>-174.75</v>
      </c>
      <c r="M675" s="9" t="str">
        <f>Mercury!D676</f>
        <v>Sent</v>
      </c>
      <c r="N675" s="1" t="s">
        <v>47</v>
      </c>
    </row>
    <row r="676" hidden="1">
      <c r="B676" s="9">
        <f>Mercury!Y677</f>
        <v>2026</v>
      </c>
      <c r="C676" s="9">
        <f>Mercury!AA677</f>
        <v>1</v>
      </c>
      <c r="D676" s="9">
        <f>Mercury!AB677</f>
        <v>1</v>
      </c>
      <c r="E676" s="9" t="str">
        <f>Mercury!AC677</f>
        <v>P&amp;L</v>
      </c>
      <c r="F676" s="9" t="str">
        <f>Mercury!AD677</f>
        <v>Recurring</v>
      </c>
      <c r="G676" s="9" t="str">
        <f>Mercury!AE677</f>
        <v>3. Platform</v>
      </c>
      <c r="H676" s="9" t="str">
        <f>Mercury!AF677</f>
        <v>3. Platform</v>
      </c>
      <c r="I676" s="9" t="str">
        <f>Mercury!AG677</f>
        <v>2. Fixed</v>
      </c>
      <c r="J676" s="9" t="str">
        <f>Mercury!AI677</f>
        <v>Out</v>
      </c>
      <c r="K676" s="9" t="str">
        <f>Mercury!B677</f>
        <v>Intl. Transaction Fee</v>
      </c>
      <c r="L676" s="33">
        <f>Mercury!C677</f>
        <v>-5.24</v>
      </c>
      <c r="M676" s="9" t="str">
        <f>Mercury!D677</f>
        <v>Sent</v>
      </c>
      <c r="N676" s="1" t="s">
        <v>47</v>
      </c>
    </row>
    <row r="677" hidden="1">
      <c r="B677" s="9">
        <f>Mercury!Y678</f>
        <v>2026</v>
      </c>
      <c r="C677" s="9">
        <f>Mercury!AA678</f>
        <v>1</v>
      </c>
      <c r="D677" s="9">
        <f>Mercury!AB678</f>
        <v>1</v>
      </c>
      <c r="E677" s="9" t="str">
        <f>Mercury!AC678</f>
        <v>P&amp;L</v>
      </c>
      <c r="F677" s="9" t="str">
        <f>Mercury!AD678</f>
        <v>Recurring</v>
      </c>
      <c r="G677" s="9" t="str">
        <f>Mercury!AE678</f>
        <v>3. Platform</v>
      </c>
      <c r="H677" s="9" t="str">
        <f>Mercury!AF678</f>
        <v>3. Platform</v>
      </c>
      <c r="I677" s="9" t="str">
        <f>Mercury!AG678</f>
        <v>2. Fixed</v>
      </c>
      <c r="J677" s="9" t="str">
        <f>Mercury!AI678</f>
        <v>Out</v>
      </c>
      <c r="K677" s="9" t="str">
        <f>Mercury!B678</f>
        <v>Unstract</v>
      </c>
      <c r="L677" s="33">
        <f>Mercury!C678</f>
        <v>-36.98</v>
      </c>
      <c r="M677" s="9" t="str">
        <f>Mercury!D678</f>
        <v>Sent</v>
      </c>
      <c r="N677" s="1" t="s">
        <v>47</v>
      </c>
    </row>
    <row r="678" hidden="1">
      <c r="B678" s="9">
        <f>Mercury!Y679</f>
        <v>2026</v>
      </c>
      <c r="C678" s="9">
        <f>Mercury!AA679</f>
        <v>1</v>
      </c>
      <c r="D678" s="9">
        <f>Mercury!AB679</f>
        <v>1</v>
      </c>
      <c r="E678" s="9" t="str">
        <f>Mercury!AC679</f>
        <v>P&amp;L</v>
      </c>
      <c r="F678" s="9" t="str">
        <f>Mercury!AD679</f>
        <v>Recurring</v>
      </c>
      <c r="G678" s="9" t="str">
        <f>Mercury!AE679</f>
        <v>2. Candidates Sourcing</v>
      </c>
      <c r="H678" s="9" t="str">
        <f>Mercury!AF679</f>
        <v>2. Candidates Sourcing</v>
      </c>
      <c r="I678" s="9" t="str">
        <f>Mercury!AG679</f>
        <v>1. Social media</v>
      </c>
      <c r="J678" s="9" t="str">
        <f>Mercury!AI679</f>
        <v>Out</v>
      </c>
      <c r="K678" s="9" t="str">
        <f>Mercury!B679</f>
        <v>Facebook</v>
      </c>
      <c r="L678" s="33">
        <f>Mercury!C679</f>
        <v>-316.77</v>
      </c>
      <c r="M678" s="9" t="str">
        <f>Mercury!D679</f>
        <v>Sent</v>
      </c>
      <c r="N678" s="1" t="s">
        <v>47</v>
      </c>
    </row>
    <row r="679" hidden="1">
      <c r="B679" s="9">
        <f>Mercury!Y680</f>
        <v>2026</v>
      </c>
      <c r="C679" s="9">
        <f>Mercury!AA680</f>
        <v>1</v>
      </c>
      <c r="D679" s="9">
        <f>Mercury!AB680</f>
        <v>1</v>
      </c>
      <c r="E679" s="9" t="str">
        <f>Mercury!AC680</f>
        <v>P&amp;L</v>
      </c>
      <c r="F679" s="9" t="str">
        <f>Mercury!AD680</f>
        <v>Recurring</v>
      </c>
      <c r="G679" s="9" t="str">
        <f>Mercury!AE680</f>
        <v>2. Candidates Sourcing</v>
      </c>
      <c r="H679" s="9" t="str">
        <f>Mercury!AF680</f>
        <v>2. Candidates Sourcing</v>
      </c>
      <c r="I679" s="9" t="str">
        <f>Mercury!AG680</f>
        <v>1. Social media</v>
      </c>
      <c r="J679" s="9" t="str">
        <f>Mercury!AI680</f>
        <v>Out</v>
      </c>
      <c r="K679" s="9" t="str">
        <f>Mercury!B680</f>
        <v>Facebook</v>
      </c>
      <c r="L679" s="33">
        <f>Mercury!C680</f>
        <v>-10.81</v>
      </c>
      <c r="M679" s="9" t="str">
        <f>Mercury!D680</f>
        <v>Sent</v>
      </c>
      <c r="N679" s="1" t="s">
        <v>47</v>
      </c>
    </row>
    <row r="680" hidden="1">
      <c r="B680" s="9">
        <f>Mercury!Y681</f>
        <v>2026</v>
      </c>
      <c r="C680" s="9">
        <f>Mercury!AA681</f>
        <v>1</v>
      </c>
      <c r="D680" s="9">
        <f>Mercury!AB681</f>
        <v>1</v>
      </c>
      <c r="E680" s="9" t="str">
        <f>Mercury!AC681</f>
        <v>P&amp;L</v>
      </c>
      <c r="F680" s="9" t="str">
        <f>Mercury!AD681</f>
        <v>Recurring</v>
      </c>
      <c r="G680" s="9" t="str">
        <f>Mercury!AE681</f>
        <v>2. Candidates Sourcing</v>
      </c>
      <c r="H680" s="9" t="str">
        <f>Mercury!AF681</f>
        <v>2. Candidates Sourcing</v>
      </c>
      <c r="I680" s="9" t="str">
        <f>Mercury!AG681</f>
        <v>1. Social media</v>
      </c>
      <c r="J680" s="9" t="str">
        <f>Mercury!AI681</f>
        <v>Out</v>
      </c>
      <c r="K680" s="9" t="str">
        <f>Mercury!B681</f>
        <v>Facebook</v>
      </c>
      <c r="L680" s="33">
        <f>Mercury!C681</f>
        <v>-56.97</v>
      </c>
      <c r="M680" s="9" t="str">
        <f>Mercury!D681</f>
        <v>Sent</v>
      </c>
      <c r="N680" s="1" t="s">
        <v>47</v>
      </c>
    </row>
    <row r="681" hidden="1">
      <c r="B681" s="9">
        <f>Mercury!Y682</f>
        <v>2026</v>
      </c>
      <c r="C681" s="9">
        <f>Mercury!AA682</f>
        <v>1</v>
      </c>
      <c r="D681" s="9">
        <f>Mercury!AB682</f>
        <v>1</v>
      </c>
      <c r="E681" s="9" t="str">
        <f>Mercury!AC682</f>
        <v/>
      </c>
      <c r="F681" s="9" t="str">
        <f>Mercury!AD682</f>
        <v>Failed</v>
      </c>
      <c r="G681" s="9" t="str">
        <f>Mercury!AE682</f>
        <v>Failed</v>
      </c>
      <c r="H681" s="9" t="str">
        <f>Mercury!AF682</f>
        <v>Failed</v>
      </c>
      <c r="I681" s="9" t="str">
        <f>Mercury!AG682</f>
        <v/>
      </c>
      <c r="J681" s="9" t="str">
        <f>Mercury!AI682</f>
        <v>Out</v>
      </c>
      <c r="K681" s="9" t="str">
        <f>Mercury!B682</f>
        <v>Optimus Digital</v>
      </c>
      <c r="L681" s="33">
        <f>Mercury!C682</f>
        <v>-710.29</v>
      </c>
      <c r="M681" s="9" t="str">
        <f>Mercury!D682</f>
        <v>Failed</v>
      </c>
      <c r="N681" s="1" t="s">
        <v>47</v>
      </c>
    </row>
    <row r="682" hidden="1">
      <c r="B682" s="9">
        <f>Mercury!Y683</f>
        <v>2026</v>
      </c>
      <c r="C682" s="9">
        <f>Mercury!AA683</f>
        <v>1</v>
      </c>
      <c r="D682" s="9">
        <f>Mercury!AB683</f>
        <v>1</v>
      </c>
      <c r="E682" s="9" t="str">
        <f>Mercury!AC683</f>
        <v/>
      </c>
      <c r="F682" s="9" t="str">
        <f>Mercury!AD683</f>
        <v>Failed</v>
      </c>
      <c r="G682" s="9" t="str">
        <f>Mercury!AE683</f>
        <v>Failed</v>
      </c>
      <c r="H682" s="9" t="str">
        <f>Mercury!AF683</f>
        <v>Failed</v>
      </c>
      <c r="I682" s="9" t="str">
        <f>Mercury!AG683</f>
        <v/>
      </c>
      <c r="J682" s="9" t="str">
        <f>Mercury!AI683</f>
        <v>Out</v>
      </c>
      <c r="K682" s="9" t="str">
        <f>Mercury!B683</f>
        <v>Intl. Transaction Fee</v>
      </c>
      <c r="L682" s="33">
        <f>Mercury!C683</f>
        <v>-21.31</v>
      </c>
      <c r="M682" s="9" t="str">
        <f>Mercury!D683</f>
        <v>Failed</v>
      </c>
      <c r="N682" s="1" t="s">
        <v>47</v>
      </c>
    </row>
    <row r="683" hidden="1">
      <c r="B683" s="9">
        <f>Mercury!Y684</f>
        <v>2025</v>
      </c>
      <c r="C683" s="9">
        <f>Mercury!AA684</f>
        <v>12</v>
      </c>
      <c r="D683" s="9">
        <f>Mercury!AB684</f>
        <v>4</v>
      </c>
      <c r="E683" s="9" t="str">
        <f>Mercury!AC684</f>
        <v/>
      </c>
      <c r="F683" s="9" t="str">
        <f>Mercury!AD684</f>
        <v>Failed</v>
      </c>
      <c r="G683" s="9" t="str">
        <f>Mercury!AE684</f>
        <v>Failed</v>
      </c>
      <c r="H683" s="9" t="str">
        <f>Mercury!AF684</f>
        <v>Failed</v>
      </c>
      <c r="I683" s="9" t="str">
        <f>Mercury!AG684</f>
        <v>1. Social media</v>
      </c>
      <c r="J683" s="9" t="str">
        <f>Mercury!AI684</f>
        <v>Out</v>
      </c>
      <c r="K683" s="9" t="str">
        <f>Mercury!B684</f>
        <v>Facebook</v>
      </c>
      <c r="L683" s="33">
        <f>Mercury!C684</f>
        <v>-59.4</v>
      </c>
      <c r="M683" s="9" t="str">
        <f>Mercury!D684</f>
        <v>Failed</v>
      </c>
      <c r="N683" s="1" t="s">
        <v>47</v>
      </c>
    </row>
    <row r="684" hidden="1">
      <c r="B684" s="9">
        <f>Mercury!Y685</f>
        <v>2025</v>
      </c>
      <c r="C684" s="9">
        <f>Mercury!AA685</f>
        <v>12</v>
      </c>
      <c r="D684" s="9">
        <f>Mercury!AB685</f>
        <v>4</v>
      </c>
      <c r="E684" s="9" t="str">
        <f>Mercury!AC685</f>
        <v>P&amp;L</v>
      </c>
      <c r="F684" s="9" t="str">
        <f>Mercury!AD685</f>
        <v>Recurring</v>
      </c>
      <c r="G684" s="9" t="str">
        <f>Mercury!AE685</f>
        <v>7. Founders</v>
      </c>
      <c r="H684" s="9" t="str">
        <f>Mercury!AF685</f>
        <v>6. Other fixed and admin</v>
      </c>
      <c r="I684" s="9" t="str">
        <f>Mercury!AG685</f>
        <v>1. Salaries</v>
      </c>
      <c r="J684" s="9" t="str">
        <f>Mercury!AI685</f>
        <v>Out</v>
      </c>
      <c r="K684" s="9" t="str">
        <f>Mercury!B685</f>
        <v>Fede (BoA) (Federico David Naides)</v>
      </c>
      <c r="L684" s="33">
        <f>Mercury!C685</f>
        <v>-6250</v>
      </c>
      <c r="M684" s="9" t="str">
        <f>Mercury!D685</f>
        <v>Sent</v>
      </c>
      <c r="N684" s="1" t="s">
        <v>47</v>
      </c>
    </row>
    <row r="685" hidden="1">
      <c r="B685" s="9">
        <f>Mercury!Y686</f>
        <v>2025</v>
      </c>
      <c r="C685" s="9">
        <f>Mercury!AA686</f>
        <v>12</v>
      </c>
      <c r="D685" s="9">
        <f>Mercury!AB686</f>
        <v>4</v>
      </c>
      <c r="E685" s="9" t="str">
        <f>Mercury!AC686</f>
        <v>P&amp;L</v>
      </c>
      <c r="F685" s="9" t="str">
        <f>Mercury!AD686</f>
        <v>Recurring</v>
      </c>
      <c r="G685" s="9" t="str">
        <f>Mercury!AE686</f>
        <v>4. People</v>
      </c>
      <c r="H685" s="9" t="str">
        <f>Mercury!AF686</f>
        <v>4. People</v>
      </c>
      <c r="I685" s="9" t="str">
        <f>Mercury!AG686</f>
        <v>1. Operations</v>
      </c>
      <c r="J685" s="9" t="str">
        <f>Mercury!AI686</f>
        <v>Out</v>
      </c>
      <c r="K685" s="9" t="str">
        <f>Mercury!B686</f>
        <v>Frida Herrera (Frida Paola Pérez Herrera)</v>
      </c>
      <c r="L685" s="33">
        <f>Mercury!C686</f>
        <v>-924</v>
      </c>
      <c r="M685" s="9" t="str">
        <f>Mercury!D686</f>
        <v>Sent</v>
      </c>
      <c r="N685" s="1" t="s">
        <v>47</v>
      </c>
    </row>
    <row r="686" hidden="1">
      <c r="B686" s="9">
        <f>Mercury!Y687</f>
        <v>2025</v>
      </c>
      <c r="C686" s="9">
        <f>Mercury!AA687</f>
        <v>12</v>
      </c>
      <c r="D686" s="9">
        <f>Mercury!AB687</f>
        <v>4</v>
      </c>
      <c r="E686" s="9" t="str">
        <f>Mercury!AC687</f>
        <v/>
      </c>
      <c r="F686" s="9" t="str">
        <f>Mercury!AD687</f>
        <v>Failed</v>
      </c>
      <c r="G686" s="9" t="str">
        <f>Mercury!AE687</f>
        <v>Failed</v>
      </c>
      <c r="H686" s="9" t="str">
        <f>Mercury!AF687</f>
        <v>Failed</v>
      </c>
      <c r="I686" s="9" t="str">
        <f>Mercury!AG687</f>
        <v/>
      </c>
      <c r="J686" s="9" t="str">
        <f>Mercury!AI687</f>
        <v>Out</v>
      </c>
      <c r="K686" s="9" t="str">
        <f>Mercury!B687</f>
        <v>Fede (BoA) (Federico David Naides)</v>
      </c>
      <c r="L686" s="33">
        <f>Mercury!C687</f>
        <v>-6250</v>
      </c>
      <c r="M686" s="9" t="str">
        <f>Mercury!D687</f>
        <v>Failed</v>
      </c>
      <c r="N686" s="1" t="s">
        <v>47</v>
      </c>
    </row>
    <row r="687" hidden="1">
      <c r="B687" s="9">
        <f>Mercury!Y688</f>
        <v>2025</v>
      </c>
      <c r="C687" s="9">
        <f>Mercury!AA688</f>
        <v>12</v>
      </c>
      <c r="D687" s="9">
        <f>Mercury!AB688</f>
        <v>4</v>
      </c>
      <c r="E687" s="9" t="str">
        <f>Mercury!AC688</f>
        <v>P&amp;L</v>
      </c>
      <c r="F687" s="9" t="str">
        <f>Mercury!AD688</f>
        <v>Recurring</v>
      </c>
      <c r="G687" s="9" t="str">
        <f>Mercury!AE688</f>
        <v>7. Founders</v>
      </c>
      <c r="H687" s="9" t="str">
        <f>Mercury!AF688</f>
        <v>6. Other fixed and admin</v>
      </c>
      <c r="I687" s="9" t="str">
        <f>Mercury!AG688</f>
        <v>1. Salaries</v>
      </c>
      <c r="J687" s="9" t="str">
        <f>Mercury!AI688</f>
        <v>Out</v>
      </c>
      <c r="K687" s="9" t="str">
        <f>Mercury!B688</f>
        <v>Ivan Amelong - Wise (Ivan Amelong)</v>
      </c>
      <c r="L687" s="33">
        <f>Mercury!C688</f>
        <v>-6750</v>
      </c>
      <c r="M687" s="9" t="str">
        <f>Mercury!D688</f>
        <v>Sent</v>
      </c>
      <c r="N687" s="1" t="s">
        <v>47</v>
      </c>
    </row>
    <row r="688" hidden="1">
      <c r="B688" s="9">
        <f>Mercury!Y689</f>
        <v>2025</v>
      </c>
      <c r="C688" s="9">
        <f>Mercury!AA689</f>
        <v>12</v>
      </c>
      <c r="D688" s="9">
        <f>Mercury!AB689</f>
        <v>4</v>
      </c>
      <c r="E688" s="9" t="str">
        <f>Mercury!AC689</f>
        <v>P&amp;L</v>
      </c>
      <c r="F688" s="9" t="str">
        <f>Mercury!AD689</f>
        <v>Recurring</v>
      </c>
      <c r="G688" s="9" t="str">
        <f>Mercury!AE689</f>
        <v>2. Candidates Sourcing</v>
      </c>
      <c r="H688" s="9" t="str">
        <f>Mercury!AF689</f>
        <v>2. Candidates Sourcing</v>
      </c>
      <c r="I688" s="9" t="str">
        <f>Mercury!AG689</f>
        <v>1. Social media</v>
      </c>
      <c r="J688" s="9" t="str">
        <f>Mercury!AI689</f>
        <v>Out</v>
      </c>
      <c r="K688" s="9" t="str">
        <f>Mercury!B689</f>
        <v>Facebook</v>
      </c>
      <c r="L688" s="33">
        <f>Mercury!C689</f>
        <v>-55.54</v>
      </c>
      <c r="M688" s="9" t="str">
        <f>Mercury!D689</f>
        <v>Sent</v>
      </c>
      <c r="N688" s="1" t="s">
        <v>47</v>
      </c>
    </row>
    <row r="689" hidden="1">
      <c r="B689" s="9">
        <f>Mercury!Y690</f>
        <v>2025</v>
      </c>
      <c r="C689" s="9">
        <f>Mercury!AA690</f>
        <v>12</v>
      </c>
      <c r="D689" s="9">
        <f>Mercury!AB690</f>
        <v>4</v>
      </c>
      <c r="E689" s="9" t="str">
        <f>Mercury!AC690</f>
        <v>P&amp;L</v>
      </c>
      <c r="F689" s="9" t="str">
        <f>Mercury!AD690</f>
        <v>Recurring</v>
      </c>
      <c r="G689" s="9" t="str">
        <f>Mercury!AE690</f>
        <v>2. Candidates Sourcing</v>
      </c>
      <c r="H689" s="9" t="str">
        <f>Mercury!AF690</f>
        <v>2. Candidates Sourcing</v>
      </c>
      <c r="I689" s="9" t="str">
        <f>Mercury!AG690</f>
        <v>1. Social media</v>
      </c>
      <c r="J689" s="9" t="str">
        <f>Mercury!AI690</f>
        <v>Out</v>
      </c>
      <c r="K689" s="9" t="str">
        <f>Mercury!B690</f>
        <v>Facebook</v>
      </c>
      <c r="L689" s="33">
        <f>Mercury!C690</f>
        <v>-11.99</v>
      </c>
      <c r="M689" s="9" t="str">
        <f>Mercury!D690</f>
        <v>Sent</v>
      </c>
      <c r="N689" s="1" t="s">
        <v>47</v>
      </c>
    </row>
    <row r="690" hidden="1">
      <c r="B690" s="9">
        <f>Mercury!Y691</f>
        <v>2025</v>
      </c>
      <c r="C690" s="9">
        <f>Mercury!AA691</f>
        <v>12</v>
      </c>
      <c r="D690" s="9">
        <f>Mercury!AB691</f>
        <v>4</v>
      </c>
      <c r="E690" s="9" t="str">
        <f>Mercury!AC691</f>
        <v>P&amp;L</v>
      </c>
      <c r="F690" s="9" t="str">
        <f>Mercury!AD691</f>
        <v>Recurring</v>
      </c>
      <c r="G690" s="9" t="str">
        <f>Mercury!AE691</f>
        <v>4. People</v>
      </c>
      <c r="H690" s="9" t="str">
        <f>Mercury!AF691</f>
        <v>4. People</v>
      </c>
      <c r="I690" s="9" t="str">
        <f>Mercury!AG691</f>
        <v>1. Operations</v>
      </c>
      <c r="J690" s="9" t="str">
        <f>Mercury!AI691</f>
        <v>Out</v>
      </c>
      <c r="K690" s="9" t="str">
        <f>Mercury!B691</f>
        <v>Monica Tonanzin García Vega (Monica Tonanzin García Vega)</v>
      </c>
      <c r="L690" s="33">
        <f>Mercury!C691</f>
        <v>-837</v>
      </c>
      <c r="M690" s="9" t="str">
        <f>Mercury!D691</f>
        <v>Sent</v>
      </c>
      <c r="N690" s="1" t="s">
        <v>47</v>
      </c>
    </row>
    <row r="691" hidden="1">
      <c r="B691" s="9">
        <f>Mercury!Y692</f>
        <v>2025</v>
      </c>
      <c r="C691" s="9">
        <f>Mercury!AA692</f>
        <v>12</v>
      </c>
      <c r="D691" s="9">
        <f>Mercury!AB692</f>
        <v>4</v>
      </c>
      <c r="E691" s="9" t="str">
        <f>Mercury!AC692</f>
        <v>P&amp;L</v>
      </c>
      <c r="F691" s="9" t="str">
        <f>Mercury!AD692</f>
        <v>Recurring</v>
      </c>
      <c r="G691" s="9" t="str">
        <f>Mercury!AE692</f>
        <v>6. Tech salaries</v>
      </c>
      <c r="H691" s="9" t="str">
        <f>Mercury!AF692</f>
        <v>6. Other fixed and admin</v>
      </c>
      <c r="I691" s="9" t="str">
        <f>Mercury!AG692</f>
        <v>1. Salaries</v>
      </c>
      <c r="J691" s="9" t="str">
        <f>Mercury!AI692</f>
        <v>Out</v>
      </c>
      <c r="K691" s="9" t="str">
        <f>Mercury!B692</f>
        <v>Alex Tigselema (Alex Ignacio Tigselema Pacheco)</v>
      </c>
      <c r="L691" s="33">
        <f>Mercury!C692</f>
        <v>-800</v>
      </c>
      <c r="M691" s="9" t="str">
        <f>Mercury!D692</f>
        <v>Sent</v>
      </c>
      <c r="N691" s="1" t="s">
        <v>47</v>
      </c>
    </row>
    <row r="692" hidden="1">
      <c r="B692" s="9">
        <f>Mercury!Y693</f>
        <v>2025</v>
      </c>
      <c r="C692" s="9">
        <f>Mercury!AA693</f>
        <v>12</v>
      </c>
      <c r="D692" s="9">
        <f>Mercury!AB693</f>
        <v>4</v>
      </c>
      <c r="E692" s="9" t="str">
        <f>Mercury!AC693</f>
        <v>P&amp;L</v>
      </c>
      <c r="F692" s="9" t="str">
        <f>Mercury!AD693</f>
        <v>Recurring</v>
      </c>
      <c r="G692" s="9" t="str">
        <f>Mercury!AE693</f>
        <v>3. Platform</v>
      </c>
      <c r="H692" s="9" t="str">
        <f>Mercury!AF693</f>
        <v>3. Platform</v>
      </c>
      <c r="I692" s="9" t="str">
        <f>Mercury!AG693</f>
        <v>2. Fixed</v>
      </c>
      <c r="J692" s="9" t="str">
        <f>Mercury!AI693</f>
        <v>Out</v>
      </c>
      <c r="K692" s="9" t="str">
        <f>Mercury!B693</f>
        <v>Intl. Wire Fee</v>
      </c>
      <c r="L692" s="33">
        <f>Mercury!C693</f>
        <v>-15</v>
      </c>
      <c r="M692" s="9" t="str">
        <f>Mercury!D693</f>
        <v>Sent</v>
      </c>
      <c r="N692" s="1" t="s">
        <v>47</v>
      </c>
    </row>
    <row r="693" hidden="1">
      <c r="B693" s="9">
        <f>Mercury!Y694</f>
        <v>2025</v>
      </c>
      <c r="C693" s="9">
        <f>Mercury!AA694</f>
        <v>12</v>
      </c>
      <c r="D693" s="9">
        <f>Mercury!AB694</f>
        <v>4</v>
      </c>
      <c r="E693" s="9" t="str">
        <f>Mercury!AC694</f>
        <v>P&amp;L</v>
      </c>
      <c r="F693" s="9" t="str">
        <f>Mercury!AD694</f>
        <v>Recurring</v>
      </c>
      <c r="G693" s="9" t="str">
        <f>Mercury!AE694</f>
        <v>3. Platform</v>
      </c>
      <c r="H693" s="9" t="str">
        <f>Mercury!AF694</f>
        <v>3. Platform</v>
      </c>
      <c r="I693" s="9" t="str">
        <f>Mercury!AG694</f>
        <v>2. Fixed</v>
      </c>
      <c r="J693" s="9" t="str">
        <f>Mercury!AI694</f>
        <v>Out</v>
      </c>
      <c r="K693" s="9" t="str">
        <f>Mercury!B694</f>
        <v>Vercel</v>
      </c>
      <c r="L693" s="33">
        <f>Mercury!C694</f>
        <v>-40</v>
      </c>
      <c r="M693" s="9" t="str">
        <f>Mercury!D694</f>
        <v>Sent</v>
      </c>
      <c r="N693" s="1" t="s">
        <v>47</v>
      </c>
    </row>
    <row r="694" hidden="1">
      <c r="B694" s="9">
        <f>Mercury!Y695</f>
        <v>2025</v>
      </c>
      <c r="C694" s="9">
        <f>Mercury!AA695</f>
        <v>12</v>
      </c>
      <c r="D694" s="9">
        <f>Mercury!AB695</f>
        <v>4</v>
      </c>
      <c r="E694" s="9" t="str">
        <f>Mercury!AC695</f>
        <v>P&amp;L</v>
      </c>
      <c r="F694" s="9" t="str">
        <f>Mercury!AD695</f>
        <v>Recurring</v>
      </c>
      <c r="G694" s="9" t="str">
        <f>Mercury!AE695</f>
        <v>3. Platform</v>
      </c>
      <c r="H694" s="9" t="str">
        <f>Mercury!AF695</f>
        <v>3. Platform</v>
      </c>
      <c r="I694" s="9" t="str">
        <f>Mercury!AG695</f>
        <v>1. Variable</v>
      </c>
      <c r="J694" s="9" t="str">
        <f>Mercury!AI695</f>
        <v>Out</v>
      </c>
      <c r="K694" s="9" t="str">
        <f>Mercury!B695</f>
        <v>Whaticket</v>
      </c>
      <c r="L694" s="33">
        <f>Mercury!C695</f>
        <v>-49</v>
      </c>
      <c r="M694" s="9" t="str">
        <f>Mercury!D695</f>
        <v>Sent</v>
      </c>
      <c r="N694" s="1" t="s">
        <v>47</v>
      </c>
    </row>
    <row r="695" hidden="1">
      <c r="B695" s="9">
        <f>Mercury!Y696</f>
        <v>2025</v>
      </c>
      <c r="C695" s="9">
        <f>Mercury!AA696</f>
        <v>12</v>
      </c>
      <c r="D695" s="9">
        <f>Mercury!AB696</f>
        <v>4</v>
      </c>
      <c r="E695" s="9" t="str">
        <f>Mercury!AC696</f>
        <v>P&amp;L</v>
      </c>
      <c r="F695" s="9" t="str">
        <f>Mercury!AD696</f>
        <v>Recurring</v>
      </c>
      <c r="G695" s="9" t="str">
        <f>Mercury!AE696</f>
        <v>2. Candidates Sourcing</v>
      </c>
      <c r="H695" s="9" t="str">
        <f>Mercury!AF696</f>
        <v>2. Candidates Sourcing</v>
      </c>
      <c r="I695" s="9" t="str">
        <f>Mercury!AG696</f>
        <v>1. Social media</v>
      </c>
      <c r="J695" s="9" t="str">
        <f>Mercury!AI696</f>
        <v>Out</v>
      </c>
      <c r="K695" s="9" t="str">
        <f>Mercury!B696</f>
        <v>Facebook</v>
      </c>
      <c r="L695" s="33">
        <f>Mercury!C696</f>
        <v>-261.56</v>
      </c>
      <c r="M695" s="9" t="str">
        <f>Mercury!D696</f>
        <v>Sent</v>
      </c>
      <c r="N695" s="1" t="s">
        <v>47</v>
      </c>
    </row>
    <row r="696" hidden="1">
      <c r="B696" s="9">
        <f>Mercury!Y697</f>
        <v>2025</v>
      </c>
      <c r="C696" s="9">
        <f>Mercury!AA697</f>
        <v>12</v>
      </c>
      <c r="D696" s="9">
        <f>Mercury!AB697</f>
        <v>4</v>
      </c>
      <c r="E696" s="9" t="str">
        <f>Mercury!AC697</f>
        <v>P&amp;L</v>
      </c>
      <c r="F696" s="9" t="str">
        <f>Mercury!AD697</f>
        <v>Recurring</v>
      </c>
      <c r="G696" s="9" t="str">
        <f>Mercury!AE697</f>
        <v>3. Platform</v>
      </c>
      <c r="H696" s="9" t="str">
        <f>Mercury!AF697</f>
        <v>3. Platform</v>
      </c>
      <c r="I696" s="9" t="str">
        <f>Mercury!AG697</f>
        <v>2. Fixed</v>
      </c>
      <c r="J696" s="9" t="str">
        <f>Mercury!AI697</f>
        <v>Out</v>
      </c>
      <c r="K696" s="9" t="str">
        <f>Mercury!B697</f>
        <v>Dropbox</v>
      </c>
      <c r="L696" s="33">
        <f>Mercury!C697</f>
        <v>-15</v>
      </c>
      <c r="M696" s="9" t="str">
        <f>Mercury!D697</f>
        <v>Sent</v>
      </c>
      <c r="N696" s="1" t="s">
        <v>47</v>
      </c>
    </row>
    <row r="697" hidden="1">
      <c r="B697" s="9">
        <f>Mercury!Y698</f>
        <v>2025</v>
      </c>
      <c r="C697" s="9">
        <f>Mercury!AA698</f>
        <v>12</v>
      </c>
      <c r="D697" s="9">
        <f>Mercury!AB698</f>
        <v>4</v>
      </c>
      <c r="E697" s="9" t="str">
        <f>Mercury!AC698</f>
        <v>P&amp;L</v>
      </c>
      <c r="F697" s="9" t="str">
        <f>Mercury!AD698</f>
        <v>Recurring</v>
      </c>
      <c r="G697" s="9" t="str">
        <f>Mercury!AE698</f>
        <v>2. Candidates Sourcing</v>
      </c>
      <c r="H697" s="9" t="str">
        <f>Mercury!AF698</f>
        <v>2. Candidates Sourcing</v>
      </c>
      <c r="I697" s="9" t="str">
        <f>Mercury!AG698</f>
        <v>1. Social media</v>
      </c>
      <c r="J697" s="9" t="str">
        <f>Mercury!AI698</f>
        <v>Out</v>
      </c>
      <c r="K697" s="9" t="str">
        <f>Mercury!B698</f>
        <v>Facebook</v>
      </c>
      <c r="L697" s="33">
        <f>Mercury!C698</f>
        <v>-499.39</v>
      </c>
      <c r="M697" s="9" t="str">
        <f>Mercury!D698</f>
        <v>Sent</v>
      </c>
      <c r="N697" s="1" t="s">
        <v>47</v>
      </c>
    </row>
    <row r="698" hidden="1">
      <c r="B698" s="9">
        <f>Mercury!Y699</f>
        <v>2025</v>
      </c>
      <c r="C698" s="9">
        <f>Mercury!AA699</f>
        <v>12</v>
      </c>
      <c r="D698" s="9">
        <f>Mercury!AB699</f>
        <v>4</v>
      </c>
      <c r="E698" s="9" t="str">
        <f>Mercury!AC699</f>
        <v>P&amp;L</v>
      </c>
      <c r="F698" s="9" t="str">
        <f>Mercury!AD699</f>
        <v>Recurring</v>
      </c>
      <c r="G698" s="9" t="str">
        <f>Mercury!AE699</f>
        <v>2. Candidates Sourcing</v>
      </c>
      <c r="H698" s="9" t="str">
        <f>Mercury!AF699</f>
        <v>2. Candidates Sourcing</v>
      </c>
      <c r="I698" s="9" t="str">
        <f>Mercury!AG699</f>
        <v>2. Job Portals</v>
      </c>
      <c r="J698" s="9" t="str">
        <f>Mercury!AI699</f>
        <v>Out</v>
      </c>
      <c r="K698" s="9" t="str">
        <f>Mercury!B699</f>
        <v>Indeed</v>
      </c>
      <c r="L698" s="33">
        <f>Mercury!C699</f>
        <v>-557.4</v>
      </c>
      <c r="M698" s="9" t="str">
        <f>Mercury!D699</f>
        <v>Sent</v>
      </c>
      <c r="N698" s="1" t="s">
        <v>47</v>
      </c>
    </row>
    <row r="699" hidden="1">
      <c r="B699" s="9">
        <f>Mercury!Y700</f>
        <v>2025</v>
      </c>
      <c r="C699" s="9">
        <f>Mercury!AA700</f>
        <v>12</v>
      </c>
      <c r="D699" s="9">
        <f>Mercury!AB700</f>
        <v>4</v>
      </c>
      <c r="E699" s="9" t="str">
        <f>Mercury!AC700</f>
        <v>P&amp;L</v>
      </c>
      <c r="F699" s="9" t="str">
        <f>Mercury!AD700</f>
        <v>Recurring</v>
      </c>
      <c r="G699" s="9" t="str">
        <f>Mercury!AE700</f>
        <v>3. Platform</v>
      </c>
      <c r="H699" s="9" t="str">
        <f>Mercury!AF700</f>
        <v>3. Platform</v>
      </c>
      <c r="I699" s="9" t="str">
        <f>Mercury!AG700</f>
        <v>2. Fixed</v>
      </c>
      <c r="J699" s="9" t="str">
        <f>Mercury!AI700</f>
        <v>Out</v>
      </c>
      <c r="K699" s="9" t="str">
        <f>Mercury!B700</f>
        <v>Intl. Transaction Fee</v>
      </c>
      <c r="L699" s="33">
        <f>Mercury!C700</f>
        <v>-16.72</v>
      </c>
      <c r="M699" s="9" t="str">
        <f>Mercury!D700</f>
        <v>Sent</v>
      </c>
      <c r="N699" s="1" t="s">
        <v>47</v>
      </c>
    </row>
    <row r="700" hidden="1">
      <c r="B700" s="9">
        <f>Mercury!Y701</f>
        <v>2025</v>
      </c>
      <c r="C700" s="9">
        <f>Mercury!AA701</f>
        <v>12</v>
      </c>
      <c r="D700" s="9">
        <f>Mercury!AB701</f>
        <v>4</v>
      </c>
      <c r="E700" s="9" t="str">
        <f>Mercury!AC701</f>
        <v/>
      </c>
      <c r="F700" s="9" t="str">
        <f>Mercury!AD701</f>
        <v>Failed</v>
      </c>
      <c r="G700" s="9" t="str">
        <f>Mercury!AE701</f>
        <v>Failed</v>
      </c>
      <c r="H700" s="9" t="str">
        <f>Mercury!AF701</f>
        <v>Failed</v>
      </c>
      <c r="I700" s="9" t="str">
        <f>Mercury!AG701</f>
        <v/>
      </c>
      <c r="J700" s="9" t="str">
        <f>Mercury!AI701</f>
        <v>Out</v>
      </c>
      <c r="K700" s="9" t="str">
        <f>Mercury!B701</f>
        <v>Facebook</v>
      </c>
      <c r="L700" s="33">
        <f>Mercury!C701</f>
        <v>-549</v>
      </c>
      <c r="M700" s="9" t="str">
        <f>Mercury!D701</f>
        <v>Failed</v>
      </c>
      <c r="N700" s="1" t="s">
        <v>47</v>
      </c>
    </row>
    <row r="701" hidden="1">
      <c r="B701" s="9">
        <f>Mercury!Y702</f>
        <v>2025</v>
      </c>
      <c r="C701" s="9">
        <f>Mercury!AA702</f>
        <v>12</v>
      </c>
      <c r="D701" s="9">
        <f>Mercury!AB702</f>
        <v>4</v>
      </c>
      <c r="E701" s="9" t="str">
        <f>Mercury!AC702</f>
        <v>P&amp;L</v>
      </c>
      <c r="F701" s="9" t="str">
        <f>Mercury!AD702</f>
        <v>Recurring</v>
      </c>
      <c r="G701" s="9" t="str">
        <f>Mercury!AE702</f>
        <v>3. Platform</v>
      </c>
      <c r="H701" s="9" t="str">
        <f>Mercury!AF702</f>
        <v>3. Platform</v>
      </c>
      <c r="I701" s="9" t="str">
        <f>Mercury!AG702</f>
        <v>2. Fixed</v>
      </c>
      <c r="J701" s="9" t="str">
        <f>Mercury!AI702</f>
        <v>Out</v>
      </c>
      <c r="K701" s="9" t="str">
        <f>Mercury!B702</f>
        <v>Cookiebot</v>
      </c>
      <c r="L701" s="33">
        <f>Mercury!C702</f>
        <v>-8</v>
      </c>
      <c r="M701" s="9" t="str">
        <f>Mercury!D702</f>
        <v>Sent</v>
      </c>
      <c r="N701" s="1" t="s">
        <v>47</v>
      </c>
    </row>
    <row r="702" hidden="1">
      <c r="B702" s="9">
        <f>Mercury!Y703</f>
        <v>2025</v>
      </c>
      <c r="C702" s="9">
        <f>Mercury!AA703</f>
        <v>12</v>
      </c>
      <c r="D702" s="9">
        <f>Mercury!AB703</f>
        <v>4</v>
      </c>
      <c r="E702" s="9" t="str">
        <f>Mercury!AC703</f>
        <v>P&amp;L</v>
      </c>
      <c r="F702" s="9" t="str">
        <f>Mercury!AD703</f>
        <v>Recurring</v>
      </c>
      <c r="G702" s="9" t="str">
        <f>Mercury!AE703</f>
        <v>5. Marketing</v>
      </c>
      <c r="H702" s="9" t="str">
        <f>Mercury!AF703</f>
        <v>5. Marketing</v>
      </c>
      <c r="I702" s="9" t="str">
        <f>Mercury!AG703</f>
        <v>2. Agency</v>
      </c>
      <c r="J702" s="9" t="str">
        <f>Mercury!AI703</f>
        <v>Out</v>
      </c>
      <c r="K702" s="9" t="str">
        <f>Mercury!B703</f>
        <v>Optimus Digital</v>
      </c>
      <c r="L702" s="33">
        <f>Mercury!C703</f>
        <v>-716.4</v>
      </c>
      <c r="M702" s="9" t="str">
        <f>Mercury!D703</f>
        <v>Sent</v>
      </c>
      <c r="N702" s="1" t="s">
        <v>47</v>
      </c>
    </row>
    <row r="703" hidden="1">
      <c r="B703" s="9">
        <f>Mercury!Y704</f>
        <v>2025</v>
      </c>
      <c r="C703" s="9">
        <f>Mercury!AA704</f>
        <v>12</v>
      </c>
      <c r="D703" s="9">
        <f>Mercury!AB704</f>
        <v>4</v>
      </c>
      <c r="E703" s="9" t="str">
        <f>Mercury!AC704</f>
        <v>P&amp;L</v>
      </c>
      <c r="F703" s="9" t="str">
        <f>Mercury!AD704</f>
        <v>Recurring</v>
      </c>
      <c r="G703" s="9" t="str">
        <f>Mercury!AE704</f>
        <v>3. Platform</v>
      </c>
      <c r="H703" s="9" t="str">
        <f>Mercury!AF704</f>
        <v>3. Platform</v>
      </c>
      <c r="I703" s="9" t="str">
        <f>Mercury!AG704</f>
        <v>2. Fixed</v>
      </c>
      <c r="J703" s="9" t="str">
        <f>Mercury!AI704</f>
        <v>Out</v>
      </c>
      <c r="K703" s="9" t="str">
        <f>Mercury!B704</f>
        <v>Intl. Transaction Fee</v>
      </c>
      <c r="L703" s="33">
        <f>Mercury!C704</f>
        <v>-21.49</v>
      </c>
      <c r="M703" s="9" t="str">
        <f>Mercury!D704</f>
        <v>Sent</v>
      </c>
      <c r="N703" s="1" t="s">
        <v>47</v>
      </c>
    </row>
    <row r="704" hidden="1">
      <c r="B704" s="9">
        <f>Mercury!Y705</f>
        <v>2025</v>
      </c>
      <c r="C704" s="9">
        <f>Mercury!AA705</f>
        <v>12</v>
      </c>
      <c r="D704" s="9">
        <f>Mercury!AB705</f>
        <v>4</v>
      </c>
      <c r="E704" s="9" t="str">
        <f>Mercury!AC705</f>
        <v>P&amp;L</v>
      </c>
      <c r="F704" s="9" t="str">
        <f>Mercury!AD705</f>
        <v>Recurring</v>
      </c>
      <c r="G704" s="9" t="str">
        <f>Mercury!AE705</f>
        <v>3. Platform</v>
      </c>
      <c r="H704" s="9" t="str">
        <f>Mercury!AF705</f>
        <v>3. Platform</v>
      </c>
      <c r="I704" s="9" t="str">
        <f>Mercury!AG705</f>
        <v>2. Fixed</v>
      </c>
      <c r="J704" s="9" t="str">
        <f>Mercury!AI705</f>
        <v>Out</v>
      </c>
      <c r="K704" s="9" t="str">
        <f>Mercury!B705</f>
        <v>Intl. Transaction Fee</v>
      </c>
      <c r="L704" s="33">
        <f>Mercury!C705</f>
        <v>-2.64</v>
      </c>
      <c r="M704" s="9" t="str">
        <f>Mercury!D705</f>
        <v>Sent</v>
      </c>
      <c r="N704" s="1" t="s">
        <v>47</v>
      </c>
    </row>
    <row r="705" hidden="1">
      <c r="B705" s="9">
        <f>Mercury!Y706</f>
        <v>2025</v>
      </c>
      <c r="C705" s="9">
        <f>Mercury!AA706</f>
        <v>12</v>
      </c>
      <c r="D705" s="9">
        <f>Mercury!AB706</f>
        <v>4</v>
      </c>
      <c r="E705" s="9" t="str">
        <f>Mercury!AC706</f>
        <v>P&amp;L</v>
      </c>
      <c r="F705" s="9" t="str">
        <f>Mercury!AD706</f>
        <v>Recurring</v>
      </c>
      <c r="G705" s="9" t="str">
        <f>Mercury!AE706</f>
        <v>2. Candidates Sourcing</v>
      </c>
      <c r="H705" s="9" t="str">
        <f>Mercury!AF706</f>
        <v>2. Candidates Sourcing</v>
      </c>
      <c r="I705" s="9" t="str">
        <f>Mercury!AG706</f>
        <v>3. Linkedin</v>
      </c>
      <c r="J705" s="9" t="str">
        <f>Mercury!AI706</f>
        <v>Out</v>
      </c>
      <c r="K705" s="9" t="str">
        <f>Mercury!B706</f>
        <v>LinkedIn</v>
      </c>
      <c r="L705" s="33">
        <f>Mercury!C706</f>
        <v>-88.16</v>
      </c>
      <c r="M705" s="9" t="str">
        <f>Mercury!D706</f>
        <v>Sent</v>
      </c>
      <c r="N705" s="1" t="s">
        <v>47</v>
      </c>
    </row>
    <row r="706">
      <c r="B706" s="9">
        <f>Mercury!Y707</f>
        <v>2025</v>
      </c>
      <c r="C706" s="9">
        <f>Mercury!AA707</f>
        <v>12</v>
      </c>
      <c r="D706" s="9">
        <f>Mercury!AB707</f>
        <v>4</v>
      </c>
      <c r="E706" s="9" t="str">
        <f>Mercury!AC707</f>
        <v>P&amp;L</v>
      </c>
      <c r="F706" s="9" t="str">
        <f>Mercury!AD707</f>
        <v>Recurring</v>
      </c>
      <c r="G706" s="9" t="str">
        <f>Mercury!AE707</f>
        <v>1. Collections</v>
      </c>
      <c r="H706" s="9" t="str">
        <f>Mercury!AF707</f>
        <v>1. Collections</v>
      </c>
      <c r="I706" s="9" t="str">
        <f>Mercury!AG707</f>
        <v>2. SaaS</v>
      </c>
      <c r="J706" s="9" t="str">
        <f>Mercury!AI707</f>
        <v>In</v>
      </c>
      <c r="K706" s="9" t="str">
        <f>Mercury!B707</f>
        <v>COBOE SOCIEDAD ANONI MA</v>
      </c>
      <c r="L706" s="33">
        <f>Mercury!C707</f>
        <v>11556</v>
      </c>
      <c r="M706" s="9" t="str">
        <f>Mercury!D707</f>
        <v>Sent</v>
      </c>
      <c r="N706" s="1" t="s">
        <v>47</v>
      </c>
    </row>
    <row r="707" hidden="1">
      <c r="B707" s="9">
        <f>Mercury!Y708</f>
        <v>2025</v>
      </c>
      <c r="C707" s="9">
        <f>Mercury!AA708</f>
        <v>12</v>
      </c>
      <c r="D707" s="9">
        <f>Mercury!AB708</f>
        <v>4</v>
      </c>
      <c r="E707" s="9" t="str">
        <f>Mercury!AC708</f>
        <v>P&amp;L</v>
      </c>
      <c r="F707" s="9" t="str">
        <f>Mercury!AD708</f>
        <v>Recurring</v>
      </c>
      <c r="G707" s="9" t="str">
        <f>Mercury!AE708</f>
        <v>3. Platform</v>
      </c>
      <c r="H707" s="9" t="str">
        <f>Mercury!AF708</f>
        <v>3. Platform</v>
      </c>
      <c r="I707" s="9" t="str">
        <f>Mercury!AG708</f>
        <v>2. Fixed</v>
      </c>
      <c r="J707" s="9" t="str">
        <f>Mercury!AI708</f>
        <v>Out</v>
      </c>
      <c r="K707" s="9" t="str">
        <f>Mercury!B708</f>
        <v>Lovable</v>
      </c>
      <c r="L707" s="33">
        <f>Mercury!C708</f>
        <v>-25</v>
      </c>
      <c r="M707" s="9" t="str">
        <f>Mercury!D708</f>
        <v>Sent</v>
      </c>
      <c r="N707" s="1" t="s">
        <v>47</v>
      </c>
    </row>
    <row r="708" hidden="1">
      <c r="B708" s="9">
        <f>Mercury!Y709</f>
        <v>2025</v>
      </c>
      <c r="C708" s="9">
        <f>Mercury!AA709</f>
        <v>12</v>
      </c>
      <c r="D708" s="9">
        <f>Mercury!AB709</f>
        <v>4</v>
      </c>
      <c r="E708" s="9" t="str">
        <f>Mercury!AC709</f>
        <v>P&amp;L</v>
      </c>
      <c r="F708" s="9" t="str">
        <f>Mercury!AD709</f>
        <v>Recurring</v>
      </c>
      <c r="G708" s="9" t="str">
        <f>Mercury!AE709</f>
        <v>4. People</v>
      </c>
      <c r="H708" s="9" t="str">
        <f>Mercury!AF709</f>
        <v>4. People</v>
      </c>
      <c r="I708" s="9" t="str">
        <f>Mercury!AG709</f>
        <v>1. Operations</v>
      </c>
      <c r="J708" s="9" t="str">
        <f>Mercury!AI709</f>
        <v>Out</v>
      </c>
      <c r="K708" s="9" t="str">
        <f>Mercury!B709</f>
        <v>Ricardo Martinez (USA) (Ricardo Julian Martinez Perez)</v>
      </c>
      <c r="L708" s="33">
        <f>Mercury!C709</f>
        <v>-418</v>
      </c>
      <c r="M708" s="9" t="str">
        <f>Mercury!D709</f>
        <v>Sent</v>
      </c>
      <c r="N708" s="1" t="s">
        <v>47</v>
      </c>
    </row>
    <row r="709" hidden="1">
      <c r="B709" s="9">
        <f>Mercury!Y710</f>
        <v>2025</v>
      </c>
      <c r="C709" s="9">
        <f>Mercury!AA710</f>
        <v>12</v>
      </c>
      <c r="D709" s="9">
        <f>Mercury!AB710</f>
        <v>4</v>
      </c>
      <c r="E709" s="9" t="str">
        <f>Mercury!AC710</f>
        <v>P&amp;L</v>
      </c>
      <c r="F709" s="9" t="str">
        <f>Mercury!AD710</f>
        <v>Recurring</v>
      </c>
      <c r="G709" s="9" t="str">
        <f>Mercury!AE710</f>
        <v>2. Candidates Sourcing</v>
      </c>
      <c r="H709" s="9" t="str">
        <f>Mercury!AF710</f>
        <v>2. Candidates Sourcing</v>
      </c>
      <c r="I709" s="9" t="str">
        <f>Mercury!AG710</f>
        <v>1. Social media</v>
      </c>
      <c r="J709" s="9" t="str">
        <f>Mercury!AI710</f>
        <v>Out</v>
      </c>
      <c r="K709" s="9" t="str">
        <f>Mercury!B710</f>
        <v>Facebook</v>
      </c>
      <c r="L709" s="33">
        <f>Mercury!C710</f>
        <v>-405.85</v>
      </c>
      <c r="M709" s="9" t="str">
        <f>Mercury!D710</f>
        <v>Sent</v>
      </c>
      <c r="N709" s="1" t="s">
        <v>47</v>
      </c>
    </row>
    <row r="710" hidden="1">
      <c r="B710" s="9">
        <f>Mercury!Y711</f>
        <v>2025</v>
      </c>
      <c r="C710" s="9">
        <f>Mercury!AA711</f>
        <v>12</v>
      </c>
      <c r="D710" s="9">
        <f>Mercury!AB711</f>
        <v>4</v>
      </c>
      <c r="E710" s="9" t="str">
        <f>Mercury!AC711</f>
        <v>P&amp;L</v>
      </c>
      <c r="F710" s="9" t="str">
        <f>Mercury!AD711</f>
        <v>Recurring</v>
      </c>
      <c r="G710" s="9" t="str">
        <f>Mercury!AE711</f>
        <v>2. Candidates Sourcing</v>
      </c>
      <c r="H710" s="9" t="str">
        <f>Mercury!AF711</f>
        <v>2. Candidates Sourcing</v>
      </c>
      <c r="I710" s="9" t="str">
        <f>Mercury!AG711</f>
        <v>1. Social media</v>
      </c>
      <c r="J710" s="9" t="str">
        <f>Mercury!AI711</f>
        <v>Out</v>
      </c>
      <c r="K710" s="9" t="str">
        <f>Mercury!B711</f>
        <v>Facebook</v>
      </c>
      <c r="L710" s="33">
        <f>Mercury!C711</f>
        <v>-25</v>
      </c>
      <c r="M710" s="9" t="str">
        <f>Mercury!D711</f>
        <v>Sent</v>
      </c>
      <c r="N710" s="1" t="s">
        <v>47</v>
      </c>
    </row>
    <row r="711" hidden="1">
      <c r="B711" s="9">
        <f>Mercury!Y712</f>
        <v>2025</v>
      </c>
      <c r="C711" s="9">
        <f>Mercury!AA712</f>
        <v>12</v>
      </c>
      <c r="D711" s="9">
        <f>Mercury!AB712</f>
        <v>4</v>
      </c>
      <c r="E711" s="9" t="str">
        <f>Mercury!AC712</f>
        <v>P&amp;L</v>
      </c>
      <c r="F711" s="9" t="str">
        <f>Mercury!AD712</f>
        <v>Recurring</v>
      </c>
      <c r="G711" s="9" t="str">
        <f>Mercury!AE712</f>
        <v>1. Collections</v>
      </c>
      <c r="H711" s="9" t="str">
        <f>Mercury!AF712</f>
        <v>1. Collections</v>
      </c>
      <c r="I711" s="9" t="str">
        <f>Mercury!AG712</f>
        <v>1. Full Stack</v>
      </c>
      <c r="J711" s="9" t="str">
        <f>Mercury!AI712</f>
        <v>In</v>
      </c>
      <c r="K711" s="9" t="str">
        <f>Mercury!B712</f>
        <v>LATIN AMERICA FUTURE AUTOMOBILE MEX</v>
      </c>
      <c r="L711" s="33">
        <f>Mercury!C712</f>
        <v>8000</v>
      </c>
      <c r="M711" s="9" t="str">
        <f>Mercury!D712</f>
        <v>Sent</v>
      </c>
      <c r="N711" s="1" t="s">
        <v>47</v>
      </c>
    </row>
    <row r="712" hidden="1">
      <c r="B712" s="9">
        <f>Mercury!Y713</f>
        <v>2025</v>
      </c>
      <c r="C712" s="9">
        <f>Mercury!AA713</f>
        <v>12</v>
      </c>
      <c r="D712" s="9">
        <f>Mercury!AB713</f>
        <v>4</v>
      </c>
      <c r="E712" s="9" t="str">
        <f>Mercury!AC713</f>
        <v/>
      </c>
      <c r="F712" s="9" t="str">
        <f>Mercury!AD713</f>
        <v>Failed</v>
      </c>
      <c r="G712" s="9" t="str">
        <f>Mercury!AE713</f>
        <v>Failed</v>
      </c>
      <c r="H712" s="9" t="str">
        <f>Mercury!AF713</f>
        <v>Failed</v>
      </c>
      <c r="I712" s="9" t="str">
        <f>Mercury!AG713</f>
        <v/>
      </c>
      <c r="J712" s="9" t="str">
        <f>Mercury!AI713</f>
        <v>Out</v>
      </c>
      <c r="K712" s="9" t="str">
        <f>Mercury!B713</f>
        <v>Optimus Digital</v>
      </c>
      <c r="L712" s="33">
        <f>Mercury!C713</f>
        <v>-1369.25</v>
      </c>
      <c r="M712" s="9" t="str">
        <f>Mercury!D713</f>
        <v>Failed</v>
      </c>
      <c r="N712" s="1" t="s">
        <v>47</v>
      </c>
    </row>
    <row r="713" hidden="1">
      <c r="B713" s="9">
        <f>Mercury!Y714</f>
        <v>2025</v>
      </c>
      <c r="C713" s="9">
        <f>Mercury!AA714</f>
        <v>12</v>
      </c>
      <c r="D713" s="9">
        <f>Mercury!AB714</f>
        <v>4</v>
      </c>
      <c r="E713" s="9" t="str">
        <f>Mercury!AC714</f>
        <v/>
      </c>
      <c r="F713" s="9" t="str">
        <f>Mercury!AD714</f>
        <v>Failed</v>
      </c>
      <c r="G713" s="9" t="str">
        <f>Mercury!AE714</f>
        <v>Failed</v>
      </c>
      <c r="H713" s="9" t="str">
        <f>Mercury!AF714</f>
        <v>Failed</v>
      </c>
      <c r="I713" s="9" t="str">
        <f>Mercury!AG714</f>
        <v/>
      </c>
      <c r="J713" s="9" t="str">
        <f>Mercury!AI714</f>
        <v>Out</v>
      </c>
      <c r="K713" s="9" t="str">
        <f>Mercury!B714</f>
        <v>Intl. Transaction Fee</v>
      </c>
      <c r="L713" s="33">
        <f>Mercury!C714</f>
        <v>-41.08</v>
      </c>
      <c r="M713" s="9" t="str">
        <f>Mercury!D714</f>
        <v>Failed</v>
      </c>
      <c r="N713" s="1" t="s">
        <v>47</v>
      </c>
    </row>
    <row r="714" hidden="1">
      <c r="B714" s="9">
        <f>Mercury!Y715</f>
        <v>2025</v>
      </c>
      <c r="C714" s="9">
        <f>Mercury!AA715</f>
        <v>12</v>
      </c>
      <c r="D714" s="9">
        <f>Mercury!AB715</f>
        <v>4</v>
      </c>
      <c r="E714" s="9" t="str">
        <f>Mercury!AC715</f>
        <v>P&amp;L</v>
      </c>
      <c r="F714" s="9" t="str">
        <f>Mercury!AD715</f>
        <v>Recurring</v>
      </c>
      <c r="G714" s="9" t="str">
        <f>Mercury!AE715</f>
        <v>1. Collections</v>
      </c>
      <c r="H714" s="9" t="str">
        <f>Mercury!AF715</f>
        <v>1. Collections</v>
      </c>
      <c r="I714" s="9" t="str">
        <f>Mercury!AG715</f>
        <v>1. Full Stack</v>
      </c>
      <c r="J714" s="9" t="str">
        <f>Mercury!AI715</f>
        <v>In</v>
      </c>
      <c r="K714" s="9" t="str">
        <f>Mercury!B715</f>
        <v>CLICOH EXPRESS MX SA DE CV</v>
      </c>
      <c r="L714" s="33">
        <f>Mercury!C715</f>
        <v>1094</v>
      </c>
      <c r="M714" s="9" t="str">
        <f>Mercury!D715</f>
        <v>Sent</v>
      </c>
      <c r="N714" s="1" t="s">
        <v>47</v>
      </c>
    </row>
    <row r="715" hidden="1">
      <c r="B715" s="9">
        <f>Mercury!Y716</f>
        <v>2025</v>
      </c>
      <c r="C715" s="9">
        <f>Mercury!AA716</f>
        <v>12</v>
      </c>
      <c r="D715" s="9">
        <f>Mercury!AB716</f>
        <v>4</v>
      </c>
      <c r="E715" s="9" t="str">
        <f>Mercury!AC716</f>
        <v/>
      </c>
      <c r="F715" s="9" t="str">
        <f>Mercury!AD716</f>
        <v>Failed</v>
      </c>
      <c r="G715" s="9" t="str">
        <f>Mercury!AE716</f>
        <v>Failed</v>
      </c>
      <c r="H715" s="9" t="str">
        <f>Mercury!AF716</f>
        <v>Failed</v>
      </c>
      <c r="I715" s="9" t="str">
        <f>Mercury!AG716</f>
        <v/>
      </c>
      <c r="J715" s="9" t="str">
        <f>Mercury!AI716</f>
        <v>Out</v>
      </c>
      <c r="K715" s="9" t="str">
        <f>Mercury!B716</f>
        <v>Optimus Digital</v>
      </c>
      <c r="L715" s="33">
        <f>Mercury!C716</f>
        <v>-1369.25</v>
      </c>
      <c r="M715" s="9" t="str">
        <f>Mercury!D716</f>
        <v>Failed</v>
      </c>
      <c r="N715" s="1" t="s">
        <v>47</v>
      </c>
    </row>
    <row r="716" hidden="1">
      <c r="B716" s="9">
        <f>Mercury!Y717</f>
        <v>2025</v>
      </c>
      <c r="C716" s="9">
        <f>Mercury!AA717</f>
        <v>12</v>
      </c>
      <c r="D716" s="9">
        <f>Mercury!AB717</f>
        <v>4</v>
      </c>
      <c r="E716" s="9" t="str">
        <f>Mercury!AC717</f>
        <v/>
      </c>
      <c r="F716" s="9" t="str">
        <f>Mercury!AD717</f>
        <v>Failed</v>
      </c>
      <c r="G716" s="9" t="str">
        <f>Mercury!AE717</f>
        <v>Failed</v>
      </c>
      <c r="H716" s="9" t="str">
        <f>Mercury!AF717</f>
        <v>Failed</v>
      </c>
      <c r="I716" s="9" t="str">
        <f>Mercury!AG717</f>
        <v/>
      </c>
      <c r="J716" s="9" t="str">
        <f>Mercury!AI717</f>
        <v>Out</v>
      </c>
      <c r="K716" s="9" t="str">
        <f>Mercury!B717</f>
        <v>Intl. Transaction Fee</v>
      </c>
      <c r="L716" s="33">
        <f>Mercury!C717</f>
        <v>-41.08</v>
      </c>
      <c r="M716" s="9" t="str">
        <f>Mercury!D717</f>
        <v>Failed</v>
      </c>
      <c r="N716" s="1" t="s">
        <v>47</v>
      </c>
    </row>
    <row r="717" hidden="1">
      <c r="B717" s="9">
        <f>Mercury!Y718</f>
        <v>2025</v>
      </c>
      <c r="C717" s="9">
        <f>Mercury!AA718</f>
        <v>12</v>
      </c>
      <c r="D717" s="9">
        <f>Mercury!AB718</f>
        <v>4</v>
      </c>
      <c r="E717" s="9" t="str">
        <f>Mercury!AC718</f>
        <v/>
      </c>
      <c r="F717" s="9" t="str">
        <f>Mercury!AD718</f>
        <v>Failed</v>
      </c>
      <c r="G717" s="9" t="str">
        <f>Mercury!AE718</f>
        <v>Failed</v>
      </c>
      <c r="H717" s="9" t="str">
        <f>Mercury!AF718</f>
        <v>Failed</v>
      </c>
      <c r="I717" s="9" t="str">
        <f>Mercury!AG718</f>
        <v/>
      </c>
      <c r="J717" s="9" t="str">
        <f>Mercury!AI718</f>
        <v>Out</v>
      </c>
      <c r="K717" s="9" t="str">
        <f>Mercury!B718</f>
        <v>Intl. Transaction Fee</v>
      </c>
      <c r="L717" s="33">
        <f>Mercury!C718</f>
        <v>-41.08</v>
      </c>
      <c r="M717" s="9" t="str">
        <f>Mercury!D718</f>
        <v>Failed</v>
      </c>
      <c r="N717" s="1" t="s">
        <v>47</v>
      </c>
    </row>
    <row r="718" hidden="1">
      <c r="B718" s="9">
        <f>Mercury!Y719</f>
        <v>2025</v>
      </c>
      <c r="C718" s="9">
        <f>Mercury!AA719</f>
        <v>12</v>
      </c>
      <c r="D718" s="9">
        <f>Mercury!AB719</f>
        <v>4</v>
      </c>
      <c r="E718" s="9" t="str">
        <f>Mercury!AC719</f>
        <v/>
      </c>
      <c r="F718" s="9" t="str">
        <f>Mercury!AD719</f>
        <v>Failed</v>
      </c>
      <c r="G718" s="9" t="str">
        <f>Mercury!AE719</f>
        <v>Failed</v>
      </c>
      <c r="H718" s="9" t="str">
        <f>Mercury!AF719</f>
        <v>Failed</v>
      </c>
      <c r="I718" s="9" t="str">
        <f>Mercury!AG719</f>
        <v/>
      </c>
      <c r="J718" s="9" t="str">
        <f>Mercury!AI719</f>
        <v>Out</v>
      </c>
      <c r="K718" s="9" t="str">
        <f>Mercury!B719</f>
        <v>Optimus Digital</v>
      </c>
      <c r="L718" s="33">
        <f>Mercury!C719</f>
        <v>-1369.25</v>
      </c>
      <c r="M718" s="9" t="str">
        <f>Mercury!D719</f>
        <v>Failed</v>
      </c>
      <c r="N718" s="1" t="s">
        <v>47</v>
      </c>
    </row>
    <row r="719" hidden="1">
      <c r="B719" s="9">
        <f>Mercury!Y720</f>
        <v>2025</v>
      </c>
      <c r="C719" s="9">
        <f>Mercury!AA720</f>
        <v>12</v>
      </c>
      <c r="D719" s="9">
        <f>Mercury!AB720</f>
        <v>4</v>
      </c>
      <c r="E719" s="9" t="str">
        <f>Mercury!AC720</f>
        <v>P&amp;L</v>
      </c>
      <c r="F719" s="9" t="str">
        <f>Mercury!AD720</f>
        <v>Recurring</v>
      </c>
      <c r="G719" s="9" t="str">
        <f>Mercury!AE720</f>
        <v>2. Candidates Sourcing</v>
      </c>
      <c r="H719" s="9" t="str">
        <f>Mercury!AF720</f>
        <v>2. Candidates Sourcing</v>
      </c>
      <c r="I719" s="9" t="str">
        <f>Mercury!AG720</f>
        <v>1. Social media</v>
      </c>
      <c r="J719" s="9" t="str">
        <f>Mercury!AI720</f>
        <v>Out</v>
      </c>
      <c r="K719" s="9" t="str">
        <f>Mercury!B720</f>
        <v>Facebook</v>
      </c>
      <c r="L719" s="33">
        <f>Mercury!C720</f>
        <v>-182.43</v>
      </c>
      <c r="M719" s="9" t="str">
        <f>Mercury!D720</f>
        <v>Sent</v>
      </c>
      <c r="N719" s="1" t="s">
        <v>47</v>
      </c>
    </row>
    <row r="720" hidden="1">
      <c r="B720" s="9">
        <f>Mercury!Y721</f>
        <v>2025</v>
      </c>
      <c r="C720" s="9">
        <f>Mercury!AA721</f>
        <v>12</v>
      </c>
      <c r="D720" s="9">
        <f>Mercury!AB721</f>
        <v>4</v>
      </c>
      <c r="E720" s="9" t="str">
        <f>Mercury!AC721</f>
        <v>P&amp;L</v>
      </c>
      <c r="F720" s="9" t="str">
        <f>Mercury!AD721</f>
        <v>Recurring</v>
      </c>
      <c r="G720" s="9" t="str">
        <f>Mercury!AE721</f>
        <v>6. Tech salaries</v>
      </c>
      <c r="H720" s="9" t="str">
        <f>Mercury!AF721</f>
        <v>6. Other fixed and admin</v>
      </c>
      <c r="I720" s="9" t="str">
        <f>Mercury!AG721</f>
        <v>1. Salaries</v>
      </c>
      <c r="J720" s="9" t="str">
        <f>Mercury!AI721</f>
        <v>Out</v>
      </c>
      <c r="K720" s="9" t="str">
        <f>Mercury!B721</f>
        <v>Apple</v>
      </c>
      <c r="L720" s="33">
        <f>Mercury!C721</f>
        <v>-1100</v>
      </c>
      <c r="M720" s="9" t="str">
        <f>Mercury!D721</f>
        <v>Sent</v>
      </c>
      <c r="N720" s="1" t="s">
        <v>47</v>
      </c>
    </row>
    <row r="721" hidden="1">
      <c r="B721" s="9">
        <f>Mercury!Y722</f>
        <v>2025</v>
      </c>
      <c r="C721" s="9">
        <f>Mercury!AA722</f>
        <v>12</v>
      </c>
      <c r="D721" s="9">
        <f>Mercury!AB722</f>
        <v>4</v>
      </c>
      <c r="E721" s="9" t="str">
        <f>Mercury!AC722</f>
        <v/>
      </c>
      <c r="F721" s="9" t="str">
        <f>Mercury!AD722</f>
        <v>Failed</v>
      </c>
      <c r="G721" s="9" t="str">
        <f>Mercury!AE722</f>
        <v>Failed</v>
      </c>
      <c r="H721" s="9" t="str">
        <f>Mercury!AF722</f>
        <v>Failed</v>
      </c>
      <c r="I721" s="9" t="str">
        <f>Mercury!AG722</f>
        <v/>
      </c>
      <c r="J721" s="9" t="str">
        <f>Mercury!AI722</f>
        <v>Out</v>
      </c>
      <c r="K721" s="9" t="str">
        <f>Mercury!B722</f>
        <v>Intl. Transaction Fee</v>
      </c>
      <c r="L721" s="33">
        <f>Mercury!C722</f>
        <v>-41.02</v>
      </c>
      <c r="M721" s="9" t="str">
        <f>Mercury!D722</f>
        <v>Failed</v>
      </c>
      <c r="N721" s="1" t="s">
        <v>47</v>
      </c>
    </row>
    <row r="722" hidden="1">
      <c r="B722" s="9">
        <f>Mercury!Y723</f>
        <v>2025</v>
      </c>
      <c r="C722" s="9">
        <f>Mercury!AA723</f>
        <v>12</v>
      </c>
      <c r="D722" s="9">
        <f>Mercury!AB723</f>
        <v>4</v>
      </c>
      <c r="E722" s="9" t="str">
        <f>Mercury!AC723</f>
        <v/>
      </c>
      <c r="F722" s="9" t="str">
        <f>Mercury!AD723</f>
        <v>Failed</v>
      </c>
      <c r="G722" s="9" t="str">
        <f>Mercury!AE723</f>
        <v>Failed</v>
      </c>
      <c r="H722" s="9" t="str">
        <f>Mercury!AF723</f>
        <v>Failed</v>
      </c>
      <c r="I722" s="9" t="str">
        <f>Mercury!AG723</f>
        <v/>
      </c>
      <c r="J722" s="9" t="str">
        <f>Mercury!AI723</f>
        <v>Out</v>
      </c>
      <c r="K722" s="9" t="str">
        <f>Mercury!B723</f>
        <v>Optimus Digital</v>
      </c>
      <c r="L722" s="33">
        <f>Mercury!C723</f>
        <v>-1367.38</v>
      </c>
      <c r="M722" s="9" t="str">
        <f>Mercury!D723</f>
        <v>Failed</v>
      </c>
      <c r="N722" s="1" t="s">
        <v>47</v>
      </c>
    </row>
    <row r="723" hidden="1">
      <c r="B723" s="9">
        <f>Mercury!Y724</f>
        <v>2025</v>
      </c>
      <c r="C723" s="9">
        <f>Mercury!AA724</f>
        <v>12</v>
      </c>
      <c r="D723" s="9">
        <f>Mercury!AB724</f>
        <v>4</v>
      </c>
      <c r="E723" s="9" t="str">
        <f>Mercury!AC724</f>
        <v>P&amp;L</v>
      </c>
      <c r="F723" s="9" t="str">
        <f>Mercury!AD724</f>
        <v>Recurring</v>
      </c>
      <c r="G723" s="9" t="str">
        <f>Mercury!AE724</f>
        <v>2. Candidates Sourcing</v>
      </c>
      <c r="H723" s="9" t="str">
        <f>Mercury!AF724</f>
        <v>2. Candidates Sourcing</v>
      </c>
      <c r="I723" s="9" t="str">
        <f>Mercury!AG724</f>
        <v>1. Social media</v>
      </c>
      <c r="J723" s="9" t="str">
        <f>Mercury!AI724</f>
        <v>Out</v>
      </c>
      <c r="K723" s="9" t="str">
        <f>Mercury!B724</f>
        <v>Facebook</v>
      </c>
      <c r="L723" s="33">
        <f>Mercury!C724</f>
        <v>-476.13</v>
      </c>
      <c r="M723" s="9" t="str">
        <f>Mercury!D724</f>
        <v>Sent</v>
      </c>
      <c r="N723" s="1" t="s">
        <v>47</v>
      </c>
    </row>
    <row r="724" hidden="1">
      <c r="B724" s="9">
        <f>Mercury!Y725</f>
        <v>2025</v>
      </c>
      <c r="C724" s="9">
        <f>Mercury!AA725</f>
        <v>12</v>
      </c>
      <c r="D724" s="9">
        <f>Mercury!AB725</f>
        <v>4</v>
      </c>
      <c r="E724" s="9" t="str">
        <f>Mercury!AC725</f>
        <v>P&amp;L</v>
      </c>
      <c r="F724" s="9" t="str">
        <f>Mercury!AD725</f>
        <v>Recurring</v>
      </c>
      <c r="G724" s="9" t="str">
        <f>Mercury!AE725</f>
        <v>2. Candidates Sourcing</v>
      </c>
      <c r="H724" s="9" t="str">
        <f>Mercury!AF725</f>
        <v>2. Candidates Sourcing</v>
      </c>
      <c r="I724" s="9" t="str">
        <f>Mercury!AG725</f>
        <v>4. Others</v>
      </c>
      <c r="J724" s="9" t="str">
        <f>Mercury!AI725</f>
        <v>Out</v>
      </c>
      <c r="K724" s="9" t="str">
        <f>Mercury!B725</f>
        <v>Ivan Amelong - Wise (Ivan Amelong)</v>
      </c>
      <c r="L724" s="33">
        <f>Mercury!C725</f>
        <v>-1126.77</v>
      </c>
      <c r="M724" s="9" t="str">
        <f>Mercury!D725</f>
        <v>Sent</v>
      </c>
      <c r="N724" s="1" t="s">
        <v>47</v>
      </c>
    </row>
    <row r="725" hidden="1">
      <c r="B725" s="9">
        <f>Mercury!Y726</f>
        <v>2025</v>
      </c>
      <c r="C725" s="9">
        <f>Mercury!AA726</f>
        <v>12</v>
      </c>
      <c r="D725" s="9">
        <f>Mercury!AB726</f>
        <v>4</v>
      </c>
      <c r="E725" s="9" t="str">
        <f>Mercury!AC726</f>
        <v/>
      </c>
      <c r="F725" s="9" t="str">
        <f>Mercury!AD726</f>
        <v>Failed</v>
      </c>
      <c r="G725" s="9" t="str">
        <f>Mercury!AE726</f>
        <v>Failed</v>
      </c>
      <c r="H725" s="9" t="str">
        <f>Mercury!AF726</f>
        <v>Failed</v>
      </c>
      <c r="I725" s="9" t="str">
        <f>Mercury!AG726</f>
        <v/>
      </c>
      <c r="J725" s="9" t="str">
        <f>Mercury!AI726</f>
        <v>Out</v>
      </c>
      <c r="K725" s="9" t="str">
        <f>Mercury!B726</f>
        <v>EBW GENERAL</v>
      </c>
      <c r="L725" s="33">
        <f>Mercury!C726</f>
        <v>-12.77</v>
      </c>
      <c r="M725" s="9" t="str">
        <f>Mercury!D726</f>
        <v>Failed</v>
      </c>
      <c r="N725" s="1" t="s">
        <v>47</v>
      </c>
    </row>
    <row r="726" hidden="1">
      <c r="B726" s="9">
        <f>Mercury!Y727</f>
        <v>2025</v>
      </c>
      <c r="C726" s="9">
        <f>Mercury!AA727</f>
        <v>12</v>
      </c>
      <c r="D726" s="9">
        <f>Mercury!AB727</f>
        <v>4</v>
      </c>
      <c r="E726" s="9" t="str">
        <f>Mercury!AC727</f>
        <v/>
      </c>
      <c r="F726" s="9" t="str">
        <f>Mercury!AD727</f>
        <v>Failed</v>
      </c>
      <c r="G726" s="9" t="str">
        <f>Mercury!AE727</f>
        <v>Failed</v>
      </c>
      <c r="H726" s="9" t="str">
        <f>Mercury!AF727</f>
        <v>Failed</v>
      </c>
      <c r="I726" s="9" t="str">
        <f>Mercury!AG727</f>
        <v/>
      </c>
      <c r="J726" s="9" t="str">
        <f>Mercury!AI727</f>
        <v>Out</v>
      </c>
      <c r="K726" s="9" t="str">
        <f>Mercury!B727</f>
        <v>Apple</v>
      </c>
      <c r="L726" s="33">
        <f>Mercury!C727</f>
        <v>-1100</v>
      </c>
      <c r="M726" s="9" t="str">
        <f>Mercury!D727</f>
        <v>Failed</v>
      </c>
      <c r="N726" s="1" t="s">
        <v>47</v>
      </c>
    </row>
    <row r="727" hidden="1">
      <c r="B727" s="9">
        <f>Mercury!Y728</f>
        <v>2025</v>
      </c>
      <c r="C727" s="9">
        <f>Mercury!AA728</f>
        <v>12</v>
      </c>
      <c r="D727" s="9">
        <f>Mercury!AB728</f>
        <v>4</v>
      </c>
      <c r="E727" s="9" t="str">
        <f>Mercury!AC728</f>
        <v/>
      </c>
      <c r="F727" s="9" t="str">
        <f>Mercury!AD728</f>
        <v>Failed</v>
      </c>
      <c r="G727" s="9" t="str">
        <f>Mercury!AE728</f>
        <v>Failed</v>
      </c>
      <c r="H727" s="9" t="str">
        <f>Mercury!AF728</f>
        <v>Failed</v>
      </c>
      <c r="I727" s="9" t="str">
        <f>Mercury!AG728</f>
        <v/>
      </c>
      <c r="J727" s="9" t="str">
        <f>Mercury!AI728</f>
        <v>Out</v>
      </c>
      <c r="K727" s="9" t="str">
        <f>Mercury!B728</f>
        <v>Apple</v>
      </c>
      <c r="L727" s="33">
        <f>Mercury!C728</f>
        <v>-1100</v>
      </c>
      <c r="M727" s="9" t="str">
        <f>Mercury!D728</f>
        <v>Failed</v>
      </c>
      <c r="N727" s="1" t="s">
        <v>47</v>
      </c>
    </row>
    <row r="728" hidden="1">
      <c r="B728" s="9">
        <f>Mercury!Y729</f>
        <v>2025</v>
      </c>
      <c r="C728" s="9">
        <f>Mercury!AA729</f>
        <v>12</v>
      </c>
      <c r="D728" s="9">
        <f>Mercury!AB729</f>
        <v>4</v>
      </c>
      <c r="E728" s="9" t="str">
        <f>Mercury!AC729</f>
        <v>P&amp;L</v>
      </c>
      <c r="F728" s="9" t="str">
        <f>Mercury!AD729</f>
        <v>Recurring</v>
      </c>
      <c r="G728" s="9" t="str">
        <f>Mercury!AE729</f>
        <v>3. Platform</v>
      </c>
      <c r="H728" s="9" t="str">
        <f>Mercury!AF729</f>
        <v>3. Platform</v>
      </c>
      <c r="I728" s="9" t="str">
        <f>Mercury!AG729</f>
        <v>1. Variable</v>
      </c>
      <c r="J728" s="9" t="str">
        <f>Mercury!AI729</f>
        <v>Out</v>
      </c>
      <c r="K728" s="9" t="str">
        <f>Mercury!B729</f>
        <v>Vapi</v>
      </c>
      <c r="L728" s="33">
        <f>Mercury!C729</f>
        <v>-10</v>
      </c>
      <c r="M728" s="9" t="str">
        <f>Mercury!D729</f>
        <v>Sent</v>
      </c>
      <c r="N728" s="1" t="s">
        <v>47</v>
      </c>
    </row>
    <row r="729" hidden="1">
      <c r="B729" s="9">
        <f>Mercury!Y730</f>
        <v>2025</v>
      </c>
      <c r="C729" s="9">
        <f>Mercury!AA730</f>
        <v>12</v>
      </c>
      <c r="D729" s="9">
        <f>Mercury!AB730</f>
        <v>4</v>
      </c>
      <c r="E729" s="9" t="str">
        <f>Mercury!AC730</f>
        <v/>
      </c>
      <c r="F729" s="9" t="str">
        <f>Mercury!AD730</f>
        <v>Failed</v>
      </c>
      <c r="G729" s="9" t="str">
        <f>Mercury!AE730</f>
        <v>Failed</v>
      </c>
      <c r="H729" s="9" t="str">
        <f>Mercury!AF730</f>
        <v>Failed</v>
      </c>
      <c r="I729" s="9" t="str">
        <f>Mercury!AG730</f>
        <v/>
      </c>
      <c r="J729" s="9" t="str">
        <f>Mercury!AI730</f>
        <v>Out</v>
      </c>
      <c r="K729" s="9" t="str">
        <f>Mercury!B730</f>
        <v>Intl. Transaction Fee</v>
      </c>
      <c r="L729" s="33">
        <f>Mercury!C730</f>
        <v>0</v>
      </c>
      <c r="M729" s="9" t="str">
        <f>Mercury!D730</f>
        <v>Failed</v>
      </c>
      <c r="N729" s="1" t="s">
        <v>47</v>
      </c>
    </row>
    <row r="730" hidden="1">
      <c r="B730" s="9">
        <f>Mercury!Y731</f>
        <v>2025</v>
      </c>
      <c r="C730" s="9">
        <f>Mercury!AA731</f>
        <v>12</v>
      </c>
      <c r="D730" s="9">
        <f>Mercury!AB731</f>
        <v>4</v>
      </c>
      <c r="E730" s="9" t="str">
        <f>Mercury!AC731</f>
        <v/>
      </c>
      <c r="F730" s="9" t="str">
        <f>Mercury!AD731</f>
        <v>Failed</v>
      </c>
      <c r="G730" s="9" t="str">
        <f>Mercury!AE731</f>
        <v>Failed</v>
      </c>
      <c r="H730" s="9" t="str">
        <f>Mercury!AF731</f>
        <v>Failed</v>
      </c>
      <c r="I730" s="9" t="str">
        <f>Mercury!AG731</f>
        <v/>
      </c>
      <c r="J730" s="9" t="str">
        <f>Mercury!AI731</f>
        <v>Out</v>
      </c>
      <c r="K730" s="9" t="str">
        <f>Mercury!B731</f>
        <v>TikTok</v>
      </c>
      <c r="L730" s="33">
        <f>Mercury!C731</f>
        <v>0</v>
      </c>
      <c r="M730" s="9" t="str">
        <f>Mercury!D731</f>
        <v>Failed</v>
      </c>
      <c r="N730" s="1" t="s">
        <v>47</v>
      </c>
    </row>
    <row r="731" hidden="1">
      <c r="B731" s="9">
        <f>Mercury!Y732</f>
        <v>2025</v>
      </c>
      <c r="C731" s="9">
        <f>Mercury!AA732</f>
        <v>12</v>
      </c>
      <c r="D731" s="9">
        <f>Mercury!AB732</f>
        <v>4</v>
      </c>
      <c r="E731" s="9" t="str">
        <f>Mercury!AC732</f>
        <v>P&amp;L</v>
      </c>
      <c r="F731" s="9" t="str">
        <f>Mercury!AD732</f>
        <v>Recurring</v>
      </c>
      <c r="G731" s="9" t="str">
        <f>Mercury!AE732</f>
        <v>2. Candidates Sourcing</v>
      </c>
      <c r="H731" s="9" t="str">
        <f>Mercury!AF732</f>
        <v>2. Candidates Sourcing</v>
      </c>
      <c r="I731" s="9" t="str">
        <f>Mercury!AG732</f>
        <v>1. Social media</v>
      </c>
      <c r="J731" s="9" t="str">
        <f>Mercury!AI732</f>
        <v>Out</v>
      </c>
      <c r="K731" s="9" t="str">
        <f>Mercury!B732</f>
        <v>Facebook</v>
      </c>
      <c r="L731" s="33">
        <f>Mercury!C732</f>
        <v>-400</v>
      </c>
      <c r="M731" s="9" t="str">
        <f>Mercury!D732</f>
        <v>Sent</v>
      </c>
      <c r="N731" s="1" t="s">
        <v>47</v>
      </c>
    </row>
    <row r="732" hidden="1">
      <c r="B732" s="9">
        <f>Mercury!Y733</f>
        <v>2025</v>
      </c>
      <c r="C732" s="9">
        <f>Mercury!AA733</f>
        <v>12</v>
      </c>
      <c r="D732" s="9">
        <f>Mercury!AB733</f>
        <v>4</v>
      </c>
      <c r="E732" s="9" t="str">
        <f>Mercury!AC733</f>
        <v>P&amp;L</v>
      </c>
      <c r="F732" s="9" t="str">
        <f>Mercury!AD733</f>
        <v>Recurring</v>
      </c>
      <c r="G732" s="9" t="str">
        <f>Mercury!AE733</f>
        <v>2. Candidates Sourcing</v>
      </c>
      <c r="H732" s="9" t="str">
        <f>Mercury!AF733</f>
        <v>2. Candidates Sourcing</v>
      </c>
      <c r="I732" s="9" t="str">
        <f>Mercury!AG733</f>
        <v>1. Social media</v>
      </c>
      <c r="J732" s="9" t="str">
        <f>Mercury!AI733</f>
        <v>Out</v>
      </c>
      <c r="K732" s="9" t="str">
        <f>Mercury!B733</f>
        <v>Facebook</v>
      </c>
      <c r="L732" s="33">
        <f>Mercury!C733</f>
        <v>-352.51</v>
      </c>
      <c r="M732" s="9" t="str">
        <f>Mercury!D733</f>
        <v>Sent</v>
      </c>
      <c r="N732" s="1" t="s">
        <v>47</v>
      </c>
    </row>
    <row r="733" hidden="1">
      <c r="B733" s="9">
        <f>Mercury!Y734</f>
        <v>2025</v>
      </c>
      <c r="C733" s="9">
        <f>Mercury!AA734</f>
        <v>12</v>
      </c>
      <c r="D733" s="9">
        <f>Mercury!AB734</f>
        <v>4</v>
      </c>
      <c r="E733" s="9" t="str">
        <f>Mercury!AC734</f>
        <v>P&amp;L</v>
      </c>
      <c r="F733" s="9" t="str">
        <f>Mercury!AD734</f>
        <v>Recurring</v>
      </c>
      <c r="G733" s="9" t="str">
        <f>Mercury!AE734</f>
        <v>1. Collections</v>
      </c>
      <c r="H733" s="9" t="str">
        <f>Mercury!AF734</f>
        <v>1. Collections</v>
      </c>
      <c r="I733" s="9" t="str">
        <f>Mercury!AG734</f>
        <v>1. Full Stack</v>
      </c>
      <c r="J733" s="9" t="str">
        <f>Mercury!AI734</f>
        <v>In</v>
      </c>
      <c r="K733" s="9" t="str">
        <f>Mercury!B734</f>
        <v>CLICOH EXPRESS MX SA DE CV</v>
      </c>
      <c r="L733" s="33">
        <f>Mercury!C734</f>
        <v>8206</v>
      </c>
      <c r="M733" s="9" t="str">
        <f>Mercury!D734</f>
        <v>Sent</v>
      </c>
      <c r="N733" s="1" t="s">
        <v>47</v>
      </c>
    </row>
    <row r="734" hidden="1">
      <c r="B734" s="9">
        <f>Mercury!Y735</f>
        <v>2025</v>
      </c>
      <c r="C734" s="9">
        <f>Mercury!AA735</f>
        <v>12</v>
      </c>
      <c r="D734" s="9">
        <f>Mercury!AB735</f>
        <v>4</v>
      </c>
      <c r="E734" s="9" t="str">
        <f>Mercury!AC735</f>
        <v>P&amp;L</v>
      </c>
      <c r="F734" s="9" t="str">
        <f>Mercury!AD735</f>
        <v>Recurring</v>
      </c>
      <c r="G734" s="9" t="str">
        <f>Mercury!AE735</f>
        <v>3. Platform</v>
      </c>
      <c r="H734" s="9" t="str">
        <f>Mercury!AF735</f>
        <v>3. Platform</v>
      </c>
      <c r="I734" s="9" t="str">
        <f>Mercury!AG735</f>
        <v>2. Fixed</v>
      </c>
      <c r="J734" s="9" t="str">
        <f>Mercury!AI735</f>
        <v>Out</v>
      </c>
      <c r="K734" s="9" t="str">
        <f>Mercury!B735</f>
        <v>Anthropic</v>
      </c>
      <c r="L734" s="33">
        <f>Mercury!C735</f>
        <v>-20</v>
      </c>
      <c r="M734" s="9" t="str">
        <f>Mercury!D735</f>
        <v>Sent</v>
      </c>
      <c r="N734" s="1" t="s">
        <v>47</v>
      </c>
    </row>
    <row r="735" hidden="1">
      <c r="B735" s="9">
        <f>Mercury!Y736</f>
        <v>2025</v>
      </c>
      <c r="C735" s="9">
        <f>Mercury!AA736</f>
        <v>12</v>
      </c>
      <c r="D735" s="9">
        <f>Mercury!AB736</f>
        <v>4</v>
      </c>
      <c r="E735" s="9" t="str">
        <f>Mercury!AC736</f>
        <v/>
      </c>
      <c r="F735" s="9" t="str">
        <f>Mercury!AD736</f>
        <v>Failed</v>
      </c>
      <c r="G735" s="9" t="str">
        <f>Mercury!AE736</f>
        <v>Failed</v>
      </c>
      <c r="H735" s="9" t="str">
        <f>Mercury!AF736</f>
        <v>Failed</v>
      </c>
      <c r="I735" s="9" t="str">
        <f>Mercury!AG736</f>
        <v/>
      </c>
      <c r="J735" s="9" t="str">
        <f>Mercury!AI736</f>
        <v>Out</v>
      </c>
      <c r="K735" s="9" t="str">
        <f>Mercury!B736</f>
        <v>Facebook</v>
      </c>
      <c r="L735" s="33">
        <f>Mercury!C736</f>
        <v>-454.7</v>
      </c>
      <c r="M735" s="9" t="str">
        <f>Mercury!D736</f>
        <v>Failed</v>
      </c>
      <c r="N735" s="1" t="s">
        <v>47</v>
      </c>
    </row>
    <row r="736" hidden="1">
      <c r="B736" s="9">
        <f>Mercury!Y737</f>
        <v>2025</v>
      </c>
      <c r="C736" s="9">
        <f>Mercury!AA737</f>
        <v>12</v>
      </c>
      <c r="D736" s="9">
        <f>Mercury!AB737</f>
        <v>4</v>
      </c>
      <c r="E736" s="9" t="str">
        <f>Mercury!AC737</f>
        <v/>
      </c>
      <c r="F736" s="9" t="str">
        <f>Mercury!AD737</f>
        <v>Failed</v>
      </c>
      <c r="G736" s="9" t="str">
        <f>Mercury!AE737</f>
        <v>Failed</v>
      </c>
      <c r="H736" s="9" t="str">
        <f>Mercury!AF737</f>
        <v>Failed</v>
      </c>
      <c r="I736" s="9" t="str">
        <f>Mercury!AG737</f>
        <v/>
      </c>
      <c r="J736" s="9" t="str">
        <f>Mercury!AI737</f>
        <v>Out</v>
      </c>
      <c r="K736" s="9" t="str">
        <f>Mercury!B737</f>
        <v>Facebook</v>
      </c>
      <c r="L736" s="33">
        <f>Mercury!C737</f>
        <v>-454.7</v>
      </c>
      <c r="M736" s="9" t="str">
        <f>Mercury!D737</f>
        <v>Failed</v>
      </c>
      <c r="N736" s="1" t="s">
        <v>47</v>
      </c>
    </row>
    <row r="737" hidden="1">
      <c r="B737" s="9">
        <f>Mercury!Y738</f>
        <v>2025</v>
      </c>
      <c r="C737" s="9">
        <f>Mercury!AA738</f>
        <v>12</v>
      </c>
      <c r="D737" s="9">
        <f>Mercury!AB738</f>
        <v>4</v>
      </c>
      <c r="E737" s="9" t="str">
        <f>Mercury!AC738</f>
        <v/>
      </c>
      <c r="F737" s="9" t="str">
        <f>Mercury!AD738</f>
        <v>Failed</v>
      </c>
      <c r="G737" s="9" t="str">
        <f>Mercury!AE738</f>
        <v>Failed</v>
      </c>
      <c r="H737" s="9" t="str">
        <f>Mercury!AF738</f>
        <v>Failed</v>
      </c>
      <c r="I737" s="9" t="str">
        <f>Mercury!AG738</f>
        <v/>
      </c>
      <c r="J737" s="9" t="str">
        <f>Mercury!AI738</f>
        <v>Out</v>
      </c>
      <c r="K737" s="9" t="str">
        <f>Mercury!B738</f>
        <v>Intl. Transaction Fee</v>
      </c>
      <c r="L737" s="33">
        <f>Mercury!C738</f>
        <v>-12.57</v>
      </c>
      <c r="M737" s="9" t="str">
        <f>Mercury!D738</f>
        <v>Failed</v>
      </c>
      <c r="N737" s="1" t="s">
        <v>47</v>
      </c>
    </row>
    <row r="738" hidden="1">
      <c r="B738" s="9">
        <f>Mercury!Y739</f>
        <v>2025</v>
      </c>
      <c r="C738" s="9">
        <f>Mercury!AA739</f>
        <v>12</v>
      </c>
      <c r="D738" s="9">
        <f>Mercury!AB739</f>
        <v>4</v>
      </c>
      <c r="E738" s="9" t="str">
        <f>Mercury!AC739</f>
        <v/>
      </c>
      <c r="F738" s="9" t="str">
        <f>Mercury!AD739</f>
        <v>Failed</v>
      </c>
      <c r="G738" s="9" t="str">
        <f>Mercury!AE739</f>
        <v>Failed</v>
      </c>
      <c r="H738" s="9" t="str">
        <f>Mercury!AF739</f>
        <v>Failed</v>
      </c>
      <c r="I738" s="9" t="str">
        <f>Mercury!AG739</f>
        <v/>
      </c>
      <c r="J738" s="9" t="str">
        <f>Mercury!AI739</f>
        <v>Out</v>
      </c>
      <c r="K738" s="9" t="str">
        <f>Mercury!B739</f>
        <v>WeWork</v>
      </c>
      <c r="L738" s="33">
        <f>Mercury!C739</f>
        <v>-418.92</v>
      </c>
      <c r="M738" s="9" t="str">
        <f>Mercury!D739</f>
        <v>Failed</v>
      </c>
      <c r="N738" s="1" t="s">
        <v>47</v>
      </c>
    </row>
    <row r="739" hidden="1">
      <c r="B739" s="9">
        <f>Mercury!Y740</f>
        <v>2025</v>
      </c>
      <c r="C739" s="9">
        <f>Mercury!AA740</f>
        <v>12</v>
      </c>
      <c r="D739" s="9">
        <f>Mercury!AB740</f>
        <v>4</v>
      </c>
      <c r="E739" s="9" t="str">
        <f>Mercury!AC740</f>
        <v/>
      </c>
      <c r="F739" s="9" t="str">
        <f>Mercury!AD740</f>
        <v>Failed</v>
      </c>
      <c r="G739" s="9" t="str">
        <f>Mercury!AE740</f>
        <v>Failed</v>
      </c>
      <c r="H739" s="9" t="str">
        <f>Mercury!AF740</f>
        <v>Failed</v>
      </c>
      <c r="I739" s="9" t="str">
        <f>Mercury!AG740</f>
        <v/>
      </c>
      <c r="J739" s="9" t="str">
        <f>Mercury!AI740</f>
        <v>Out</v>
      </c>
      <c r="K739" s="9" t="str">
        <f>Mercury!B740</f>
        <v>Intl. Transaction Fee</v>
      </c>
      <c r="L739" s="33">
        <f>Mercury!C740</f>
        <v>-12.57</v>
      </c>
      <c r="M739" s="9" t="str">
        <f>Mercury!D740</f>
        <v>Failed</v>
      </c>
      <c r="N739" s="1" t="s">
        <v>47</v>
      </c>
    </row>
    <row r="740" hidden="1">
      <c r="B740" s="9">
        <f>Mercury!Y741</f>
        <v>2025</v>
      </c>
      <c r="C740" s="9">
        <f>Mercury!AA741</f>
        <v>12</v>
      </c>
      <c r="D740" s="9">
        <f>Mercury!AB741</f>
        <v>4</v>
      </c>
      <c r="E740" s="9" t="str">
        <f>Mercury!AC741</f>
        <v/>
      </c>
      <c r="F740" s="9" t="str">
        <f>Mercury!AD741</f>
        <v>Failed</v>
      </c>
      <c r="G740" s="9" t="str">
        <f>Mercury!AE741</f>
        <v>Failed</v>
      </c>
      <c r="H740" s="9" t="str">
        <f>Mercury!AF741</f>
        <v>Failed</v>
      </c>
      <c r="I740" s="9" t="str">
        <f>Mercury!AG741</f>
        <v/>
      </c>
      <c r="J740" s="9" t="str">
        <f>Mercury!AI741</f>
        <v>Out</v>
      </c>
      <c r="K740" s="9" t="str">
        <f>Mercury!B741</f>
        <v>WeWork</v>
      </c>
      <c r="L740" s="33">
        <f>Mercury!C741</f>
        <v>-418.92</v>
      </c>
      <c r="M740" s="9" t="str">
        <f>Mercury!D741</f>
        <v>Failed</v>
      </c>
      <c r="N740" s="1" t="s">
        <v>47</v>
      </c>
    </row>
    <row r="741" hidden="1">
      <c r="B741" s="9">
        <f>Mercury!Y742</f>
        <v>2025</v>
      </c>
      <c r="C741" s="9">
        <f>Mercury!AA742</f>
        <v>12</v>
      </c>
      <c r="D741" s="9">
        <f>Mercury!AB742</f>
        <v>4</v>
      </c>
      <c r="E741" s="9" t="str">
        <f>Mercury!AC742</f>
        <v>P&amp;L</v>
      </c>
      <c r="F741" s="9" t="str">
        <f>Mercury!AD742</f>
        <v>Recurring</v>
      </c>
      <c r="G741" s="9" t="str">
        <f>Mercury!AE742</f>
        <v>2. Candidates Sourcing</v>
      </c>
      <c r="H741" s="9" t="str">
        <f>Mercury!AF742</f>
        <v>2. Candidates Sourcing</v>
      </c>
      <c r="I741" s="9" t="str">
        <f>Mercury!AG742</f>
        <v>2. Job Portals</v>
      </c>
      <c r="J741" s="9" t="str">
        <f>Mercury!AI742</f>
        <v>Out</v>
      </c>
      <c r="K741" s="9" t="str">
        <f>Mercury!B742</f>
        <v>Indeed</v>
      </c>
      <c r="L741" s="33">
        <f>Mercury!C742</f>
        <v>-207.75</v>
      </c>
      <c r="M741" s="9" t="str">
        <f>Mercury!D742</f>
        <v>Sent</v>
      </c>
      <c r="N741" s="1" t="s">
        <v>47</v>
      </c>
    </row>
    <row r="742" hidden="1">
      <c r="B742" s="9">
        <f>Mercury!Y743</f>
        <v>2025</v>
      </c>
      <c r="C742" s="9">
        <f>Mercury!AA743</f>
        <v>12</v>
      </c>
      <c r="D742" s="9">
        <f>Mercury!AB743</f>
        <v>4</v>
      </c>
      <c r="E742" s="9" t="str">
        <f>Mercury!AC743</f>
        <v>P&amp;L</v>
      </c>
      <c r="F742" s="9" t="str">
        <f>Mercury!AD743</f>
        <v>Recurring</v>
      </c>
      <c r="G742" s="9" t="str">
        <f>Mercury!AE743</f>
        <v>3. Platform</v>
      </c>
      <c r="H742" s="9" t="str">
        <f>Mercury!AF743</f>
        <v>3. Platform</v>
      </c>
      <c r="I742" s="9" t="str">
        <f>Mercury!AG743</f>
        <v>2. Fixed</v>
      </c>
      <c r="J742" s="9" t="str">
        <f>Mercury!AI743</f>
        <v>Out</v>
      </c>
      <c r="K742" s="9" t="str">
        <f>Mercury!B743</f>
        <v>Intl. Transaction Fee</v>
      </c>
      <c r="L742" s="33">
        <f>Mercury!C743</f>
        <v>-6.23</v>
      </c>
      <c r="M742" s="9" t="str">
        <f>Mercury!D743</f>
        <v>Sent</v>
      </c>
      <c r="N742" s="1" t="s">
        <v>47</v>
      </c>
    </row>
    <row r="743" hidden="1">
      <c r="B743" s="9">
        <f>Mercury!Y744</f>
        <v>2025</v>
      </c>
      <c r="C743" s="9">
        <f>Mercury!AA744</f>
        <v>12</v>
      </c>
      <c r="D743" s="9">
        <f>Mercury!AB744</f>
        <v>4</v>
      </c>
      <c r="E743" s="9" t="str">
        <f>Mercury!AC744</f>
        <v>P&amp;L</v>
      </c>
      <c r="F743" s="9" t="str">
        <f>Mercury!AD744</f>
        <v>Recurring</v>
      </c>
      <c r="G743" s="9" t="str">
        <f>Mercury!AE744</f>
        <v>2. Candidates Sourcing</v>
      </c>
      <c r="H743" s="9" t="str">
        <f>Mercury!AF744</f>
        <v>2. Candidates Sourcing</v>
      </c>
      <c r="I743" s="9" t="str">
        <f>Mercury!AG744</f>
        <v>1. Social media</v>
      </c>
      <c r="J743" s="9" t="str">
        <f>Mercury!AI744</f>
        <v>Out</v>
      </c>
      <c r="K743" s="9" t="str">
        <f>Mercury!B744</f>
        <v>Facebook</v>
      </c>
      <c r="L743" s="33">
        <f>Mercury!C744</f>
        <v>-259.87</v>
      </c>
      <c r="M743" s="9" t="str">
        <f>Mercury!D744</f>
        <v>Sent</v>
      </c>
      <c r="N743" s="1" t="s">
        <v>47</v>
      </c>
    </row>
    <row r="744" hidden="1">
      <c r="B744" s="9">
        <f>Mercury!Y745</f>
        <v>2025</v>
      </c>
      <c r="C744" s="9">
        <f>Mercury!AA745</f>
        <v>12</v>
      </c>
      <c r="D744" s="9">
        <f>Mercury!AB745</f>
        <v>4</v>
      </c>
      <c r="E744" s="9" t="str">
        <f>Mercury!AC745</f>
        <v>P&amp;L</v>
      </c>
      <c r="F744" s="9" t="str">
        <f>Mercury!AD745</f>
        <v>Recurring</v>
      </c>
      <c r="G744" s="9" t="str">
        <f>Mercury!AE745</f>
        <v>3. Platform</v>
      </c>
      <c r="H744" s="9" t="str">
        <f>Mercury!AF745</f>
        <v>3. Platform</v>
      </c>
      <c r="I744" s="9" t="str">
        <f>Mercury!AG745</f>
        <v>2. Fixed</v>
      </c>
      <c r="J744" s="9" t="str">
        <f>Mercury!AI745</f>
        <v>Out</v>
      </c>
      <c r="K744" s="9" t="str">
        <f>Mercury!B745</f>
        <v>Intl. Transaction Fee</v>
      </c>
      <c r="L744" s="33">
        <f>Mercury!C745</f>
        <v>-5.57</v>
      </c>
      <c r="M744" s="9" t="str">
        <f>Mercury!D745</f>
        <v>Sent</v>
      </c>
      <c r="N744" s="1" t="s">
        <v>47</v>
      </c>
    </row>
    <row r="745" hidden="1">
      <c r="B745" s="9">
        <f>Mercury!Y746</f>
        <v>2025</v>
      </c>
      <c r="C745" s="9">
        <f>Mercury!AA746</f>
        <v>12</v>
      </c>
      <c r="D745" s="9">
        <f>Mercury!AB746</f>
        <v>4</v>
      </c>
      <c r="E745" s="9" t="str">
        <f>Mercury!AC746</f>
        <v>P&amp;L</v>
      </c>
      <c r="F745" s="9" t="str">
        <f>Mercury!AD746</f>
        <v>Recurring</v>
      </c>
      <c r="G745" s="9" t="str">
        <f>Mercury!AE746</f>
        <v>3. Platform</v>
      </c>
      <c r="H745" s="9" t="str">
        <f>Mercury!AF746</f>
        <v>3. Platform</v>
      </c>
      <c r="I745" s="9" t="str">
        <f>Mercury!AG746</f>
        <v>2. Fixed</v>
      </c>
      <c r="J745" s="9" t="str">
        <f>Mercury!AI746</f>
        <v>Out</v>
      </c>
      <c r="K745" s="9" t="str">
        <f>Mercury!B746</f>
        <v>Google Cloud</v>
      </c>
      <c r="L745" s="33">
        <f>Mercury!C746</f>
        <v>-185.74</v>
      </c>
      <c r="M745" s="9" t="str">
        <f>Mercury!D746</f>
        <v>Sent</v>
      </c>
      <c r="N745" s="1" t="s">
        <v>47</v>
      </c>
    </row>
    <row r="746" hidden="1">
      <c r="B746" s="9">
        <f>Mercury!Y747</f>
        <v>2025</v>
      </c>
      <c r="C746" s="9">
        <f>Mercury!AA747</f>
        <v>12</v>
      </c>
      <c r="D746" s="9">
        <f>Mercury!AB747</f>
        <v>4</v>
      </c>
      <c r="E746" s="9" t="str">
        <f>Mercury!AC747</f>
        <v>P&amp;L</v>
      </c>
      <c r="F746" s="9" t="str">
        <f>Mercury!AD747</f>
        <v>Recurring</v>
      </c>
      <c r="G746" s="9" t="str">
        <f>Mercury!AE747</f>
        <v>2. Candidates Sourcing</v>
      </c>
      <c r="H746" s="9" t="str">
        <f>Mercury!AF747</f>
        <v>2. Candidates Sourcing</v>
      </c>
      <c r="I746" s="9" t="str">
        <f>Mercury!AG747</f>
        <v>1. Social media</v>
      </c>
      <c r="J746" s="9" t="str">
        <f>Mercury!AI747</f>
        <v>Out</v>
      </c>
      <c r="K746" s="9" t="str">
        <f>Mercury!B747</f>
        <v>Facebook</v>
      </c>
      <c r="L746" s="33">
        <f>Mercury!C747</f>
        <v>-15.71</v>
      </c>
      <c r="M746" s="9" t="str">
        <f>Mercury!D747</f>
        <v>Sent</v>
      </c>
      <c r="N746" s="1" t="s">
        <v>47</v>
      </c>
    </row>
    <row r="747" hidden="1">
      <c r="B747" s="9">
        <f>Mercury!Y748</f>
        <v>2025</v>
      </c>
      <c r="C747" s="9">
        <f>Mercury!AA748</f>
        <v>12</v>
      </c>
      <c r="D747" s="9">
        <f>Mercury!AB748</f>
        <v>4</v>
      </c>
      <c r="E747" s="9" t="str">
        <f>Mercury!AC748</f>
        <v>P&amp;L</v>
      </c>
      <c r="F747" s="9" t="str">
        <f>Mercury!AD748</f>
        <v>Recurring</v>
      </c>
      <c r="G747" s="9" t="str">
        <f>Mercury!AE748</f>
        <v>3. Platform</v>
      </c>
      <c r="H747" s="9" t="str">
        <f>Mercury!AF748</f>
        <v>3. Platform</v>
      </c>
      <c r="I747" s="9" t="str">
        <f>Mercury!AG748</f>
        <v>1. Variable</v>
      </c>
      <c r="J747" s="9" t="str">
        <f>Mercury!AI748</f>
        <v>Out</v>
      </c>
      <c r="K747" s="9" t="str">
        <f>Mercury!B748</f>
        <v>Vapi</v>
      </c>
      <c r="L747" s="33">
        <f>Mercury!C748</f>
        <v>-10</v>
      </c>
      <c r="M747" s="9" t="str">
        <f>Mercury!D748</f>
        <v>Sent</v>
      </c>
      <c r="N747" s="1" t="s">
        <v>47</v>
      </c>
    </row>
    <row r="748" hidden="1">
      <c r="B748" s="9">
        <f>Mercury!Y749</f>
        <v>2025</v>
      </c>
      <c r="C748" s="9">
        <f>Mercury!AA749</f>
        <v>12</v>
      </c>
      <c r="D748" s="9">
        <f>Mercury!AB749</f>
        <v>4</v>
      </c>
      <c r="E748" s="9" t="str">
        <f>Mercury!AC749</f>
        <v>P&amp;L</v>
      </c>
      <c r="F748" s="9" t="str">
        <f>Mercury!AD749</f>
        <v>Recurring</v>
      </c>
      <c r="G748" s="9" t="str">
        <f>Mercury!AE749</f>
        <v>3. Platform</v>
      </c>
      <c r="H748" s="9" t="str">
        <f>Mercury!AF749</f>
        <v>3. Platform</v>
      </c>
      <c r="I748" s="9" t="str">
        <f>Mercury!AG749</f>
        <v>2. Fixed</v>
      </c>
      <c r="J748" s="9" t="str">
        <f>Mercury!AI749</f>
        <v>Out</v>
      </c>
      <c r="K748" s="9" t="str">
        <f>Mercury!B749</f>
        <v>Unstract</v>
      </c>
      <c r="L748" s="33">
        <f>Mercury!C749</f>
        <v>-14.5</v>
      </c>
      <c r="M748" s="9" t="str">
        <f>Mercury!D749</f>
        <v>Sent</v>
      </c>
      <c r="N748" s="1" t="s">
        <v>47</v>
      </c>
    </row>
    <row r="749" hidden="1">
      <c r="B749" s="9">
        <f>Mercury!Y750</f>
        <v>2025</v>
      </c>
      <c r="C749" s="9">
        <f>Mercury!AA750</f>
        <v>12</v>
      </c>
      <c r="D749" s="9">
        <f>Mercury!AB750</f>
        <v>4</v>
      </c>
      <c r="E749" s="9" t="str">
        <f>Mercury!AC750</f>
        <v>P&amp;L</v>
      </c>
      <c r="F749" s="9" t="str">
        <f>Mercury!AD750</f>
        <v>Recurring</v>
      </c>
      <c r="G749" s="9" t="str">
        <f>Mercury!AE750</f>
        <v>2. Candidates Sourcing</v>
      </c>
      <c r="H749" s="9" t="str">
        <f>Mercury!AF750</f>
        <v>2. Candidates Sourcing</v>
      </c>
      <c r="I749" s="9" t="str">
        <f>Mercury!AG750</f>
        <v>1. Social media</v>
      </c>
      <c r="J749" s="9" t="str">
        <f>Mercury!AI750</f>
        <v>Out</v>
      </c>
      <c r="K749" s="9" t="str">
        <f>Mercury!B750</f>
        <v>Facebook</v>
      </c>
      <c r="L749" s="33">
        <f>Mercury!C750</f>
        <v>-40.19</v>
      </c>
      <c r="M749" s="9" t="str">
        <f>Mercury!D750</f>
        <v>Sent</v>
      </c>
      <c r="N749" s="1" t="s">
        <v>47</v>
      </c>
    </row>
    <row r="750" hidden="1">
      <c r="B750" s="9">
        <f>Mercury!Y751</f>
        <v>2025</v>
      </c>
      <c r="C750" s="9">
        <f>Mercury!AA751</f>
        <v>12</v>
      </c>
      <c r="D750" s="9">
        <f>Mercury!AB751</f>
        <v>4</v>
      </c>
      <c r="E750" s="9" t="str">
        <f>Mercury!AC751</f>
        <v>P&amp;L</v>
      </c>
      <c r="F750" s="9" t="str">
        <f>Mercury!AD751</f>
        <v>Recurring</v>
      </c>
      <c r="G750" s="9" t="str">
        <f>Mercury!AE751</f>
        <v>2. Candidates Sourcing</v>
      </c>
      <c r="H750" s="9" t="str">
        <f>Mercury!AF751</f>
        <v>2. Candidates Sourcing</v>
      </c>
      <c r="I750" s="9" t="str">
        <f>Mercury!AG751</f>
        <v>1. Social media</v>
      </c>
      <c r="J750" s="9" t="str">
        <f>Mercury!AI751</f>
        <v>Out</v>
      </c>
      <c r="K750" s="9" t="str">
        <f>Mercury!B751</f>
        <v>Facebook</v>
      </c>
      <c r="L750" s="33">
        <f>Mercury!C751</f>
        <v>-35.22</v>
      </c>
      <c r="M750" s="9" t="str">
        <f>Mercury!D751</f>
        <v>Sent</v>
      </c>
      <c r="N750" s="1" t="s">
        <v>47</v>
      </c>
    </row>
    <row r="751" hidden="1">
      <c r="B751" s="9">
        <f>Mercury!Y752</f>
        <v>2025</v>
      </c>
      <c r="C751" s="9">
        <f>Mercury!AA752</f>
        <v>12</v>
      </c>
      <c r="D751" s="9">
        <f>Mercury!AB752</f>
        <v>4</v>
      </c>
      <c r="E751" s="9" t="str">
        <f>Mercury!AC752</f>
        <v>P&amp;L</v>
      </c>
      <c r="F751" s="9" t="str">
        <f>Mercury!AD752</f>
        <v>Recurring</v>
      </c>
      <c r="G751" s="9" t="str">
        <f>Mercury!AE752</f>
        <v>2. Candidates Sourcing</v>
      </c>
      <c r="H751" s="9" t="str">
        <f>Mercury!AF752</f>
        <v>2. Candidates Sourcing</v>
      </c>
      <c r="I751" s="9" t="str">
        <f>Mercury!AG752</f>
        <v>1. Social media</v>
      </c>
      <c r="J751" s="9" t="str">
        <f>Mercury!AI752</f>
        <v>Out</v>
      </c>
      <c r="K751" s="9" t="str">
        <f>Mercury!B752</f>
        <v>Facebook</v>
      </c>
      <c r="L751" s="33">
        <f>Mercury!C752</f>
        <v>-498</v>
      </c>
      <c r="M751" s="9" t="str">
        <f>Mercury!D752</f>
        <v>Sent</v>
      </c>
      <c r="N751" s="1" t="s">
        <v>47</v>
      </c>
    </row>
    <row r="752" hidden="1">
      <c r="B752" s="9">
        <f>Mercury!Y753</f>
        <v>2025</v>
      </c>
      <c r="C752" s="9">
        <f>Mercury!AA753</f>
        <v>11</v>
      </c>
      <c r="D752" s="9">
        <f>Mercury!AB753</f>
        <v>4</v>
      </c>
      <c r="E752" s="9" t="str">
        <f>Mercury!AC753</f>
        <v/>
      </c>
      <c r="F752" s="9" t="str">
        <f>Mercury!AD753</f>
        <v>Failed</v>
      </c>
      <c r="G752" s="9" t="str">
        <f>Mercury!AE753</f>
        <v>Failed</v>
      </c>
      <c r="H752" s="9" t="str">
        <f>Mercury!AF753</f>
        <v>Failed</v>
      </c>
      <c r="I752" s="9" t="str">
        <f>Mercury!AG753</f>
        <v/>
      </c>
      <c r="J752" s="9" t="str">
        <f>Mercury!AI753</f>
        <v>Out</v>
      </c>
      <c r="K752" s="9" t="str">
        <f>Mercury!B753</f>
        <v>Facebook</v>
      </c>
      <c r="L752" s="33">
        <f>Mercury!C753</f>
        <v>-536.68</v>
      </c>
      <c r="M752" s="9" t="str">
        <f>Mercury!D753</f>
        <v>Failed</v>
      </c>
      <c r="N752" s="1" t="s">
        <v>47</v>
      </c>
    </row>
    <row r="753" hidden="1">
      <c r="B753" s="9">
        <f>Mercury!Y754</f>
        <v>2025</v>
      </c>
      <c r="C753" s="9">
        <f>Mercury!AA754</f>
        <v>11</v>
      </c>
      <c r="D753" s="9">
        <f>Mercury!AB754</f>
        <v>4</v>
      </c>
      <c r="E753" s="9" t="str">
        <f>Mercury!AC754</f>
        <v>P&amp;L</v>
      </c>
      <c r="F753" s="9" t="str">
        <f>Mercury!AD754</f>
        <v>Recurring</v>
      </c>
      <c r="G753" s="9" t="str">
        <f>Mercury!AE754</f>
        <v>4. People</v>
      </c>
      <c r="H753" s="9" t="str">
        <f>Mercury!AF754</f>
        <v>4. People</v>
      </c>
      <c r="I753" s="9" t="str">
        <f>Mercury!AG754</f>
        <v>1. Operations</v>
      </c>
      <c r="J753" s="9" t="str">
        <f>Mercury!AI754</f>
        <v>Out</v>
      </c>
      <c r="K753" s="9" t="str">
        <f>Mercury!B754</f>
        <v>Ricardo Martinez (USA) (Ricardo Julian Martinez Perez)</v>
      </c>
      <c r="L753" s="33">
        <f>Mercury!C754</f>
        <v>-977</v>
      </c>
      <c r="M753" s="9" t="str">
        <f>Mercury!D754</f>
        <v>Sent</v>
      </c>
      <c r="N753" s="1" t="s">
        <v>47</v>
      </c>
    </row>
    <row r="754" hidden="1">
      <c r="B754" s="9">
        <f>Mercury!Y755</f>
        <v>2025</v>
      </c>
      <c r="C754" s="9">
        <f>Mercury!AA755</f>
        <v>11</v>
      </c>
      <c r="D754" s="9">
        <f>Mercury!AB755</f>
        <v>4</v>
      </c>
      <c r="E754" s="9" t="str">
        <f>Mercury!AC755</f>
        <v>P&amp;L</v>
      </c>
      <c r="F754" s="9" t="str">
        <f>Mercury!AD755</f>
        <v>Recurring</v>
      </c>
      <c r="G754" s="9" t="str">
        <f>Mercury!AE755</f>
        <v>4. People</v>
      </c>
      <c r="H754" s="9" t="str">
        <f>Mercury!AF755</f>
        <v>4. People</v>
      </c>
      <c r="I754" s="9" t="str">
        <f>Mercury!AG755</f>
        <v>1. Operations</v>
      </c>
      <c r="J754" s="9" t="str">
        <f>Mercury!AI755</f>
        <v>Out</v>
      </c>
      <c r="K754" s="9" t="str">
        <f>Mercury!B755</f>
        <v>Frida Herrera (Frida Paola P√©rez Herrera)</v>
      </c>
      <c r="L754" s="33">
        <f>Mercury!C755</f>
        <v>-539</v>
      </c>
      <c r="M754" s="9" t="str">
        <f>Mercury!D755</f>
        <v>Sent</v>
      </c>
      <c r="N754" s="1" t="s">
        <v>47</v>
      </c>
    </row>
    <row r="755" hidden="1">
      <c r="B755" s="9">
        <f>Mercury!Y756</f>
        <v>2025</v>
      </c>
      <c r="C755" s="9">
        <f>Mercury!AA756</f>
        <v>11</v>
      </c>
      <c r="D755" s="9">
        <f>Mercury!AB756</f>
        <v>4</v>
      </c>
      <c r="E755" s="9" t="str">
        <f>Mercury!AC756</f>
        <v>P&amp;L</v>
      </c>
      <c r="F755" s="9" t="str">
        <f>Mercury!AD756</f>
        <v>Recurring</v>
      </c>
      <c r="G755" s="9" t="str">
        <f>Mercury!AE756</f>
        <v>2. Candidates Sourcing</v>
      </c>
      <c r="H755" s="9" t="str">
        <f>Mercury!AF756</f>
        <v>2. Candidates Sourcing</v>
      </c>
      <c r="I755" s="9" t="str">
        <f>Mercury!AG756</f>
        <v>1. Social media</v>
      </c>
      <c r="J755" s="9" t="str">
        <f>Mercury!AI756</f>
        <v>Out</v>
      </c>
      <c r="K755" s="9" t="str">
        <f>Mercury!B756</f>
        <v>Facebook</v>
      </c>
      <c r="L755" s="33">
        <f>Mercury!C756</f>
        <v>-250</v>
      </c>
      <c r="M755" s="9" t="str">
        <f>Mercury!D756</f>
        <v>Sent</v>
      </c>
      <c r="N755" s="1" t="s">
        <v>47</v>
      </c>
    </row>
    <row r="756" hidden="1">
      <c r="B756" s="9">
        <f>Mercury!Y757</f>
        <v>2025</v>
      </c>
      <c r="C756" s="9">
        <f>Mercury!AA757</f>
        <v>11</v>
      </c>
      <c r="D756" s="9">
        <f>Mercury!AB757</f>
        <v>4</v>
      </c>
      <c r="E756" s="9" t="str">
        <f>Mercury!AC757</f>
        <v>P&amp;L</v>
      </c>
      <c r="F756" s="9" t="str">
        <f>Mercury!AD757</f>
        <v>Recurring</v>
      </c>
      <c r="G756" s="9" t="str">
        <f>Mercury!AE757</f>
        <v>3. Platform</v>
      </c>
      <c r="H756" s="9" t="str">
        <f>Mercury!AF757</f>
        <v>3. Platform</v>
      </c>
      <c r="I756" s="9" t="str">
        <f>Mercury!AG757</f>
        <v>2. Fixed</v>
      </c>
      <c r="J756" s="9" t="str">
        <f>Mercury!AI757</f>
        <v>Out</v>
      </c>
      <c r="K756" s="9" t="str">
        <f>Mercury!B757</f>
        <v>Metapay</v>
      </c>
      <c r="L756" s="33">
        <f>Mercury!C757</f>
        <v>-11.99</v>
      </c>
      <c r="M756" s="9" t="str">
        <f>Mercury!D757</f>
        <v>Sent</v>
      </c>
      <c r="N756" s="1" t="s">
        <v>47</v>
      </c>
    </row>
    <row r="757" hidden="1">
      <c r="B757" s="9">
        <f>Mercury!Y758</f>
        <v>2025</v>
      </c>
      <c r="C757" s="9">
        <f>Mercury!AA758</f>
        <v>11</v>
      </c>
      <c r="D757" s="9">
        <f>Mercury!AB758</f>
        <v>4</v>
      </c>
      <c r="E757" s="9" t="str">
        <f>Mercury!AC758</f>
        <v>P&amp;L</v>
      </c>
      <c r="F757" s="9" t="str">
        <f>Mercury!AD758</f>
        <v>Recurring</v>
      </c>
      <c r="G757" s="9" t="str">
        <f>Mercury!AE758</f>
        <v>2. Candidates Sourcing</v>
      </c>
      <c r="H757" s="9" t="str">
        <f>Mercury!AF758</f>
        <v>2. Candidates Sourcing</v>
      </c>
      <c r="I757" s="9" t="str">
        <f>Mercury!AG758</f>
        <v>1. Social media</v>
      </c>
      <c r="J757" s="9" t="str">
        <f>Mercury!AI758</f>
        <v>Out</v>
      </c>
      <c r="K757" s="9" t="str">
        <f>Mercury!B758</f>
        <v>Facebook</v>
      </c>
      <c r="L757" s="33">
        <f>Mercury!C758</f>
        <v>-371.24</v>
      </c>
      <c r="M757" s="9" t="str">
        <f>Mercury!D758</f>
        <v>Sent</v>
      </c>
      <c r="N757" s="1" t="s">
        <v>47</v>
      </c>
    </row>
    <row r="758" hidden="1">
      <c r="B758" s="9">
        <f>Mercury!Y759</f>
        <v>2025</v>
      </c>
      <c r="C758" s="9">
        <f>Mercury!AA759</f>
        <v>11</v>
      </c>
      <c r="D758" s="9">
        <f>Mercury!AB759</f>
        <v>4</v>
      </c>
      <c r="E758" s="9" t="str">
        <f>Mercury!AC759</f>
        <v>P&amp;L</v>
      </c>
      <c r="F758" s="9" t="str">
        <f>Mercury!AD759</f>
        <v>Recurring</v>
      </c>
      <c r="G758" s="9" t="str">
        <f>Mercury!AE759</f>
        <v>4. People</v>
      </c>
      <c r="H758" s="9" t="str">
        <f>Mercury!AF759</f>
        <v>4. People</v>
      </c>
      <c r="I758" s="9" t="str">
        <f>Mercury!AG759</f>
        <v>1. Operations</v>
      </c>
      <c r="J758" s="9" t="str">
        <f>Mercury!AI759</f>
        <v>Out</v>
      </c>
      <c r="K758" s="9" t="str">
        <f>Mercury!B759</f>
        <v>Monica Tonanzin Garc√≠a Vega (Monica Tonanzin Garc√≠a Vega)</v>
      </c>
      <c r="L758" s="33">
        <f>Mercury!C759</f>
        <v>-817</v>
      </c>
      <c r="M758" s="9" t="str">
        <f>Mercury!D759</f>
        <v>Sent</v>
      </c>
      <c r="N758" s="1" t="s">
        <v>47</v>
      </c>
    </row>
    <row r="759" hidden="1">
      <c r="B759" s="9">
        <f>Mercury!Y760</f>
        <v>2025</v>
      </c>
      <c r="C759" s="9">
        <f>Mercury!AA760</f>
        <v>11</v>
      </c>
      <c r="D759" s="9">
        <f>Mercury!AB760</f>
        <v>4</v>
      </c>
      <c r="E759" s="9" t="str">
        <f>Mercury!AC760</f>
        <v>P&amp;L</v>
      </c>
      <c r="F759" s="9" t="str">
        <f>Mercury!AD760</f>
        <v>Recurring</v>
      </c>
      <c r="G759" s="9" t="str">
        <f>Mercury!AE760</f>
        <v>6. Tech salaries</v>
      </c>
      <c r="H759" s="9" t="str">
        <f>Mercury!AF760</f>
        <v>6. Other fixed and admin</v>
      </c>
      <c r="I759" s="9" t="str">
        <f>Mercury!AG760</f>
        <v>1. Salaries</v>
      </c>
      <c r="J759" s="9" t="str">
        <f>Mercury!AI760</f>
        <v>Out</v>
      </c>
      <c r="K759" s="9" t="str">
        <f>Mercury!B760</f>
        <v>Alex Tigselema (Alex Ignacio Tigselema Pacheco)</v>
      </c>
      <c r="L759" s="33">
        <f>Mercury!C760</f>
        <v>-800</v>
      </c>
      <c r="M759" s="9" t="str">
        <f>Mercury!D760</f>
        <v>Sent</v>
      </c>
      <c r="N759" s="1" t="s">
        <v>47</v>
      </c>
    </row>
    <row r="760" hidden="1">
      <c r="B760" s="9">
        <f>Mercury!Y761</f>
        <v>2025</v>
      </c>
      <c r="C760" s="9">
        <f>Mercury!AA761</f>
        <v>11</v>
      </c>
      <c r="D760" s="9">
        <f>Mercury!AB761</f>
        <v>4</v>
      </c>
      <c r="E760" s="9" t="str">
        <f>Mercury!AC761</f>
        <v>P&amp;L</v>
      </c>
      <c r="F760" s="9" t="str">
        <f>Mercury!AD761</f>
        <v>Recurring</v>
      </c>
      <c r="G760" s="9" t="str">
        <f>Mercury!AE761</f>
        <v>3. Platform</v>
      </c>
      <c r="H760" s="9" t="str">
        <f>Mercury!AF761</f>
        <v>3. Platform</v>
      </c>
      <c r="I760" s="9" t="str">
        <f>Mercury!AG761</f>
        <v>2. Fixed</v>
      </c>
      <c r="J760" s="9" t="str">
        <f>Mercury!AI761</f>
        <v>Out</v>
      </c>
      <c r="K760" s="9" t="str">
        <f>Mercury!B761</f>
        <v>Intl. Wire Fee</v>
      </c>
      <c r="L760" s="33">
        <f>Mercury!C761</f>
        <v>-15</v>
      </c>
      <c r="M760" s="9" t="str">
        <f>Mercury!D761</f>
        <v>Sent</v>
      </c>
      <c r="N760" s="1" t="s">
        <v>47</v>
      </c>
    </row>
    <row r="761" hidden="1">
      <c r="B761" s="9">
        <f>Mercury!Y762</f>
        <v>2025</v>
      </c>
      <c r="C761" s="9">
        <f>Mercury!AA762</f>
        <v>11</v>
      </c>
      <c r="D761" s="9">
        <f>Mercury!AB762</f>
        <v>4</v>
      </c>
      <c r="E761" s="9" t="str">
        <f>Mercury!AC762</f>
        <v>P&amp;L</v>
      </c>
      <c r="F761" s="9" t="str">
        <f>Mercury!AD762</f>
        <v>Recurring</v>
      </c>
      <c r="G761" s="9" t="str">
        <f>Mercury!AE762</f>
        <v>2. Candidates Sourcing</v>
      </c>
      <c r="H761" s="9" t="str">
        <f>Mercury!AF762</f>
        <v>2. Candidates Sourcing</v>
      </c>
      <c r="I761" s="9" t="str">
        <f>Mercury!AG762</f>
        <v>1. Social media</v>
      </c>
      <c r="J761" s="9" t="str">
        <f>Mercury!AI762</f>
        <v>Out</v>
      </c>
      <c r="K761" s="9" t="str">
        <f>Mercury!B762</f>
        <v>Facebook</v>
      </c>
      <c r="L761" s="33">
        <f>Mercury!C762</f>
        <v>-25</v>
      </c>
      <c r="M761" s="9" t="str">
        <f>Mercury!D762</f>
        <v>Sent</v>
      </c>
      <c r="N761" s="1" t="s">
        <v>47</v>
      </c>
    </row>
    <row r="762" hidden="1">
      <c r="B762" s="9">
        <f>Mercury!Y763</f>
        <v>2025</v>
      </c>
      <c r="C762" s="9">
        <f>Mercury!AA763</f>
        <v>11</v>
      </c>
      <c r="D762" s="9">
        <f>Mercury!AB763</f>
        <v>4</v>
      </c>
      <c r="E762" s="9" t="str">
        <f>Mercury!AC763</f>
        <v>P&amp;L</v>
      </c>
      <c r="F762" s="9" t="str">
        <f>Mercury!AD763</f>
        <v>Recurring</v>
      </c>
      <c r="G762" s="9" t="str">
        <f>Mercury!AE763</f>
        <v>3. Platform</v>
      </c>
      <c r="H762" s="9" t="str">
        <f>Mercury!AF763</f>
        <v>3. Platform</v>
      </c>
      <c r="I762" s="9" t="str">
        <f>Mercury!AG763</f>
        <v>2. Fixed</v>
      </c>
      <c r="J762" s="9" t="str">
        <f>Mercury!AI763</f>
        <v>Out</v>
      </c>
      <c r="K762" s="9" t="str">
        <f>Mercury!B763</f>
        <v>Vercel</v>
      </c>
      <c r="L762" s="33">
        <f>Mercury!C763</f>
        <v>-40</v>
      </c>
      <c r="M762" s="9" t="str">
        <f>Mercury!D763</f>
        <v>Sent</v>
      </c>
      <c r="N762" s="1" t="s">
        <v>47</v>
      </c>
    </row>
    <row r="763" hidden="1">
      <c r="B763" s="9">
        <f>Mercury!Y764</f>
        <v>2025</v>
      </c>
      <c r="C763" s="9">
        <f>Mercury!AA764</f>
        <v>11</v>
      </c>
      <c r="D763" s="9">
        <f>Mercury!AB764</f>
        <v>4</v>
      </c>
      <c r="E763" s="9" t="str">
        <f>Mercury!AC764</f>
        <v>P&amp;L</v>
      </c>
      <c r="F763" s="9" t="str">
        <f>Mercury!AD764</f>
        <v>Recurring</v>
      </c>
      <c r="G763" s="9" t="str">
        <f>Mercury!AE764</f>
        <v>2. Candidates Sourcing</v>
      </c>
      <c r="H763" s="9" t="str">
        <f>Mercury!AF764</f>
        <v>2. Candidates Sourcing</v>
      </c>
      <c r="I763" s="9" t="str">
        <f>Mercury!AG764</f>
        <v>1. Social media</v>
      </c>
      <c r="J763" s="9" t="str">
        <f>Mercury!AI764</f>
        <v>Out</v>
      </c>
      <c r="K763" s="9" t="str">
        <f>Mercury!B764</f>
        <v>Facebook</v>
      </c>
      <c r="L763" s="33">
        <f>Mercury!C764</f>
        <v>-474</v>
      </c>
      <c r="M763" s="9" t="str">
        <f>Mercury!D764</f>
        <v>Sent</v>
      </c>
      <c r="N763" s="1" t="s">
        <v>47</v>
      </c>
    </row>
    <row r="764" hidden="1">
      <c r="B764" s="9">
        <f>Mercury!Y765</f>
        <v>2025</v>
      </c>
      <c r="C764" s="9">
        <f>Mercury!AA765</f>
        <v>11</v>
      </c>
      <c r="D764" s="9">
        <f>Mercury!AB765</f>
        <v>4</v>
      </c>
      <c r="E764" s="9" t="str">
        <f>Mercury!AC765</f>
        <v>P&amp;L</v>
      </c>
      <c r="F764" s="9" t="str">
        <f>Mercury!AD765</f>
        <v>Recurring</v>
      </c>
      <c r="G764" s="9" t="str">
        <f>Mercury!AE765</f>
        <v>8. Other fixed costs</v>
      </c>
      <c r="H764" s="9" t="str">
        <f>Mercury!AF765</f>
        <v>6. Other fixed and admin</v>
      </c>
      <c r="I764" s="9" t="str">
        <f>Mercury!AG765</f>
        <v>2. Admin</v>
      </c>
      <c r="J764" s="9" t="str">
        <f>Mercury!AI765</f>
        <v>Out</v>
      </c>
      <c r="K764" s="9" t="str">
        <f>Mercury!B765</f>
        <v>Ivan Amelong - Wise (Ivan Amelong)</v>
      </c>
      <c r="L764" s="33">
        <f>Mercury!C765</f>
        <v>-197</v>
      </c>
      <c r="M764" s="9" t="str">
        <f>Mercury!D765</f>
        <v>Sent</v>
      </c>
      <c r="N764" s="1" t="s">
        <v>47</v>
      </c>
    </row>
    <row r="765" hidden="1">
      <c r="B765" s="9">
        <f>Mercury!Y766</f>
        <v>2025</v>
      </c>
      <c r="C765" s="9">
        <f>Mercury!AA766</f>
        <v>11</v>
      </c>
      <c r="D765" s="9">
        <f>Mercury!AB766</f>
        <v>4</v>
      </c>
      <c r="E765" s="9" t="str">
        <f>Mercury!AC766</f>
        <v>P&amp;L</v>
      </c>
      <c r="F765" s="9" t="str">
        <f>Mercury!AD766</f>
        <v>Recurring</v>
      </c>
      <c r="G765" s="9" t="str">
        <f>Mercury!AE766</f>
        <v>2. Candidates Sourcing</v>
      </c>
      <c r="H765" s="9" t="str">
        <f>Mercury!AF766</f>
        <v>2. Candidates Sourcing</v>
      </c>
      <c r="I765" s="9" t="str">
        <f>Mercury!AG766</f>
        <v>2. Job Portals</v>
      </c>
      <c r="J765" s="9" t="str">
        <f>Mercury!AI766</f>
        <v>Out</v>
      </c>
      <c r="K765" s="9" t="str">
        <f>Mercury!B766</f>
        <v>Indeed</v>
      </c>
      <c r="L765" s="33">
        <f>Mercury!C766</f>
        <v>-545.96</v>
      </c>
      <c r="M765" s="9" t="str">
        <f>Mercury!D766</f>
        <v>Sent</v>
      </c>
      <c r="N765" s="1" t="s">
        <v>47</v>
      </c>
    </row>
    <row r="766" hidden="1">
      <c r="B766" s="9">
        <f>Mercury!Y767</f>
        <v>2025</v>
      </c>
      <c r="C766" s="9">
        <f>Mercury!AA767</f>
        <v>11</v>
      </c>
      <c r="D766" s="9">
        <f>Mercury!AB767</f>
        <v>4</v>
      </c>
      <c r="E766" s="9" t="str">
        <f>Mercury!AC767</f>
        <v>P&amp;L</v>
      </c>
      <c r="F766" s="9" t="str">
        <f>Mercury!AD767</f>
        <v>Recurring</v>
      </c>
      <c r="G766" s="9" t="str">
        <f>Mercury!AE767</f>
        <v>3. Platform</v>
      </c>
      <c r="H766" s="9" t="str">
        <f>Mercury!AF767</f>
        <v>3. Platform</v>
      </c>
      <c r="I766" s="9" t="str">
        <f>Mercury!AG767</f>
        <v>2. Fixed</v>
      </c>
      <c r="J766" s="9" t="str">
        <f>Mercury!AI767</f>
        <v>Out</v>
      </c>
      <c r="K766" s="9" t="str">
        <f>Mercury!B767</f>
        <v>Intl. Transaction Fee</v>
      </c>
      <c r="L766" s="33">
        <f>Mercury!C767</f>
        <v>-16.38</v>
      </c>
      <c r="M766" s="9" t="str">
        <f>Mercury!D767</f>
        <v>Sent</v>
      </c>
      <c r="N766" s="1" t="s">
        <v>47</v>
      </c>
    </row>
    <row r="767" hidden="1">
      <c r="B767" s="9">
        <f>Mercury!Y768</f>
        <v>2025</v>
      </c>
      <c r="C767" s="9">
        <f>Mercury!AA768</f>
        <v>11</v>
      </c>
      <c r="D767" s="9">
        <f>Mercury!AB768</f>
        <v>4</v>
      </c>
      <c r="E767" s="9" t="str">
        <f>Mercury!AC768</f>
        <v>P&amp;L</v>
      </c>
      <c r="F767" s="9" t="str">
        <f>Mercury!AD768</f>
        <v>Recurring</v>
      </c>
      <c r="G767" s="9" t="str">
        <f>Mercury!AE768</f>
        <v>3. Platform</v>
      </c>
      <c r="H767" s="9" t="str">
        <f>Mercury!AF768</f>
        <v>3. Platform</v>
      </c>
      <c r="I767" s="9" t="str">
        <f>Mercury!AG768</f>
        <v>1. Variable</v>
      </c>
      <c r="J767" s="9" t="str">
        <f>Mercury!AI768</f>
        <v>Out</v>
      </c>
      <c r="K767" s="9" t="str">
        <f>Mercury!B768</f>
        <v>Whaticket</v>
      </c>
      <c r="L767" s="33">
        <f>Mercury!C768</f>
        <v>-49</v>
      </c>
      <c r="M767" s="9" t="str">
        <f>Mercury!D768</f>
        <v>Sent</v>
      </c>
      <c r="N767" s="1" t="s">
        <v>47</v>
      </c>
    </row>
    <row r="768" hidden="1">
      <c r="B768" s="9">
        <f>Mercury!Y769</f>
        <v>2025</v>
      </c>
      <c r="C768" s="9">
        <f>Mercury!AA769</f>
        <v>11</v>
      </c>
      <c r="D768" s="9">
        <f>Mercury!AB769</f>
        <v>4</v>
      </c>
      <c r="E768" s="9" t="str">
        <f>Mercury!AC769</f>
        <v>P&amp;L</v>
      </c>
      <c r="F768" s="9" t="str">
        <f>Mercury!AD769</f>
        <v>Recurring</v>
      </c>
      <c r="G768" s="9" t="str">
        <f>Mercury!AE769</f>
        <v>2. Candidates Sourcing</v>
      </c>
      <c r="H768" s="9" t="str">
        <f>Mercury!AF769</f>
        <v>2. Candidates Sourcing</v>
      </c>
      <c r="I768" s="9" t="str">
        <f>Mercury!AG769</f>
        <v>1. Social media</v>
      </c>
      <c r="J768" s="9" t="str">
        <f>Mercury!AI769</f>
        <v>Out</v>
      </c>
      <c r="K768" s="9" t="str">
        <f>Mercury!B769</f>
        <v>Facebook</v>
      </c>
      <c r="L768" s="33">
        <f>Mercury!C769</f>
        <v>-397.86</v>
      </c>
      <c r="M768" s="9" t="str">
        <f>Mercury!D769</f>
        <v>Sent</v>
      </c>
      <c r="N768" s="1" t="s">
        <v>47</v>
      </c>
    </row>
    <row r="769" hidden="1">
      <c r="B769" s="9">
        <f>Mercury!Y770</f>
        <v>2025</v>
      </c>
      <c r="C769" s="9">
        <f>Mercury!AA770</f>
        <v>11</v>
      </c>
      <c r="D769" s="9">
        <f>Mercury!AB770</f>
        <v>4</v>
      </c>
      <c r="E769" s="9" t="str">
        <f>Mercury!AC770</f>
        <v>P&amp;L</v>
      </c>
      <c r="F769" s="9" t="str">
        <f>Mercury!AD770</f>
        <v>Recurring</v>
      </c>
      <c r="G769" s="9" t="str">
        <f>Mercury!AE770</f>
        <v>3. Platform</v>
      </c>
      <c r="H769" s="9" t="str">
        <f>Mercury!AF770</f>
        <v>3. Platform</v>
      </c>
      <c r="I769" s="9" t="str">
        <f>Mercury!AG770</f>
        <v>1. Variable</v>
      </c>
      <c r="J769" s="9" t="str">
        <f>Mercury!AI770</f>
        <v>Out</v>
      </c>
      <c r="K769" s="9" t="str">
        <f>Mercury!B770</f>
        <v>Vapi</v>
      </c>
      <c r="L769" s="33">
        <f>Mercury!C770</f>
        <v>-10</v>
      </c>
      <c r="M769" s="9" t="str">
        <f>Mercury!D770</f>
        <v>Sent</v>
      </c>
      <c r="N769" s="1" t="s">
        <v>47</v>
      </c>
    </row>
    <row r="770" hidden="1">
      <c r="B770" s="9">
        <f>Mercury!Y771</f>
        <v>2025</v>
      </c>
      <c r="C770" s="9">
        <f>Mercury!AA771</f>
        <v>11</v>
      </c>
      <c r="D770" s="9">
        <f>Mercury!AB771</f>
        <v>4</v>
      </c>
      <c r="E770" s="9" t="str">
        <f>Mercury!AC771</f>
        <v>P&amp;L</v>
      </c>
      <c r="F770" s="9" t="str">
        <f>Mercury!AD771</f>
        <v>Recurring</v>
      </c>
      <c r="G770" s="9" t="str">
        <f>Mercury!AE771</f>
        <v>3. Platform</v>
      </c>
      <c r="H770" s="9" t="str">
        <f>Mercury!AF771</f>
        <v>3. Platform</v>
      </c>
      <c r="I770" s="9" t="str">
        <f>Mercury!AG771</f>
        <v>2. Fixed</v>
      </c>
      <c r="J770" s="9" t="str">
        <f>Mercury!AI771</f>
        <v>Out</v>
      </c>
      <c r="K770" s="9" t="str">
        <f>Mercury!B771</f>
        <v>Intl. Transaction Fee</v>
      </c>
      <c r="L770" s="33">
        <f>Mercury!C771</f>
        <v>-3.43</v>
      </c>
      <c r="M770" s="9" t="str">
        <f>Mercury!D771</f>
        <v>Sent</v>
      </c>
      <c r="N770" s="1" t="s">
        <v>47</v>
      </c>
    </row>
    <row r="771" hidden="1">
      <c r="B771" s="9">
        <f>Mercury!Y772</f>
        <v>2025</v>
      </c>
      <c r="C771" s="9">
        <f>Mercury!AA772</f>
        <v>11</v>
      </c>
      <c r="D771" s="9">
        <f>Mercury!AB772</f>
        <v>4</v>
      </c>
      <c r="E771" s="9" t="str">
        <f>Mercury!AC772</f>
        <v>P&amp;L</v>
      </c>
      <c r="F771" s="9" t="str">
        <f>Mercury!AD772</f>
        <v>Recurring</v>
      </c>
      <c r="G771" s="9" t="str">
        <f>Mercury!AE772</f>
        <v>2. Candidates Sourcing</v>
      </c>
      <c r="H771" s="9" t="str">
        <f>Mercury!AF772</f>
        <v>2. Candidates Sourcing</v>
      </c>
      <c r="I771" s="9" t="str">
        <f>Mercury!AG772</f>
        <v>2. Job Portals</v>
      </c>
      <c r="J771" s="9" t="str">
        <f>Mercury!AI772</f>
        <v>Out</v>
      </c>
      <c r="K771" s="9" t="str">
        <f>Mercury!B772</f>
        <v>Computrabajo (Bb-Dgnet Lt)</v>
      </c>
      <c r="L771" s="33">
        <f>Mercury!C772</f>
        <v>-114.23</v>
      </c>
      <c r="M771" s="9" t="str">
        <f>Mercury!D772</f>
        <v>Sent</v>
      </c>
      <c r="N771" s="1" t="s">
        <v>47</v>
      </c>
    </row>
    <row r="772" hidden="1">
      <c r="B772" s="9">
        <f>Mercury!Y773</f>
        <v>2025</v>
      </c>
      <c r="C772" s="9">
        <f>Mercury!AA773</f>
        <v>11</v>
      </c>
      <c r="D772" s="9">
        <f>Mercury!AB773</f>
        <v>4</v>
      </c>
      <c r="E772" s="9" t="str">
        <f>Mercury!AC773</f>
        <v>P&amp;L</v>
      </c>
      <c r="F772" s="9" t="str">
        <f>Mercury!AD773</f>
        <v>Recurring</v>
      </c>
      <c r="G772" s="9" t="str">
        <f>Mercury!AE773</f>
        <v>2. Candidates Sourcing</v>
      </c>
      <c r="H772" s="9" t="str">
        <f>Mercury!AF773</f>
        <v>2. Candidates Sourcing</v>
      </c>
      <c r="I772" s="9" t="str">
        <f>Mercury!AG773</f>
        <v>2. Job Portals</v>
      </c>
      <c r="J772" s="9" t="str">
        <f>Mercury!AI773</f>
        <v>Out</v>
      </c>
      <c r="K772" s="9" t="str">
        <f>Mercury!B773</f>
        <v>Computrabajo (Bb-Dgnet Lt)</v>
      </c>
      <c r="L772" s="33">
        <f>Mercury!C773</f>
        <v>-114.23</v>
      </c>
      <c r="M772" s="9" t="str">
        <f>Mercury!D773</f>
        <v>Sent</v>
      </c>
      <c r="N772" s="1" t="s">
        <v>47</v>
      </c>
    </row>
    <row r="773" hidden="1">
      <c r="B773" s="9">
        <f>Mercury!Y774</f>
        <v>2025</v>
      </c>
      <c r="C773" s="9">
        <f>Mercury!AA774</f>
        <v>11</v>
      </c>
      <c r="D773" s="9">
        <f>Mercury!AB774</f>
        <v>4</v>
      </c>
      <c r="E773" s="9" t="str">
        <f>Mercury!AC774</f>
        <v>P&amp;L</v>
      </c>
      <c r="F773" s="9" t="str">
        <f>Mercury!AD774</f>
        <v>Recurring</v>
      </c>
      <c r="G773" s="9" t="str">
        <f>Mercury!AE774</f>
        <v>3. Platform</v>
      </c>
      <c r="H773" s="9" t="str">
        <f>Mercury!AF774</f>
        <v>3. Platform</v>
      </c>
      <c r="I773" s="9" t="str">
        <f>Mercury!AG774</f>
        <v>2. Fixed</v>
      </c>
      <c r="J773" s="9" t="str">
        <f>Mercury!AI774</f>
        <v>Out</v>
      </c>
      <c r="K773" s="9" t="str">
        <f>Mercury!B774</f>
        <v>Intl. Transaction Fee</v>
      </c>
      <c r="L773" s="33">
        <f>Mercury!C774</f>
        <v>-3.43</v>
      </c>
      <c r="M773" s="9" t="str">
        <f>Mercury!D774</f>
        <v>Sent</v>
      </c>
      <c r="N773" s="1" t="s">
        <v>47</v>
      </c>
    </row>
    <row r="774" hidden="1">
      <c r="B774" s="9">
        <f>Mercury!Y775</f>
        <v>2025</v>
      </c>
      <c r="C774" s="9">
        <f>Mercury!AA775</f>
        <v>11</v>
      </c>
      <c r="D774" s="9">
        <f>Mercury!AB775</f>
        <v>4</v>
      </c>
      <c r="E774" s="9" t="str">
        <f>Mercury!AC775</f>
        <v>P&amp;L</v>
      </c>
      <c r="F774" s="9" t="str">
        <f>Mercury!AD775</f>
        <v>Recurring</v>
      </c>
      <c r="G774" s="9" t="str">
        <f>Mercury!AE775</f>
        <v>2. Candidates Sourcing</v>
      </c>
      <c r="H774" s="9" t="str">
        <f>Mercury!AF775</f>
        <v>2. Candidates Sourcing</v>
      </c>
      <c r="I774" s="9" t="str">
        <f>Mercury!AG775</f>
        <v>1. Social media</v>
      </c>
      <c r="J774" s="9" t="str">
        <f>Mercury!AI775</f>
        <v>Out</v>
      </c>
      <c r="K774" s="9" t="str">
        <f>Mercury!B775</f>
        <v>Facebook</v>
      </c>
      <c r="L774" s="33">
        <f>Mercury!C775</f>
        <v>-451</v>
      </c>
      <c r="M774" s="9" t="str">
        <f>Mercury!D775</f>
        <v>Sent</v>
      </c>
      <c r="N774" s="1" t="s">
        <v>47</v>
      </c>
    </row>
    <row r="775" hidden="1">
      <c r="B775" s="9">
        <f>Mercury!Y776</f>
        <v>2025</v>
      </c>
      <c r="C775" s="9">
        <f>Mercury!AA776</f>
        <v>11</v>
      </c>
      <c r="D775" s="9">
        <f>Mercury!AB776</f>
        <v>4</v>
      </c>
      <c r="E775" s="9" t="str">
        <f>Mercury!AC776</f>
        <v>P&amp;L</v>
      </c>
      <c r="F775" s="9" t="str">
        <f>Mercury!AD776</f>
        <v>Recurring</v>
      </c>
      <c r="G775" s="9" t="str">
        <f>Mercury!AE776</f>
        <v>3. Platform</v>
      </c>
      <c r="H775" s="9" t="str">
        <f>Mercury!AF776</f>
        <v>3. Platform</v>
      </c>
      <c r="I775" s="9" t="str">
        <f>Mercury!AG776</f>
        <v>1. Variable</v>
      </c>
      <c r="J775" s="9" t="str">
        <f>Mercury!AI776</f>
        <v>Out</v>
      </c>
      <c r="K775" s="9" t="str">
        <f>Mercury!B776</f>
        <v>OpenAI</v>
      </c>
      <c r="L775" s="33">
        <f>Mercury!C776</f>
        <v>-100</v>
      </c>
      <c r="M775" s="9" t="str">
        <f>Mercury!D776</f>
        <v>Sent</v>
      </c>
      <c r="N775" s="1" t="s">
        <v>47</v>
      </c>
    </row>
    <row r="776" hidden="1">
      <c r="B776" s="9">
        <f>Mercury!Y777</f>
        <v>2025</v>
      </c>
      <c r="C776" s="9">
        <f>Mercury!AA777</f>
        <v>11</v>
      </c>
      <c r="D776" s="9">
        <f>Mercury!AB777</f>
        <v>4</v>
      </c>
      <c r="E776" s="9" t="str">
        <f>Mercury!AC777</f>
        <v>P&amp;L</v>
      </c>
      <c r="F776" s="9" t="str">
        <f>Mercury!AD777</f>
        <v>Recurring</v>
      </c>
      <c r="G776" s="9" t="str">
        <f>Mercury!AE777</f>
        <v>3. Platform</v>
      </c>
      <c r="H776" s="9" t="str">
        <f>Mercury!AF777</f>
        <v>3. Platform</v>
      </c>
      <c r="I776" s="9" t="str">
        <f>Mercury!AG777</f>
        <v>2. Fixed</v>
      </c>
      <c r="J776" s="9" t="str">
        <f>Mercury!AI777</f>
        <v>Out</v>
      </c>
      <c r="K776" s="9" t="str">
        <f>Mercury!B777</f>
        <v>Dropbox</v>
      </c>
      <c r="L776" s="33">
        <f>Mercury!C777</f>
        <v>-15</v>
      </c>
      <c r="M776" s="9" t="str">
        <f>Mercury!D777</f>
        <v>Sent</v>
      </c>
      <c r="N776" s="1" t="s">
        <v>47</v>
      </c>
    </row>
    <row r="777" hidden="1">
      <c r="B777" s="9">
        <f>Mercury!Y778</f>
        <v>2025</v>
      </c>
      <c r="C777" s="9">
        <f>Mercury!AA778</f>
        <v>11</v>
      </c>
      <c r="D777" s="9">
        <f>Mercury!AB778</f>
        <v>4</v>
      </c>
      <c r="E777" s="9" t="str">
        <f>Mercury!AC778</f>
        <v>P&amp;L</v>
      </c>
      <c r="F777" s="9" t="str">
        <f>Mercury!AD778</f>
        <v>Recurring</v>
      </c>
      <c r="G777" s="9" t="str">
        <f>Mercury!AE778</f>
        <v>2. Candidates Sourcing</v>
      </c>
      <c r="H777" s="9" t="str">
        <f>Mercury!AF778</f>
        <v>2. Candidates Sourcing</v>
      </c>
      <c r="I777" s="9" t="str">
        <f>Mercury!AG778</f>
        <v>1. Social media</v>
      </c>
      <c r="J777" s="9" t="str">
        <f>Mercury!AI778</f>
        <v>Out</v>
      </c>
      <c r="K777" s="9" t="str">
        <f>Mercury!B778</f>
        <v>Facebook</v>
      </c>
      <c r="L777" s="33">
        <f>Mercury!C778</f>
        <v>-162.97</v>
      </c>
      <c r="M777" s="9" t="str">
        <f>Mercury!D778</f>
        <v>Sent</v>
      </c>
      <c r="N777" s="1" t="s">
        <v>47</v>
      </c>
    </row>
    <row r="778" hidden="1">
      <c r="B778" s="9">
        <f>Mercury!Y779</f>
        <v>2025</v>
      </c>
      <c r="C778" s="9">
        <f>Mercury!AA779</f>
        <v>11</v>
      </c>
      <c r="D778" s="9">
        <f>Mercury!AB779</f>
        <v>4</v>
      </c>
      <c r="E778" s="9" t="str">
        <f>Mercury!AC779</f>
        <v>P&amp;L</v>
      </c>
      <c r="F778" s="9" t="str">
        <f>Mercury!AD779</f>
        <v>Recurring</v>
      </c>
      <c r="G778" s="9" t="str">
        <f>Mercury!AE779</f>
        <v>3. Platform</v>
      </c>
      <c r="H778" s="9" t="str">
        <f>Mercury!AF779</f>
        <v>3. Platform</v>
      </c>
      <c r="I778" s="9" t="str">
        <f>Mercury!AG779</f>
        <v>1. Variable</v>
      </c>
      <c r="J778" s="9" t="str">
        <f>Mercury!AI779</f>
        <v>Out</v>
      </c>
      <c r="K778" s="9" t="str">
        <f>Mercury!B779</f>
        <v>Vapi</v>
      </c>
      <c r="L778" s="33">
        <f>Mercury!C779</f>
        <v>-10</v>
      </c>
      <c r="M778" s="9" t="str">
        <f>Mercury!D779</f>
        <v>Sent</v>
      </c>
      <c r="N778" s="1" t="s">
        <v>47</v>
      </c>
    </row>
    <row r="779" hidden="1">
      <c r="B779" s="9">
        <f>Mercury!Y780</f>
        <v>2025</v>
      </c>
      <c r="C779" s="9">
        <f>Mercury!AA780</f>
        <v>11</v>
      </c>
      <c r="D779" s="9">
        <f>Mercury!AB780</f>
        <v>4</v>
      </c>
      <c r="E779" s="9" t="str">
        <f>Mercury!AC780</f>
        <v>P&amp;L</v>
      </c>
      <c r="F779" s="9" t="str">
        <f>Mercury!AD780</f>
        <v>Recurring</v>
      </c>
      <c r="G779" s="9" t="str">
        <f>Mercury!AE780</f>
        <v>2. Candidates Sourcing</v>
      </c>
      <c r="H779" s="9" t="str">
        <f>Mercury!AF780</f>
        <v>2. Candidates Sourcing</v>
      </c>
      <c r="I779" s="9" t="str">
        <f>Mercury!AG780</f>
        <v>1. Social media</v>
      </c>
      <c r="J779" s="9" t="str">
        <f>Mercury!AI780</f>
        <v>Out</v>
      </c>
      <c r="K779" s="9" t="str">
        <f>Mercury!B780</f>
        <v>Facebook</v>
      </c>
      <c r="L779" s="33">
        <f>Mercury!C780</f>
        <v>-250</v>
      </c>
      <c r="M779" s="9" t="str">
        <f>Mercury!D780</f>
        <v>Sent</v>
      </c>
      <c r="N779" s="1" t="s">
        <v>47</v>
      </c>
    </row>
    <row r="780" hidden="1">
      <c r="B780" s="9">
        <f>Mercury!Y781</f>
        <v>2025</v>
      </c>
      <c r="C780" s="9">
        <f>Mercury!AA781</f>
        <v>11</v>
      </c>
      <c r="D780" s="9">
        <f>Mercury!AB781</f>
        <v>4</v>
      </c>
      <c r="E780" s="9" t="str">
        <f>Mercury!AC781</f>
        <v>P&amp;L</v>
      </c>
      <c r="F780" s="9" t="str">
        <f>Mercury!AD781</f>
        <v>Recurring</v>
      </c>
      <c r="G780" s="9" t="str">
        <f>Mercury!AE781</f>
        <v>2. Candidates Sourcing</v>
      </c>
      <c r="H780" s="9" t="str">
        <f>Mercury!AF781</f>
        <v>2. Candidates Sourcing</v>
      </c>
      <c r="I780" s="9" t="str">
        <f>Mercury!AG781</f>
        <v>1. Social media</v>
      </c>
      <c r="J780" s="9" t="str">
        <f>Mercury!AI781</f>
        <v>Out</v>
      </c>
      <c r="K780" s="9" t="str">
        <f>Mercury!B781</f>
        <v>Facebook</v>
      </c>
      <c r="L780" s="33">
        <f>Mercury!C781</f>
        <v>-429</v>
      </c>
      <c r="M780" s="9" t="str">
        <f>Mercury!D781</f>
        <v>Sent</v>
      </c>
      <c r="N780" s="1" t="s">
        <v>47</v>
      </c>
    </row>
    <row r="781" hidden="1">
      <c r="B781" s="9">
        <f>Mercury!Y782</f>
        <v>2025</v>
      </c>
      <c r="C781" s="9">
        <f>Mercury!AA782</f>
        <v>11</v>
      </c>
      <c r="D781" s="9">
        <f>Mercury!AB782</f>
        <v>4</v>
      </c>
      <c r="E781" s="9" t="str">
        <f>Mercury!AC782</f>
        <v>P&amp;L</v>
      </c>
      <c r="F781" s="9" t="str">
        <f>Mercury!AD782</f>
        <v>Recurring</v>
      </c>
      <c r="G781" s="9" t="str">
        <f>Mercury!AE782</f>
        <v>3. Platform</v>
      </c>
      <c r="H781" s="9" t="str">
        <f>Mercury!AF782</f>
        <v>3. Platform</v>
      </c>
      <c r="I781" s="9" t="str">
        <f>Mercury!AG782</f>
        <v>2. Fixed</v>
      </c>
      <c r="J781" s="9" t="str">
        <f>Mercury!AI782</f>
        <v>Out</v>
      </c>
      <c r="K781" s="9" t="str">
        <f>Mercury!B782</f>
        <v>Intl. Transaction Fee</v>
      </c>
      <c r="L781" s="33">
        <f>Mercury!C782</f>
        <v>-2.6</v>
      </c>
      <c r="M781" s="9" t="str">
        <f>Mercury!D782</f>
        <v>Sent</v>
      </c>
      <c r="N781" s="1" t="s">
        <v>47</v>
      </c>
    </row>
    <row r="782" hidden="1">
      <c r="B782" s="9">
        <f>Mercury!Y783</f>
        <v>2025</v>
      </c>
      <c r="C782" s="9">
        <f>Mercury!AA783</f>
        <v>11</v>
      </c>
      <c r="D782" s="9">
        <f>Mercury!AB783</f>
        <v>4</v>
      </c>
      <c r="E782" s="9" t="str">
        <f>Mercury!AC783</f>
        <v>P&amp;L</v>
      </c>
      <c r="F782" s="9" t="str">
        <f>Mercury!AD783</f>
        <v>Recurring</v>
      </c>
      <c r="G782" s="9" t="str">
        <f>Mercury!AE783</f>
        <v>2. Candidates Sourcing</v>
      </c>
      <c r="H782" s="9" t="str">
        <f>Mercury!AF783</f>
        <v>2. Candidates Sourcing</v>
      </c>
      <c r="I782" s="9" t="str">
        <f>Mercury!AG783</f>
        <v>3. Linkedin</v>
      </c>
      <c r="J782" s="9" t="str">
        <f>Mercury!AI783</f>
        <v>Out</v>
      </c>
      <c r="K782" s="9" t="str">
        <f>Mercury!B783</f>
        <v>LinkedIn</v>
      </c>
      <c r="L782" s="33">
        <f>Mercury!C783</f>
        <v>-86.53</v>
      </c>
      <c r="M782" s="9" t="str">
        <f>Mercury!D783</f>
        <v>Sent</v>
      </c>
      <c r="N782" s="1" t="s">
        <v>47</v>
      </c>
    </row>
    <row r="783" hidden="1">
      <c r="B783" s="9">
        <f>Mercury!Y784</f>
        <v>2025</v>
      </c>
      <c r="C783" s="9">
        <f>Mercury!AA784</f>
        <v>11</v>
      </c>
      <c r="D783" s="9">
        <f>Mercury!AB784</f>
        <v>4</v>
      </c>
      <c r="E783" s="9" t="str">
        <f>Mercury!AC784</f>
        <v>P&amp;L</v>
      </c>
      <c r="F783" s="9" t="str">
        <f>Mercury!AD784</f>
        <v>Recurring</v>
      </c>
      <c r="G783" s="9" t="str">
        <f>Mercury!AE784</f>
        <v>3. Platform</v>
      </c>
      <c r="H783" s="9" t="str">
        <f>Mercury!AF784</f>
        <v>3. Platform</v>
      </c>
      <c r="I783" s="9" t="str">
        <f>Mercury!AG784</f>
        <v>2. Fixed</v>
      </c>
      <c r="J783" s="9" t="str">
        <f>Mercury!AI784</f>
        <v>Out</v>
      </c>
      <c r="K783" s="9" t="str">
        <f>Mercury!B784</f>
        <v>Lovable</v>
      </c>
      <c r="L783" s="33">
        <f>Mercury!C784</f>
        <v>-25</v>
      </c>
      <c r="M783" s="9" t="str">
        <f>Mercury!D784</f>
        <v>Sent</v>
      </c>
      <c r="N783" s="1" t="s">
        <v>47</v>
      </c>
    </row>
    <row r="784" hidden="1">
      <c r="B784" s="9">
        <f>Mercury!Y785</f>
        <v>2025</v>
      </c>
      <c r="C784" s="9">
        <f>Mercury!AA785</f>
        <v>11</v>
      </c>
      <c r="D784" s="9">
        <f>Mercury!AB785</f>
        <v>4</v>
      </c>
      <c r="E784" s="9" t="str">
        <f>Mercury!AC785</f>
        <v>P&amp;L</v>
      </c>
      <c r="F784" s="9" t="str">
        <f>Mercury!AD785</f>
        <v>Recurring</v>
      </c>
      <c r="G784" s="9" t="str">
        <f>Mercury!AE785</f>
        <v>3. Platform</v>
      </c>
      <c r="H784" s="9" t="str">
        <f>Mercury!AF785</f>
        <v>3. Platform</v>
      </c>
      <c r="I784" s="9" t="str">
        <f>Mercury!AG785</f>
        <v>2. Fixed</v>
      </c>
      <c r="J784" s="9" t="str">
        <f>Mercury!AI785</f>
        <v>Out</v>
      </c>
      <c r="K784" s="9" t="str">
        <f>Mercury!B785</f>
        <v>Intl. Transaction Fee</v>
      </c>
      <c r="L784" s="33">
        <f>Mercury!C785</f>
        <v>-2.67</v>
      </c>
      <c r="M784" s="9" t="str">
        <f>Mercury!D785</f>
        <v>Sent</v>
      </c>
      <c r="N784" s="1" t="s">
        <v>47</v>
      </c>
    </row>
    <row r="785" hidden="1">
      <c r="B785" s="9">
        <f>Mercury!Y786</f>
        <v>2025</v>
      </c>
      <c r="C785" s="9">
        <f>Mercury!AA786</f>
        <v>11</v>
      </c>
      <c r="D785" s="9">
        <f>Mercury!AB786</f>
        <v>4</v>
      </c>
      <c r="E785" s="9" t="str">
        <f>Mercury!AC786</f>
        <v>P&amp;L</v>
      </c>
      <c r="F785" s="9" t="str">
        <f>Mercury!AD786</f>
        <v>Recurring</v>
      </c>
      <c r="G785" s="9" t="str">
        <f>Mercury!AE786</f>
        <v>2. Candidates Sourcing</v>
      </c>
      <c r="H785" s="9" t="str">
        <f>Mercury!AF786</f>
        <v>2. Candidates Sourcing</v>
      </c>
      <c r="I785" s="9" t="str">
        <f>Mercury!AG786</f>
        <v>2. Job Portals</v>
      </c>
      <c r="J785" s="9" t="str">
        <f>Mercury!AI786</f>
        <v>Out</v>
      </c>
      <c r="K785" s="9" t="str">
        <f>Mercury!B786</f>
        <v>Computrabajo (Bb-Dgnet Lt)</v>
      </c>
      <c r="L785" s="33">
        <f>Mercury!C786</f>
        <v>-89.02</v>
      </c>
      <c r="M785" s="9" t="str">
        <f>Mercury!D786</f>
        <v>Sent</v>
      </c>
      <c r="N785" s="1" t="s">
        <v>47</v>
      </c>
    </row>
    <row r="786" hidden="1">
      <c r="B786" s="9">
        <f>Mercury!Y787</f>
        <v>2025</v>
      </c>
      <c r="C786" s="9">
        <f>Mercury!AA787</f>
        <v>11</v>
      </c>
      <c r="D786" s="9">
        <f>Mercury!AB787</f>
        <v>4</v>
      </c>
      <c r="E786" s="9" t="str">
        <f>Mercury!AC787</f>
        <v>P&amp;L</v>
      </c>
      <c r="F786" s="9" t="str">
        <f>Mercury!AD787</f>
        <v>Recurring</v>
      </c>
      <c r="G786" s="9" t="str">
        <f>Mercury!AE787</f>
        <v>3. Platform</v>
      </c>
      <c r="H786" s="9" t="str">
        <f>Mercury!AF787</f>
        <v>3. Platform</v>
      </c>
      <c r="I786" s="9" t="str">
        <f>Mercury!AG787</f>
        <v>1. Variable</v>
      </c>
      <c r="J786" s="9" t="str">
        <f>Mercury!AI787</f>
        <v>Out</v>
      </c>
      <c r="K786" s="9" t="str">
        <f>Mercury!B787</f>
        <v>Vapi</v>
      </c>
      <c r="L786" s="33">
        <f>Mercury!C787</f>
        <v>-10</v>
      </c>
      <c r="M786" s="9" t="str">
        <f>Mercury!D787</f>
        <v>Sent</v>
      </c>
      <c r="N786" s="1" t="s">
        <v>47</v>
      </c>
    </row>
    <row r="787" hidden="1">
      <c r="B787" s="9">
        <f>Mercury!Y788</f>
        <v>2025</v>
      </c>
      <c r="C787" s="9">
        <f>Mercury!AA788</f>
        <v>11</v>
      </c>
      <c r="D787" s="9">
        <f>Mercury!AB788</f>
        <v>4</v>
      </c>
      <c r="E787" s="9" t="str">
        <f>Mercury!AC788</f>
        <v>P&amp;L</v>
      </c>
      <c r="F787" s="9" t="str">
        <f>Mercury!AD788</f>
        <v>Recurring</v>
      </c>
      <c r="G787" s="9" t="str">
        <f>Mercury!AE788</f>
        <v>2. Candidates Sourcing</v>
      </c>
      <c r="H787" s="9" t="str">
        <f>Mercury!AF788</f>
        <v>2. Candidates Sourcing</v>
      </c>
      <c r="I787" s="9" t="str">
        <f>Mercury!AG788</f>
        <v>2. Job Portals</v>
      </c>
      <c r="J787" s="9" t="str">
        <f>Mercury!AI788</f>
        <v>Out</v>
      </c>
      <c r="K787" s="9" t="str">
        <f>Mercury!B788</f>
        <v>Computrabajo (Bb-Dgnet Lt)</v>
      </c>
      <c r="L787" s="33">
        <f>Mercury!C788</f>
        <v>-114.55</v>
      </c>
      <c r="M787" s="9" t="str">
        <f>Mercury!D788</f>
        <v>Sent</v>
      </c>
      <c r="N787" s="1" t="s">
        <v>47</v>
      </c>
    </row>
    <row r="788" hidden="1">
      <c r="B788" s="9">
        <f>Mercury!Y789</f>
        <v>2025</v>
      </c>
      <c r="C788" s="9">
        <f>Mercury!AA789</f>
        <v>11</v>
      </c>
      <c r="D788" s="9">
        <f>Mercury!AB789</f>
        <v>4</v>
      </c>
      <c r="E788" s="9" t="str">
        <f>Mercury!AC789</f>
        <v>P&amp;L</v>
      </c>
      <c r="F788" s="9" t="str">
        <f>Mercury!AD789</f>
        <v>Recurring</v>
      </c>
      <c r="G788" s="9" t="str">
        <f>Mercury!AE789</f>
        <v>3. Platform</v>
      </c>
      <c r="H788" s="9" t="str">
        <f>Mercury!AF789</f>
        <v>3. Platform</v>
      </c>
      <c r="I788" s="9" t="str">
        <f>Mercury!AG789</f>
        <v>2. Fixed</v>
      </c>
      <c r="J788" s="9" t="str">
        <f>Mercury!AI789</f>
        <v>Out</v>
      </c>
      <c r="K788" s="9" t="str">
        <f>Mercury!B789</f>
        <v>Intl. Transaction Fee</v>
      </c>
      <c r="L788" s="33">
        <f>Mercury!C789</f>
        <v>-3.44</v>
      </c>
      <c r="M788" s="9" t="str">
        <f>Mercury!D789</f>
        <v>Sent</v>
      </c>
      <c r="N788" s="1" t="s">
        <v>47</v>
      </c>
    </row>
    <row r="789" hidden="1">
      <c r="B789" s="9">
        <f>Mercury!Y790</f>
        <v>2025</v>
      </c>
      <c r="C789" s="9">
        <f>Mercury!AA790</f>
        <v>11</v>
      </c>
      <c r="D789" s="9">
        <f>Mercury!AB790</f>
        <v>4</v>
      </c>
      <c r="E789" s="9" t="str">
        <f>Mercury!AC790</f>
        <v>P&amp;L</v>
      </c>
      <c r="F789" s="9" t="str">
        <f>Mercury!AD790</f>
        <v>Recurring</v>
      </c>
      <c r="G789" s="9" t="str">
        <f>Mercury!AE790</f>
        <v>2. Candidates Sourcing</v>
      </c>
      <c r="H789" s="9" t="str">
        <f>Mercury!AF790</f>
        <v>2. Candidates Sourcing</v>
      </c>
      <c r="I789" s="9" t="str">
        <f>Mercury!AG790</f>
        <v>1. Social media</v>
      </c>
      <c r="J789" s="9" t="str">
        <f>Mercury!AI790</f>
        <v>Out</v>
      </c>
      <c r="K789" s="9" t="str">
        <f>Mercury!B790</f>
        <v>Facebook</v>
      </c>
      <c r="L789" s="33">
        <f>Mercury!C790</f>
        <v>-287.18</v>
      </c>
      <c r="M789" s="9" t="str">
        <f>Mercury!D790</f>
        <v>Sent</v>
      </c>
      <c r="N789" s="1" t="s">
        <v>47</v>
      </c>
    </row>
    <row r="790" hidden="1">
      <c r="B790" s="9">
        <f>Mercury!Y791</f>
        <v>2025</v>
      </c>
      <c r="C790" s="9">
        <f>Mercury!AA791</f>
        <v>11</v>
      </c>
      <c r="D790" s="9">
        <f>Mercury!AB791</f>
        <v>4</v>
      </c>
      <c r="E790" s="9" t="str">
        <f>Mercury!AC791</f>
        <v>P&amp;L</v>
      </c>
      <c r="F790" s="9" t="str">
        <f>Mercury!AD791</f>
        <v>Recurring</v>
      </c>
      <c r="G790" s="9" t="str">
        <f>Mercury!AE791</f>
        <v>3. Platform</v>
      </c>
      <c r="H790" s="9" t="str">
        <f>Mercury!AF791</f>
        <v>3. Platform</v>
      </c>
      <c r="I790" s="9" t="str">
        <f>Mercury!AG791</f>
        <v>1. Variable</v>
      </c>
      <c r="J790" s="9" t="str">
        <f>Mercury!AI791</f>
        <v>Out</v>
      </c>
      <c r="K790" s="9" t="str">
        <f>Mercury!B791</f>
        <v>Twilio</v>
      </c>
      <c r="L790" s="33">
        <f>Mercury!C791</f>
        <v>-200</v>
      </c>
      <c r="M790" s="9" t="str">
        <f>Mercury!D791</f>
        <v>Sent</v>
      </c>
      <c r="N790" s="1" t="s">
        <v>47</v>
      </c>
    </row>
    <row r="791" hidden="1">
      <c r="B791" s="9">
        <f>Mercury!Y792</f>
        <v>2025</v>
      </c>
      <c r="C791" s="9">
        <f>Mercury!AA792</f>
        <v>11</v>
      </c>
      <c r="D791" s="9">
        <f>Mercury!AB792</f>
        <v>4</v>
      </c>
      <c r="E791" s="9" t="str">
        <f>Mercury!AC792</f>
        <v/>
      </c>
      <c r="F791" s="9" t="str">
        <f>Mercury!AD792</f>
        <v>Failed</v>
      </c>
      <c r="G791" s="9" t="str">
        <f>Mercury!AE792</f>
        <v>Failed</v>
      </c>
      <c r="H791" s="9" t="str">
        <f>Mercury!AF792</f>
        <v>Failed</v>
      </c>
      <c r="I791" s="9" t="str">
        <f>Mercury!AG792</f>
        <v/>
      </c>
      <c r="J791" s="9" t="str">
        <f>Mercury!AI792</f>
        <v>Out</v>
      </c>
      <c r="K791" s="9" t="str">
        <f>Mercury!B792</f>
        <v>Computrabajo (Bb-Dgnet Lt)</v>
      </c>
      <c r="L791" s="33">
        <f>Mercury!C792</f>
        <v>-88.84</v>
      </c>
      <c r="M791" s="9" t="str">
        <f>Mercury!D792</f>
        <v>Failed</v>
      </c>
      <c r="N791" s="1" t="s">
        <v>47</v>
      </c>
    </row>
    <row r="792" hidden="1">
      <c r="B792" s="9">
        <f>Mercury!Y793</f>
        <v>2025</v>
      </c>
      <c r="C792" s="9">
        <f>Mercury!AA793</f>
        <v>11</v>
      </c>
      <c r="D792" s="9">
        <f>Mercury!AB793</f>
        <v>4</v>
      </c>
      <c r="E792" s="9" t="str">
        <f>Mercury!AC793</f>
        <v/>
      </c>
      <c r="F792" s="9" t="str">
        <f>Mercury!AD793</f>
        <v>Failed</v>
      </c>
      <c r="G792" s="9" t="str">
        <f>Mercury!AE793</f>
        <v>Failed</v>
      </c>
      <c r="H792" s="9" t="str">
        <f>Mercury!AF793</f>
        <v>Failed</v>
      </c>
      <c r="I792" s="9" t="str">
        <f>Mercury!AG793</f>
        <v/>
      </c>
      <c r="J792" s="9" t="str">
        <f>Mercury!AI793</f>
        <v>Out</v>
      </c>
      <c r="K792" s="9" t="str">
        <f>Mercury!B793</f>
        <v>Intl. Transaction Fee</v>
      </c>
      <c r="L792" s="33">
        <f>Mercury!C793</f>
        <v>-2.67</v>
      </c>
      <c r="M792" s="9" t="str">
        <f>Mercury!D793</f>
        <v>Failed</v>
      </c>
      <c r="N792" s="1" t="s">
        <v>47</v>
      </c>
    </row>
    <row r="793" hidden="1">
      <c r="B793" s="9">
        <f>Mercury!Y794</f>
        <v>2025</v>
      </c>
      <c r="C793" s="9">
        <f>Mercury!AA794</f>
        <v>11</v>
      </c>
      <c r="D793" s="9">
        <f>Mercury!AB794</f>
        <v>4</v>
      </c>
      <c r="E793" s="9" t="str">
        <f>Mercury!AC794</f>
        <v>P&amp;L</v>
      </c>
      <c r="F793" s="9" t="str">
        <f>Mercury!AD794</f>
        <v>Recurring</v>
      </c>
      <c r="G793" s="9" t="str">
        <f>Mercury!AE794</f>
        <v>3. Platform</v>
      </c>
      <c r="H793" s="9" t="str">
        <f>Mercury!AF794</f>
        <v>3. Platform</v>
      </c>
      <c r="I793" s="9" t="str">
        <f>Mercury!AG794</f>
        <v>1. Variable</v>
      </c>
      <c r="J793" s="9" t="str">
        <f>Mercury!AI794</f>
        <v>Out</v>
      </c>
      <c r="K793" s="9" t="str">
        <f>Mercury!B794</f>
        <v>Vapi</v>
      </c>
      <c r="L793" s="33">
        <f>Mercury!C794</f>
        <v>-10</v>
      </c>
      <c r="M793" s="9" t="str">
        <f>Mercury!D794</f>
        <v>Sent</v>
      </c>
      <c r="N793" s="1" t="s">
        <v>47</v>
      </c>
    </row>
    <row r="794" hidden="1">
      <c r="B794" s="9">
        <f>Mercury!Y795</f>
        <v>2025</v>
      </c>
      <c r="C794" s="9">
        <f>Mercury!AA795</f>
        <v>11</v>
      </c>
      <c r="D794" s="9">
        <f>Mercury!AB795</f>
        <v>4</v>
      </c>
      <c r="E794" s="9" t="str">
        <f>Mercury!AC795</f>
        <v>P&amp;L</v>
      </c>
      <c r="F794" s="9" t="str">
        <f>Mercury!AD795</f>
        <v>Recurring</v>
      </c>
      <c r="G794" s="9" t="str">
        <f>Mercury!AE795</f>
        <v>1. Collections</v>
      </c>
      <c r="H794" s="9" t="str">
        <f>Mercury!AF795</f>
        <v>1. Collections</v>
      </c>
      <c r="I794" s="9" t="str">
        <f>Mercury!AG795</f>
        <v>1. Full Stack</v>
      </c>
      <c r="J794" s="9" t="str">
        <f>Mercury!AI795</f>
        <v>In</v>
      </c>
      <c r="K794" s="9" t="str">
        <f>Mercury!B795</f>
        <v>CLICOH EXPRESS MX SA DE CV</v>
      </c>
      <c r="L794" s="33">
        <f>Mercury!C795</f>
        <v>2185</v>
      </c>
      <c r="M794" s="9" t="str">
        <f>Mercury!D795</f>
        <v>Sent</v>
      </c>
      <c r="N794" s="1" t="s">
        <v>47</v>
      </c>
    </row>
    <row r="795" hidden="1">
      <c r="B795" s="9">
        <f>Mercury!Y796</f>
        <v>2025</v>
      </c>
      <c r="C795" s="9">
        <f>Mercury!AA796</f>
        <v>11</v>
      </c>
      <c r="D795" s="9">
        <f>Mercury!AB796</f>
        <v>4</v>
      </c>
      <c r="E795" s="9" t="str">
        <f>Mercury!AC796</f>
        <v>P&amp;L</v>
      </c>
      <c r="F795" s="9" t="str">
        <f>Mercury!AD796</f>
        <v>Recurring</v>
      </c>
      <c r="G795" s="9" t="str">
        <f>Mercury!AE796</f>
        <v>3. Platform</v>
      </c>
      <c r="H795" s="9" t="str">
        <f>Mercury!AF796</f>
        <v>3. Platform</v>
      </c>
      <c r="I795" s="9" t="str">
        <f>Mercury!AG796</f>
        <v>1. Variable</v>
      </c>
      <c r="J795" s="9" t="str">
        <f>Mercury!AI796</f>
        <v>Out</v>
      </c>
      <c r="K795" s="9" t="str">
        <f>Mercury!B796</f>
        <v>Vapi</v>
      </c>
      <c r="L795" s="33">
        <f>Mercury!C796</f>
        <v>-10</v>
      </c>
      <c r="M795" s="9" t="str">
        <f>Mercury!D796</f>
        <v>Sent</v>
      </c>
      <c r="N795" s="1" t="s">
        <v>47</v>
      </c>
    </row>
    <row r="796" hidden="1">
      <c r="B796" s="9">
        <f>Mercury!Y797</f>
        <v>2025</v>
      </c>
      <c r="C796" s="9">
        <f>Mercury!AA797</f>
        <v>11</v>
      </c>
      <c r="D796" s="9">
        <f>Mercury!AB797</f>
        <v>4</v>
      </c>
      <c r="E796" s="9" t="str">
        <f>Mercury!AC797</f>
        <v>P&amp;L</v>
      </c>
      <c r="F796" s="9" t="str">
        <f>Mercury!AD797</f>
        <v>Recurring</v>
      </c>
      <c r="G796" s="9" t="str">
        <f>Mercury!AE797</f>
        <v>2. Candidates Sourcing</v>
      </c>
      <c r="H796" s="9" t="str">
        <f>Mercury!AF797</f>
        <v>2. Candidates Sourcing</v>
      </c>
      <c r="I796" s="9" t="str">
        <f>Mercury!AG797</f>
        <v>1. Social media</v>
      </c>
      <c r="J796" s="9" t="str">
        <f>Mercury!AI797</f>
        <v>Out</v>
      </c>
      <c r="K796" s="9" t="str">
        <f>Mercury!B797</f>
        <v>Facebook</v>
      </c>
      <c r="L796" s="33">
        <f>Mercury!C797</f>
        <v>-408</v>
      </c>
      <c r="M796" s="9" t="str">
        <f>Mercury!D797</f>
        <v>Sent</v>
      </c>
      <c r="N796" s="1" t="s">
        <v>47</v>
      </c>
    </row>
    <row r="797" hidden="1">
      <c r="B797" s="9">
        <f>Mercury!Y798</f>
        <v>2025</v>
      </c>
      <c r="C797" s="9">
        <f>Mercury!AA798</f>
        <v>11</v>
      </c>
      <c r="D797" s="9">
        <f>Mercury!AB798</f>
        <v>4</v>
      </c>
      <c r="E797" s="9" t="str">
        <f>Mercury!AC798</f>
        <v>P&amp;L</v>
      </c>
      <c r="F797" s="9" t="str">
        <f>Mercury!AD798</f>
        <v>Recurring</v>
      </c>
      <c r="G797" s="9" t="str">
        <f>Mercury!AE798</f>
        <v>3. Platform</v>
      </c>
      <c r="H797" s="9" t="str">
        <f>Mercury!AF798</f>
        <v>3. Platform</v>
      </c>
      <c r="I797" s="9" t="str">
        <f>Mercury!AG798</f>
        <v>1. Variable</v>
      </c>
      <c r="J797" s="9" t="str">
        <f>Mercury!AI798</f>
        <v>Out</v>
      </c>
      <c r="K797" s="9" t="str">
        <f>Mercury!B798</f>
        <v>Vapi</v>
      </c>
      <c r="L797" s="33">
        <f>Mercury!C798</f>
        <v>-10</v>
      </c>
      <c r="M797" s="9" t="str">
        <f>Mercury!D798</f>
        <v>Sent</v>
      </c>
      <c r="N797" s="1" t="s">
        <v>47</v>
      </c>
    </row>
    <row r="798" hidden="1">
      <c r="B798" s="9">
        <f>Mercury!Y799</f>
        <v>2025</v>
      </c>
      <c r="C798" s="9">
        <f>Mercury!AA799</f>
        <v>11</v>
      </c>
      <c r="D798" s="9">
        <f>Mercury!AB799</f>
        <v>4</v>
      </c>
      <c r="E798" s="9" t="str">
        <f>Mercury!AC799</f>
        <v>P&amp;L</v>
      </c>
      <c r="F798" s="9" t="str">
        <f>Mercury!AD799</f>
        <v>Recurring</v>
      </c>
      <c r="G798" s="9" t="str">
        <f>Mercury!AE799</f>
        <v>3. Platform</v>
      </c>
      <c r="H798" s="9" t="str">
        <f>Mercury!AF799</f>
        <v>3. Platform</v>
      </c>
      <c r="I798" s="9" t="str">
        <f>Mercury!AG799</f>
        <v>1. Variable</v>
      </c>
      <c r="J798" s="9" t="str">
        <f>Mercury!AI799</f>
        <v>Out</v>
      </c>
      <c r="K798" s="9" t="str">
        <f>Mercury!B799</f>
        <v>Vapi</v>
      </c>
      <c r="L798" s="33">
        <f>Mercury!C799</f>
        <v>-10</v>
      </c>
      <c r="M798" s="9" t="str">
        <f>Mercury!D799</f>
        <v>Sent</v>
      </c>
      <c r="N798" s="1" t="s">
        <v>47</v>
      </c>
    </row>
    <row r="799" hidden="1">
      <c r="B799" s="9">
        <f>Mercury!Y800</f>
        <v>2025</v>
      </c>
      <c r="C799" s="9">
        <f>Mercury!AA800</f>
        <v>11</v>
      </c>
      <c r="D799" s="9">
        <f>Mercury!AB800</f>
        <v>4</v>
      </c>
      <c r="E799" s="9" t="str">
        <f>Mercury!AC800</f>
        <v>P&amp;L</v>
      </c>
      <c r="F799" s="9" t="str">
        <f>Mercury!AD800</f>
        <v>Recurring</v>
      </c>
      <c r="G799" s="9" t="str">
        <f>Mercury!AE800</f>
        <v>3. Platform</v>
      </c>
      <c r="H799" s="9" t="str">
        <f>Mercury!AF800</f>
        <v>3. Platform</v>
      </c>
      <c r="I799" s="9" t="str">
        <f>Mercury!AG800</f>
        <v>1. Variable</v>
      </c>
      <c r="J799" s="9" t="str">
        <f>Mercury!AI800</f>
        <v>Out</v>
      </c>
      <c r="K799" s="9" t="str">
        <f>Mercury!B800</f>
        <v>Vapi</v>
      </c>
      <c r="L799" s="33">
        <f>Mercury!C800</f>
        <v>-10</v>
      </c>
      <c r="M799" s="9" t="str">
        <f>Mercury!D800</f>
        <v>Sent</v>
      </c>
      <c r="N799" s="1" t="s">
        <v>47</v>
      </c>
    </row>
    <row r="800" hidden="1">
      <c r="B800" s="9">
        <f>Mercury!Y801</f>
        <v>2025</v>
      </c>
      <c r="C800" s="9">
        <f>Mercury!AA801</f>
        <v>11</v>
      </c>
      <c r="D800" s="9">
        <f>Mercury!AB801</f>
        <v>4</v>
      </c>
      <c r="E800" s="9" t="str">
        <f>Mercury!AC801</f>
        <v>P&amp;L</v>
      </c>
      <c r="F800" s="9" t="str">
        <f>Mercury!AD801</f>
        <v>Recurring</v>
      </c>
      <c r="G800" s="9" t="str">
        <f>Mercury!AE801</f>
        <v>3. Platform</v>
      </c>
      <c r="H800" s="9" t="str">
        <f>Mercury!AF801</f>
        <v>3. Platform</v>
      </c>
      <c r="I800" s="9" t="str">
        <f>Mercury!AG801</f>
        <v>2. Fixed</v>
      </c>
      <c r="J800" s="9" t="str">
        <f>Mercury!AI801</f>
        <v>Out</v>
      </c>
      <c r="K800" s="9" t="str">
        <f>Mercury!B801</f>
        <v>Intl. Transaction Fee</v>
      </c>
      <c r="L800" s="33">
        <f>Mercury!C801</f>
        <v>-13.7</v>
      </c>
      <c r="M800" s="9" t="str">
        <f>Mercury!D801</f>
        <v>Sent</v>
      </c>
      <c r="N800" s="1" t="s">
        <v>47</v>
      </c>
    </row>
    <row r="801" hidden="1">
      <c r="B801" s="9">
        <f>Mercury!Y802</f>
        <v>2025</v>
      </c>
      <c r="C801" s="9">
        <f>Mercury!AA802</f>
        <v>11</v>
      </c>
      <c r="D801" s="9">
        <f>Mercury!AB802</f>
        <v>4</v>
      </c>
      <c r="E801" s="9" t="str">
        <f>Mercury!AC802</f>
        <v>P&amp;L</v>
      </c>
      <c r="F801" s="9" t="str">
        <f>Mercury!AD802</f>
        <v>Recurring</v>
      </c>
      <c r="G801" s="9" t="str">
        <f>Mercury!AE802</f>
        <v>8. Other fixed costs</v>
      </c>
      <c r="H801" s="9" t="str">
        <f>Mercury!AF802</f>
        <v>6. Other fixed and admin</v>
      </c>
      <c r="I801" s="9" t="str">
        <f>Mercury!AG802</f>
        <v>3. Rent</v>
      </c>
      <c r="J801" s="9" t="str">
        <f>Mercury!AI802</f>
        <v>Out</v>
      </c>
      <c r="K801" s="9" t="str">
        <f>Mercury!B802</f>
        <v>WeWork</v>
      </c>
      <c r="L801" s="33">
        <f>Mercury!C802</f>
        <v>-456.76</v>
      </c>
      <c r="M801" s="9" t="str">
        <f>Mercury!D802</f>
        <v>Sent</v>
      </c>
      <c r="N801" s="1" t="s">
        <v>47</v>
      </c>
    </row>
    <row r="802" hidden="1">
      <c r="B802" s="9">
        <f>Mercury!Y803</f>
        <v>2025</v>
      </c>
      <c r="C802" s="9">
        <f>Mercury!AA803</f>
        <v>11</v>
      </c>
      <c r="D802" s="9">
        <f>Mercury!AB803</f>
        <v>4</v>
      </c>
      <c r="E802" s="9" t="str">
        <f>Mercury!AC803</f>
        <v>P&amp;L</v>
      </c>
      <c r="F802" s="9" t="str">
        <f>Mercury!AD803</f>
        <v>Recurring</v>
      </c>
      <c r="G802" s="9" t="str">
        <f>Mercury!AE803</f>
        <v>3. Platform</v>
      </c>
      <c r="H802" s="9" t="str">
        <f>Mercury!AF803</f>
        <v>3. Platform</v>
      </c>
      <c r="I802" s="9" t="str">
        <f>Mercury!AG803</f>
        <v>2. Fixed</v>
      </c>
      <c r="J802" s="9" t="str">
        <f>Mercury!AI803</f>
        <v>Out</v>
      </c>
      <c r="K802" s="9" t="str">
        <f>Mercury!B803</f>
        <v>Intl. Transaction Fee</v>
      </c>
      <c r="L802" s="33">
        <f>Mercury!C803</f>
        <v>-14.4</v>
      </c>
      <c r="M802" s="9" t="str">
        <f>Mercury!D803</f>
        <v>Sent</v>
      </c>
      <c r="N802" s="1" t="s">
        <v>47</v>
      </c>
    </row>
    <row r="803" hidden="1">
      <c r="B803" s="9">
        <f>Mercury!Y804</f>
        <v>2025</v>
      </c>
      <c r="C803" s="9">
        <f>Mercury!AA804</f>
        <v>11</v>
      </c>
      <c r="D803" s="9">
        <f>Mercury!AB804</f>
        <v>4</v>
      </c>
      <c r="E803" s="9" t="str">
        <f>Mercury!AC804</f>
        <v>P&amp;L</v>
      </c>
      <c r="F803" s="9" t="str">
        <f>Mercury!AD804</f>
        <v>Recurring</v>
      </c>
      <c r="G803" s="9" t="str">
        <f>Mercury!AE804</f>
        <v>5. Marketing</v>
      </c>
      <c r="H803" s="9" t="str">
        <f>Mercury!AF804</f>
        <v>5. Marketing</v>
      </c>
      <c r="I803" s="9" t="str">
        <f>Mercury!AG804</f>
        <v>2. Agency</v>
      </c>
      <c r="J803" s="9" t="str">
        <f>Mercury!AI804</f>
        <v>Out</v>
      </c>
      <c r="K803" s="9" t="str">
        <f>Mercury!B804</f>
        <v>Optimus Digital</v>
      </c>
      <c r="L803" s="33">
        <f>Mercury!C804</f>
        <v>-479.92</v>
      </c>
      <c r="M803" s="9" t="str">
        <f>Mercury!D804</f>
        <v>Sent</v>
      </c>
      <c r="N803" s="1" t="s">
        <v>47</v>
      </c>
    </row>
    <row r="804" hidden="1">
      <c r="B804" s="9">
        <f>Mercury!Y805</f>
        <v>2025</v>
      </c>
      <c r="C804" s="9">
        <f>Mercury!AA805</f>
        <v>11</v>
      </c>
      <c r="D804" s="9">
        <f>Mercury!AB805</f>
        <v>4</v>
      </c>
      <c r="E804" s="9" t="str">
        <f>Mercury!AC805</f>
        <v>P&amp;L</v>
      </c>
      <c r="F804" s="9" t="str">
        <f>Mercury!AD805</f>
        <v>Recurring</v>
      </c>
      <c r="G804" s="9" t="str">
        <f>Mercury!AE805</f>
        <v>3. Platform</v>
      </c>
      <c r="H804" s="9" t="str">
        <f>Mercury!AF805</f>
        <v>3. Platform</v>
      </c>
      <c r="I804" s="9" t="str">
        <f>Mercury!AG805</f>
        <v>1. Variable</v>
      </c>
      <c r="J804" s="9" t="str">
        <f>Mercury!AI805</f>
        <v>Out</v>
      </c>
      <c r="K804" s="9" t="str">
        <f>Mercury!B805</f>
        <v>Vapi</v>
      </c>
      <c r="L804" s="33">
        <f>Mercury!C805</f>
        <v>-10</v>
      </c>
      <c r="M804" s="9" t="str">
        <f>Mercury!D805</f>
        <v>Sent</v>
      </c>
      <c r="N804" s="1" t="s">
        <v>47</v>
      </c>
    </row>
    <row r="805" hidden="1">
      <c r="B805" s="9">
        <f>Mercury!Y806</f>
        <v>2025</v>
      </c>
      <c r="C805" s="9">
        <f>Mercury!AA806</f>
        <v>11</v>
      </c>
      <c r="D805" s="9">
        <f>Mercury!AB806</f>
        <v>4</v>
      </c>
      <c r="E805" s="9" t="str">
        <f>Mercury!AC806</f>
        <v>P&amp;L</v>
      </c>
      <c r="F805" s="9" t="str">
        <f>Mercury!AD806</f>
        <v>Recurring</v>
      </c>
      <c r="G805" s="9" t="str">
        <f>Mercury!AE806</f>
        <v>2. Candidates Sourcing</v>
      </c>
      <c r="H805" s="9" t="str">
        <f>Mercury!AF806</f>
        <v>2. Candidates Sourcing</v>
      </c>
      <c r="I805" s="9" t="str">
        <f>Mercury!AG806</f>
        <v>1. Social media</v>
      </c>
      <c r="J805" s="9" t="str">
        <f>Mercury!AI806</f>
        <v>Out</v>
      </c>
      <c r="K805" s="9" t="str">
        <f>Mercury!B806</f>
        <v>Facebook</v>
      </c>
      <c r="L805" s="33">
        <f>Mercury!C806</f>
        <v>-93.12</v>
      </c>
      <c r="M805" s="9" t="str">
        <f>Mercury!D806</f>
        <v>Sent</v>
      </c>
      <c r="N805" s="1" t="s">
        <v>47</v>
      </c>
    </row>
    <row r="806" hidden="1">
      <c r="B806" s="9">
        <f>Mercury!Y807</f>
        <v>2025</v>
      </c>
      <c r="C806" s="9">
        <f>Mercury!AA807</f>
        <v>11</v>
      </c>
      <c r="D806" s="9">
        <f>Mercury!AB807</f>
        <v>4</v>
      </c>
      <c r="E806" s="9" t="str">
        <f>Mercury!AC807</f>
        <v>P&amp;L</v>
      </c>
      <c r="F806" s="9" t="str">
        <f>Mercury!AD807</f>
        <v>Recurring</v>
      </c>
      <c r="G806" s="9" t="str">
        <f>Mercury!AE807</f>
        <v>3. Platform</v>
      </c>
      <c r="H806" s="9" t="str">
        <f>Mercury!AF807</f>
        <v>3. Platform</v>
      </c>
      <c r="I806" s="9" t="str">
        <f>Mercury!AG807</f>
        <v>1. Variable</v>
      </c>
      <c r="J806" s="9" t="str">
        <f>Mercury!AI807</f>
        <v>Out</v>
      </c>
      <c r="K806" s="9" t="str">
        <f>Mercury!B807</f>
        <v>Vapi</v>
      </c>
      <c r="L806" s="33">
        <f>Mercury!C807</f>
        <v>-10</v>
      </c>
      <c r="M806" s="9" t="str">
        <f>Mercury!D807</f>
        <v>Sent</v>
      </c>
      <c r="N806" s="1" t="s">
        <v>47</v>
      </c>
    </row>
    <row r="807" hidden="1">
      <c r="B807" s="9">
        <f>Mercury!Y808</f>
        <v>2025</v>
      </c>
      <c r="C807" s="9">
        <f>Mercury!AA808</f>
        <v>11</v>
      </c>
      <c r="D807" s="9">
        <f>Mercury!AB808</f>
        <v>4</v>
      </c>
      <c r="E807" s="9" t="str">
        <f>Mercury!AC808</f>
        <v>P&amp;L</v>
      </c>
      <c r="F807" s="9" t="str">
        <f>Mercury!AD808</f>
        <v>Recurring</v>
      </c>
      <c r="G807" s="9" t="str">
        <f>Mercury!AE808</f>
        <v>3. Platform</v>
      </c>
      <c r="H807" s="9" t="str">
        <f>Mercury!AF808</f>
        <v>3. Platform</v>
      </c>
      <c r="I807" s="9" t="str">
        <f>Mercury!AG808</f>
        <v>1. Variable</v>
      </c>
      <c r="J807" s="9" t="str">
        <f>Mercury!AI808</f>
        <v>Out</v>
      </c>
      <c r="K807" s="9" t="str">
        <f>Mercury!B808</f>
        <v>Vapi</v>
      </c>
      <c r="L807" s="33">
        <f>Mercury!C808</f>
        <v>-10</v>
      </c>
      <c r="M807" s="9" t="str">
        <f>Mercury!D808</f>
        <v>Sent</v>
      </c>
      <c r="N807" s="1" t="s">
        <v>47</v>
      </c>
    </row>
    <row r="808" hidden="1">
      <c r="B808" s="9">
        <f>Mercury!Y809</f>
        <v>2025</v>
      </c>
      <c r="C808" s="9">
        <f>Mercury!AA809</f>
        <v>11</v>
      </c>
      <c r="D808" s="9">
        <f>Mercury!AB809</f>
        <v>4</v>
      </c>
      <c r="E808" s="9" t="str">
        <f>Mercury!AC809</f>
        <v>P&amp;L</v>
      </c>
      <c r="F808" s="9" t="str">
        <f>Mercury!AD809</f>
        <v>Recurring</v>
      </c>
      <c r="G808" s="9" t="str">
        <f>Mercury!AE809</f>
        <v>2. Candidates Sourcing</v>
      </c>
      <c r="H808" s="9" t="str">
        <f>Mercury!AF809</f>
        <v>2. Candidates Sourcing</v>
      </c>
      <c r="I808" s="9" t="str">
        <f>Mercury!AG809</f>
        <v>1. Social media</v>
      </c>
      <c r="J808" s="9" t="str">
        <f>Mercury!AI809</f>
        <v>Out</v>
      </c>
      <c r="K808" s="9" t="str">
        <f>Mercury!B809</f>
        <v>Facebook</v>
      </c>
      <c r="L808" s="33">
        <f>Mercury!C809</f>
        <v>-17.04</v>
      </c>
      <c r="M808" s="9" t="str">
        <f>Mercury!D809</f>
        <v>Sent</v>
      </c>
      <c r="N808" s="1" t="s">
        <v>47</v>
      </c>
    </row>
    <row r="809" hidden="1">
      <c r="B809" s="9">
        <f>Mercury!Y810</f>
        <v>2025</v>
      </c>
      <c r="C809" s="9">
        <f>Mercury!AA810</f>
        <v>11</v>
      </c>
      <c r="D809" s="9">
        <f>Mercury!AB810</f>
        <v>4</v>
      </c>
      <c r="E809" s="9" t="str">
        <f>Mercury!AC810</f>
        <v>P&amp;L</v>
      </c>
      <c r="F809" s="9" t="str">
        <f>Mercury!AD810</f>
        <v>Recurring</v>
      </c>
      <c r="G809" s="9" t="str">
        <f>Mercury!AE810</f>
        <v>2. Candidates Sourcing</v>
      </c>
      <c r="H809" s="9" t="str">
        <f>Mercury!AF810</f>
        <v>2. Candidates Sourcing</v>
      </c>
      <c r="I809" s="9" t="str">
        <f>Mercury!AG810</f>
        <v>1. Social media</v>
      </c>
      <c r="J809" s="9" t="str">
        <f>Mercury!AI810</f>
        <v>Out</v>
      </c>
      <c r="K809" s="9" t="str">
        <f>Mercury!B810</f>
        <v>Facebook</v>
      </c>
      <c r="L809" s="33">
        <f>Mercury!C810</f>
        <v>-388</v>
      </c>
      <c r="M809" s="9" t="str">
        <f>Mercury!D810</f>
        <v>Sent</v>
      </c>
      <c r="N809" s="1" t="s">
        <v>47</v>
      </c>
    </row>
    <row r="810" hidden="1">
      <c r="B810" s="9">
        <f>Mercury!Y811</f>
        <v>2025</v>
      </c>
      <c r="C810" s="9">
        <f>Mercury!AA811</f>
        <v>11</v>
      </c>
      <c r="D810" s="9">
        <f>Mercury!AB811</f>
        <v>4</v>
      </c>
      <c r="E810" s="9" t="str">
        <f>Mercury!AC811</f>
        <v>P&amp;L</v>
      </c>
      <c r="F810" s="9" t="str">
        <f>Mercury!AD811</f>
        <v>Recurring</v>
      </c>
      <c r="G810" s="9" t="str">
        <f>Mercury!AE811</f>
        <v>2. Candidates Sourcing</v>
      </c>
      <c r="H810" s="9" t="str">
        <f>Mercury!AF811</f>
        <v>2. Candidates Sourcing</v>
      </c>
      <c r="I810" s="9" t="str">
        <f>Mercury!AG811</f>
        <v>1. Social media</v>
      </c>
      <c r="J810" s="9" t="str">
        <f>Mercury!AI811</f>
        <v>Out</v>
      </c>
      <c r="K810" s="9" t="str">
        <f>Mercury!B811</f>
        <v>Facebook</v>
      </c>
      <c r="L810" s="33">
        <f>Mercury!C811</f>
        <v>-175</v>
      </c>
      <c r="M810" s="9" t="str">
        <f>Mercury!D811</f>
        <v>Sent</v>
      </c>
      <c r="N810" s="1" t="s">
        <v>47</v>
      </c>
    </row>
    <row r="811" hidden="1">
      <c r="B811" s="9">
        <f>Mercury!Y812</f>
        <v>2025</v>
      </c>
      <c r="C811" s="9">
        <f>Mercury!AA812</f>
        <v>11</v>
      </c>
      <c r="D811" s="9">
        <f>Mercury!AB812</f>
        <v>4</v>
      </c>
      <c r="E811" s="9" t="str">
        <f>Mercury!AC812</f>
        <v>P&amp;L</v>
      </c>
      <c r="F811" s="9" t="str">
        <f>Mercury!AD812</f>
        <v>Recurring</v>
      </c>
      <c r="G811" s="9" t="str">
        <f>Mercury!AE812</f>
        <v>8. Other fixed costs</v>
      </c>
      <c r="H811" s="9" t="str">
        <f>Mercury!AF812</f>
        <v>6. Other fixed and admin</v>
      </c>
      <c r="I811" s="9" t="str">
        <f>Mercury!AG812</f>
        <v>2. Admin</v>
      </c>
      <c r="J811" s="9" t="str">
        <f>Mercury!AI812</f>
        <v>Out</v>
      </c>
      <c r="K811" s="9" t="str">
        <f>Mercury!B812</f>
        <v>GoDaddy</v>
      </c>
      <c r="L811" s="33">
        <f>Mercury!C812</f>
        <v>-29.41</v>
      </c>
      <c r="M811" s="9" t="str">
        <f>Mercury!D812</f>
        <v>Sent</v>
      </c>
      <c r="N811" s="1" t="s">
        <v>47</v>
      </c>
    </row>
    <row r="812" hidden="1">
      <c r="B812" s="9">
        <f>Mercury!Y813</f>
        <v>2025</v>
      </c>
      <c r="C812" s="9">
        <f>Mercury!AA813</f>
        <v>11</v>
      </c>
      <c r="D812" s="9">
        <f>Mercury!AB813</f>
        <v>4</v>
      </c>
      <c r="E812" s="9" t="str">
        <f>Mercury!AC813</f>
        <v>P&amp;L</v>
      </c>
      <c r="F812" s="9" t="str">
        <f>Mercury!AD813</f>
        <v>Recurring</v>
      </c>
      <c r="G812" s="9" t="str">
        <f>Mercury!AE813</f>
        <v>3. Platform</v>
      </c>
      <c r="H812" s="9" t="str">
        <f>Mercury!AF813</f>
        <v>3. Platform</v>
      </c>
      <c r="I812" s="9" t="str">
        <f>Mercury!AG813</f>
        <v>2. Fixed</v>
      </c>
      <c r="J812" s="9" t="str">
        <f>Mercury!AI813</f>
        <v>Out</v>
      </c>
      <c r="K812" s="9" t="str">
        <f>Mercury!B813</f>
        <v>Intl. Transaction Fee</v>
      </c>
      <c r="L812" s="33">
        <f>Mercury!C813</f>
        <v>-0.88</v>
      </c>
      <c r="M812" s="9" t="str">
        <f>Mercury!D813</f>
        <v>Sent</v>
      </c>
      <c r="N812" s="1" t="s">
        <v>47</v>
      </c>
    </row>
    <row r="813" hidden="1">
      <c r="B813" s="9">
        <f>Mercury!Y814</f>
        <v>2025</v>
      </c>
      <c r="C813" s="9">
        <f>Mercury!AA814</f>
        <v>11</v>
      </c>
      <c r="D813" s="9">
        <f>Mercury!AB814</f>
        <v>4</v>
      </c>
      <c r="E813" s="9" t="str">
        <f>Mercury!AC814</f>
        <v>P&amp;L</v>
      </c>
      <c r="F813" s="9" t="str">
        <f>Mercury!AD814</f>
        <v>Recurring</v>
      </c>
      <c r="G813" s="9" t="str">
        <f>Mercury!AE814</f>
        <v>3. Platform</v>
      </c>
      <c r="H813" s="9" t="str">
        <f>Mercury!AF814</f>
        <v>3. Platform</v>
      </c>
      <c r="I813" s="9" t="str">
        <f>Mercury!AG814</f>
        <v>1. Variable</v>
      </c>
      <c r="J813" s="9" t="str">
        <f>Mercury!AI814</f>
        <v>Out</v>
      </c>
      <c r="K813" s="9" t="str">
        <f>Mercury!B814</f>
        <v>Vapi</v>
      </c>
      <c r="L813" s="33">
        <f>Mercury!C814</f>
        <v>-10</v>
      </c>
      <c r="M813" s="9" t="str">
        <f>Mercury!D814</f>
        <v>Sent</v>
      </c>
      <c r="N813" s="1" t="s">
        <v>47</v>
      </c>
    </row>
    <row r="814" hidden="1">
      <c r="B814" s="9">
        <f>Mercury!Y815</f>
        <v>2025</v>
      </c>
      <c r="C814" s="9">
        <f>Mercury!AA815</f>
        <v>11</v>
      </c>
      <c r="D814" s="9">
        <f>Mercury!AB815</f>
        <v>4</v>
      </c>
      <c r="E814" s="9" t="str">
        <f>Mercury!AC815</f>
        <v>P&amp;L</v>
      </c>
      <c r="F814" s="9" t="str">
        <f>Mercury!AD815</f>
        <v>Recurring</v>
      </c>
      <c r="G814" s="9" t="str">
        <f>Mercury!AE815</f>
        <v>3. Platform</v>
      </c>
      <c r="H814" s="9" t="str">
        <f>Mercury!AF815</f>
        <v>3. Platform</v>
      </c>
      <c r="I814" s="9" t="str">
        <f>Mercury!AG815</f>
        <v>1. Variable</v>
      </c>
      <c r="J814" s="9" t="str">
        <f>Mercury!AI815</f>
        <v>Out</v>
      </c>
      <c r="K814" s="9" t="str">
        <f>Mercury!B815</f>
        <v>Vapi</v>
      </c>
      <c r="L814" s="33">
        <f>Mercury!C815</f>
        <v>-10</v>
      </c>
      <c r="M814" s="9" t="str">
        <f>Mercury!D815</f>
        <v>Sent</v>
      </c>
      <c r="N814" s="1" t="s">
        <v>47</v>
      </c>
    </row>
    <row r="815" hidden="1">
      <c r="B815" s="9">
        <f>Mercury!Y816</f>
        <v>2025</v>
      </c>
      <c r="C815" s="9">
        <f>Mercury!AA816</f>
        <v>11</v>
      </c>
      <c r="D815" s="9">
        <f>Mercury!AB816</f>
        <v>4</v>
      </c>
      <c r="E815" s="9" t="str">
        <f>Mercury!AC816</f>
        <v>P&amp;L</v>
      </c>
      <c r="F815" s="9" t="str">
        <f>Mercury!AD816</f>
        <v>Recurring</v>
      </c>
      <c r="G815" s="9" t="str">
        <f>Mercury!AE816</f>
        <v>3. Platform</v>
      </c>
      <c r="H815" s="9" t="str">
        <f>Mercury!AF816</f>
        <v>3. Platform</v>
      </c>
      <c r="I815" s="9" t="str">
        <f>Mercury!AG816</f>
        <v>1. Variable</v>
      </c>
      <c r="J815" s="9" t="str">
        <f>Mercury!AI816</f>
        <v>Out</v>
      </c>
      <c r="K815" s="9" t="str">
        <f>Mercury!B816</f>
        <v>Vapi</v>
      </c>
      <c r="L815" s="33">
        <f>Mercury!C816</f>
        <v>-10</v>
      </c>
      <c r="M815" s="9" t="str">
        <f>Mercury!D816</f>
        <v>Sent</v>
      </c>
      <c r="N815" s="1" t="s">
        <v>47</v>
      </c>
    </row>
    <row r="816" hidden="1">
      <c r="B816" s="9">
        <f>Mercury!Y817</f>
        <v>2025</v>
      </c>
      <c r="C816" s="9">
        <f>Mercury!AA817</f>
        <v>11</v>
      </c>
      <c r="D816" s="9">
        <f>Mercury!AB817</f>
        <v>4</v>
      </c>
      <c r="E816" s="9" t="str">
        <f>Mercury!AC817</f>
        <v>P&amp;L</v>
      </c>
      <c r="F816" s="9" t="str">
        <f>Mercury!AD817</f>
        <v>Recurring</v>
      </c>
      <c r="G816" s="9" t="str">
        <f>Mercury!AE817</f>
        <v>2. Candidates Sourcing</v>
      </c>
      <c r="H816" s="9" t="str">
        <f>Mercury!AF817</f>
        <v>2. Candidates Sourcing</v>
      </c>
      <c r="I816" s="9" t="str">
        <f>Mercury!AG817</f>
        <v>1. Social media</v>
      </c>
      <c r="J816" s="9" t="str">
        <f>Mercury!AI817</f>
        <v>Out</v>
      </c>
      <c r="K816" s="9" t="str">
        <f>Mercury!B817</f>
        <v>Facebook</v>
      </c>
      <c r="L816" s="33">
        <f>Mercury!C817</f>
        <v>-236.38</v>
      </c>
      <c r="M816" s="9" t="str">
        <f>Mercury!D817</f>
        <v>Sent</v>
      </c>
      <c r="N816" s="1" t="s">
        <v>47</v>
      </c>
    </row>
    <row r="817" hidden="1">
      <c r="B817" s="9">
        <f>Mercury!Y818</f>
        <v>2025</v>
      </c>
      <c r="C817" s="9">
        <f>Mercury!AA818</f>
        <v>11</v>
      </c>
      <c r="D817" s="9">
        <f>Mercury!AB818</f>
        <v>4</v>
      </c>
      <c r="E817" s="9" t="str">
        <f>Mercury!AC818</f>
        <v>P&amp;L</v>
      </c>
      <c r="F817" s="9" t="str">
        <f>Mercury!AD818</f>
        <v>Recurring</v>
      </c>
      <c r="G817" s="9" t="str">
        <f>Mercury!AE818</f>
        <v>1. Collections</v>
      </c>
      <c r="H817" s="9" t="str">
        <f>Mercury!AF818</f>
        <v>1. Collections</v>
      </c>
      <c r="I817" s="9" t="str">
        <f>Mercury!AG818</f>
        <v>1. Full Stack</v>
      </c>
      <c r="J817" s="9" t="str">
        <f>Mercury!AI818</f>
        <v>In</v>
      </c>
      <c r="K817" s="9" t="str">
        <f>Mercury!B818</f>
        <v>CLICOH EXPRESS MX SA DE CV</v>
      </c>
      <c r="L817" s="33">
        <f>Mercury!C818</f>
        <v>3893</v>
      </c>
      <c r="M817" s="9" t="str">
        <f>Mercury!D818</f>
        <v>Sent</v>
      </c>
      <c r="N817" s="1" t="s">
        <v>47</v>
      </c>
    </row>
    <row r="818" hidden="1">
      <c r="B818" s="9">
        <f>Mercury!Y819</f>
        <v>2025</v>
      </c>
      <c r="C818" s="9">
        <f>Mercury!AA819</f>
        <v>11</v>
      </c>
      <c r="D818" s="9">
        <f>Mercury!AB819</f>
        <v>4</v>
      </c>
      <c r="E818" s="9" t="str">
        <f>Mercury!AC819</f>
        <v>P&amp;L</v>
      </c>
      <c r="F818" s="9" t="str">
        <f>Mercury!AD819</f>
        <v>Recurring</v>
      </c>
      <c r="G818" s="9" t="str">
        <f>Mercury!AE819</f>
        <v>3. Platform</v>
      </c>
      <c r="H818" s="9" t="str">
        <f>Mercury!AF819</f>
        <v>3. Platform</v>
      </c>
      <c r="I818" s="9" t="str">
        <f>Mercury!AG819</f>
        <v>1. Variable</v>
      </c>
      <c r="J818" s="9" t="str">
        <f>Mercury!AI819</f>
        <v>Out</v>
      </c>
      <c r="K818" s="9" t="str">
        <f>Mercury!B819</f>
        <v>Vapi</v>
      </c>
      <c r="L818" s="33">
        <f>Mercury!C819</f>
        <v>-10</v>
      </c>
      <c r="M818" s="9" t="str">
        <f>Mercury!D819</f>
        <v>Sent</v>
      </c>
      <c r="N818" s="1" t="s">
        <v>47</v>
      </c>
    </row>
    <row r="819" hidden="1">
      <c r="B819" s="9">
        <f>Mercury!Y820</f>
        <v>2025</v>
      </c>
      <c r="C819" s="9">
        <f>Mercury!AA820</f>
        <v>11</v>
      </c>
      <c r="D819" s="9">
        <f>Mercury!AB820</f>
        <v>4</v>
      </c>
      <c r="E819" s="9" t="str">
        <f>Mercury!AC820</f>
        <v>P&amp;L</v>
      </c>
      <c r="F819" s="9" t="str">
        <f>Mercury!AD820</f>
        <v>Recurring</v>
      </c>
      <c r="G819" s="9" t="str">
        <f>Mercury!AE820</f>
        <v>3. Platform</v>
      </c>
      <c r="H819" s="9" t="str">
        <f>Mercury!AF820</f>
        <v>3. Platform</v>
      </c>
      <c r="I819" s="9" t="str">
        <f>Mercury!AG820</f>
        <v>1. Variable</v>
      </c>
      <c r="J819" s="9" t="str">
        <f>Mercury!AI820</f>
        <v>Out</v>
      </c>
      <c r="K819" s="9" t="str">
        <f>Mercury!B820</f>
        <v>Vapi</v>
      </c>
      <c r="L819" s="33">
        <f>Mercury!C820</f>
        <v>-10</v>
      </c>
      <c r="M819" s="9" t="str">
        <f>Mercury!D820</f>
        <v>Sent</v>
      </c>
      <c r="N819" s="1" t="s">
        <v>47</v>
      </c>
    </row>
    <row r="820" hidden="1">
      <c r="B820" s="9">
        <f>Mercury!Y821</f>
        <v>2025</v>
      </c>
      <c r="C820" s="9">
        <f>Mercury!AA821</f>
        <v>11</v>
      </c>
      <c r="D820" s="9">
        <f>Mercury!AB821</f>
        <v>4</v>
      </c>
      <c r="E820" s="9" t="str">
        <f>Mercury!AC821</f>
        <v>P&amp;L</v>
      </c>
      <c r="F820" s="9" t="str">
        <f>Mercury!AD821</f>
        <v>Recurring</v>
      </c>
      <c r="G820" s="9" t="str">
        <f>Mercury!AE821</f>
        <v>3. Platform</v>
      </c>
      <c r="H820" s="9" t="str">
        <f>Mercury!AF821</f>
        <v>3. Platform</v>
      </c>
      <c r="I820" s="9" t="str">
        <f>Mercury!AG821</f>
        <v>1. Variable</v>
      </c>
      <c r="J820" s="9" t="str">
        <f>Mercury!AI821</f>
        <v>Out</v>
      </c>
      <c r="K820" s="9" t="str">
        <f>Mercury!B821</f>
        <v>Twilio</v>
      </c>
      <c r="L820" s="33">
        <f>Mercury!C821</f>
        <v>-250</v>
      </c>
      <c r="M820" s="9" t="str">
        <f>Mercury!D821</f>
        <v>Sent</v>
      </c>
      <c r="N820" s="1" t="s">
        <v>47</v>
      </c>
    </row>
    <row r="821" hidden="1">
      <c r="B821" s="9">
        <f>Mercury!Y822</f>
        <v>2025</v>
      </c>
      <c r="C821" s="9">
        <f>Mercury!AA822</f>
        <v>11</v>
      </c>
      <c r="D821" s="9">
        <f>Mercury!AB822</f>
        <v>4</v>
      </c>
      <c r="E821" s="9" t="str">
        <f>Mercury!AC822</f>
        <v>P&amp;L</v>
      </c>
      <c r="F821" s="9" t="str">
        <f>Mercury!AD822</f>
        <v>Recurring</v>
      </c>
      <c r="G821" s="9" t="str">
        <f>Mercury!AE822</f>
        <v>2. Candidates Sourcing</v>
      </c>
      <c r="H821" s="9" t="str">
        <f>Mercury!AF822</f>
        <v>2. Candidates Sourcing</v>
      </c>
      <c r="I821" s="9" t="str">
        <f>Mercury!AG822</f>
        <v>1. Social media</v>
      </c>
      <c r="J821" s="9" t="str">
        <f>Mercury!AI822</f>
        <v>Out</v>
      </c>
      <c r="K821" s="9" t="str">
        <f>Mercury!B822</f>
        <v>Facebook</v>
      </c>
      <c r="L821" s="33">
        <f>Mercury!C822</f>
        <v>-186.46</v>
      </c>
      <c r="M821" s="9" t="str">
        <f>Mercury!D822</f>
        <v>Sent</v>
      </c>
      <c r="N821" s="1" t="s">
        <v>47</v>
      </c>
    </row>
    <row r="822" hidden="1">
      <c r="B822" s="9">
        <f>Mercury!Y823</f>
        <v>2025</v>
      </c>
      <c r="C822" s="9">
        <f>Mercury!AA823</f>
        <v>11</v>
      </c>
      <c r="D822" s="9">
        <f>Mercury!AB823</f>
        <v>4</v>
      </c>
      <c r="E822" s="9" t="str">
        <f>Mercury!AC823</f>
        <v/>
      </c>
      <c r="F822" s="9" t="str">
        <f>Mercury!AD823</f>
        <v>Failed</v>
      </c>
      <c r="G822" s="9" t="str">
        <f>Mercury!AE823</f>
        <v>Failed</v>
      </c>
      <c r="H822" s="9" t="str">
        <f>Mercury!AF823</f>
        <v>Failed</v>
      </c>
      <c r="I822" s="9" t="str">
        <f>Mercury!AG823</f>
        <v/>
      </c>
      <c r="J822" s="9" t="str">
        <f>Mercury!AI823</f>
        <v>Out</v>
      </c>
      <c r="K822" s="9" t="str">
        <f>Mercury!B823</f>
        <v>Facebook</v>
      </c>
      <c r="L822" s="33">
        <f>Mercury!C823</f>
        <v>-473.36</v>
      </c>
      <c r="M822" s="9" t="str">
        <f>Mercury!D823</f>
        <v>Failed</v>
      </c>
      <c r="N822" s="1" t="s">
        <v>47</v>
      </c>
    </row>
    <row r="823" hidden="1">
      <c r="B823" s="9">
        <f>Mercury!Y824</f>
        <v>2025</v>
      </c>
      <c r="C823" s="9">
        <f>Mercury!AA824</f>
        <v>11</v>
      </c>
      <c r="D823" s="9">
        <f>Mercury!AB824</f>
        <v>4</v>
      </c>
      <c r="E823" s="9" t="str">
        <f>Mercury!AC824</f>
        <v>P&amp;L</v>
      </c>
      <c r="F823" s="9" t="str">
        <f>Mercury!AD824</f>
        <v>Recurring</v>
      </c>
      <c r="G823" s="9" t="str">
        <f>Mercury!AE824</f>
        <v>2. Candidates Sourcing</v>
      </c>
      <c r="H823" s="9" t="str">
        <f>Mercury!AF824</f>
        <v>2. Candidates Sourcing</v>
      </c>
      <c r="I823" s="9" t="str">
        <f>Mercury!AG824</f>
        <v>1. Social media</v>
      </c>
      <c r="J823" s="9" t="str">
        <f>Mercury!AI824</f>
        <v>Out</v>
      </c>
      <c r="K823" s="9" t="str">
        <f>Mercury!B824</f>
        <v>Facebook</v>
      </c>
      <c r="L823" s="33">
        <f>Mercury!C824</f>
        <v>-368</v>
      </c>
      <c r="M823" s="9" t="str">
        <f>Mercury!D824</f>
        <v>Sent</v>
      </c>
      <c r="N823" s="1" t="s">
        <v>47</v>
      </c>
    </row>
    <row r="824" hidden="1">
      <c r="B824" s="9">
        <f>Mercury!Y825</f>
        <v>2025</v>
      </c>
      <c r="C824" s="9">
        <f>Mercury!AA825</f>
        <v>11</v>
      </c>
      <c r="D824" s="9">
        <f>Mercury!AB825</f>
        <v>4</v>
      </c>
      <c r="E824" s="9" t="str">
        <f>Mercury!AC825</f>
        <v>P&amp;L</v>
      </c>
      <c r="F824" s="9" t="str">
        <f>Mercury!AD825</f>
        <v>Recurring</v>
      </c>
      <c r="G824" s="9" t="str">
        <f>Mercury!AE825</f>
        <v>3. Platform</v>
      </c>
      <c r="H824" s="9" t="str">
        <f>Mercury!AF825</f>
        <v>3. Platform</v>
      </c>
      <c r="I824" s="9" t="str">
        <f>Mercury!AG825</f>
        <v>1. Variable</v>
      </c>
      <c r="J824" s="9" t="str">
        <f>Mercury!AI825</f>
        <v>Out</v>
      </c>
      <c r="K824" s="9" t="str">
        <f>Mercury!B825</f>
        <v>Vapi</v>
      </c>
      <c r="L824" s="33">
        <f>Mercury!C825</f>
        <v>-10</v>
      </c>
      <c r="M824" s="9" t="str">
        <f>Mercury!D825</f>
        <v>Sent</v>
      </c>
      <c r="N824" s="1" t="s">
        <v>47</v>
      </c>
    </row>
    <row r="825" hidden="1">
      <c r="B825" s="9">
        <f>Mercury!Y826</f>
        <v>2025</v>
      </c>
      <c r="C825" s="9">
        <f>Mercury!AA826</f>
        <v>11</v>
      </c>
      <c r="D825" s="9">
        <f>Mercury!AB826</f>
        <v>4</v>
      </c>
      <c r="E825" s="9" t="str">
        <f>Mercury!AC826</f>
        <v>P&amp;L</v>
      </c>
      <c r="F825" s="9" t="str">
        <f>Mercury!AD826</f>
        <v>Recurring</v>
      </c>
      <c r="G825" s="9" t="str">
        <f>Mercury!AE826</f>
        <v>3. Platform</v>
      </c>
      <c r="H825" s="9" t="str">
        <f>Mercury!AF826</f>
        <v>3. Platform</v>
      </c>
      <c r="I825" s="9" t="str">
        <f>Mercury!AG826</f>
        <v>1. Variable</v>
      </c>
      <c r="J825" s="9" t="str">
        <f>Mercury!AI826</f>
        <v>Out</v>
      </c>
      <c r="K825" s="9" t="str">
        <f>Mercury!B826</f>
        <v>Whaticket</v>
      </c>
      <c r="L825" s="33">
        <f>Mercury!C826</f>
        <v>-75</v>
      </c>
      <c r="M825" s="9" t="str">
        <f>Mercury!D826</f>
        <v>Sent</v>
      </c>
      <c r="N825" s="1" t="s">
        <v>47</v>
      </c>
    </row>
    <row r="826" hidden="1">
      <c r="B826" s="9">
        <f>Mercury!Y827</f>
        <v>2025</v>
      </c>
      <c r="C826" s="9">
        <f>Mercury!AA827</f>
        <v>11</v>
      </c>
      <c r="D826" s="9">
        <f>Mercury!AB827</f>
        <v>4</v>
      </c>
      <c r="E826" s="9" t="str">
        <f>Mercury!AC827</f>
        <v>P&amp;L</v>
      </c>
      <c r="F826" s="9" t="str">
        <f>Mercury!AD827</f>
        <v>Recurring</v>
      </c>
      <c r="G826" s="9" t="str">
        <f>Mercury!AE827</f>
        <v>2. Candidates Sourcing</v>
      </c>
      <c r="H826" s="9" t="str">
        <f>Mercury!AF827</f>
        <v>2. Candidates Sourcing</v>
      </c>
      <c r="I826" s="9" t="str">
        <f>Mercury!AG827</f>
        <v>1. Social media</v>
      </c>
      <c r="J826" s="9" t="str">
        <f>Mercury!AI827</f>
        <v>Out</v>
      </c>
      <c r="K826" s="9" t="str">
        <f>Mercury!B827</f>
        <v>Facebook</v>
      </c>
      <c r="L826" s="33">
        <f>Mercury!C827</f>
        <v>-80.95</v>
      </c>
      <c r="M826" s="9" t="str">
        <f>Mercury!D827</f>
        <v>Sent</v>
      </c>
      <c r="N826" s="1" t="s">
        <v>47</v>
      </c>
    </row>
    <row r="827" hidden="1">
      <c r="B827" s="9">
        <f>Mercury!Y828</f>
        <v>2025</v>
      </c>
      <c r="C827" s="9">
        <f>Mercury!AA828</f>
        <v>11</v>
      </c>
      <c r="D827" s="9">
        <f>Mercury!AB828</f>
        <v>4</v>
      </c>
      <c r="E827" s="9" t="str">
        <f>Mercury!AC828</f>
        <v>P&amp;L</v>
      </c>
      <c r="F827" s="9" t="str">
        <f>Mercury!AD828</f>
        <v>Recurring</v>
      </c>
      <c r="G827" s="9" t="str">
        <f>Mercury!AE828</f>
        <v>3. Platform</v>
      </c>
      <c r="H827" s="9" t="str">
        <f>Mercury!AF828</f>
        <v>3. Platform</v>
      </c>
      <c r="I827" s="9" t="str">
        <f>Mercury!AG828</f>
        <v>1. Variable</v>
      </c>
      <c r="J827" s="9" t="str">
        <f>Mercury!AI828</f>
        <v>Out</v>
      </c>
      <c r="K827" s="9" t="str">
        <f>Mercury!B828</f>
        <v>Vapi</v>
      </c>
      <c r="L827" s="33">
        <f>Mercury!C828</f>
        <v>-10</v>
      </c>
      <c r="M827" s="9" t="str">
        <f>Mercury!D828</f>
        <v>Sent</v>
      </c>
      <c r="N827" s="1" t="s">
        <v>47</v>
      </c>
    </row>
    <row r="828" hidden="1">
      <c r="B828" s="9">
        <f>Mercury!Y829</f>
        <v>2025</v>
      </c>
      <c r="C828" s="9">
        <f>Mercury!AA829</f>
        <v>11</v>
      </c>
      <c r="D828" s="9">
        <f>Mercury!AB829</f>
        <v>4</v>
      </c>
      <c r="E828" s="9" t="str">
        <f>Mercury!AC829</f>
        <v>P&amp;L</v>
      </c>
      <c r="F828" s="9" t="str">
        <f>Mercury!AD829</f>
        <v>Recurring</v>
      </c>
      <c r="G828" s="9" t="str">
        <f>Mercury!AE829</f>
        <v>3. Platform</v>
      </c>
      <c r="H828" s="9" t="str">
        <f>Mercury!AF829</f>
        <v>3. Platform</v>
      </c>
      <c r="I828" s="9" t="str">
        <f>Mercury!AG829</f>
        <v>2. Fixed</v>
      </c>
      <c r="J828" s="9" t="str">
        <f>Mercury!AI829</f>
        <v>Out</v>
      </c>
      <c r="K828" s="9" t="str">
        <f>Mercury!B829</f>
        <v>Anthropic</v>
      </c>
      <c r="L828" s="33">
        <f>Mercury!C829</f>
        <v>-20</v>
      </c>
      <c r="M828" s="9" t="str">
        <f>Mercury!D829</f>
        <v>Sent</v>
      </c>
      <c r="N828" s="1" t="s">
        <v>47</v>
      </c>
    </row>
    <row r="829" hidden="1">
      <c r="B829" s="9">
        <f>Mercury!Y830</f>
        <v>2025</v>
      </c>
      <c r="C829" s="9">
        <f>Mercury!AA830</f>
        <v>11</v>
      </c>
      <c r="D829" s="9">
        <f>Mercury!AB830</f>
        <v>4</v>
      </c>
      <c r="E829" s="9" t="str">
        <f>Mercury!AC830</f>
        <v>P&amp;L</v>
      </c>
      <c r="F829" s="9" t="str">
        <f>Mercury!AD830</f>
        <v>Recurring</v>
      </c>
      <c r="G829" s="9" t="str">
        <f>Mercury!AE830</f>
        <v>8. Other fixed costs</v>
      </c>
      <c r="H829" s="9" t="str">
        <f>Mercury!AF830</f>
        <v>6. Other fixed and admin</v>
      </c>
      <c r="I829" s="9" t="str">
        <f>Mercury!AG830</f>
        <v>2. Admin</v>
      </c>
      <c r="J829" s="9" t="str">
        <f>Mercury!AI830</f>
        <v>Out</v>
      </c>
      <c r="K829" s="9" t="str">
        <f>Mercury!B830</f>
        <v>GoDaddy</v>
      </c>
      <c r="L829" s="33">
        <f>Mercury!C830</f>
        <v>-15.19</v>
      </c>
      <c r="M829" s="9" t="str">
        <f>Mercury!D830</f>
        <v>Sent</v>
      </c>
      <c r="N829" s="1" t="s">
        <v>47</v>
      </c>
    </row>
    <row r="830" hidden="1">
      <c r="B830" s="9">
        <f>Mercury!Y831</f>
        <v>2025</v>
      </c>
      <c r="C830" s="9">
        <f>Mercury!AA831</f>
        <v>11</v>
      </c>
      <c r="D830" s="9">
        <f>Mercury!AB831</f>
        <v>4</v>
      </c>
      <c r="E830" s="9" t="str">
        <f>Mercury!AC831</f>
        <v>P&amp;L</v>
      </c>
      <c r="F830" s="9" t="str">
        <f>Mercury!AD831</f>
        <v>Recurring</v>
      </c>
      <c r="G830" s="9" t="str">
        <f>Mercury!AE831</f>
        <v>3. Platform</v>
      </c>
      <c r="H830" s="9" t="str">
        <f>Mercury!AF831</f>
        <v>3. Platform</v>
      </c>
      <c r="I830" s="9" t="str">
        <f>Mercury!AG831</f>
        <v>1. Variable</v>
      </c>
      <c r="J830" s="9" t="str">
        <f>Mercury!AI831</f>
        <v>Out</v>
      </c>
      <c r="K830" s="9" t="str">
        <f>Mercury!B831</f>
        <v>Vapi</v>
      </c>
      <c r="L830" s="33">
        <f>Mercury!C831</f>
        <v>-10</v>
      </c>
      <c r="M830" s="9" t="str">
        <f>Mercury!D831</f>
        <v>Sent</v>
      </c>
      <c r="N830" s="1" t="s">
        <v>47</v>
      </c>
    </row>
    <row r="831" hidden="1">
      <c r="B831" s="9">
        <f>Mercury!Y832</f>
        <v>2025</v>
      </c>
      <c r="C831" s="9">
        <f>Mercury!AA832</f>
        <v>11</v>
      </c>
      <c r="D831" s="9">
        <f>Mercury!AB832</f>
        <v>4</v>
      </c>
      <c r="E831" s="9" t="str">
        <f>Mercury!AC832</f>
        <v>P&amp;L</v>
      </c>
      <c r="F831" s="9" t="str">
        <f>Mercury!AD832</f>
        <v>Recurring</v>
      </c>
      <c r="G831" s="9" t="str">
        <f>Mercury!AE832</f>
        <v>3. Platform</v>
      </c>
      <c r="H831" s="9" t="str">
        <f>Mercury!AF832</f>
        <v>3. Platform</v>
      </c>
      <c r="I831" s="9" t="str">
        <f>Mercury!AG832</f>
        <v>1. Variable</v>
      </c>
      <c r="J831" s="9" t="str">
        <f>Mercury!AI832</f>
        <v>Out</v>
      </c>
      <c r="K831" s="9" t="str">
        <f>Mercury!B832</f>
        <v>Vapi</v>
      </c>
      <c r="L831" s="33">
        <f>Mercury!C832</f>
        <v>-10</v>
      </c>
      <c r="M831" s="9" t="str">
        <f>Mercury!D832</f>
        <v>Sent</v>
      </c>
      <c r="N831" s="1" t="s">
        <v>47</v>
      </c>
    </row>
    <row r="832" hidden="1">
      <c r="B832" s="9">
        <f>Mercury!Y833</f>
        <v>2025</v>
      </c>
      <c r="C832" s="9">
        <f>Mercury!AA833</f>
        <v>11</v>
      </c>
      <c r="D832" s="9">
        <f>Mercury!AB833</f>
        <v>4</v>
      </c>
      <c r="E832" s="9" t="str">
        <f>Mercury!AC833</f>
        <v>P&amp;L</v>
      </c>
      <c r="F832" s="9" t="str">
        <f>Mercury!AD833</f>
        <v>Recurring</v>
      </c>
      <c r="G832" s="9" t="str">
        <f>Mercury!AE833</f>
        <v>2. Candidates Sourcing</v>
      </c>
      <c r="H832" s="9" t="str">
        <f>Mercury!AF833</f>
        <v>2. Candidates Sourcing</v>
      </c>
      <c r="I832" s="9" t="str">
        <f>Mercury!AG833</f>
        <v>1. Social media</v>
      </c>
      <c r="J832" s="9" t="str">
        <f>Mercury!AI833</f>
        <v>Out</v>
      </c>
      <c r="K832" s="9" t="str">
        <f>Mercury!B833</f>
        <v>Facebook</v>
      </c>
      <c r="L832" s="33">
        <f>Mercury!C833</f>
        <v>-125</v>
      </c>
      <c r="M832" s="9" t="str">
        <f>Mercury!D833</f>
        <v>Sent</v>
      </c>
      <c r="N832" s="1" t="s">
        <v>47</v>
      </c>
    </row>
    <row r="833" hidden="1">
      <c r="B833" s="9">
        <f>Mercury!Y834</f>
        <v>2025</v>
      </c>
      <c r="C833" s="9">
        <f>Mercury!AA834</f>
        <v>11</v>
      </c>
      <c r="D833" s="9">
        <f>Mercury!AB834</f>
        <v>4</v>
      </c>
      <c r="E833" s="9" t="str">
        <f>Mercury!AC834</f>
        <v>P&amp;L</v>
      </c>
      <c r="F833" s="9" t="str">
        <f>Mercury!AD834</f>
        <v>Recurring</v>
      </c>
      <c r="G833" s="9" t="str">
        <f>Mercury!AE834</f>
        <v>2. Candidates Sourcing</v>
      </c>
      <c r="H833" s="9" t="str">
        <f>Mercury!AF834</f>
        <v>2. Candidates Sourcing</v>
      </c>
      <c r="I833" s="9" t="str">
        <f>Mercury!AG834</f>
        <v>1. Social media</v>
      </c>
      <c r="J833" s="9" t="str">
        <f>Mercury!AI834</f>
        <v>Out</v>
      </c>
      <c r="K833" s="9" t="str">
        <f>Mercury!B834</f>
        <v>Facebook</v>
      </c>
      <c r="L833" s="33">
        <f>Mercury!C834</f>
        <v>-349</v>
      </c>
      <c r="M833" s="9" t="str">
        <f>Mercury!D834</f>
        <v>Sent</v>
      </c>
      <c r="N833" s="1" t="s">
        <v>47</v>
      </c>
    </row>
    <row r="834" hidden="1">
      <c r="B834" s="9">
        <f>Mercury!Y835</f>
        <v>2025</v>
      </c>
      <c r="C834" s="9">
        <f>Mercury!AA835</f>
        <v>11</v>
      </c>
      <c r="D834" s="9">
        <f>Mercury!AB835</f>
        <v>4</v>
      </c>
      <c r="E834" s="9" t="str">
        <f>Mercury!AC835</f>
        <v>P&amp;L</v>
      </c>
      <c r="F834" s="9" t="str">
        <f>Mercury!AD835</f>
        <v>Recurring</v>
      </c>
      <c r="G834" s="9" t="str">
        <f>Mercury!AE835</f>
        <v>2. Candidates Sourcing</v>
      </c>
      <c r="H834" s="9" t="str">
        <f>Mercury!AF835</f>
        <v>2. Candidates Sourcing</v>
      </c>
      <c r="I834" s="9" t="str">
        <f>Mercury!AG835</f>
        <v>1. Social media</v>
      </c>
      <c r="J834" s="9" t="str">
        <f>Mercury!AI835</f>
        <v>Out</v>
      </c>
      <c r="K834" s="9" t="str">
        <f>Mercury!B835</f>
        <v>Facebook</v>
      </c>
      <c r="L834" s="33">
        <f>Mercury!C835</f>
        <v>-3.68</v>
      </c>
      <c r="M834" s="9" t="str">
        <f>Mercury!D835</f>
        <v>Sent</v>
      </c>
      <c r="N834" s="1" t="s">
        <v>47</v>
      </c>
    </row>
    <row r="835" hidden="1">
      <c r="B835" s="9">
        <f>Mercury!Y836</f>
        <v>2025</v>
      </c>
      <c r="C835" s="9">
        <f>Mercury!AA836</f>
        <v>11</v>
      </c>
      <c r="D835" s="9">
        <f>Mercury!AB836</f>
        <v>4</v>
      </c>
      <c r="E835" s="9" t="str">
        <f>Mercury!AC836</f>
        <v>P&amp;L</v>
      </c>
      <c r="F835" s="9" t="str">
        <f>Mercury!AD836</f>
        <v>Recurring</v>
      </c>
      <c r="G835" s="9" t="str">
        <f>Mercury!AE836</f>
        <v>3. Platform</v>
      </c>
      <c r="H835" s="9" t="str">
        <f>Mercury!AF836</f>
        <v>3. Platform</v>
      </c>
      <c r="I835" s="9" t="str">
        <f>Mercury!AG836</f>
        <v>1. Variable</v>
      </c>
      <c r="J835" s="9" t="str">
        <f>Mercury!AI836</f>
        <v>Out</v>
      </c>
      <c r="K835" s="9" t="str">
        <f>Mercury!B836</f>
        <v>Vapi</v>
      </c>
      <c r="L835" s="33">
        <f>Mercury!C836</f>
        <v>-10</v>
      </c>
      <c r="M835" s="9" t="str">
        <f>Mercury!D836</f>
        <v>Sent</v>
      </c>
      <c r="N835" s="1" t="s">
        <v>47</v>
      </c>
    </row>
    <row r="836" hidden="1">
      <c r="B836" s="9">
        <f>Mercury!Y837</f>
        <v>2025</v>
      </c>
      <c r="C836" s="9">
        <f>Mercury!AA837</f>
        <v>11</v>
      </c>
      <c r="D836" s="9">
        <f>Mercury!AB837</f>
        <v>4</v>
      </c>
      <c r="E836" s="9" t="str">
        <f>Mercury!AC837</f>
        <v>P&amp;L</v>
      </c>
      <c r="F836" s="9" t="str">
        <f>Mercury!AD837</f>
        <v>Recurring</v>
      </c>
      <c r="G836" s="9" t="str">
        <f>Mercury!AE837</f>
        <v>3. Platform</v>
      </c>
      <c r="H836" s="9" t="str">
        <f>Mercury!AF837</f>
        <v>3. Platform</v>
      </c>
      <c r="I836" s="9" t="str">
        <f>Mercury!AG837</f>
        <v>1. Variable</v>
      </c>
      <c r="J836" s="9" t="str">
        <f>Mercury!AI837</f>
        <v>Out</v>
      </c>
      <c r="K836" s="9" t="str">
        <f>Mercury!B837</f>
        <v>Vapi</v>
      </c>
      <c r="L836" s="33">
        <f>Mercury!C837</f>
        <v>-10</v>
      </c>
      <c r="M836" s="9" t="str">
        <f>Mercury!D837</f>
        <v>Sent</v>
      </c>
      <c r="N836" s="1" t="s">
        <v>47</v>
      </c>
    </row>
    <row r="837" hidden="1">
      <c r="B837" s="9">
        <f>Mercury!Y838</f>
        <v>2025</v>
      </c>
      <c r="C837" s="9">
        <f>Mercury!AA838</f>
        <v>11</v>
      </c>
      <c r="D837" s="9">
        <f>Mercury!AB838</f>
        <v>4</v>
      </c>
      <c r="E837" s="9" t="str">
        <f>Mercury!AC838</f>
        <v>P&amp;L</v>
      </c>
      <c r="F837" s="9" t="str">
        <f>Mercury!AD838</f>
        <v>Recurring</v>
      </c>
      <c r="G837" s="9" t="str">
        <f>Mercury!AE838</f>
        <v>3. Platform</v>
      </c>
      <c r="H837" s="9" t="str">
        <f>Mercury!AF838</f>
        <v>3. Platform</v>
      </c>
      <c r="I837" s="9" t="str">
        <f>Mercury!AG838</f>
        <v>1. Variable</v>
      </c>
      <c r="J837" s="9" t="str">
        <f>Mercury!AI838</f>
        <v>Out</v>
      </c>
      <c r="K837" s="9" t="str">
        <f>Mercury!B838</f>
        <v>Twilio</v>
      </c>
      <c r="L837" s="33">
        <f>Mercury!C838</f>
        <v>-100</v>
      </c>
      <c r="M837" s="9" t="str">
        <f>Mercury!D838</f>
        <v>Sent</v>
      </c>
      <c r="N837" s="1" t="s">
        <v>47</v>
      </c>
    </row>
    <row r="838" hidden="1">
      <c r="B838" s="9">
        <f>Mercury!Y839</f>
        <v>2025</v>
      </c>
      <c r="C838" s="9">
        <f>Mercury!AA839</f>
        <v>11</v>
      </c>
      <c r="D838" s="9">
        <f>Mercury!AB839</f>
        <v>4</v>
      </c>
      <c r="E838" s="9" t="str">
        <f>Mercury!AC839</f>
        <v>P&amp;L</v>
      </c>
      <c r="F838" s="9" t="str">
        <f>Mercury!AD839</f>
        <v>Recurring</v>
      </c>
      <c r="G838" s="9" t="str">
        <f>Mercury!AE839</f>
        <v>2. Candidates Sourcing</v>
      </c>
      <c r="H838" s="9" t="str">
        <f>Mercury!AF839</f>
        <v>2. Candidates Sourcing</v>
      </c>
      <c r="I838" s="9" t="str">
        <f>Mercury!AG839</f>
        <v>1. Social media</v>
      </c>
      <c r="J838" s="9" t="str">
        <f>Mercury!AI839</f>
        <v>Out</v>
      </c>
      <c r="K838" s="9" t="str">
        <f>Mercury!B839</f>
        <v>Facebook</v>
      </c>
      <c r="L838" s="33">
        <f>Mercury!C839</f>
        <v>-172.38</v>
      </c>
      <c r="M838" s="9" t="str">
        <f>Mercury!D839</f>
        <v>Sent</v>
      </c>
      <c r="N838" s="1" t="s">
        <v>47</v>
      </c>
    </row>
    <row r="839" hidden="1">
      <c r="B839" s="9">
        <f>Mercury!Y840</f>
        <v>2025</v>
      </c>
      <c r="C839" s="9">
        <f>Mercury!AA840</f>
        <v>11</v>
      </c>
      <c r="D839" s="9">
        <f>Mercury!AB840</f>
        <v>4</v>
      </c>
      <c r="E839" s="9" t="str">
        <f>Mercury!AC840</f>
        <v>P&amp;L</v>
      </c>
      <c r="F839" s="9" t="str">
        <f>Mercury!AD840</f>
        <v>Recurring</v>
      </c>
      <c r="G839" s="9" t="str">
        <f>Mercury!AE840</f>
        <v>3. Platform</v>
      </c>
      <c r="H839" s="9" t="str">
        <f>Mercury!AF840</f>
        <v>3. Platform</v>
      </c>
      <c r="I839" s="9" t="str">
        <f>Mercury!AG840</f>
        <v>1. Variable</v>
      </c>
      <c r="J839" s="9" t="str">
        <f>Mercury!AI840</f>
        <v>Out</v>
      </c>
      <c r="K839" s="9" t="str">
        <f>Mercury!B840</f>
        <v>Vapi</v>
      </c>
      <c r="L839" s="33">
        <f>Mercury!C840</f>
        <v>-10</v>
      </c>
      <c r="M839" s="9" t="str">
        <f>Mercury!D840</f>
        <v>Sent</v>
      </c>
      <c r="N839" s="1" t="s">
        <v>47</v>
      </c>
    </row>
    <row r="840" hidden="1">
      <c r="B840" s="9">
        <f>Mercury!Y841</f>
        <v>2025</v>
      </c>
      <c r="C840" s="9">
        <f>Mercury!AA841</f>
        <v>11</v>
      </c>
      <c r="D840" s="9">
        <f>Mercury!AB841</f>
        <v>4</v>
      </c>
      <c r="E840" s="9" t="str">
        <f>Mercury!AC841</f>
        <v/>
      </c>
      <c r="F840" s="9" t="str">
        <f>Mercury!AD841</f>
        <v>Failed</v>
      </c>
      <c r="G840" s="9" t="str">
        <f>Mercury!AE841</f>
        <v>Failed</v>
      </c>
      <c r="H840" s="9" t="str">
        <f>Mercury!AF841</f>
        <v>Failed</v>
      </c>
      <c r="I840" s="9" t="str">
        <f>Mercury!AG841</f>
        <v/>
      </c>
      <c r="J840" s="9" t="str">
        <f>Mercury!AI841</f>
        <v>Out</v>
      </c>
      <c r="K840" s="9" t="str">
        <f>Mercury!B841</f>
        <v>Facebook</v>
      </c>
      <c r="L840" s="33">
        <f>Mercury!C841</f>
        <v>-425.78</v>
      </c>
      <c r="M840" s="9" t="str">
        <f>Mercury!D841</f>
        <v>Failed</v>
      </c>
      <c r="N840" s="1" t="s">
        <v>47</v>
      </c>
    </row>
    <row r="841" hidden="1">
      <c r="B841" s="9">
        <f>Mercury!Y842</f>
        <v>2025</v>
      </c>
      <c r="C841" s="9">
        <f>Mercury!AA842</f>
        <v>11</v>
      </c>
      <c r="D841" s="9">
        <f>Mercury!AB842</f>
        <v>4</v>
      </c>
      <c r="E841" s="9" t="str">
        <f>Mercury!AC842</f>
        <v>P&amp;L</v>
      </c>
      <c r="F841" s="9" t="str">
        <f>Mercury!AD842</f>
        <v>Recurring</v>
      </c>
      <c r="G841" s="9" t="str">
        <f>Mercury!AE842</f>
        <v>3. Platform</v>
      </c>
      <c r="H841" s="9" t="str">
        <f>Mercury!AF842</f>
        <v>3. Platform</v>
      </c>
      <c r="I841" s="9" t="str">
        <f>Mercury!AG842</f>
        <v>2. Fixed</v>
      </c>
      <c r="J841" s="9" t="str">
        <f>Mercury!AI842</f>
        <v>Out</v>
      </c>
      <c r="K841" s="9" t="str">
        <f>Mercury!B842</f>
        <v>Intl. Transaction Fee</v>
      </c>
      <c r="L841" s="33">
        <f>Mercury!C842</f>
        <v>-5.06</v>
      </c>
      <c r="M841" s="9" t="str">
        <f>Mercury!D842</f>
        <v>Sent</v>
      </c>
      <c r="N841" s="1" t="s">
        <v>47</v>
      </c>
    </row>
    <row r="842" hidden="1">
      <c r="B842" s="9">
        <f>Mercury!Y843</f>
        <v>2025</v>
      </c>
      <c r="C842" s="9">
        <f>Mercury!AA843</f>
        <v>11</v>
      </c>
      <c r="D842" s="9">
        <f>Mercury!AB843</f>
        <v>4</v>
      </c>
      <c r="E842" s="9" t="str">
        <f>Mercury!AC843</f>
        <v>P&amp;L</v>
      </c>
      <c r="F842" s="9" t="str">
        <f>Mercury!AD843</f>
        <v>Recurring</v>
      </c>
      <c r="G842" s="9" t="str">
        <f>Mercury!AE843</f>
        <v>3. Platform</v>
      </c>
      <c r="H842" s="9" t="str">
        <f>Mercury!AF843</f>
        <v>3. Platform</v>
      </c>
      <c r="I842" s="9" t="str">
        <f>Mercury!AG843</f>
        <v>2. Fixed</v>
      </c>
      <c r="J842" s="9" t="str">
        <f>Mercury!AI843</f>
        <v>Out</v>
      </c>
      <c r="K842" s="9" t="str">
        <f>Mercury!B843</f>
        <v>Google Cloud</v>
      </c>
      <c r="L842" s="33">
        <f>Mercury!C843</f>
        <v>-168.75</v>
      </c>
      <c r="M842" s="9" t="str">
        <f>Mercury!D843</f>
        <v>Sent</v>
      </c>
      <c r="N842" s="1" t="s">
        <v>47</v>
      </c>
    </row>
    <row r="843" hidden="1">
      <c r="B843" s="9">
        <f>Mercury!Y844</f>
        <v>2025</v>
      </c>
      <c r="C843" s="9">
        <f>Mercury!AA844</f>
        <v>11</v>
      </c>
      <c r="D843" s="9">
        <f>Mercury!AB844</f>
        <v>4</v>
      </c>
      <c r="E843" s="9" t="str">
        <f>Mercury!AC844</f>
        <v>P&amp;L</v>
      </c>
      <c r="F843" s="9" t="str">
        <f>Mercury!AD844</f>
        <v>Recurring</v>
      </c>
      <c r="G843" s="9" t="str">
        <f>Mercury!AE844</f>
        <v>2. Candidates Sourcing</v>
      </c>
      <c r="H843" s="9" t="str">
        <f>Mercury!AF844</f>
        <v>2. Candidates Sourcing</v>
      </c>
      <c r="I843" s="9" t="str">
        <f>Mercury!AG844</f>
        <v>1. Social media</v>
      </c>
      <c r="J843" s="9" t="str">
        <f>Mercury!AI844</f>
        <v>Out</v>
      </c>
      <c r="K843" s="9" t="str">
        <f>Mercury!B844</f>
        <v>Facebook</v>
      </c>
      <c r="L843" s="33">
        <f>Mercury!C844</f>
        <v>-331</v>
      </c>
      <c r="M843" s="9" t="str">
        <f>Mercury!D844</f>
        <v>Sent</v>
      </c>
      <c r="N843" s="1" t="s">
        <v>47</v>
      </c>
    </row>
    <row r="844" hidden="1">
      <c r="B844" s="9">
        <f>Mercury!Y845</f>
        <v>2025</v>
      </c>
      <c r="C844" s="9">
        <f>Mercury!AA845</f>
        <v>11</v>
      </c>
      <c r="D844" s="9">
        <f>Mercury!AB845</f>
        <v>4</v>
      </c>
      <c r="E844" s="9" t="str">
        <f>Mercury!AC845</f>
        <v>P&amp;L</v>
      </c>
      <c r="F844" s="9" t="str">
        <f>Mercury!AD845</f>
        <v>Recurring</v>
      </c>
      <c r="G844" s="9" t="str">
        <f>Mercury!AE845</f>
        <v>2. Candidates Sourcing</v>
      </c>
      <c r="H844" s="9" t="str">
        <f>Mercury!AF845</f>
        <v>2. Candidates Sourcing</v>
      </c>
      <c r="I844" s="9" t="str">
        <f>Mercury!AG845</f>
        <v>2. Job Portals</v>
      </c>
      <c r="J844" s="9" t="str">
        <f>Mercury!AI845</f>
        <v>Out</v>
      </c>
      <c r="K844" s="9" t="str">
        <f>Mercury!B845</f>
        <v>Indeed</v>
      </c>
      <c r="L844" s="33">
        <f>Mercury!C845</f>
        <v>-62.3</v>
      </c>
      <c r="M844" s="9" t="str">
        <f>Mercury!D845</f>
        <v>Sent</v>
      </c>
      <c r="N844" s="1" t="s">
        <v>47</v>
      </c>
    </row>
    <row r="845" hidden="1">
      <c r="B845" s="9">
        <f>Mercury!Y846</f>
        <v>2025</v>
      </c>
      <c r="C845" s="9">
        <f>Mercury!AA846</f>
        <v>11</v>
      </c>
      <c r="D845" s="9">
        <f>Mercury!AB846</f>
        <v>4</v>
      </c>
      <c r="E845" s="9" t="str">
        <f>Mercury!AC846</f>
        <v>P&amp;L</v>
      </c>
      <c r="F845" s="9" t="str">
        <f>Mercury!AD846</f>
        <v>Recurring</v>
      </c>
      <c r="G845" s="9" t="str">
        <f>Mercury!AE846</f>
        <v>3. Platform</v>
      </c>
      <c r="H845" s="9" t="str">
        <f>Mercury!AF846</f>
        <v>3. Platform</v>
      </c>
      <c r="I845" s="9" t="str">
        <f>Mercury!AG846</f>
        <v>2. Fixed</v>
      </c>
      <c r="J845" s="9" t="str">
        <f>Mercury!AI846</f>
        <v>Out</v>
      </c>
      <c r="K845" s="9" t="str">
        <f>Mercury!B846</f>
        <v>Intl. Transaction Fee</v>
      </c>
      <c r="L845" s="33">
        <f>Mercury!C846</f>
        <v>-1.87</v>
      </c>
      <c r="M845" s="9" t="str">
        <f>Mercury!D846</f>
        <v>Sent</v>
      </c>
      <c r="N845" s="1" t="s">
        <v>47</v>
      </c>
    </row>
    <row r="846" hidden="1">
      <c r="B846" s="9">
        <f>Mercury!Y847</f>
        <v>2025</v>
      </c>
      <c r="C846" s="9">
        <f>Mercury!AA847</f>
        <v>11</v>
      </c>
      <c r="D846" s="9">
        <f>Mercury!AB847</f>
        <v>4</v>
      </c>
      <c r="E846" s="9" t="str">
        <f>Mercury!AC847</f>
        <v>P&amp;L</v>
      </c>
      <c r="F846" s="9" t="str">
        <f>Mercury!AD847</f>
        <v>Recurring</v>
      </c>
      <c r="G846" s="9" t="str">
        <f>Mercury!AE847</f>
        <v>3. Platform</v>
      </c>
      <c r="H846" s="9" t="str">
        <f>Mercury!AF847</f>
        <v>3. Platform</v>
      </c>
      <c r="I846" s="9" t="str">
        <f>Mercury!AG847</f>
        <v>2. Fixed</v>
      </c>
      <c r="J846" s="9" t="str">
        <f>Mercury!AI847</f>
        <v>Out</v>
      </c>
      <c r="K846" s="9" t="str">
        <f>Mercury!B847</f>
        <v>Unstract</v>
      </c>
      <c r="L846" s="33">
        <f>Mercury!C847</f>
        <v>-6.64</v>
      </c>
      <c r="M846" s="9" t="str">
        <f>Mercury!D847</f>
        <v>Sent</v>
      </c>
      <c r="N846" s="1" t="s">
        <v>47</v>
      </c>
    </row>
    <row r="847" hidden="1">
      <c r="B847" s="9">
        <f>Mercury!Y848</f>
        <v>2025</v>
      </c>
      <c r="C847" s="9">
        <f>Mercury!AA848</f>
        <v>11</v>
      </c>
      <c r="D847" s="9">
        <f>Mercury!AB848</f>
        <v>4</v>
      </c>
      <c r="E847" s="9" t="str">
        <f>Mercury!AC848</f>
        <v>P&amp;L</v>
      </c>
      <c r="F847" s="9" t="str">
        <f>Mercury!AD848</f>
        <v>Recurring</v>
      </c>
      <c r="G847" s="9" t="str">
        <f>Mercury!AE848</f>
        <v>2. Candidates Sourcing</v>
      </c>
      <c r="H847" s="9" t="str">
        <f>Mercury!AF848</f>
        <v>2. Candidates Sourcing</v>
      </c>
      <c r="I847" s="9" t="str">
        <f>Mercury!AG848</f>
        <v>1. Social media</v>
      </c>
      <c r="J847" s="9" t="str">
        <f>Mercury!AI848</f>
        <v>Out</v>
      </c>
      <c r="K847" s="9" t="str">
        <f>Mercury!B848</f>
        <v>Facebook</v>
      </c>
      <c r="L847" s="33">
        <f>Mercury!C848</f>
        <v>-96.38</v>
      </c>
      <c r="M847" s="9" t="str">
        <f>Mercury!D848</f>
        <v>Sent</v>
      </c>
      <c r="N847" s="1" t="s">
        <v>47</v>
      </c>
    </row>
    <row r="848" hidden="1">
      <c r="B848" s="9">
        <f>Mercury!Y849</f>
        <v>2025</v>
      </c>
      <c r="C848" s="9">
        <f>Mercury!AA849</f>
        <v>11</v>
      </c>
      <c r="D848" s="9">
        <f>Mercury!AB849</f>
        <v>4</v>
      </c>
      <c r="E848" s="9" t="str">
        <f>Mercury!AC849</f>
        <v>P&amp;L</v>
      </c>
      <c r="F848" s="9" t="str">
        <f>Mercury!AD849</f>
        <v>Recurring</v>
      </c>
      <c r="G848" s="9" t="str">
        <f>Mercury!AE849</f>
        <v>2. Candidates Sourcing</v>
      </c>
      <c r="H848" s="9" t="str">
        <f>Mercury!AF849</f>
        <v>2. Candidates Sourcing</v>
      </c>
      <c r="I848" s="9" t="str">
        <f>Mercury!AG849</f>
        <v>1. Social media</v>
      </c>
      <c r="J848" s="9" t="str">
        <f>Mercury!AI849</f>
        <v>Out</v>
      </c>
      <c r="K848" s="9" t="str">
        <f>Mercury!B849</f>
        <v>Facebook</v>
      </c>
      <c r="L848" s="33">
        <f>Mercury!C849</f>
        <v>-18.44</v>
      </c>
      <c r="M848" s="9" t="str">
        <f>Mercury!D849</f>
        <v>Sent</v>
      </c>
      <c r="N848" s="1" t="s">
        <v>47</v>
      </c>
    </row>
    <row r="849" hidden="1">
      <c r="B849" s="9">
        <f>Mercury!Y850</f>
        <v>2025</v>
      </c>
      <c r="C849" s="9">
        <f>Mercury!AA850</f>
        <v>11</v>
      </c>
      <c r="D849" s="9">
        <f>Mercury!AB850</f>
        <v>4</v>
      </c>
      <c r="E849" s="9" t="str">
        <f>Mercury!AC850</f>
        <v>P&amp;L</v>
      </c>
      <c r="F849" s="9" t="str">
        <f>Mercury!AD850</f>
        <v>Recurring</v>
      </c>
      <c r="G849" s="9" t="str">
        <f>Mercury!AE850</f>
        <v>2. Candidates Sourcing</v>
      </c>
      <c r="H849" s="9" t="str">
        <f>Mercury!AF850</f>
        <v>2. Candidates Sourcing</v>
      </c>
      <c r="I849" s="9" t="str">
        <f>Mercury!AG850</f>
        <v>1. Social media</v>
      </c>
      <c r="J849" s="9" t="str">
        <f>Mercury!AI850</f>
        <v>Out</v>
      </c>
      <c r="K849" s="9" t="str">
        <f>Mercury!B850</f>
        <v>Facebook</v>
      </c>
      <c r="L849" s="33">
        <f>Mercury!C850</f>
        <v>-314</v>
      </c>
      <c r="M849" s="9" t="str">
        <f>Mercury!D850</f>
        <v>Sent</v>
      </c>
      <c r="N849" s="1" t="s">
        <v>47</v>
      </c>
    </row>
    <row r="850" hidden="1">
      <c r="B850" s="9">
        <f>Mercury!Y851</f>
        <v>2025</v>
      </c>
      <c r="C850" s="9">
        <f>Mercury!AA851</f>
        <v>11</v>
      </c>
      <c r="D850" s="9">
        <f>Mercury!AB851</f>
        <v>4</v>
      </c>
      <c r="E850" s="9" t="str">
        <f>Mercury!AC851</f>
        <v>P&amp;L</v>
      </c>
      <c r="F850" s="9" t="str">
        <f>Mercury!AD851</f>
        <v>Recurring</v>
      </c>
      <c r="G850" s="9" t="str">
        <f>Mercury!AE851</f>
        <v>3. Platform</v>
      </c>
      <c r="H850" s="9" t="str">
        <f>Mercury!AF851</f>
        <v>3. Platform</v>
      </c>
      <c r="I850" s="9" t="str">
        <f>Mercury!AG851</f>
        <v>1. Variable</v>
      </c>
      <c r="J850" s="9" t="str">
        <f>Mercury!AI851</f>
        <v>Out</v>
      </c>
      <c r="K850" s="9" t="str">
        <f>Mercury!B851</f>
        <v>Vapi</v>
      </c>
      <c r="L850" s="33">
        <f>Mercury!C851</f>
        <v>-10</v>
      </c>
      <c r="M850" s="9" t="str">
        <f>Mercury!D851</f>
        <v>Sent</v>
      </c>
      <c r="N850" s="1" t="s">
        <v>47</v>
      </c>
    </row>
    <row r="851" hidden="1">
      <c r="B851" s="9">
        <f>Mercury!Y852</f>
        <v>2025</v>
      </c>
      <c r="C851" s="9">
        <f>Mercury!AA852</f>
        <v>10</v>
      </c>
      <c r="D851" s="9">
        <f>Mercury!AB852</f>
        <v>4</v>
      </c>
      <c r="E851" s="9" t="str">
        <f>Mercury!AC852</f>
        <v>P&amp;L</v>
      </c>
      <c r="F851" s="9" t="str">
        <f>Mercury!AD852</f>
        <v>Recurring</v>
      </c>
      <c r="G851" s="9" t="str">
        <f>Mercury!AE852</f>
        <v>1. Collections</v>
      </c>
      <c r="H851" s="9" t="str">
        <f>Mercury!AF852</f>
        <v>1. Collections</v>
      </c>
      <c r="I851" s="9" t="str">
        <f>Mercury!AG852</f>
        <v>1. Full Stack</v>
      </c>
      <c r="J851" s="9" t="str">
        <f>Mercury!AI852</f>
        <v>In</v>
      </c>
      <c r="K851" s="9" t="str">
        <f>Mercury!B852</f>
        <v>CLICOH EXPRESS MX SA DE CV</v>
      </c>
      <c r="L851" s="33">
        <f>Mercury!C852</f>
        <v>2302</v>
      </c>
      <c r="M851" s="9" t="str">
        <f>Mercury!D852</f>
        <v>Sent</v>
      </c>
      <c r="N851" s="1" t="s">
        <v>47</v>
      </c>
    </row>
    <row r="852" hidden="1">
      <c r="B852" s="9">
        <f>Mercury!Y853</f>
        <v>2025</v>
      </c>
      <c r="C852" s="9">
        <f>Mercury!AA853</f>
        <v>10</v>
      </c>
      <c r="D852" s="9">
        <f>Mercury!AB853</f>
        <v>4</v>
      </c>
      <c r="E852" s="9" t="str">
        <f>Mercury!AC853</f>
        <v>P&amp;L</v>
      </c>
      <c r="F852" s="9" t="str">
        <f>Mercury!AD853</f>
        <v>Recurring</v>
      </c>
      <c r="G852" s="9" t="str">
        <f>Mercury!AE853</f>
        <v>2. Candidates Sourcing</v>
      </c>
      <c r="H852" s="9" t="str">
        <f>Mercury!AF853</f>
        <v>2. Candidates Sourcing</v>
      </c>
      <c r="I852" s="9" t="str">
        <f>Mercury!AG853</f>
        <v>1. Social media</v>
      </c>
      <c r="J852" s="9" t="str">
        <f>Mercury!AI853</f>
        <v>Out</v>
      </c>
      <c r="K852" s="9" t="str">
        <f>Mercury!B853</f>
        <v>Facebook</v>
      </c>
      <c r="L852" s="33">
        <f>Mercury!C853</f>
        <v>-297</v>
      </c>
      <c r="M852" s="9" t="str">
        <f>Mercury!D853</f>
        <v>Sent</v>
      </c>
      <c r="N852" s="1" t="s">
        <v>47</v>
      </c>
    </row>
    <row r="853" hidden="1">
      <c r="B853" s="9">
        <f>Mercury!Y854</f>
        <v>2025</v>
      </c>
      <c r="C853" s="9">
        <f>Mercury!AA854</f>
        <v>10</v>
      </c>
      <c r="D853" s="9">
        <f>Mercury!AB854</f>
        <v>4</v>
      </c>
      <c r="E853" s="9" t="str">
        <f>Mercury!AC854</f>
        <v>P&amp;L</v>
      </c>
      <c r="F853" s="9" t="str">
        <f>Mercury!AD854</f>
        <v>Recurring</v>
      </c>
      <c r="G853" s="9" t="str">
        <f>Mercury!AE854</f>
        <v>3. Platform</v>
      </c>
      <c r="H853" s="9" t="str">
        <f>Mercury!AF854</f>
        <v>3. Platform</v>
      </c>
      <c r="I853" s="9" t="str">
        <f>Mercury!AG854</f>
        <v>1. Variable</v>
      </c>
      <c r="J853" s="9" t="str">
        <f>Mercury!AI854</f>
        <v>Out</v>
      </c>
      <c r="K853" s="9" t="str">
        <f>Mercury!B854</f>
        <v>Vapi</v>
      </c>
      <c r="L853" s="33">
        <f>Mercury!C854</f>
        <v>-10</v>
      </c>
      <c r="M853" s="9" t="str">
        <f>Mercury!D854</f>
        <v>Sent</v>
      </c>
      <c r="N853" s="1" t="s">
        <v>47</v>
      </c>
    </row>
    <row r="854" hidden="1">
      <c r="B854" s="9">
        <f>Mercury!Y855</f>
        <v>2025</v>
      </c>
      <c r="C854" s="9">
        <f>Mercury!AA855</f>
        <v>10</v>
      </c>
      <c r="D854" s="9">
        <f>Mercury!AB855</f>
        <v>4</v>
      </c>
      <c r="E854" s="9" t="str">
        <f>Mercury!AC855</f>
        <v>P&amp;L</v>
      </c>
      <c r="F854" s="9" t="str">
        <f>Mercury!AD855</f>
        <v>Recurring</v>
      </c>
      <c r="G854" s="9" t="str">
        <f>Mercury!AE855</f>
        <v>2. Candidates Sourcing</v>
      </c>
      <c r="H854" s="9" t="str">
        <f>Mercury!AF855</f>
        <v>2. Candidates Sourcing</v>
      </c>
      <c r="I854" s="9" t="str">
        <f>Mercury!AG855</f>
        <v>1. Social media</v>
      </c>
      <c r="J854" s="9" t="str">
        <f>Mercury!AI855</f>
        <v>Out</v>
      </c>
      <c r="K854" s="9" t="str">
        <f>Mercury!B855</f>
        <v>Facebook</v>
      </c>
      <c r="L854" s="33">
        <f>Mercury!C855</f>
        <v>-118.5</v>
      </c>
      <c r="M854" s="9" t="str">
        <f>Mercury!D855</f>
        <v>Sent</v>
      </c>
      <c r="N854" s="1" t="s">
        <v>47</v>
      </c>
    </row>
    <row r="855" hidden="1">
      <c r="B855" s="9">
        <f>Mercury!Y856</f>
        <v>2025</v>
      </c>
      <c r="C855" s="9">
        <f>Mercury!AA856</f>
        <v>10</v>
      </c>
      <c r="D855" s="9">
        <f>Mercury!AB856</f>
        <v>4</v>
      </c>
      <c r="E855" s="9" t="str">
        <f>Mercury!AC856</f>
        <v>P&amp;L</v>
      </c>
      <c r="F855" s="9" t="str">
        <f>Mercury!AD856</f>
        <v>Recurring</v>
      </c>
      <c r="G855" s="9" t="str">
        <f>Mercury!AE856</f>
        <v>4. People</v>
      </c>
      <c r="H855" s="9" t="str">
        <f>Mercury!AF856</f>
        <v>4. People</v>
      </c>
      <c r="I855" s="9" t="str">
        <f>Mercury!AG856</f>
        <v>1. Operations</v>
      </c>
      <c r="J855" s="9" t="str">
        <f>Mercury!AI856</f>
        <v>Out</v>
      </c>
      <c r="K855" s="9" t="str">
        <f>Mercury!B856</f>
        <v>Ricardo Martinez (USA) (Ricardo Julian Martinez Perez)</v>
      </c>
      <c r="L855" s="33">
        <f>Mercury!C856</f>
        <v>-816</v>
      </c>
      <c r="M855" s="9" t="str">
        <f>Mercury!D856</f>
        <v>Sent</v>
      </c>
      <c r="N855" s="1" t="s">
        <v>47</v>
      </c>
    </row>
    <row r="856" hidden="1">
      <c r="B856" s="9">
        <f>Mercury!Y857</f>
        <v>2025</v>
      </c>
      <c r="C856" s="9">
        <f>Mercury!AA857</f>
        <v>10</v>
      </c>
      <c r="D856" s="9">
        <f>Mercury!AB857</f>
        <v>4</v>
      </c>
      <c r="E856" s="9" t="str">
        <f>Mercury!AC857</f>
        <v>P&amp;L</v>
      </c>
      <c r="F856" s="9" t="str">
        <f>Mercury!AD857</f>
        <v>Recurring</v>
      </c>
      <c r="G856" s="9" t="str">
        <f>Mercury!AE857</f>
        <v>2. Candidates Sourcing</v>
      </c>
      <c r="H856" s="9" t="str">
        <f>Mercury!AF857</f>
        <v>2. Candidates Sourcing</v>
      </c>
      <c r="I856" s="9" t="str">
        <f>Mercury!AG857</f>
        <v>1. Social media</v>
      </c>
      <c r="J856" s="9" t="str">
        <f>Mercury!AI857</f>
        <v>Out</v>
      </c>
      <c r="K856" s="9" t="str">
        <f>Mercury!B857</f>
        <v>Facebook</v>
      </c>
      <c r="L856" s="33">
        <f>Mercury!C857</f>
        <v>-281</v>
      </c>
      <c r="M856" s="9" t="str">
        <f>Mercury!D857</f>
        <v>Sent</v>
      </c>
      <c r="N856" s="1" t="s">
        <v>47</v>
      </c>
    </row>
    <row r="857" hidden="1">
      <c r="B857" s="9">
        <f>Mercury!Y858</f>
        <v>2025</v>
      </c>
      <c r="C857" s="9">
        <f>Mercury!AA858</f>
        <v>10</v>
      </c>
      <c r="D857" s="9">
        <f>Mercury!AB858</f>
        <v>4</v>
      </c>
      <c r="E857" s="9" t="str">
        <f>Mercury!AC858</f>
        <v>P&amp;L</v>
      </c>
      <c r="F857" s="9" t="str">
        <f>Mercury!AD858</f>
        <v>Recurring</v>
      </c>
      <c r="G857" s="9" t="str">
        <f>Mercury!AE858</f>
        <v>3. Platform</v>
      </c>
      <c r="H857" s="9" t="str">
        <f>Mercury!AF858</f>
        <v>3. Platform</v>
      </c>
      <c r="I857" s="9" t="str">
        <f>Mercury!AG858</f>
        <v>1. Variable</v>
      </c>
      <c r="J857" s="9" t="str">
        <f>Mercury!AI858</f>
        <v>Out</v>
      </c>
      <c r="K857" s="9" t="str">
        <f>Mercury!B858</f>
        <v>Vapi</v>
      </c>
      <c r="L857" s="33">
        <f>Mercury!C858</f>
        <v>-10</v>
      </c>
      <c r="M857" s="9" t="str">
        <f>Mercury!D858</f>
        <v>Sent</v>
      </c>
      <c r="N857" s="1" t="s">
        <v>47</v>
      </c>
    </row>
    <row r="858" hidden="1">
      <c r="B858" s="9">
        <f>Mercury!Y859</f>
        <v>2025</v>
      </c>
      <c r="C858" s="9">
        <f>Mercury!AA859</f>
        <v>10</v>
      </c>
      <c r="D858" s="9">
        <f>Mercury!AB859</f>
        <v>4</v>
      </c>
      <c r="E858" s="9" t="str">
        <f>Mercury!AC859</f>
        <v>P&amp;L</v>
      </c>
      <c r="F858" s="9" t="str">
        <f>Mercury!AD859</f>
        <v>Recurring</v>
      </c>
      <c r="G858" s="9" t="str">
        <f>Mercury!AE859</f>
        <v>2. Candidates Sourcing</v>
      </c>
      <c r="H858" s="9" t="str">
        <f>Mercury!AF859</f>
        <v>2. Candidates Sourcing</v>
      </c>
      <c r="I858" s="9" t="str">
        <f>Mercury!AG859</f>
        <v>1. Social media</v>
      </c>
      <c r="J858" s="9" t="str">
        <f>Mercury!AI859</f>
        <v>Out</v>
      </c>
      <c r="K858" s="9" t="str">
        <f>Mercury!B859</f>
        <v>Facebook</v>
      </c>
      <c r="L858" s="33">
        <f>Mercury!C859</f>
        <v>-265</v>
      </c>
      <c r="M858" s="9" t="str">
        <f>Mercury!D859</f>
        <v>Sent</v>
      </c>
      <c r="N858" s="1" t="s">
        <v>47</v>
      </c>
    </row>
    <row r="859" hidden="1">
      <c r="B859" s="9">
        <f>Mercury!Y860</f>
        <v>2025</v>
      </c>
      <c r="C859" s="9">
        <f>Mercury!AA860</f>
        <v>10</v>
      </c>
      <c r="D859" s="9">
        <f>Mercury!AB860</f>
        <v>4</v>
      </c>
      <c r="E859" s="9" t="str">
        <f>Mercury!AC860</f>
        <v>P&amp;L</v>
      </c>
      <c r="F859" s="9" t="str">
        <f>Mercury!AD860</f>
        <v>Recurring</v>
      </c>
      <c r="G859" s="9" t="str">
        <f>Mercury!AE860</f>
        <v>4. People</v>
      </c>
      <c r="H859" s="9" t="str">
        <f>Mercury!AF860</f>
        <v>4. People</v>
      </c>
      <c r="I859" s="9" t="str">
        <f>Mercury!AG860</f>
        <v>1. Operations</v>
      </c>
      <c r="J859" s="9" t="str">
        <f>Mercury!AI860</f>
        <v>Out</v>
      </c>
      <c r="K859" s="9" t="str">
        <f>Mercury!B860</f>
        <v>Monica Tonanzin Garc√≠a Vega (Monica Tonanzin Garc√≠a Vega)</v>
      </c>
      <c r="L859" s="33">
        <f>Mercury!C860</f>
        <v>-816</v>
      </c>
      <c r="M859" s="9" t="str">
        <f>Mercury!D860</f>
        <v>Sent</v>
      </c>
      <c r="N859" s="1" t="s">
        <v>47</v>
      </c>
    </row>
    <row r="860" hidden="1">
      <c r="B860" s="9">
        <f>Mercury!Y861</f>
        <v>2025</v>
      </c>
      <c r="C860" s="9">
        <f>Mercury!AA861</f>
        <v>10</v>
      </c>
      <c r="D860" s="9">
        <f>Mercury!AB861</f>
        <v>4</v>
      </c>
      <c r="E860" s="9" t="str">
        <f>Mercury!AC861</f>
        <v/>
      </c>
      <c r="F860" s="9" t="str">
        <f>Mercury!AD861</f>
        <v>Failed</v>
      </c>
      <c r="G860" s="9" t="str">
        <f>Mercury!AE861</f>
        <v>Failed</v>
      </c>
      <c r="H860" s="9" t="str">
        <f>Mercury!AF861</f>
        <v>Failed</v>
      </c>
      <c r="I860" s="9" t="str">
        <f>Mercury!AG861</f>
        <v/>
      </c>
      <c r="J860" s="9" t="str">
        <f>Mercury!AI861</f>
        <v>Out</v>
      </c>
      <c r="K860" s="9" t="str">
        <f>Mercury!B861</f>
        <v>Ricardo Martinez (USA) (Ricardo Julian Martinez Perez)</v>
      </c>
      <c r="L860" s="33">
        <f>Mercury!C861</f>
        <v>-816</v>
      </c>
      <c r="M860" s="9" t="str">
        <f>Mercury!D861</f>
        <v>Failed</v>
      </c>
      <c r="N860" s="1" t="s">
        <v>47</v>
      </c>
    </row>
    <row r="861" hidden="1">
      <c r="B861" s="9">
        <f>Mercury!Y862</f>
        <v>2025</v>
      </c>
      <c r="C861" s="9">
        <f>Mercury!AA862</f>
        <v>10</v>
      </c>
      <c r="D861" s="9">
        <f>Mercury!AB862</f>
        <v>4</v>
      </c>
      <c r="E861" s="9" t="str">
        <f>Mercury!AC862</f>
        <v>P&amp;L</v>
      </c>
      <c r="F861" s="9" t="str">
        <f>Mercury!AD862</f>
        <v>Recurring</v>
      </c>
      <c r="G861" s="9" t="str">
        <f>Mercury!AE862</f>
        <v>6. Tech salaries</v>
      </c>
      <c r="H861" s="9" t="str">
        <f>Mercury!AF862</f>
        <v>6. Other fixed and admin</v>
      </c>
      <c r="I861" s="9" t="str">
        <f>Mercury!AG862</f>
        <v>1. Salaries</v>
      </c>
      <c r="J861" s="9" t="str">
        <f>Mercury!AI862</f>
        <v>Out</v>
      </c>
      <c r="K861" s="9" t="str">
        <f>Mercury!B862</f>
        <v>Alex Tigselema (Alex Ignacio Tigselema Pacheco)</v>
      </c>
      <c r="L861" s="33">
        <f>Mercury!C862</f>
        <v>-800</v>
      </c>
      <c r="M861" s="9" t="str">
        <f>Mercury!D862</f>
        <v>Sent</v>
      </c>
      <c r="N861" s="1" t="s">
        <v>47</v>
      </c>
    </row>
    <row r="862" hidden="1">
      <c r="B862" s="9">
        <f>Mercury!Y863</f>
        <v>2025</v>
      </c>
      <c r="C862" s="9">
        <f>Mercury!AA863</f>
        <v>10</v>
      </c>
      <c r="D862" s="9">
        <f>Mercury!AB863</f>
        <v>4</v>
      </c>
      <c r="E862" s="9" t="str">
        <f>Mercury!AC863</f>
        <v>P&amp;L</v>
      </c>
      <c r="F862" s="9" t="str">
        <f>Mercury!AD863</f>
        <v>Recurring</v>
      </c>
      <c r="G862" s="9" t="str">
        <f>Mercury!AE863</f>
        <v>3. Platform</v>
      </c>
      <c r="H862" s="9" t="str">
        <f>Mercury!AF863</f>
        <v>3. Platform</v>
      </c>
      <c r="I862" s="9" t="str">
        <f>Mercury!AG863</f>
        <v>2. Fixed</v>
      </c>
      <c r="J862" s="9" t="str">
        <f>Mercury!AI863</f>
        <v>Out</v>
      </c>
      <c r="K862" s="9" t="str">
        <f>Mercury!B863</f>
        <v>Intl. Wire Fee</v>
      </c>
      <c r="L862" s="33">
        <f>Mercury!C863</f>
        <v>-15</v>
      </c>
      <c r="M862" s="9" t="str">
        <f>Mercury!D863</f>
        <v>Sent</v>
      </c>
      <c r="N862" s="1" t="s">
        <v>47</v>
      </c>
    </row>
    <row r="863" hidden="1">
      <c r="B863" s="9">
        <f>Mercury!Y864</f>
        <v>2025</v>
      </c>
      <c r="C863" s="9">
        <f>Mercury!AA864</f>
        <v>10</v>
      </c>
      <c r="D863" s="9">
        <f>Mercury!AB864</f>
        <v>4</v>
      </c>
      <c r="E863" s="9" t="str">
        <f>Mercury!AC864</f>
        <v>P&amp;L</v>
      </c>
      <c r="F863" s="9" t="str">
        <f>Mercury!AD864</f>
        <v>Recurring</v>
      </c>
      <c r="G863" s="9" t="str">
        <f>Mercury!AE864</f>
        <v>2. Candidates Sourcing</v>
      </c>
      <c r="H863" s="9" t="str">
        <f>Mercury!AF864</f>
        <v>2. Candidates Sourcing</v>
      </c>
      <c r="I863" s="9" t="str">
        <f>Mercury!AG864</f>
        <v>1. Social media</v>
      </c>
      <c r="J863" s="9" t="str">
        <f>Mercury!AI864</f>
        <v>Out</v>
      </c>
      <c r="K863" s="9" t="str">
        <f>Mercury!B864</f>
        <v>Facebook</v>
      </c>
      <c r="L863" s="33">
        <f>Mercury!C864</f>
        <v>-125</v>
      </c>
      <c r="M863" s="9" t="str">
        <f>Mercury!D864</f>
        <v>Sent</v>
      </c>
      <c r="N863" s="1" t="s">
        <v>47</v>
      </c>
    </row>
    <row r="864" hidden="1">
      <c r="B864" s="9">
        <f>Mercury!Y865</f>
        <v>2025</v>
      </c>
      <c r="C864" s="9">
        <f>Mercury!AA865</f>
        <v>10</v>
      </c>
      <c r="D864" s="9">
        <f>Mercury!AB865</f>
        <v>4</v>
      </c>
      <c r="E864" s="9" t="str">
        <f>Mercury!AC865</f>
        <v>P&amp;L</v>
      </c>
      <c r="F864" s="9" t="str">
        <f>Mercury!AD865</f>
        <v>Recurring</v>
      </c>
      <c r="G864" s="9" t="str">
        <f>Mercury!AE865</f>
        <v>3. Platform</v>
      </c>
      <c r="H864" s="9" t="str">
        <f>Mercury!AF865</f>
        <v>3. Platform</v>
      </c>
      <c r="I864" s="9" t="str">
        <f>Mercury!AG865</f>
        <v>2. Fixed</v>
      </c>
      <c r="J864" s="9" t="str">
        <f>Mercury!AI865</f>
        <v>Out</v>
      </c>
      <c r="K864" s="9" t="str">
        <f>Mercury!B865</f>
        <v>Metapay</v>
      </c>
      <c r="L864" s="33">
        <f>Mercury!C865</f>
        <v>-11.99</v>
      </c>
      <c r="M864" s="9" t="str">
        <f>Mercury!D865</f>
        <v>Sent</v>
      </c>
      <c r="N864" s="1" t="s">
        <v>47</v>
      </c>
    </row>
    <row r="865" hidden="1">
      <c r="B865" s="9">
        <f>Mercury!Y866</f>
        <v>2025</v>
      </c>
      <c r="C865" s="9">
        <f>Mercury!AA866</f>
        <v>10</v>
      </c>
      <c r="D865" s="9">
        <f>Mercury!AB866</f>
        <v>4</v>
      </c>
      <c r="E865" s="9" t="str">
        <f>Mercury!AC866</f>
        <v>P&amp;L</v>
      </c>
      <c r="F865" s="9" t="str">
        <f>Mercury!AD866</f>
        <v>Recurring</v>
      </c>
      <c r="G865" s="9" t="str">
        <f>Mercury!AE866</f>
        <v>2. Candidates Sourcing</v>
      </c>
      <c r="H865" s="9" t="str">
        <f>Mercury!AF866</f>
        <v>2. Candidates Sourcing</v>
      </c>
      <c r="I865" s="9" t="str">
        <f>Mercury!AG866</f>
        <v>1. Social media</v>
      </c>
      <c r="J865" s="9" t="str">
        <f>Mercury!AI866</f>
        <v>Out</v>
      </c>
      <c r="K865" s="9" t="str">
        <f>Mercury!B866</f>
        <v>Facebook</v>
      </c>
      <c r="L865" s="33">
        <f>Mercury!C866</f>
        <v>-250</v>
      </c>
      <c r="M865" s="9" t="str">
        <f>Mercury!D866</f>
        <v>Sent</v>
      </c>
      <c r="N865" s="1" t="s">
        <v>47</v>
      </c>
    </row>
    <row r="866" hidden="1">
      <c r="B866" s="9">
        <f>Mercury!Y867</f>
        <v>2025</v>
      </c>
      <c r="C866" s="9">
        <f>Mercury!AA867</f>
        <v>10</v>
      </c>
      <c r="D866" s="9">
        <f>Mercury!AB867</f>
        <v>4</v>
      </c>
      <c r="E866" s="9" t="str">
        <f>Mercury!AC867</f>
        <v>P&amp;L</v>
      </c>
      <c r="F866" s="9" t="str">
        <f>Mercury!AD867</f>
        <v>Recurring</v>
      </c>
      <c r="G866" s="9" t="str">
        <f>Mercury!AE867</f>
        <v>2. Candidates Sourcing</v>
      </c>
      <c r="H866" s="9" t="str">
        <f>Mercury!AF867</f>
        <v>2. Candidates Sourcing</v>
      </c>
      <c r="I866" s="9" t="str">
        <f>Mercury!AG867</f>
        <v>1. Social media</v>
      </c>
      <c r="J866" s="9" t="str">
        <f>Mercury!AI867</f>
        <v>Out</v>
      </c>
      <c r="K866" s="9" t="str">
        <f>Mercury!B867</f>
        <v>Facebook</v>
      </c>
      <c r="L866" s="33">
        <f>Mercury!C867</f>
        <v>-55.11</v>
      </c>
      <c r="M866" s="9" t="str">
        <f>Mercury!D867</f>
        <v>Sent</v>
      </c>
      <c r="N866" s="1" t="s">
        <v>47</v>
      </c>
    </row>
    <row r="867" hidden="1">
      <c r="B867" s="9">
        <f>Mercury!Y868</f>
        <v>2025</v>
      </c>
      <c r="C867" s="9">
        <f>Mercury!AA868</f>
        <v>10</v>
      </c>
      <c r="D867" s="9">
        <f>Mercury!AB868</f>
        <v>4</v>
      </c>
      <c r="E867" s="9" t="str">
        <f>Mercury!AC868</f>
        <v>P&amp;L</v>
      </c>
      <c r="F867" s="9" t="str">
        <f>Mercury!AD868</f>
        <v>Recurring</v>
      </c>
      <c r="G867" s="9" t="str">
        <f>Mercury!AE868</f>
        <v>2. Candidates Sourcing</v>
      </c>
      <c r="H867" s="9" t="str">
        <f>Mercury!AF868</f>
        <v>2. Candidates Sourcing</v>
      </c>
      <c r="I867" s="9" t="str">
        <f>Mercury!AG868</f>
        <v>1. Social media</v>
      </c>
      <c r="J867" s="9" t="str">
        <f>Mercury!AI868</f>
        <v>Out</v>
      </c>
      <c r="K867" s="9" t="str">
        <f>Mercury!B868</f>
        <v>Facebook</v>
      </c>
      <c r="L867" s="33">
        <f>Mercury!C868</f>
        <v>-235</v>
      </c>
      <c r="M867" s="9" t="str">
        <f>Mercury!D868</f>
        <v>Sent</v>
      </c>
      <c r="N867" s="1" t="s">
        <v>47</v>
      </c>
    </row>
    <row r="868" hidden="1">
      <c r="B868" s="9">
        <f>Mercury!Y869</f>
        <v>2025</v>
      </c>
      <c r="C868" s="9">
        <f>Mercury!AA869</f>
        <v>10</v>
      </c>
      <c r="D868" s="9">
        <f>Mercury!AB869</f>
        <v>4</v>
      </c>
      <c r="E868" s="9" t="str">
        <f>Mercury!AC869</f>
        <v>P&amp;L</v>
      </c>
      <c r="F868" s="9" t="str">
        <f>Mercury!AD869</f>
        <v>Recurring</v>
      </c>
      <c r="G868" s="9" t="str">
        <f>Mercury!AE869</f>
        <v>2. Candidates Sourcing</v>
      </c>
      <c r="H868" s="9" t="str">
        <f>Mercury!AF869</f>
        <v>2. Candidates Sourcing</v>
      </c>
      <c r="I868" s="9" t="str">
        <f>Mercury!AG869</f>
        <v>1. Social media</v>
      </c>
      <c r="J868" s="9" t="str">
        <f>Mercury!AI869</f>
        <v>Out</v>
      </c>
      <c r="K868" s="9" t="str">
        <f>Mercury!B869</f>
        <v>Facebook</v>
      </c>
      <c r="L868" s="33">
        <f>Mercury!C869</f>
        <v>-221</v>
      </c>
      <c r="M868" s="9" t="str">
        <f>Mercury!D869</f>
        <v>Sent</v>
      </c>
      <c r="N868" s="1" t="s">
        <v>47</v>
      </c>
    </row>
    <row r="869" hidden="1">
      <c r="B869" s="9">
        <f>Mercury!Y870</f>
        <v>2025</v>
      </c>
      <c r="C869" s="9">
        <f>Mercury!AA870</f>
        <v>10</v>
      </c>
      <c r="D869" s="9">
        <f>Mercury!AB870</f>
        <v>4</v>
      </c>
      <c r="E869" s="9" t="str">
        <f>Mercury!AC870</f>
        <v>P&amp;L</v>
      </c>
      <c r="F869" s="9" t="str">
        <f>Mercury!AD870</f>
        <v>Recurring</v>
      </c>
      <c r="G869" s="9" t="str">
        <f>Mercury!AE870</f>
        <v>3. Platform</v>
      </c>
      <c r="H869" s="9" t="str">
        <f>Mercury!AF870</f>
        <v>3. Platform</v>
      </c>
      <c r="I869" s="9" t="str">
        <f>Mercury!AG870</f>
        <v>2. Fixed</v>
      </c>
      <c r="J869" s="9" t="str">
        <f>Mercury!AI870</f>
        <v>Out</v>
      </c>
      <c r="K869" s="9" t="str">
        <f>Mercury!B870</f>
        <v>Vercel</v>
      </c>
      <c r="L869" s="33">
        <f>Mercury!C870</f>
        <v>-40</v>
      </c>
      <c r="M869" s="9" t="str">
        <f>Mercury!D870</f>
        <v>Sent</v>
      </c>
      <c r="N869" s="1" t="s">
        <v>47</v>
      </c>
    </row>
    <row r="870" hidden="1">
      <c r="B870" s="9">
        <f>Mercury!Y871</f>
        <v>2025</v>
      </c>
      <c r="C870" s="9">
        <f>Mercury!AA871</f>
        <v>10</v>
      </c>
      <c r="D870" s="9">
        <f>Mercury!AB871</f>
        <v>4</v>
      </c>
      <c r="E870" s="9" t="str">
        <f>Mercury!AC871</f>
        <v>P&amp;L</v>
      </c>
      <c r="F870" s="9" t="str">
        <f>Mercury!AD871</f>
        <v>Recurring</v>
      </c>
      <c r="G870" s="9" t="str">
        <f>Mercury!AE871</f>
        <v>3. Platform</v>
      </c>
      <c r="H870" s="9" t="str">
        <f>Mercury!AF871</f>
        <v>3. Platform</v>
      </c>
      <c r="I870" s="9" t="str">
        <f>Mercury!AG871</f>
        <v>1. Variable</v>
      </c>
      <c r="J870" s="9" t="str">
        <f>Mercury!AI871</f>
        <v>Out</v>
      </c>
      <c r="K870" s="9" t="str">
        <f>Mercury!B871</f>
        <v>Whaticket</v>
      </c>
      <c r="L870" s="33">
        <f>Mercury!C871</f>
        <v>-49</v>
      </c>
      <c r="M870" s="9" t="str">
        <f>Mercury!D871</f>
        <v>Sent</v>
      </c>
      <c r="N870" s="1" t="s">
        <v>47</v>
      </c>
    </row>
    <row r="871" hidden="1">
      <c r="B871" s="9">
        <f>Mercury!Y872</f>
        <v>2025</v>
      </c>
      <c r="C871" s="9">
        <f>Mercury!AA872</f>
        <v>10</v>
      </c>
      <c r="D871" s="9">
        <f>Mercury!AB872</f>
        <v>4</v>
      </c>
      <c r="E871" s="9" t="str">
        <f>Mercury!AC872</f>
        <v>P&amp;L</v>
      </c>
      <c r="F871" s="9" t="str">
        <f>Mercury!AD872</f>
        <v>Recurring</v>
      </c>
      <c r="G871" s="9" t="str">
        <f>Mercury!AE872</f>
        <v>8. Other fixed costs</v>
      </c>
      <c r="H871" s="9" t="str">
        <f>Mercury!AF872</f>
        <v>6. Other fixed and admin</v>
      </c>
      <c r="I871" s="9" t="str">
        <f>Mercury!AG872</f>
        <v>3. Rent</v>
      </c>
      <c r="J871" s="9" t="str">
        <f>Mercury!AI872</f>
        <v>Out</v>
      </c>
      <c r="K871" s="9" t="str">
        <f>Mercury!B872</f>
        <v>WeWork</v>
      </c>
      <c r="L871" s="33">
        <f>Mercury!C872</f>
        <v>-323.02</v>
      </c>
      <c r="M871" s="9" t="str">
        <f>Mercury!D872</f>
        <v>Sent</v>
      </c>
      <c r="N871" s="1" t="s">
        <v>47</v>
      </c>
    </row>
    <row r="872" hidden="1">
      <c r="B872" s="9">
        <f>Mercury!Y873</f>
        <v>2025</v>
      </c>
      <c r="C872" s="9">
        <f>Mercury!AA873</f>
        <v>10</v>
      </c>
      <c r="D872" s="9">
        <f>Mercury!AB873</f>
        <v>4</v>
      </c>
      <c r="E872" s="9" t="str">
        <f>Mercury!AC873</f>
        <v>P&amp;L</v>
      </c>
      <c r="F872" s="9" t="str">
        <f>Mercury!AD873</f>
        <v>Recurring</v>
      </c>
      <c r="G872" s="9" t="str">
        <f>Mercury!AE873</f>
        <v>3. Platform</v>
      </c>
      <c r="H872" s="9" t="str">
        <f>Mercury!AF873</f>
        <v>3. Platform</v>
      </c>
      <c r="I872" s="9" t="str">
        <f>Mercury!AG873</f>
        <v>2. Fixed</v>
      </c>
      <c r="J872" s="9" t="str">
        <f>Mercury!AI873</f>
        <v>Out</v>
      </c>
      <c r="K872" s="9" t="str">
        <f>Mercury!B873</f>
        <v>Intl. Transaction Fee</v>
      </c>
      <c r="L872" s="33">
        <f>Mercury!C873</f>
        <v>-9.69</v>
      </c>
      <c r="M872" s="9" t="str">
        <f>Mercury!D873</f>
        <v>Sent</v>
      </c>
      <c r="N872" s="1" t="s">
        <v>47</v>
      </c>
    </row>
    <row r="873" hidden="1">
      <c r="B873" s="9">
        <f>Mercury!Y874</f>
        <v>2025</v>
      </c>
      <c r="C873" s="9">
        <f>Mercury!AA874</f>
        <v>10</v>
      </c>
      <c r="D873" s="9">
        <f>Mercury!AB874</f>
        <v>4</v>
      </c>
      <c r="E873" s="9" t="str">
        <f>Mercury!AC874</f>
        <v>P&amp;L</v>
      </c>
      <c r="F873" s="9" t="str">
        <f>Mercury!AD874</f>
        <v>Recurring</v>
      </c>
      <c r="G873" s="9" t="str">
        <f>Mercury!AE874</f>
        <v>2. Candidates Sourcing</v>
      </c>
      <c r="H873" s="9" t="str">
        <f>Mercury!AF874</f>
        <v>2. Candidates Sourcing</v>
      </c>
      <c r="I873" s="9" t="str">
        <f>Mercury!AG874</f>
        <v>1. Social media</v>
      </c>
      <c r="J873" s="9" t="str">
        <f>Mercury!AI874</f>
        <v>Out</v>
      </c>
      <c r="K873" s="9" t="str">
        <f>Mercury!B874</f>
        <v>Facebook</v>
      </c>
      <c r="L873" s="33">
        <f>Mercury!C874</f>
        <v>-207</v>
      </c>
      <c r="M873" s="9" t="str">
        <f>Mercury!D874</f>
        <v>Sent</v>
      </c>
      <c r="N873" s="1" t="s">
        <v>47</v>
      </c>
    </row>
    <row r="874" hidden="1">
      <c r="B874" s="9">
        <f>Mercury!Y875</f>
        <v>2025</v>
      </c>
      <c r="C874" s="9">
        <f>Mercury!AA875</f>
        <v>10</v>
      </c>
      <c r="D874" s="9">
        <f>Mercury!AB875</f>
        <v>4</v>
      </c>
      <c r="E874" s="9" t="str">
        <f>Mercury!AC875</f>
        <v>P&amp;L</v>
      </c>
      <c r="F874" s="9" t="str">
        <f>Mercury!AD875</f>
        <v>Recurring</v>
      </c>
      <c r="G874" s="9" t="str">
        <f>Mercury!AE875</f>
        <v>2. Candidates Sourcing</v>
      </c>
      <c r="H874" s="9" t="str">
        <f>Mercury!AF875</f>
        <v>2. Candidates Sourcing</v>
      </c>
      <c r="I874" s="9" t="str">
        <f>Mercury!AG875</f>
        <v>1. Social media</v>
      </c>
      <c r="J874" s="9" t="str">
        <f>Mercury!AI875</f>
        <v>Out</v>
      </c>
      <c r="K874" s="9" t="str">
        <f>Mercury!B875</f>
        <v>Facebook</v>
      </c>
      <c r="L874" s="33">
        <f>Mercury!C875</f>
        <v>-104</v>
      </c>
      <c r="M874" s="9" t="str">
        <f>Mercury!D875</f>
        <v>Sent</v>
      </c>
      <c r="N874" s="1" t="s">
        <v>47</v>
      </c>
    </row>
    <row r="875" hidden="1">
      <c r="B875" s="9">
        <f>Mercury!Y876</f>
        <v>2025</v>
      </c>
      <c r="C875" s="9">
        <f>Mercury!AA876</f>
        <v>10</v>
      </c>
      <c r="D875" s="9">
        <f>Mercury!AB876</f>
        <v>4</v>
      </c>
      <c r="E875" s="9" t="str">
        <f>Mercury!AC876</f>
        <v>P&amp;L</v>
      </c>
      <c r="F875" s="9" t="str">
        <f>Mercury!AD876</f>
        <v>Recurring</v>
      </c>
      <c r="G875" s="9" t="str">
        <f>Mercury!AE876</f>
        <v>2. Candidates Sourcing</v>
      </c>
      <c r="H875" s="9" t="str">
        <f>Mercury!AF876</f>
        <v>2. Candidates Sourcing</v>
      </c>
      <c r="I875" s="9" t="str">
        <f>Mercury!AG876</f>
        <v>1. Social media</v>
      </c>
      <c r="J875" s="9" t="str">
        <f>Mercury!AI876</f>
        <v>Out</v>
      </c>
      <c r="K875" s="9" t="str">
        <f>Mercury!B876</f>
        <v>Facebook</v>
      </c>
      <c r="L875" s="33">
        <f>Mercury!C876</f>
        <v>-25</v>
      </c>
      <c r="M875" s="9" t="str">
        <f>Mercury!D876</f>
        <v>Sent</v>
      </c>
      <c r="N875" s="1" t="s">
        <v>47</v>
      </c>
    </row>
    <row r="876" hidden="1">
      <c r="B876" s="9">
        <f>Mercury!Y877</f>
        <v>2025</v>
      </c>
      <c r="C876" s="9">
        <f>Mercury!AA877</f>
        <v>10</v>
      </c>
      <c r="D876" s="9">
        <f>Mercury!AB877</f>
        <v>4</v>
      </c>
      <c r="E876" s="9" t="str">
        <f>Mercury!AC877</f>
        <v>P&amp;L</v>
      </c>
      <c r="F876" s="9" t="str">
        <f>Mercury!AD877</f>
        <v>Recurring</v>
      </c>
      <c r="G876" s="9" t="str">
        <f>Mercury!AE877</f>
        <v>3. Platform</v>
      </c>
      <c r="H876" s="9" t="str">
        <f>Mercury!AF877</f>
        <v>3. Platform</v>
      </c>
      <c r="I876" s="9" t="str">
        <f>Mercury!AG877</f>
        <v>2. Fixed</v>
      </c>
      <c r="J876" s="9" t="str">
        <f>Mercury!AI877</f>
        <v>Out</v>
      </c>
      <c r="K876" s="9" t="str">
        <f>Mercury!B877</f>
        <v>Intl. Transaction Fee</v>
      </c>
      <c r="L876" s="33">
        <f>Mercury!C877</f>
        <v>-3.42</v>
      </c>
      <c r="M876" s="9" t="str">
        <f>Mercury!D877</f>
        <v>Sent</v>
      </c>
      <c r="N876" s="1" t="s">
        <v>47</v>
      </c>
    </row>
    <row r="877" hidden="1">
      <c r="B877" s="9">
        <f>Mercury!Y878</f>
        <v>2025</v>
      </c>
      <c r="C877" s="9">
        <f>Mercury!AA878</f>
        <v>10</v>
      </c>
      <c r="D877" s="9">
        <f>Mercury!AB878</f>
        <v>4</v>
      </c>
      <c r="E877" s="9" t="str">
        <f>Mercury!AC878</f>
        <v>P&amp;L</v>
      </c>
      <c r="F877" s="9" t="str">
        <f>Mercury!AD878</f>
        <v>Recurring</v>
      </c>
      <c r="G877" s="9" t="str">
        <f>Mercury!AE878</f>
        <v>2. Candidates Sourcing</v>
      </c>
      <c r="H877" s="9" t="str">
        <f>Mercury!AF878</f>
        <v>2. Candidates Sourcing</v>
      </c>
      <c r="I877" s="9" t="str">
        <f>Mercury!AG878</f>
        <v>2. Job Portals</v>
      </c>
      <c r="J877" s="9" t="str">
        <f>Mercury!AI878</f>
        <v>Out</v>
      </c>
      <c r="K877" s="9" t="str">
        <f>Mercury!B878</f>
        <v>Computrabajo (Bb-Dgnet Lt)</v>
      </c>
      <c r="L877" s="33">
        <f>Mercury!C878</f>
        <v>-113.93</v>
      </c>
      <c r="M877" s="9" t="str">
        <f>Mercury!D878</f>
        <v>Sent</v>
      </c>
      <c r="N877" s="1" t="s">
        <v>47</v>
      </c>
    </row>
    <row r="878" hidden="1">
      <c r="B878" s="9">
        <f>Mercury!Y879</f>
        <v>2025</v>
      </c>
      <c r="C878" s="9">
        <f>Mercury!AA879</f>
        <v>10</v>
      </c>
      <c r="D878" s="9">
        <f>Mercury!AB879</f>
        <v>4</v>
      </c>
      <c r="E878" s="9" t="str">
        <f>Mercury!AC879</f>
        <v>P&amp;L</v>
      </c>
      <c r="F878" s="9" t="str">
        <f>Mercury!AD879</f>
        <v>Recurring</v>
      </c>
      <c r="G878" s="9" t="str">
        <f>Mercury!AE879</f>
        <v>3. Platform</v>
      </c>
      <c r="H878" s="9" t="str">
        <f>Mercury!AF879</f>
        <v>3. Platform</v>
      </c>
      <c r="I878" s="9" t="str">
        <f>Mercury!AG879</f>
        <v>2. Fixed</v>
      </c>
      <c r="J878" s="9" t="str">
        <f>Mercury!AI879</f>
        <v>Out</v>
      </c>
      <c r="K878" s="9" t="str">
        <f>Mercury!B879</f>
        <v>Intl. Transaction Fee</v>
      </c>
      <c r="L878" s="33">
        <f>Mercury!C879</f>
        <v>-3.41</v>
      </c>
      <c r="M878" s="9" t="str">
        <f>Mercury!D879</f>
        <v>Sent</v>
      </c>
      <c r="N878" s="1" t="s">
        <v>47</v>
      </c>
    </row>
    <row r="879" hidden="1">
      <c r="B879" s="9">
        <f>Mercury!Y880</f>
        <v>2025</v>
      </c>
      <c r="C879" s="9">
        <f>Mercury!AA880</f>
        <v>10</v>
      </c>
      <c r="D879" s="9">
        <f>Mercury!AB880</f>
        <v>4</v>
      </c>
      <c r="E879" s="9" t="str">
        <f>Mercury!AC880</f>
        <v>P&amp;L</v>
      </c>
      <c r="F879" s="9" t="str">
        <f>Mercury!AD880</f>
        <v>Recurring</v>
      </c>
      <c r="G879" s="9" t="str">
        <f>Mercury!AE880</f>
        <v>2. Candidates Sourcing</v>
      </c>
      <c r="H879" s="9" t="str">
        <f>Mercury!AF880</f>
        <v>2. Candidates Sourcing</v>
      </c>
      <c r="I879" s="9" t="str">
        <f>Mercury!AG880</f>
        <v>2. Job Portals</v>
      </c>
      <c r="J879" s="9" t="str">
        <f>Mercury!AI880</f>
        <v>Out</v>
      </c>
      <c r="K879" s="9" t="str">
        <f>Mercury!B880</f>
        <v>Computrabajo (Bb-Dgnet Lt)</v>
      </c>
      <c r="L879" s="33">
        <f>Mercury!C880</f>
        <v>-113.68</v>
      </c>
      <c r="M879" s="9" t="str">
        <f>Mercury!D880</f>
        <v>Sent</v>
      </c>
      <c r="N879" s="1" t="s">
        <v>47</v>
      </c>
    </row>
    <row r="880" hidden="1">
      <c r="B880" s="9">
        <f>Mercury!Y881</f>
        <v>2025</v>
      </c>
      <c r="C880" s="9">
        <f>Mercury!AA881</f>
        <v>10</v>
      </c>
      <c r="D880" s="9">
        <f>Mercury!AB881</f>
        <v>4</v>
      </c>
      <c r="E880" s="9" t="str">
        <f>Mercury!AC881</f>
        <v>P&amp;L</v>
      </c>
      <c r="F880" s="9" t="str">
        <f>Mercury!AD881</f>
        <v>Recurring</v>
      </c>
      <c r="G880" s="9" t="str">
        <f>Mercury!AE881</f>
        <v>2. Candidates Sourcing</v>
      </c>
      <c r="H880" s="9" t="str">
        <f>Mercury!AF881</f>
        <v>2. Candidates Sourcing</v>
      </c>
      <c r="I880" s="9" t="str">
        <f>Mercury!AG881</f>
        <v>1. Social media</v>
      </c>
      <c r="J880" s="9" t="str">
        <f>Mercury!AI881</f>
        <v>Out</v>
      </c>
      <c r="K880" s="9" t="str">
        <f>Mercury!B881</f>
        <v>Facebook</v>
      </c>
      <c r="L880" s="33">
        <f>Mercury!C881</f>
        <v>-151.55</v>
      </c>
      <c r="M880" s="9" t="str">
        <f>Mercury!D881</f>
        <v>Sent</v>
      </c>
      <c r="N880" s="1" t="s">
        <v>47</v>
      </c>
    </row>
    <row r="881" hidden="1">
      <c r="B881" s="9">
        <f>Mercury!Y882</f>
        <v>2025</v>
      </c>
      <c r="C881" s="9">
        <f>Mercury!AA882</f>
        <v>10</v>
      </c>
      <c r="D881" s="9">
        <f>Mercury!AB882</f>
        <v>4</v>
      </c>
      <c r="E881" s="9" t="str">
        <f>Mercury!AC882</f>
        <v>P&amp;L</v>
      </c>
      <c r="F881" s="9" t="str">
        <f>Mercury!AD882</f>
        <v>Recurring</v>
      </c>
      <c r="G881" s="9" t="str">
        <f>Mercury!AE882</f>
        <v>3. Platform</v>
      </c>
      <c r="H881" s="9" t="str">
        <f>Mercury!AF882</f>
        <v>3. Platform</v>
      </c>
      <c r="I881" s="9" t="str">
        <f>Mercury!AG882</f>
        <v>2. Fixed</v>
      </c>
      <c r="J881" s="9" t="str">
        <f>Mercury!AI882</f>
        <v>Out</v>
      </c>
      <c r="K881" s="9" t="str">
        <f>Mercury!B882</f>
        <v>Dropbox</v>
      </c>
      <c r="L881" s="33">
        <f>Mercury!C882</f>
        <v>-15</v>
      </c>
      <c r="M881" s="9" t="str">
        <f>Mercury!D882</f>
        <v>Sent</v>
      </c>
      <c r="N881" s="1" t="s">
        <v>47</v>
      </c>
    </row>
    <row r="882" hidden="1">
      <c r="B882" s="9">
        <f>Mercury!Y883</f>
        <v>2025</v>
      </c>
      <c r="C882" s="9">
        <f>Mercury!AA883</f>
        <v>10</v>
      </c>
      <c r="D882" s="9">
        <f>Mercury!AB883</f>
        <v>4</v>
      </c>
      <c r="E882" s="9" t="str">
        <f>Mercury!AC883</f>
        <v>P&amp;L</v>
      </c>
      <c r="F882" s="9" t="str">
        <f>Mercury!AD883</f>
        <v>Recurring</v>
      </c>
      <c r="G882" s="9" t="str">
        <f>Mercury!AE883</f>
        <v>3. Platform</v>
      </c>
      <c r="H882" s="9" t="str">
        <f>Mercury!AF883</f>
        <v>3. Platform</v>
      </c>
      <c r="I882" s="9" t="str">
        <f>Mercury!AG883</f>
        <v>2. Fixed</v>
      </c>
      <c r="J882" s="9" t="str">
        <f>Mercury!AI883</f>
        <v>Out</v>
      </c>
      <c r="K882" s="9" t="str">
        <f>Mercury!B883</f>
        <v>Intl. Transaction Fee</v>
      </c>
      <c r="L882" s="33">
        <f>Mercury!C883</f>
        <v>-16.35</v>
      </c>
      <c r="M882" s="9" t="str">
        <f>Mercury!D883</f>
        <v>Sent</v>
      </c>
      <c r="N882" s="1" t="s">
        <v>47</v>
      </c>
    </row>
    <row r="883" hidden="1">
      <c r="B883" s="9">
        <f>Mercury!Y884</f>
        <v>2025</v>
      </c>
      <c r="C883" s="9">
        <f>Mercury!AA884</f>
        <v>10</v>
      </c>
      <c r="D883" s="9">
        <f>Mercury!AB884</f>
        <v>4</v>
      </c>
      <c r="E883" s="9" t="str">
        <f>Mercury!AC884</f>
        <v>P&amp;L</v>
      </c>
      <c r="F883" s="9" t="str">
        <f>Mercury!AD884</f>
        <v>Recurring</v>
      </c>
      <c r="G883" s="9" t="str">
        <f>Mercury!AE884</f>
        <v>2. Candidates Sourcing</v>
      </c>
      <c r="H883" s="9" t="str">
        <f>Mercury!AF884</f>
        <v>2. Candidates Sourcing</v>
      </c>
      <c r="I883" s="9" t="str">
        <f>Mercury!AG884</f>
        <v>2. Job Portals</v>
      </c>
      <c r="J883" s="9" t="str">
        <f>Mercury!AI884</f>
        <v>Out</v>
      </c>
      <c r="K883" s="9" t="str">
        <f>Mercury!B884</f>
        <v>Indeed</v>
      </c>
      <c r="L883" s="33">
        <f>Mercury!C884</f>
        <v>-544.85</v>
      </c>
      <c r="M883" s="9" t="str">
        <f>Mercury!D884</f>
        <v>Sent</v>
      </c>
      <c r="N883" s="1" t="s">
        <v>47</v>
      </c>
    </row>
    <row r="884" hidden="1">
      <c r="B884" s="9">
        <f>Mercury!Y885</f>
        <v>2025</v>
      </c>
      <c r="C884" s="9">
        <f>Mercury!AA885</f>
        <v>10</v>
      </c>
      <c r="D884" s="9">
        <f>Mercury!AB885</f>
        <v>4</v>
      </c>
      <c r="E884" s="9" t="str">
        <f>Mercury!AC885</f>
        <v>P&amp;L</v>
      </c>
      <c r="F884" s="9" t="str">
        <f>Mercury!AD885</f>
        <v>Recurring</v>
      </c>
      <c r="G884" s="9" t="str">
        <f>Mercury!AE885</f>
        <v>2. Candidates Sourcing</v>
      </c>
      <c r="H884" s="9" t="str">
        <f>Mercury!AF885</f>
        <v>2. Candidates Sourcing</v>
      </c>
      <c r="I884" s="9" t="str">
        <f>Mercury!AG885</f>
        <v>1. Social media</v>
      </c>
      <c r="J884" s="9" t="str">
        <f>Mercury!AI885</f>
        <v>Out</v>
      </c>
      <c r="K884" s="9" t="str">
        <f>Mercury!B885</f>
        <v>Facebook</v>
      </c>
      <c r="L884" s="33">
        <f>Mercury!C885</f>
        <v>-108.73</v>
      </c>
      <c r="M884" s="9" t="str">
        <f>Mercury!D885</f>
        <v>Sent</v>
      </c>
      <c r="N884" s="1" t="s">
        <v>47</v>
      </c>
    </row>
    <row r="885" hidden="1">
      <c r="B885" s="9">
        <f>Mercury!Y886</f>
        <v>2025</v>
      </c>
      <c r="C885" s="9">
        <f>Mercury!AA886</f>
        <v>10</v>
      </c>
      <c r="D885" s="9">
        <f>Mercury!AB886</f>
        <v>4</v>
      </c>
      <c r="E885" s="9" t="str">
        <f>Mercury!AC886</f>
        <v>P&amp;L</v>
      </c>
      <c r="F885" s="9" t="str">
        <f>Mercury!AD886</f>
        <v>Recurring</v>
      </c>
      <c r="G885" s="9" t="str">
        <f>Mercury!AE886</f>
        <v>2. Candidates Sourcing</v>
      </c>
      <c r="H885" s="9" t="str">
        <f>Mercury!AF886</f>
        <v>2. Candidates Sourcing</v>
      </c>
      <c r="I885" s="9" t="str">
        <f>Mercury!AG886</f>
        <v>3. Linkedin</v>
      </c>
      <c r="J885" s="9" t="str">
        <f>Mercury!AI886</f>
        <v>Out</v>
      </c>
      <c r="K885" s="9" t="str">
        <f>Mercury!B886</f>
        <v>LinkedIn</v>
      </c>
      <c r="L885" s="33">
        <f>Mercury!C886</f>
        <v>-85.93</v>
      </c>
      <c r="M885" s="9" t="str">
        <f>Mercury!D886</f>
        <v>Sent</v>
      </c>
      <c r="N885" s="1" t="s">
        <v>47</v>
      </c>
    </row>
    <row r="886" hidden="1">
      <c r="B886" s="9">
        <f>Mercury!Y887</f>
        <v>2025</v>
      </c>
      <c r="C886" s="9">
        <f>Mercury!AA887</f>
        <v>10</v>
      </c>
      <c r="D886" s="9">
        <f>Mercury!AB887</f>
        <v>4</v>
      </c>
      <c r="E886" s="9" t="str">
        <f>Mercury!AC887</f>
        <v>P&amp;L</v>
      </c>
      <c r="F886" s="9" t="str">
        <f>Mercury!AD887</f>
        <v>Recurring</v>
      </c>
      <c r="G886" s="9" t="str">
        <f>Mercury!AE887</f>
        <v>3. Platform</v>
      </c>
      <c r="H886" s="9" t="str">
        <f>Mercury!AF887</f>
        <v>3. Platform</v>
      </c>
      <c r="I886" s="9" t="str">
        <f>Mercury!AG887</f>
        <v>2. Fixed</v>
      </c>
      <c r="J886" s="9" t="str">
        <f>Mercury!AI887</f>
        <v>Out</v>
      </c>
      <c r="K886" s="9" t="str">
        <f>Mercury!B887</f>
        <v>Intl. Transaction Fee</v>
      </c>
      <c r="L886" s="33">
        <f>Mercury!C887</f>
        <v>-2.58</v>
      </c>
      <c r="M886" s="9" t="str">
        <f>Mercury!D887</f>
        <v>Sent</v>
      </c>
      <c r="N886" s="1" t="s">
        <v>47</v>
      </c>
    </row>
    <row r="887" hidden="1">
      <c r="B887" s="9">
        <f>Mercury!Y888</f>
        <v>2025</v>
      </c>
      <c r="C887" s="9">
        <f>Mercury!AA888</f>
        <v>10</v>
      </c>
      <c r="D887" s="9">
        <f>Mercury!AB888</f>
        <v>4</v>
      </c>
      <c r="E887" s="9" t="str">
        <f>Mercury!AC888</f>
        <v>P&amp;L</v>
      </c>
      <c r="F887" s="9" t="str">
        <f>Mercury!AD888</f>
        <v>Recurring</v>
      </c>
      <c r="G887" s="9" t="str">
        <f>Mercury!AE888</f>
        <v>3. Platform</v>
      </c>
      <c r="H887" s="9" t="str">
        <f>Mercury!AF888</f>
        <v>3. Platform</v>
      </c>
      <c r="I887" s="9" t="str">
        <f>Mercury!AG888</f>
        <v>1. Variable</v>
      </c>
      <c r="J887" s="9" t="str">
        <f>Mercury!AI888</f>
        <v>Out</v>
      </c>
      <c r="K887" s="9" t="str">
        <f>Mercury!B888</f>
        <v>Whaticket</v>
      </c>
      <c r="L887" s="33">
        <f>Mercury!C888</f>
        <v>-25</v>
      </c>
      <c r="M887" s="9" t="str">
        <f>Mercury!D888</f>
        <v>Sent</v>
      </c>
      <c r="N887" s="1" t="s">
        <v>47</v>
      </c>
    </row>
    <row r="888" hidden="1">
      <c r="B888" s="9">
        <f>Mercury!Y889</f>
        <v>2025</v>
      </c>
      <c r="C888" s="9">
        <f>Mercury!AA889</f>
        <v>10</v>
      </c>
      <c r="D888" s="9">
        <f>Mercury!AB889</f>
        <v>4</v>
      </c>
      <c r="E888" s="9" t="str">
        <f>Mercury!AC889</f>
        <v>P&amp;L</v>
      </c>
      <c r="F888" s="9" t="str">
        <f>Mercury!AD889</f>
        <v>Recurring</v>
      </c>
      <c r="G888" s="9" t="str">
        <f>Mercury!AE889</f>
        <v>3. Platform</v>
      </c>
      <c r="H888" s="9" t="str">
        <f>Mercury!AF889</f>
        <v>3. Platform</v>
      </c>
      <c r="I888" s="9" t="str">
        <f>Mercury!AG889</f>
        <v>2. Fixed</v>
      </c>
      <c r="J888" s="9" t="str">
        <f>Mercury!AI889</f>
        <v>Out</v>
      </c>
      <c r="K888" s="9" t="str">
        <f>Mercury!B889</f>
        <v>Lovable</v>
      </c>
      <c r="L888" s="33">
        <f>Mercury!C889</f>
        <v>-25</v>
      </c>
      <c r="M888" s="9" t="str">
        <f>Mercury!D889</f>
        <v>Sent</v>
      </c>
      <c r="N888" s="1" t="s">
        <v>47</v>
      </c>
    </row>
    <row r="889" hidden="1">
      <c r="B889" s="9">
        <f>Mercury!Y890</f>
        <v>2025</v>
      </c>
      <c r="C889" s="9">
        <f>Mercury!AA890</f>
        <v>10</v>
      </c>
      <c r="D889" s="9">
        <f>Mercury!AB890</f>
        <v>4</v>
      </c>
      <c r="E889" s="9" t="str">
        <f>Mercury!AC890</f>
        <v>P&amp;L</v>
      </c>
      <c r="F889" s="9" t="str">
        <f>Mercury!AD890</f>
        <v>Recurring</v>
      </c>
      <c r="G889" s="9" t="str">
        <f>Mercury!AE890</f>
        <v>2. Candidates Sourcing</v>
      </c>
      <c r="H889" s="9" t="str">
        <f>Mercury!AF890</f>
        <v>2. Candidates Sourcing</v>
      </c>
      <c r="I889" s="9" t="str">
        <f>Mercury!AG890</f>
        <v>1. Social media</v>
      </c>
      <c r="J889" s="9" t="str">
        <f>Mercury!AI890</f>
        <v>Out</v>
      </c>
      <c r="K889" s="9" t="str">
        <f>Mercury!B890</f>
        <v>Facebook</v>
      </c>
      <c r="L889" s="33">
        <f>Mercury!C890</f>
        <v>-194</v>
      </c>
      <c r="M889" s="9" t="str">
        <f>Mercury!D890</f>
        <v>Sent</v>
      </c>
      <c r="N889" s="1" t="s">
        <v>47</v>
      </c>
    </row>
    <row r="890" hidden="1">
      <c r="B890" s="9">
        <f>Mercury!Y891</f>
        <v>2025</v>
      </c>
      <c r="C890" s="9">
        <f>Mercury!AA891</f>
        <v>10</v>
      </c>
      <c r="D890" s="9">
        <f>Mercury!AB891</f>
        <v>4</v>
      </c>
      <c r="E890" s="9" t="str">
        <f>Mercury!AC891</f>
        <v>P&amp;L</v>
      </c>
      <c r="F890" s="9" t="str">
        <f>Mercury!AD891</f>
        <v>Recurring</v>
      </c>
      <c r="G890" s="9" t="str">
        <f>Mercury!AE891</f>
        <v>2. Candidates Sourcing</v>
      </c>
      <c r="H890" s="9" t="str">
        <f>Mercury!AF891</f>
        <v>2. Candidates Sourcing</v>
      </c>
      <c r="I890" s="9" t="str">
        <f>Mercury!AG891</f>
        <v>1. Social media</v>
      </c>
      <c r="J890" s="9" t="str">
        <f>Mercury!AI891</f>
        <v>Out</v>
      </c>
      <c r="K890" s="9" t="str">
        <f>Mercury!B891</f>
        <v>Facebook</v>
      </c>
      <c r="L890" s="33">
        <f>Mercury!C891</f>
        <v>-125</v>
      </c>
      <c r="M890" s="9" t="str">
        <f>Mercury!D891</f>
        <v>Sent</v>
      </c>
      <c r="N890" s="1" t="s">
        <v>47</v>
      </c>
    </row>
    <row r="891" hidden="1">
      <c r="B891" s="9">
        <f>Mercury!Y892</f>
        <v>2025</v>
      </c>
      <c r="C891" s="9">
        <f>Mercury!AA892</f>
        <v>10</v>
      </c>
      <c r="D891" s="9">
        <f>Mercury!AB892</f>
        <v>4</v>
      </c>
      <c r="E891" s="9" t="str">
        <f>Mercury!AC892</f>
        <v>P&amp;L</v>
      </c>
      <c r="F891" s="9" t="str">
        <f>Mercury!AD892</f>
        <v>Recurring</v>
      </c>
      <c r="G891" s="9" t="str">
        <f>Mercury!AE892</f>
        <v>2. Candidates Sourcing</v>
      </c>
      <c r="H891" s="9" t="str">
        <f>Mercury!AF892</f>
        <v>2. Candidates Sourcing</v>
      </c>
      <c r="I891" s="9" t="str">
        <f>Mercury!AG892</f>
        <v>1. Social media</v>
      </c>
      <c r="J891" s="9" t="str">
        <f>Mercury!AI892</f>
        <v>Out</v>
      </c>
      <c r="K891" s="9" t="str">
        <f>Mercury!B892</f>
        <v>Facebook</v>
      </c>
      <c r="L891" s="33">
        <f>Mercury!C892</f>
        <v>-19.67</v>
      </c>
      <c r="M891" s="9" t="str">
        <f>Mercury!D892</f>
        <v>Sent</v>
      </c>
      <c r="N891" s="1" t="s">
        <v>47</v>
      </c>
    </row>
    <row r="892" hidden="1">
      <c r="B892" s="9">
        <f>Mercury!Y893</f>
        <v>2025</v>
      </c>
      <c r="C892" s="9">
        <f>Mercury!AA893</f>
        <v>10</v>
      </c>
      <c r="D892" s="9">
        <f>Mercury!AB893</f>
        <v>4</v>
      </c>
      <c r="E892" s="9" t="str">
        <f>Mercury!AC893</f>
        <v>P&amp;L</v>
      </c>
      <c r="F892" s="9" t="str">
        <f>Mercury!AD893</f>
        <v>Recurring</v>
      </c>
      <c r="G892" s="9" t="str">
        <f>Mercury!AE893</f>
        <v>2. Candidates Sourcing</v>
      </c>
      <c r="H892" s="9" t="str">
        <f>Mercury!AF893</f>
        <v>2. Candidates Sourcing</v>
      </c>
      <c r="I892" s="9" t="str">
        <f>Mercury!AG893</f>
        <v>1. Social media</v>
      </c>
      <c r="J892" s="9" t="str">
        <f>Mercury!AI893</f>
        <v>Out</v>
      </c>
      <c r="K892" s="9" t="str">
        <f>Mercury!B893</f>
        <v>Facebook</v>
      </c>
      <c r="L892" s="33">
        <f>Mercury!C893</f>
        <v>-182</v>
      </c>
      <c r="M892" s="9" t="str">
        <f>Mercury!D893</f>
        <v>Sent</v>
      </c>
      <c r="N892" s="1" t="s">
        <v>47</v>
      </c>
    </row>
    <row r="893" hidden="1">
      <c r="B893" s="9">
        <f>Mercury!Y894</f>
        <v>2025</v>
      </c>
      <c r="C893" s="9">
        <f>Mercury!AA894</f>
        <v>10</v>
      </c>
      <c r="D893" s="9">
        <f>Mercury!AB894</f>
        <v>4</v>
      </c>
      <c r="E893" s="9" t="str">
        <f>Mercury!AC894</f>
        <v>P&amp;L</v>
      </c>
      <c r="F893" s="9" t="str">
        <f>Mercury!AD894</f>
        <v>Recurring</v>
      </c>
      <c r="G893" s="9" t="str">
        <f>Mercury!AE894</f>
        <v>5. Marketing</v>
      </c>
      <c r="H893" s="9" t="str">
        <f>Mercury!AF894</f>
        <v>5. Marketing</v>
      </c>
      <c r="I893" s="9" t="str">
        <f>Mercury!AG894</f>
        <v>2. Agency</v>
      </c>
      <c r="J893" s="9" t="str">
        <f>Mercury!AI894</f>
        <v>Out</v>
      </c>
      <c r="K893" s="9" t="str">
        <f>Mercury!B894</f>
        <v>Optimus Digital</v>
      </c>
      <c r="L893" s="33">
        <f>Mercury!C894</f>
        <v>-478.78</v>
      </c>
      <c r="M893" s="9" t="str">
        <f>Mercury!D894</f>
        <v>Sent</v>
      </c>
      <c r="N893" s="1" t="s">
        <v>47</v>
      </c>
    </row>
    <row r="894" hidden="1">
      <c r="B894" s="9">
        <f>Mercury!Y895</f>
        <v>2025</v>
      </c>
      <c r="C894" s="9">
        <f>Mercury!AA895</f>
        <v>10</v>
      </c>
      <c r="D894" s="9">
        <f>Mercury!AB895</f>
        <v>4</v>
      </c>
      <c r="E894" s="9" t="str">
        <f>Mercury!AC895</f>
        <v>P&amp;L</v>
      </c>
      <c r="F894" s="9" t="str">
        <f>Mercury!AD895</f>
        <v>Recurring</v>
      </c>
      <c r="G894" s="9" t="str">
        <f>Mercury!AE895</f>
        <v>3. Platform</v>
      </c>
      <c r="H894" s="9" t="str">
        <f>Mercury!AF895</f>
        <v>3. Platform</v>
      </c>
      <c r="I894" s="9" t="str">
        <f>Mercury!AG895</f>
        <v>2. Fixed</v>
      </c>
      <c r="J894" s="9" t="str">
        <f>Mercury!AI895</f>
        <v>Out</v>
      </c>
      <c r="K894" s="9" t="str">
        <f>Mercury!B895</f>
        <v>Intl. Transaction Fee</v>
      </c>
      <c r="L894" s="33">
        <f>Mercury!C895</f>
        <v>-14.36</v>
      </c>
      <c r="M894" s="9" t="str">
        <f>Mercury!D895</f>
        <v>Sent</v>
      </c>
      <c r="N894" s="1" t="s">
        <v>47</v>
      </c>
    </row>
    <row r="895" hidden="1">
      <c r="B895" s="9">
        <f>Mercury!Y896</f>
        <v>2025</v>
      </c>
      <c r="C895" s="9">
        <f>Mercury!AA896</f>
        <v>10</v>
      </c>
      <c r="D895" s="9">
        <f>Mercury!AB896</f>
        <v>4</v>
      </c>
      <c r="E895" s="9" t="str">
        <f>Mercury!AC896</f>
        <v>P&amp;L</v>
      </c>
      <c r="F895" s="9" t="str">
        <f>Mercury!AD896</f>
        <v>Recurring</v>
      </c>
      <c r="G895" s="9" t="str">
        <f>Mercury!AE896</f>
        <v>2. Candidates Sourcing</v>
      </c>
      <c r="H895" s="9" t="str">
        <f>Mercury!AF896</f>
        <v>2. Candidates Sourcing</v>
      </c>
      <c r="I895" s="9" t="str">
        <f>Mercury!AG896</f>
        <v>1. Social media</v>
      </c>
      <c r="J895" s="9" t="str">
        <f>Mercury!AI896</f>
        <v>Out</v>
      </c>
      <c r="K895" s="9" t="str">
        <f>Mercury!B896</f>
        <v>Facebook</v>
      </c>
      <c r="L895" s="33">
        <f>Mercury!C896</f>
        <v>-78.22</v>
      </c>
      <c r="M895" s="9" t="str">
        <f>Mercury!D896</f>
        <v>Sent</v>
      </c>
      <c r="N895" s="1" t="s">
        <v>47</v>
      </c>
    </row>
    <row r="896" hidden="1">
      <c r="B896" s="9">
        <f>Mercury!Y897</f>
        <v>2025</v>
      </c>
      <c r="C896" s="9">
        <f>Mercury!AA897</f>
        <v>10</v>
      </c>
      <c r="D896" s="9">
        <f>Mercury!AB897</f>
        <v>4</v>
      </c>
      <c r="E896" s="9" t="str">
        <f>Mercury!AC897</f>
        <v>P&amp;L</v>
      </c>
      <c r="F896" s="9" t="str">
        <f>Mercury!AD897</f>
        <v>Recurring</v>
      </c>
      <c r="G896" s="9" t="str">
        <f>Mercury!AE897</f>
        <v>1. Collections</v>
      </c>
      <c r="H896" s="9" t="str">
        <f>Mercury!AF897</f>
        <v>1. Collections</v>
      </c>
      <c r="I896" s="9" t="str">
        <f>Mercury!AG897</f>
        <v>1. Full Stack</v>
      </c>
      <c r="J896" s="9" t="str">
        <f>Mercury!AI897</f>
        <v>In</v>
      </c>
      <c r="K896" s="9" t="str">
        <f>Mercury!B897</f>
        <v>CLICOH EXPRESS MX SA DE CV</v>
      </c>
      <c r="L896" s="33">
        <f>Mercury!C897</f>
        <v>4217</v>
      </c>
      <c r="M896" s="9" t="str">
        <f>Mercury!D897</f>
        <v>Sent</v>
      </c>
      <c r="N896" s="1" t="s">
        <v>47</v>
      </c>
    </row>
    <row r="897" hidden="1">
      <c r="B897" s="9">
        <f>Mercury!Y898</f>
        <v>2025</v>
      </c>
      <c r="C897" s="9">
        <f>Mercury!AA898</f>
        <v>10</v>
      </c>
      <c r="D897" s="9">
        <f>Mercury!AB898</f>
        <v>4</v>
      </c>
      <c r="E897" s="9" t="str">
        <f>Mercury!AC898</f>
        <v>P&amp;L</v>
      </c>
      <c r="F897" s="9" t="str">
        <f>Mercury!AD898</f>
        <v>Recurring</v>
      </c>
      <c r="G897" s="9" t="str">
        <f>Mercury!AE898</f>
        <v>2. Candidates Sourcing</v>
      </c>
      <c r="H897" s="9" t="str">
        <f>Mercury!AF898</f>
        <v>2. Candidates Sourcing</v>
      </c>
      <c r="I897" s="9" t="str">
        <f>Mercury!AG898</f>
        <v>1. Social media</v>
      </c>
      <c r="J897" s="9" t="str">
        <f>Mercury!AI898</f>
        <v>Out</v>
      </c>
      <c r="K897" s="9" t="str">
        <f>Mercury!B898</f>
        <v>Facebook</v>
      </c>
      <c r="L897" s="33">
        <f>Mercury!C898</f>
        <v>-62.12</v>
      </c>
      <c r="M897" s="9" t="str">
        <f>Mercury!D898</f>
        <v>Sent</v>
      </c>
      <c r="N897" s="1" t="s">
        <v>47</v>
      </c>
    </row>
    <row r="898" hidden="1">
      <c r="B898" s="9">
        <f>Mercury!Y899</f>
        <v>2025</v>
      </c>
      <c r="C898" s="9">
        <f>Mercury!AA899</f>
        <v>10</v>
      </c>
      <c r="D898" s="9">
        <f>Mercury!AB899</f>
        <v>4</v>
      </c>
      <c r="E898" s="9" t="str">
        <f>Mercury!AC899</f>
        <v/>
      </c>
      <c r="F898" s="9" t="str">
        <f>Mercury!AD899</f>
        <v>Failed</v>
      </c>
      <c r="G898" s="9" t="str">
        <f>Mercury!AE899</f>
        <v>Failed</v>
      </c>
      <c r="H898" s="9" t="str">
        <f>Mercury!AF899</f>
        <v>Failed</v>
      </c>
      <c r="I898" s="9" t="str">
        <f>Mercury!AG899</f>
        <v/>
      </c>
      <c r="J898" s="9" t="str">
        <f>Mercury!AI899</f>
        <v>Out</v>
      </c>
      <c r="K898" s="9" t="str">
        <f>Mercury!B899</f>
        <v>WeWork</v>
      </c>
      <c r="L898" s="33">
        <f>Mercury!C899</f>
        <v>-323.85</v>
      </c>
      <c r="M898" s="9" t="str">
        <f>Mercury!D899</f>
        <v>Failed</v>
      </c>
      <c r="N898" s="1" t="s">
        <v>47</v>
      </c>
    </row>
    <row r="899" hidden="1">
      <c r="B899" s="9">
        <f>Mercury!Y900</f>
        <v>2025</v>
      </c>
      <c r="C899" s="9">
        <f>Mercury!AA900</f>
        <v>10</v>
      </c>
      <c r="D899" s="9">
        <f>Mercury!AB900</f>
        <v>4</v>
      </c>
      <c r="E899" s="9" t="str">
        <f>Mercury!AC900</f>
        <v/>
      </c>
      <c r="F899" s="9" t="str">
        <f>Mercury!AD900</f>
        <v>Failed</v>
      </c>
      <c r="G899" s="9" t="str">
        <f>Mercury!AE900</f>
        <v>Failed</v>
      </c>
      <c r="H899" s="9" t="str">
        <f>Mercury!AF900</f>
        <v>Failed</v>
      </c>
      <c r="I899" s="9" t="str">
        <f>Mercury!AG900</f>
        <v/>
      </c>
      <c r="J899" s="9" t="str">
        <f>Mercury!AI900</f>
        <v>Out</v>
      </c>
      <c r="K899" s="9" t="str">
        <f>Mercury!B900</f>
        <v>Intl. Transaction Fee</v>
      </c>
      <c r="L899" s="33">
        <f>Mercury!C900</f>
        <v>-9.72</v>
      </c>
      <c r="M899" s="9" t="str">
        <f>Mercury!D900</f>
        <v>Failed</v>
      </c>
      <c r="N899" s="1" t="s">
        <v>47</v>
      </c>
    </row>
    <row r="900" hidden="1">
      <c r="B900" s="9">
        <f>Mercury!Y901</f>
        <v>2025</v>
      </c>
      <c r="C900" s="9">
        <f>Mercury!AA901</f>
        <v>10</v>
      </c>
      <c r="D900" s="9">
        <f>Mercury!AB901</f>
        <v>4</v>
      </c>
      <c r="E900" s="9" t="str">
        <f>Mercury!AC901</f>
        <v>P&amp;L</v>
      </c>
      <c r="F900" s="9" t="str">
        <f>Mercury!AD901</f>
        <v>Recurring</v>
      </c>
      <c r="G900" s="9" t="str">
        <f>Mercury!AE901</f>
        <v>3. Platform</v>
      </c>
      <c r="H900" s="9" t="str">
        <f>Mercury!AF901</f>
        <v>3. Platform</v>
      </c>
      <c r="I900" s="9" t="str">
        <f>Mercury!AG901</f>
        <v>2. Fixed</v>
      </c>
      <c r="J900" s="9" t="str">
        <f>Mercury!AI901</f>
        <v>Out</v>
      </c>
      <c r="K900" s="9" t="str">
        <f>Mercury!B901</f>
        <v>Intl. Transaction Fee</v>
      </c>
      <c r="L900" s="33">
        <f>Mercury!C901</f>
        <v>-4.18</v>
      </c>
      <c r="M900" s="9" t="str">
        <f>Mercury!D901</f>
        <v>Sent</v>
      </c>
      <c r="N900" s="1" t="s">
        <v>47</v>
      </c>
    </row>
    <row r="901" hidden="1">
      <c r="B901" s="9">
        <f>Mercury!Y902</f>
        <v>2025</v>
      </c>
      <c r="C901" s="9">
        <f>Mercury!AA902</f>
        <v>10</v>
      </c>
      <c r="D901" s="9">
        <f>Mercury!AB902</f>
        <v>4</v>
      </c>
      <c r="E901" s="9" t="str">
        <f>Mercury!AC902</f>
        <v>P&amp;L</v>
      </c>
      <c r="F901" s="9" t="str">
        <f>Mercury!AD902</f>
        <v>Recurring</v>
      </c>
      <c r="G901" s="9" t="str">
        <f>Mercury!AE902</f>
        <v>2. Candidates Sourcing</v>
      </c>
      <c r="H901" s="9" t="str">
        <f>Mercury!AF902</f>
        <v>2. Candidates Sourcing</v>
      </c>
      <c r="I901" s="9" t="str">
        <f>Mercury!AG902</f>
        <v>2. Job Portals</v>
      </c>
      <c r="J901" s="9" t="str">
        <f>Mercury!AI902</f>
        <v>Out</v>
      </c>
      <c r="K901" s="9" t="str">
        <f>Mercury!B902</f>
        <v>Payu *Occ</v>
      </c>
      <c r="L901" s="33">
        <f>Mercury!C902</f>
        <v>-139.41</v>
      </c>
      <c r="M901" s="9" t="str">
        <f>Mercury!D902</f>
        <v>Sent</v>
      </c>
      <c r="N901" s="1" t="s">
        <v>47</v>
      </c>
    </row>
    <row r="902" hidden="1">
      <c r="B902" s="9">
        <f>Mercury!Y903</f>
        <v>2025</v>
      </c>
      <c r="C902" s="9">
        <f>Mercury!AA903</f>
        <v>10</v>
      </c>
      <c r="D902" s="9">
        <f>Mercury!AB903</f>
        <v>4</v>
      </c>
      <c r="E902" s="9" t="str">
        <f>Mercury!AC903</f>
        <v>P&amp;L</v>
      </c>
      <c r="F902" s="9" t="str">
        <f>Mercury!AD903</f>
        <v>Recurring</v>
      </c>
      <c r="G902" s="9" t="str">
        <f>Mercury!AE903</f>
        <v>2. Candidates Sourcing</v>
      </c>
      <c r="H902" s="9" t="str">
        <f>Mercury!AF903</f>
        <v>2. Candidates Sourcing</v>
      </c>
      <c r="I902" s="9" t="str">
        <f>Mercury!AG903</f>
        <v>1. Social media</v>
      </c>
      <c r="J902" s="9" t="str">
        <f>Mercury!AI903</f>
        <v>Out</v>
      </c>
      <c r="K902" s="9" t="str">
        <f>Mercury!B903</f>
        <v>Facebook</v>
      </c>
      <c r="L902" s="33">
        <f>Mercury!C903</f>
        <v>-60.06</v>
      </c>
      <c r="M902" s="9" t="str">
        <f>Mercury!D903</f>
        <v>Sent</v>
      </c>
      <c r="N902" s="1" t="s">
        <v>47</v>
      </c>
    </row>
    <row r="903" hidden="1">
      <c r="B903" s="9">
        <f>Mercury!Y904</f>
        <v>2025</v>
      </c>
      <c r="C903" s="9">
        <f>Mercury!AA904</f>
        <v>10</v>
      </c>
      <c r="D903" s="9">
        <f>Mercury!AB904</f>
        <v>4</v>
      </c>
      <c r="E903" s="9" t="str">
        <f>Mercury!AC904</f>
        <v/>
      </c>
      <c r="F903" s="9" t="str">
        <f>Mercury!AD904</f>
        <v>Failed</v>
      </c>
      <c r="G903" s="9" t="str">
        <f>Mercury!AE904</f>
        <v>Failed</v>
      </c>
      <c r="H903" s="9" t="str">
        <f>Mercury!AF904</f>
        <v>Failed</v>
      </c>
      <c r="I903" s="9" t="str">
        <f>Mercury!AG904</f>
        <v/>
      </c>
      <c r="J903" s="9" t="str">
        <f>Mercury!AI904</f>
        <v>Out</v>
      </c>
      <c r="K903" s="9" t="str">
        <f>Mercury!B904</f>
        <v>Merpago*occ</v>
      </c>
      <c r="L903" s="33">
        <f>Mercury!C904</f>
        <v>-139.13</v>
      </c>
      <c r="M903" s="9" t="str">
        <f>Mercury!D904</f>
        <v>Failed</v>
      </c>
      <c r="N903" s="1" t="s">
        <v>47</v>
      </c>
    </row>
    <row r="904" hidden="1">
      <c r="B904" s="9">
        <f>Mercury!Y905</f>
        <v>2025</v>
      </c>
      <c r="C904" s="9">
        <f>Mercury!AA905</f>
        <v>10</v>
      </c>
      <c r="D904" s="9">
        <f>Mercury!AB905</f>
        <v>4</v>
      </c>
      <c r="E904" s="9" t="str">
        <f>Mercury!AC905</f>
        <v/>
      </c>
      <c r="F904" s="9" t="str">
        <f>Mercury!AD905</f>
        <v>Failed</v>
      </c>
      <c r="G904" s="9" t="str">
        <f>Mercury!AE905</f>
        <v>Failed</v>
      </c>
      <c r="H904" s="9" t="str">
        <f>Mercury!AF905</f>
        <v>Failed</v>
      </c>
      <c r="I904" s="9" t="str">
        <f>Mercury!AG905</f>
        <v/>
      </c>
      <c r="J904" s="9" t="str">
        <f>Mercury!AI905</f>
        <v>Out</v>
      </c>
      <c r="K904" s="9" t="str">
        <f>Mercury!B905</f>
        <v>Intl. Transaction Fee</v>
      </c>
      <c r="L904" s="33">
        <f>Mercury!C905</f>
        <v>-4.17</v>
      </c>
      <c r="M904" s="9" t="str">
        <f>Mercury!D905</f>
        <v>Failed</v>
      </c>
      <c r="N904" s="1" t="s">
        <v>47</v>
      </c>
    </row>
    <row r="905" hidden="1">
      <c r="B905" s="9">
        <f>Mercury!Y906</f>
        <v>2025</v>
      </c>
      <c r="C905" s="9">
        <f>Mercury!AA906</f>
        <v>10</v>
      </c>
      <c r="D905" s="9">
        <f>Mercury!AB906</f>
        <v>4</v>
      </c>
      <c r="E905" s="9" t="str">
        <f>Mercury!AC906</f>
        <v>P&amp;L</v>
      </c>
      <c r="F905" s="9" t="str">
        <f>Mercury!AD906</f>
        <v>Recurring</v>
      </c>
      <c r="G905" s="9" t="str">
        <f>Mercury!AE906</f>
        <v>2. Candidates Sourcing</v>
      </c>
      <c r="H905" s="9" t="str">
        <f>Mercury!AF906</f>
        <v>2. Candidates Sourcing</v>
      </c>
      <c r="I905" s="9" t="str">
        <f>Mercury!AG906</f>
        <v>1. Social media</v>
      </c>
      <c r="J905" s="9" t="str">
        <f>Mercury!AI906</f>
        <v>Out</v>
      </c>
      <c r="K905" s="9" t="str">
        <f>Mercury!B906</f>
        <v>Facebook</v>
      </c>
      <c r="L905" s="33">
        <f>Mercury!C906</f>
        <v>-28.56</v>
      </c>
      <c r="M905" s="9" t="str">
        <f>Mercury!D906</f>
        <v>Sent</v>
      </c>
      <c r="N905" s="1" t="s">
        <v>47</v>
      </c>
    </row>
    <row r="906" hidden="1">
      <c r="B906" s="9">
        <f>Mercury!Y907</f>
        <v>2025</v>
      </c>
      <c r="C906" s="9">
        <f>Mercury!AA907</f>
        <v>10</v>
      </c>
      <c r="D906" s="9">
        <f>Mercury!AB907</f>
        <v>4</v>
      </c>
      <c r="E906" s="9" t="str">
        <f>Mercury!AC907</f>
        <v>P&amp;L</v>
      </c>
      <c r="F906" s="9" t="str">
        <f>Mercury!AD907</f>
        <v>Recurring</v>
      </c>
      <c r="G906" s="9" t="str">
        <f>Mercury!AE907</f>
        <v>3. Platform</v>
      </c>
      <c r="H906" s="9" t="str">
        <f>Mercury!AF907</f>
        <v>3. Platform</v>
      </c>
      <c r="I906" s="9" t="str">
        <f>Mercury!AG907</f>
        <v>2. Fixed</v>
      </c>
      <c r="J906" s="9" t="str">
        <f>Mercury!AI907</f>
        <v>Out</v>
      </c>
      <c r="K906" s="9" t="str">
        <f>Mercury!B907</f>
        <v>Anthropic</v>
      </c>
      <c r="L906" s="33">
        <f>Mercury!C907</f>
        <v>-20</v>
      </c>
      <c r="M906" s="9" t="str">
        <f>Mercury!D907</f>
        <v>Sent</v>
      </c>
      <c r="N906" s="1" t="s">
        <v>47</v>
      </c>
    </row>
    <row r="907" hidden="1">
      <c r="B907" s="9">
        <f>Mercury!Y908</f>
        <v>2025</v>
      </c>
      <c r="C907" s="9">
        <f>Mercury!AA908</f>
        <v>10</v>
      </c>
      <c r="D907" s="9">
        <f>Mercury!AB908</f>
        <v>4</v>
      </c>
      <c r="E907" s="9" t="str">
        <f>Mercury!AC908</f>
        <v>P&amp;L</v>
      </c>
      <c r="F907" s="9" t="str">
        <f>Mercury!AD908</f>
        <v>Recurring</v>
      </c>
      <c r="G907" s="9" t="str">
        <f>Mercury!AE908</f>
        <v>2. Candidates Sourcing</v>
      </c>
      <c r="H907" s="9" t="str">
        <f>Mercury!AF908</f>
        <v>2. Candidates Sourcing</v>
      </c>
      <c r="I907" s="9" t="str">
        <f>Mercury!AG908</f>
        <v>1. Social media</v>
      </c>
      <c r="J907" s="9" t="str">
        <f>Mercury!AI908</f>
        <v>Out</v>
      </c>
      <c r="K907" s="9" t="str">
        <f>Mercury!B908</f>
        <v>Facebook</v>
      </c>
      <c r="L907" s="33">
        <f>Mercury!C908</f>
        <v>-149.05</v>
      </c>
      <c r="M907" s="9" t="str">
        <f>Mercury!D908</f>
        <v>Sent</v>
      </c>
      <c r="N907" s="1" t="s">
        <v>47</v>
      </c>
    </row>
    <row r="908" hidden="1">
      <c r="B908" s="9">
        <f>Mercury!Y909</f>
        <v>2025</v>
      </c>
      <c r="C908" s="9">
        <f>Mercury!AA909</f>
        <v>10</v>
      </c>
      <c r="D908" s="9">
        <f>Mercury!AB909</f>
        <v>4</v>
      </c>
      <c r="E908" s="9" t="str">
        <f>Mercury!AC909</f>
        <v>P&amp;L</v>
      </c>
      <c r="F908" s="9" t="str">
        <f>Mercury!AD909</f>
        <v>Recurring</v>
      </c>
      <c r="G908" s="9" t="str">
        <f>Mercury!AE909</f>
        <v>3. Platform</v>
      </c>
      <c r="H908" s="9" t="str">
        <f>Mercury!AF909</f>
        <v>3. Platform</v>
      </c>
      <c r="I908" s="9" t="str">
        <f>Mercury!AG909</f>
        <v>1. Variable</v>
      </c>
      <c r="J908" s="9" t="str">
        <f>Mercury!AI909</f>
        <v>Out</v>
      </c>
      <c r="K908" s="9" t="str">
        <f>Mercury!B909</f>
        <v>Vapi</v>
      </c>
      <c r="L908" s="33">
        <f>Mercury!C909</f>
        <v>-10</v>
      </c>
      <c r="M908" s="9" t="str">
        <f>Mercury!D909</f>
        <v>Sent</v>
      </c>
      <c r="N908" s="1" t="s">
        <v>47</v>
      </c>
    </row>
    <row r="909" hidden="1">
      <c r="B909" s="9">
        <f>Mercury!Y910</f>
        <v>2025</v>
      </c>
      <c r="C909" s="9">
        <f>Mercury!AA910</f>
        <v>10</v>
      </c>
      <c r="D909" s="9">
        <f>Mercury!AB910</f>
        <v>4</v>
      </c>
      <c r="E909" s="9" t="str">
        <f>Mercury!AC910</f>
        <v>P&amp;L</v>
      </c>
      <c r="F909" s="9" t="str">
        <f>Mercury!AD910</f>
        <v>Recurring</v>
      </c>
      <c r="G909" s="9" t="str">
        <f>Mercury!AE910</f>
        <v>3. Platform</v>
      </c>
      <c r="H909" s="9" t="str">
        <f>Mercury!AF910</f>
        <v>3. Platform</v>
      </c>
      <c r="I909" s="9" t="str">
        <f>Mercury!AG910</f>
        <v>1. Variable</v>
      </c>
      <c r="J909" s="9" t="str">
        <f>Mercury!AI910</f>
        <v>Out</v>
      </c>
      <c r="K909" s="9" t="str">
        <f>Mercury!B910</f>
        <v>Vapi</v>
      </c>
      <c r="L909" s="33">
        <f>Mercury!C910</f>
        <v>-10</v>
      </c>
      <c r="M909" s="9" t="str">
        <f>Mercury!D910</f>
        <v>Sent</v>
      </c>
      <c r="N909" s="1" t="s">
        <v>47</v>
      </c>
    </row>
    <row r="910" hidden="1">
      <c r="B910" s="9">
        <f>Mercury!Y911</f>
        <v>2025</v>
      </c>
      <c r="C910" s="9">
        <f>Mercury!AA911</f>
        <v>10</v>
      </c>
      <c r="D910" s="9">
        <f>Mercury!AB911</f>
        <v>4</v>
      </c>
      <c r="E910" s="9" t="str">
        <f>Mercury!AC911</f>
        <v>P&amp;L</v>
      </c>
      <c r="F910" s="9" t="str">
        <f>Mercury!AD911</f>
        <v>Recurring</v>
      </c>
      <c r="G910" s="9" t="str">
        <f>Mercury!AE911</f>
        <v>8. Other fixed costs</v>
      </c>
      <c r="H910" s="9" t="str">
        <f>Mercury!AF911</f>
        <v>6. Other fixed and admin</v>
      </c>
      <c r="I910" s="9" t="str">
        <f>Mercury!AG911</f>
        <v>2. Admin</v>
      </c>
      <c r="J910" s="9" t="str">
        <f>Mercury!AI911</f>
        <v>Out</v>
      </c>
      <c r="K910" s="9" t="str">
        <f>Mercury!B911</f>
        <v>Stripe</v>
      </c>
      <c r="L910" s="33">
        <f>Mercury!C911</f>
        <v>-100</v>
      </c>
      <c r="M910" s="9" t="str">
        <f>Mercury!D911</f>
        <v>Sent</v>
      </c>
      <c r="N910" s="1" t="s">
        <v>47</v>
      </c>
    </row>
    <row r="911" hidden="1">
      <c r="B911" s="9">
        <f>Mercury!Y912</f>
        <v>2025</v>
      </c>
      <c r="C911" s="9">
        <f>Mercury!AA912</f>
        <v>10</v>
      </c>
      <c r="D911" s="9">
        <f>Mercury!AB912</f>
        <v>4</v>
      </c>
      <c r="E911" s="9" t="str">
        <f>Mercury!AC912</f>
        <v>P&amp;L</v>
      </c>
      <c r="F911" s="9" t="str">
        <f>Mercury!AD912</f>
        <v>Recurring</v>
      </c>
      <c r="G911" s="9" t="str">
        <f>Mercury!AE912</f>
        <v>3. Platform</v>
      </c>
      <c r="H911" s="9" t="str">
        <f>Mercury!AF912</f>
        <v>3. Platform</v>
      </c>
      <c r="I911" s="9" t="str">
        <f>Mercury!AG912</f>
        <v>2. Fixed</v>
      </c>
      <c r="J911" s="9" t="str">
        <f>Mercury!AI912</f>
        <v>Out</v>
      </c>
      <c r="K911" s="9" t="str">
        <f>Mercury!B912</f>
        <v>Intl. Transaction Fee</v>
      </c>
      <c r="L911" s="33">
        <f>Mercury!C912</f>
        <v>-5.12</v>
      </c>
      <c r="M911" s="9" t="str">
        <f>Mercury!D912</f>
        <v>Sent</v>
      </c>
      <c r="N911" s="1" t="s">
        <v>47</v>
      </c>
    </row>
    <row r="912" hidden="1">
      <c r="B912" s="9">
        <f>Mercury!Y913</f>
        <v>2025</v>
      </c>
      <c r="C912" s="9">
        <f>Mercury!AA913</f>
        <v>10</v>
      </c>
      <c r="D912" s="9">
        <f>Mercury!AB913</f>
        <v>4</v>
      </c>
      <c r="E912" s="9" t="str">
        <f>Mercury!AC913</f>
        <v>P&amp;L</v>
      </c>
      <c r="F912" s="9" t="str">
        <f>Mercury!AD913</f>
        <v>Recurring</v>
      </c>
      <c r="G912" s="9" t="str">
        <f>Mercury!AE913</f>
        <v>3. Platform</v>
      </c>
      <c r="H912" s="9" t="str">
        <f>Mercury!AF913</f>
        <v>3. Platform</v>
      </c>
      <c r="I912" s="9" t="str">
        <f>Mercury!AG913</f>
        <v>2. Fixed</v>
      </c>
      <c r="J912" s="9" t="str">
        <f>Mercury!AI913</f>
        <v>Out</v>
      </c>
      <c r="K912" s="9" t="str">
        <f>Mercury!B913</f>
        <v>Google Cloud</v>
      </c>
      <c r="L912" s="33">
        <f>Mercury!C913</f>
        <v>-170.61</v>
      </c>
      <c r="M912" s="9" t="str">
        <f>Mercury!D913</f>
        <v>Sent</v>
      </c>
      <c r="N912" s="1" t="s">
        <v>47</v>
      </c>
    </row>
    <row r="913" hidden="1">
      <c r="B913" s="9">
        <f>Mercury!Y914</f>
        <v>2025</v>
      </c>
      <c r="C913" s="9">
        <f>Mercury!AA914</f>
        <v>10</v>
      </c>
      <c r="D913" s="9">
        <f>Mercury!AB914</f>
        <v>4</v>
      </c>
      <c r="E913" s="9" t="str">
        <f>Mercury!AC914</f>
        <v>P&amp;L</v>
      </c>
      <c r="F913" s="9" t="str">
        <f>Mercury!AD914</f>
        <v>Recurring</v>
      </c>
      <c r="G913" s="9" t="str">
        <f>Mercury!AE914</f>
        <v>2. Candidates Sourcing</v>
      </c>
      <c r="H913" s="9" t="str">
        <f>Mercury!AF914</f>
        <v>2. Candidates Sourcing</v>
      </c>
      <c r="I913" s="9" t="str">
        <f>Mercury!AG914</f>
        <v>2. Job Portals</v>
      </c>
      <c r="J913" s="9" t="str">
        <f>Mercury!AI914</f>
        <v>Out</v>
      </c>
      <c r="K913" s="9" t="str">
        <f>Mercury!B914</f>
        <v>Indeed</v>
      </c>
      <c r="L913" s="33">
        <f>Mercury!C914</f>
        <v>-33.23</v>
      </c>
      <c r="M913" s="9" t="str">
        <f>Mercury!D914</f>
        <v>Sent</v>
      </c>
      <c r="N913" s="1" t="s">
        <v>47</v>
      </c>
    </row>
    <row r="914" hidden="1">
      <c r="B914" s="9">
        <f>Mercury!Y915</f>
        <v>2025</v>
      </c>
      <c r="C914" s="9">
        <f>Mercury!AA915</f>
        <v>10</v>
      </c>
      <c r="D914" s="9">
        <f>Mercury!AB915</f>
        <v>4</v>
      </c>
      <c r="E914" s="9" t="str">
        <f>Mercury!AC915</f>
        <v>P&amp;L</v>
      </c>
      <c r="F914" s="9" t="str">
        <f>Mercury!AD915</f>
        <v>Recurring</v>
      </c>
      <c r="G914" s="9" t="str">
        <f>Mercury!AE915</f>
        <v>3. Platform</v>
      </c>
      <c r="H914" s="9" t="str">
        <f>Mercury!AF915</f>
        <v>3. Platform</v>
      </c>
      <c r="I914" s="9" t="str">
        <f>Mercury!AG915</f>
        <v>2. Fixed</v>
      </c>
      <c r="J914" s="9" t="str">
        <f>Mercury!AI915</f>
        <v>Out</v>
      </c>
      <c r="K914" s="9" t="str">
        <f>Mercury!B915</f>
        <v>Intl. Transaction Fee</v>
      </c>
      <c r="L914" s="33">
        <f>Mercury!C915</f>
        <v>-1</v>
      </c>
      <c r="M914" s="9" t="str">
        <f>Mercury!D915</f>
        <v>Sent</v>
      </c>
      <c r="N914" s="1" t="s">
        <v>47</v>
      </c>
    </row>
    <row r="915" hidden="1">
      <c r="B915" s="9">
        <f>Mercury!Y916</f>
        <v>2025</v>
      </c>
      <c r="C915" s="9">
        <f>Mercury!AA916</f>
        <v>10</v>
      </c>
      <c r="D915" s="9">
        <f>Mercury!AB916</f>
        <v>4</v>
      </c>
      <c r="E915" s="9" t="str">
        <f>Mercury!AC916</f>
        <v>P&amp;L</v>
      </c>
      <c r="F915" s="9" t="str">
        <f>Mercury!AD916</f>
        <v>Recurring</v>
      </c>
      <c r="G915" s="9" t="str">
        <f>Mercury!AE916</f>
        <v>4. People</v>
      </c>
      <c r="H915" s="9" t="str">
        <f>Mercury!AF916</f>
        <v>4. People</v>
      </c>
      <c r="I915" s="9" t="str">
        <f>Mercury!AG916</f>
        <v>1. Operations</v>
      </c>
      <c r="J915" s="9" t="str">
        <f>Mercury!AI916</f>
        <v>Out</v>
      </c>
      <c r="K915" s="9" t="str">
        <f>Mercury!B916</f>
        <v>Ricardo Martinez (USA) (Ricardo Julian Martinez Perez)</v>
      </c>
      <c r="L915" s="33">
        <f>Mercury!C916</f>
        <v>-817</v>
      </c>
      <c r="M915" s="9" t="str">
        <f>Mercury!D916</f>
        <v>Sent</v>
      </c>
      <c r="N915" s="1" t="s">
        <v>47</v>
      </c>
    </row>
    <row r="916" hidden="1">
      <c r="B916" s="9">
        <f>Mercury!Y917</f>
        <v>2025</v>
      </c>
      <c r="C916" s="9">
        <f>Mercury!AA917</f>
        <v>10</v>
      </c>
      <c r="D916" s="9">
        <f>Mercury!AB917</f>
        <v>4</v>
      </c>
      <c r="E916" s="9" t="str">
        <f>Mercury!AC917</f>
        <v>P&amp;L</v>
      </c>
      <c r="F916" s="9" t="str">
        <f>Mercury!AD917</f>
        <v>Recurring</v>
      </c>
      <c r="G916" s="9" t="str">
        <f>Mercury!AE917</f>
        <v>3. Platform</v>
      </c>
      <c r="H916" s="9" t="str">
        <f>Mercury!AF917</f>
        <v>3. Platform</v>
      </c>
      <c r="I916" s="9" t="str">
        <f>Mercury!AG917</f>
        <v>2. Fixed</v>
      </c>
      <c r="J916" s="9" t="str">
        <f>Mercury!AI917</f>
        <v>Out</v>
      </c>
      <c r="K916" s="9" t="str">
        <f>Mercury!B917</f>
        <v>Intl. Wire Fee</v>
      </c>
      <c r="L916" s="33">
        <f>Mercury!C917</f>
        <v>-15</v>
      </c>
      <c r="M916" s="9" t="str">
        <f>Mercury!D917</f>
        <v>Sent</v>
      </c>
      <c r="N916" s="1" t="s">
        <v>47</v>
      </c>
    </row>
    <row r="917" hidden="1">
      <c r="B917" s="9">
        <f>Mercury!Y918</f>
        <v>2025</v>
      </c>
      <c r="C917" s="9">
        <f>Mercury!AA918</f>
        <v>10</v>
      </c>
      <c r="D917" s="9">
        <f>Mercury!AB918</f>
        <v>4</v>
      </c>
      <c r="E917" s="9" t="str">
        <f>Mercury!AC918</f>
        <v>P&amp;L</v>
      </c>
      <c r="F917" s="9" t="str">
        <f>Mercury!AD918</f>
        <v>Recurring</v>
      </c>
      <c r="G917" s="9" t="str">
        <f>Mercury!AE918</f>
        <v>3. Platform</v>
      </c>
      <c r="H917" s="9" t="str">
        <f>Mercury!AF918</f>
        <v>3. Platform</v>
      </c>
      <c r="I917" s="9" t="str">
        <f>Mercury!AG918</f>
        <v>2. Fixed</v>
      </c>
      <c r="J917" s="9" t="str">
        <f>Mercury!AI918</f>
        <v>Out</v>
      </c>
      <c r="K917" s="9" t="str">
        <f>Mercury!B918</f>
        <v>Unstract</v>
      </c>
      <c r="L917" s="33">
        <f>Mercury!C918</f>
        <v>-2.27</v>
      </c>
      <c r="M917" s="9" t="str">
        <f>Mercury!D918</f>
        <v>Sent</v>
      </c>
      <c r="N917" s="1" t="s">
        <v>47</v>
      </c>
    </row>
    <row r="918" hidden="1">
      <c r="B918" s="9">
        <f>Mercury!Y919</f>
        <v>2025</v>
      </c>
      <c r="C918" s="9">
        <f>Mercury!AA919</f>
        <v>10</v>
      </c>
      <c r="D918" s="9">
        <f>Mercury!AB919</f>
        <v>4</v>
      </c>
      <c r="E918" s="9" t="str">
        <f>Mercury!AC919</f>
        <v>P&amp;L</v>
      </c>
      <c r="F918" s="9" t="str">
        <f>Mercury!AD919</f>
        <v>Recurring</v>
      </c>
      <c r="G918" s="9" t="str">
        <f>Mercury!AE919</f>
        <v>2. Candidates Sourcing</v>
      </c>
      <c r="H918" s="9" t="str">
        <f>Mercury!AF919</f>
        <v>2. Candidates Sourcing</v>
      </c>
      <c r="I918" s="9" t="str">
        <f>Mercury!AG919</f>
        <v>1. Social media</v>
      </c>
      <c r="J918" s="9" t="str">
        <f>Mercury!AI919</f>
        <v>Out</v>
      </c>
      <c r="K918" s="9" t="str">
        <f>Mercury!B919</f>
        <v>Facebook</v>
      </c>
      <c r="L918" s="33">
        <f>Mercury!C919</f>
        <v>-45.95</v>
      </c>
      <c r="M918" s="9" t="str">
        <f>Mercury!D919</f>
        <v>Sent</v>
      </c>
      <c r="N918" s="1" t="s">
        <v>47</v>
      </c>
    </row>
    <row r="919" hidden="1">
      <c r="B919" s="9">
        <f>Mercury!Y920</f>
        <v>2025</v>
      </c>
      <c r="C919" s="9">
        <f>Mercury!AA920</f>
        <v>10</v>
      </c>
      <c r="D919" s="9">
        <f>Mercury!AB920</f>
        <v>4</v>
      </c>
      <c r="E919" s="9" t="str">
        <f>Mercury!AC920</f>
        <v>P&amp;L</v>
      </c>
      <c r="F919" s="9" t="str">
        <f>Mercury!AD920</f>
        <v>Recurring</v>
      </c>
      <c r="G919" s="9" t="str">
        <f>Mercury!AE920</f>
        <v>2. Candidates Sourcing</v>
      </c>
      <c r="H919" s="9" t="str">
        <f>Mercury!AF920</f>
        <v>2. Candidates Sourcing</v>
      </c>
      <c r="I919" s="9" t="str">
        <f>Mercury!AG920</f>
        <v>1. Social media</v>
      </c>
      <c r="J919" s="9" t="str">
        <f>Mercury!AI920</f>
        <v>Out</v>
      </c>
      <c r="K919" s="9" t="str">
        <f>Mercury!B920</f>
        <v>Facebook</v>
      </c>
      <c r="L919" s="33">
        <f>Mercury!C920</f>
        <v>-119.64</v>
      </c>
      <c r="M919" s="9" t="str">
        <f>Mercury!D920</f>
        <v>Sent</v>
      </c>
      <c r="N919" s="1" t="s">
        <v>47</v>
      </c>
    </row>
    <row r="920" hidden="1">
      <c r="B920" s="9">
        <f>Mercury!Y921</f>
        <v>2025</v>
      </c>
      <c r="C920" s="9">
        <f>Mercury!AA921</f>
        <v>10</v>
      </c>
      <c r="D920" s="9">
        <f>Mercury!AB921</f>
        <v>4</v>
      </c>
      <c r="E920" s="9" t="str">
        <f>Mercury!AC921</f>
        <v>P&amp;L</v>
      </c>
      <c r="F920" s="9" t="str">
        <f>Mercury!AD921</f>
        <v>Recurring</v>
      </c>
      <c r="G920" s="9" t="str">
        <f>Mercury!AE921</f>
        <v>2. Candidates Sourcing</v>
      </c>
      <c r="H920" s="9" t="str">
        <f>Mercury!AF921</f>
        <v>2. Candidates Sourcing</v>
      </c>
      <c r="I920" s="9" t="str">
        <f>Mercury!AG921</f>
        <v>1. Social media</v>
      </c>
      <c r="J920" s="9" t="str">
        <f>Mercury!AI921</f>
        <v>Out</v>
      </c>
      <c r="K920" s="9" t="str">
        <f>Mercury!B921</f>
        <v>Facebook</v>
      </c>
      <c r="L920" s="33">
        <f>Mercury!C921</f>
        <v>-8.54</v>
      </c>
      <c r="M920" s="9" t="str">
        <f>Mercury!D921</f>
        <v>Sent</v>
      </c>
      <c r="N920" s="1" t="s">
        <v>47</v>
      </c>
    </row>
    <row r="921" hidden="1">
      <c r="B921" s="9">
        <f>Mercury!Y922</f>
        <v>2025</v>
      </c>
      <c r="C921" s="9">
        <f>Mercury!AA922</f>
        <v>10</v>
      </c>
      <c r="D921" s="9">
        <f>Mercury!AB922</f>
        <v>4</v>
      </c>
      <c r="E921" s="9" t="str">
        <f>Mercury!AC922</f>
        <v>P&amp;L</v>
      </c>
      <c r="F921" s="9" t="str">
        <f>Mercury!AD922</f>
        <v>Recurring</v>
      </c>
      <c r="G921" s="9" t="str">
        <f>Mercury!AE922</f>
        <v>2. Candidates Sourcing</v>
      </c>
      <c r="H921" s="9" t="str">
        <f>Mercury!AF922</f>
        <v>2. Candidates Sourcing</v>
      </c>
      <c r="I921" s="9" t="str">
        <f>Mercury!AG922</f>
        <v>1. Social media</v>
      </c>
      <c r="J921" s="9" t="str">
        <f>Mercury!AI922</f>
        <v>Out</v>
      </c>
      <c r="K921" s="9" t="str">
        <f>Mercury!B922</f>
        <v>Facebook</v>
      </c>
      <c r="L921" s="33">
        <f>Mercury!C922</f>
        <v>-170</v>
      </c>
      <c r="M921" s="9" t="str">
        <f>Mercury!D922</f>
        <v>Sent</v>
      </c>
      <c r="N921" s="1" t="s">
        <v>47</v>
      </c>
    </row>
    <row r="922" hidden="1">
      <c r="B922" s="9">
        <f>Mercury!Y923</f>
        <v>2025</v>
      </c>
      <c r="C922" s="9">
        <f>Mercury!AA923</f>
        <v>10</v>
      </c>
      <c r="D922" s="9">
        <f>Mercury!AB923</f>
        <v>4</v>
      </c>
      <c r="E922" s="9" t="str">
        <f>Mercury!AC923</f>
        <v>P&amp;L</v>
      </c>
      <c r="F922" s="9" t="str">
        <f>Mercury!AD923</f>
        <v>Recurring</v>
      </c>
      <c r="G922" s="9" t="str">
        <f>Mercury!AE923</f>
        <v>3. Platform</v>
      </c>
      <c r="H922" s="9" t="str">
        <f>Mercury!AF923</f>
        <v>3. Platform</v>
      </c>
      <c r="I922" s="9" t="str">
        <f>Mercury!AG923</f>
        <v>1. Variable</v>
      </c>
      <c r="J922" s="9" t="str">
        <f>Mercury!AI923</f>
        <v>Out</v>
      </c>
      <c r="K922" s="9" t="str">
        <f>Mercury!B923</f>
        <v>Vapi</v>
      </c>
      <c r="L922" s="33">
        <f>Mercury!C923</f>
        <v>-10</v>
      </c>
      <c r="M922" s="9" t="str">
        <f>Mercury!D923</f>
        <v>Sent</v>
      </c>
      <c r="N922" s="1" t="s">
        <v>47</v>
      </c>
    </row>
    <row r="923" hidden="1">
      <c r="B923" s="9">
        <f>Mercury!Y924</f>
        <v>2025</v>
      </c>
      <c r="C923" s="9">
        <f>Mercury!AA924</f>
        <v>9</v>
      </c>
      <c r="D923" s="9">
        <f>Mercury!AB924</f>
        <v>3</v>
      </c>
      <c r="E923" s="9" t="str">
        <f>Mercury!AC924</f>
        <v>P&amp;L</v>
      </c>
      <c r="F923" s="9" t="str">
        <f>Mercury!AD924</f>
        <v>Recurring</v>
      </c>
      <c r="G923" s="9" t="str">
        <f>Mercury!AE924</f>
        <v>3. Platform</v>
      </c>
      <c r="H923" s="9" t="str">
        <f>Mercury!AF924</f>
        <v>3. Platform</v>
      </c>
      <c r="I923" s="9" t="str">
        <f>Mercury!AG924</f>
        <v>1. Variable</v>
      </c>
      <c r="J923" s="9" t="str">
        <f>Mercury!AI924</f>
        <v>Out</v>
      </c>
      <c r="K923" s="9" t="str">
        <f>Mercury!B924</f>
        <v>Vapi</v>
      </c>
      <c r="L923" s="33">
        <f>Mercury!C924</f>
        <v>-10</v>
      </c>
      <c r="M923" s="9" t="str">
        <f>Mercury!D924</f>
        <v>Sent</v>
      </c>
      <c r="N923" s="1" t="s">
        <v>47</v>
      </c>
    </row>
    <row r="924" hidden="1">
      <c r="B924" s="9">
        <f>Mercury!Y925</f>
        <v>2025</v>
      </c>
      <c r="C924" s="9">
        <f>Mercury!AA925</f>
        <v>9</v>
      </c>
      <c r="D924" s="9">
        <f>Mercury!AB925</f>
        <v>3</v>
      </c>
      <c r="E924" s="9" t="str">
        <f>Mercury!AC925</f>
        <v>P&amp;L</v>
      </c>
      <c r="F924" s="9" t="str">
        <f>Mercury!AD925</f>
        <v>Recurring</v>
      </c>
      <c r="G924" s="9" t="str">
        <f>Mercury!AE925</f>
        <v>4. People</v>
      </c>
      <c r="H924" s="9" t="str">
        <f>Mercury!AF925</f>
        <v>4. People</v>
      </c>
      <c r="I924" s="9" t="str">
        <f>Mercury!AG925</f>
        <v>1. Operations</v>
      </c>
      <c r="J924" s="9" t="str">
        <f>Mercury!AI925</f>
        <v>Out</v>
      </c>
      <c r="K924" s="9" t="str">
        <f>Mercury!B925</f>
        <v>Monica Tonanzin Garc√≠a Vega (Monica Tonanzin Garc√≠a Vega)</v>
      </c>
      <c r="L924" s="33">
        <f>Mercury!C925</f>
        <v>-817</v>
      </c>
      <c r="M924" s="9" t="str">
        <f>Mercury!D925</f>
        <v>Sent</v>
      </c>
      <c r="N924" s="1" t="s">
        <v>47</v>
      </c>
    </row>
    <row r="925" hidden="1">
      <c r="B925" s="9">
        <f>Mercury!Y926</f>
        <v>2025</v>
      </c>
      <c r="C925" s="9">
        <f>Mercury!AA926</f>
        <v>9</v>
      </c>
      <c r="D925" s="9">
        <f>Mercury!AB926</f>
        <v>3</v>
      </c>
      <c r="E925" s="9" t="str">
        <f>Mercury!AC926</f>
        <v>P&amp;L</v>
      </c>
      <c r="F925" s="9" t="str">
        <f>Mercury!AD926</f>
        <v>Recurring</v>
      </c>
      <c r="G925" s="9" t="str">
        <f>Mercury!AE926</f>
        <v>6. Tech salaries</v>
      </c>
      <c r="H925" s="9" t="str">
        <f>Mercury!AF926</f>
        <v>6. Other fixed and admin</v>
      </c>
      <c r="I925" s="9" t="str">
        <f>Mercury!AG926</f>
        <v>1. Salaries</v>
      </c>
      <c r="J925" s="9" t="str">
        <f>Mercury!AI926</f>
        <v>Out</v>
      </c>
      <c r="K925" s="9" t="str">
        <f>Mercury!B926</f>
        <v>Alex Tigselema (Alex Ignacio Tigselema Pacheco)</v>
      </c>
      <c r="L925" s="33">
        <f>Mercury!C926</f>
        <v>-800</v>
      </c>
      <c r="M925" s="9" t="str">
        <f>Mercury!D926</f>
        <v>Sent</v>
      </c>
      <c r="N925" s="1" t="s">
        <v>47</v>
      </c>
    </row>
    <row r="926" hidden="1">
      <c r="B926" s="9">
        <f>Mercury!Y927</f>
        <v>2025</v>
      </c>
      <c r="C926" s="9">
        <f>Mercury!AA927</f>
        <v>9</v>
      </c>
      <c r="D926" s="9">
        <f>Mercury!AB927</f>
        <v>3</v>
      </c>
      <c r="E926" s="9" t="str">
        <f>Mercury!AC927</f>
        <v>P&amp;L</v>
      </c>
      <c r="F926" s="9" t="str">
        <f>Mercury!AD927</f>
        <v>Recurring</v>
      </c>
      <c r="G926" s="9" t="str">
        <f>Mercury!AE927</f>
        <v>3. Platform</v>
      </c>
      <c r="H926" s="9" t="str">
        <f>Mercury!AF927</f>
        <v>3. Platform</v>
      </c>
      <c r="I926" s="9" t="str">
        <f>Mercury!AG927</f>
        <v>2. Fixed</v>
      </c>
      <c r="J926" s="9" t="str">
        <f>Mercury!AI927</f>
        <v>Out</v>
      </c>
      <c r="K926" s="9" t="str">
        <f>Mercury!B927</f>
        <v>Intl. Wire Fee</v>
      </c>
      <c r="L926" s="33">
        <f>Mercury!C927</f>
        <v>-15</v>
      </c>
      <c r="M926" s="9" t="str">
        <f>Mercury!D927</f>
        <v>Sent</v>
      </c>
      <c r="N926" s="1" t="s">
        <v>47</v>
      </c>
    </row>
    <row r="927" hidden="1">
      <c r="B927" s="9">
        <f>Mercury!Y928</f>
        <v>2025</v>
      </c>
      <c r="C927" s="9">
        <f>Mercury!AA928</f>
        <v>9</v>
      </c>
      <c r="D927" s="9">
        <f>Mercury!AB928</f>
        <v>3</v>
      </c>
      <c r="E927" s="9" t="str">
        <f>Mercury!AC928</f>
        <v>P&amp;L</v>
      </c>
      <c r="F927" s="9" t="str">
        <f>Mercury!AD928</f>
        <v>Recurring</v>
      </c>
      <c r="G927" s="9" t="str">
        <f>Mercury!AE928</f>
        <v>2. Candidates Sourcing</v>
      </c>
      <c r="H927" s="9" t="str">
        <f>Mercury!AF928</f>
        <v>2. Candidates Sourcing</v>
      </c>
      <c r="I927" s="9" t="str">
        <f>Mercury!AG928</f>
        <v>1. Social media</v>
      </c>
      <c r="J927" s="9" t="str">
        <f>Mercury!AI928</f>
        <v>Out</v>
      </c>
      <c r="K927" s="9" t="str">
        <f>Mercury!B928</f>
        <v>Facebook</v>
      </c>
      <c r="L927" s="33">
        <f>Mercury!C928</f>
        <v>-14.46</v>
      </c>
      <c r="M927" s="9" t="str">
        <f>Mercury!D928</f>
        <v>Sent</v>
      </c>
      <c r="N927" s="1" t="s">
        <v>47</v>
      </c>
    </row>
    <row r="928" hidden="1">
      <c r="B928" s="9">
        <f>Mercury!Y929</f>
        <v>2025</v>
      </c>
      <c r="C928" s="9">
        <f>Mercury!AA929</f>
        <v>9</v>
      </c>
      <c r="D928" s="9">
        <f>Mercury!AB929</f>
        <v>3</v>
      </c>
      <c r="E928" s="9" t="str">
        <f>Mercury!AC929</f>
        <v>P&amp;L</v>
      </c>
      <c r="F928" s="9" t="str">
        <f>Mercury!AD929</f>
        <v>Recurring</v>
      </c>
      <c r="G928" s="9" t="str">
        <f>Mercury!AE929</f>
        <v>2. Candidates Sourcing</v>
      </c>
      <c r="H928" s="9" t="str">
        <f>Mercury!AF929</f>
        <v>2. Candidates Sourcing</v>
      </c>
      <c r="I928" s="9" t="str">
        <f>Mercury!AG929</f>
        <v>1. Social media</v>
      </c>
      <c r="J928" s="9" t="str">
        <f>Mercury!AI929</f>
        <v>Out</v>
      </c>
      <c r="K928" s="9" t="str">
        <f>Mercury!B929</f>
        <v>Facebook</v>
      </c>
      <c r="L928" s="33">
        <f>Mercury!C929</f>
        <v>-159</v>
      </c>
      <c r="M928" s="9" t="str">
        <f>Mercury!D929</f>
        <v>Sent</v>
      </c>
      <c r="N928" s="1" t="s">
        <v>47</v>
      </c>
    </row>
    <row r="929" hidden="1">
      <c r="B929" s="9">
        <f>Mercury!Y930</f>
        <v>2025</v>
      </c>
      <c r="C929" s="9">
        <f>Mercury!AA930</f>
        <v>9</v>
      </c>
      <c r="D929" s="9">
        <f>Mercury!AB930</f>
        <v>3</v>
      </c>
      <c r="E929" s="9" t="str">
        <f>Mercury!AC930</f>
        <v>P&amp;L</v>
      </c>
      <c r="F929" s="9" t="str">
        <f>Mercury!AD930</f>
        <v>Recurring</v>
      </c>
      <c r="G929" s="9" t="str">
        <f>Mercury!AE930</f>
        <v>2. Candidates Sourcing</v>
      </c>
      <c r="H929" s="9" t="str">
        <f>Mercury!AF930</f>
        <v>2. Candidates Sourcing</v>
      </c>
      <c r="I929" s="9" t="str">
        <f>Mercury!AG930</f>
        <v>1. Social media</v>
      </c>
      <c r="J929" s="9" t="str">
        <f>Mercury!AI930</f>
        <v>Out</v>
      </c>
      <c r="K929" s="9" t="str">
        <f>Mercury!B930</f>
        <v>Facebook</v>
      </c>
      <c r="L929" s="33">
        <f>Mercury!C930</f>
        <v>-11.99</v>
      </c>
      <c r="M929" s="9" t="str">
        <f>Mercury!D930</f>
        <v>Sent</v>
      </c>
      <c r="N929" s="1" t="s">
        <v>47</v>
      </c>
    </row>
    <row r="930" hidden="1">
      <c r="B930" s="9">
        <f>Mercury!Y931</f>
        <v>2025</v>
      </c>
      <c r="C930" s="9">
        <f>Mercury!AA931</f>
        <v>9</v>
      </c>
      <c r="D930" s="9">
        <f>Mercury!AB931</f>
        <v>3</v>
      </c>
      <c r="E930" s="9" t="str">
        <f>Mercury!AC931</f>
        <v/>
      </c>
      <c r="F930" s="9" t="str">
        <f>Mercury!AD931</f>
        <v>Failed</v>
      </c>
      <c r="G930" s="9" t="str">
        <f>Mercury!AE931</f>
        <v>Failed</v>
      </c>
      <c r="H930" s="9" t="str">
        <f>Mercury!AF931</f>
        <v>Failed</v>
      </c>
      <c r="I930" s="9" t="str">
        <f>Mercury!AG931</f>
        <v/>
      </c>
      <c r="J930" s="9" t="str">
        <f>Mercury!AI931</f>
        <v>Out</v>
      </c>
      <c r="K930" s="9" t="str">
        <f>Mercury!B931</f>
        <v>Stripe</v>
      </c>
      <c r="L930" s="33">
        <f>Mercury!C931</f>
        <v>-100</v>
      </c>
      <c r="M930" s="9" t="str">
        <f>Mercury!D931</f>
        <v>Failed</v>
      </c>
      <c r="N930" s="1" t="s">
        <v>47</v>
      </c>
    </row>
    <row r="931" hidden="1">
      <c r="B931" s="9">
        <f>Mercury!Y932</f>
        <v>2025</v>
      </c>
      <c r="C931" s="9">
        <f>Mercury!AA932</f>
        <v>9</v>
      </c>
      <c r="D931" s="9">
        <f>Mercury!AB932</f>
        <v>3</v>
      </c>
      <c r="E931" s="9" t="str">
        <f>Mercury!AC932</f>
        <v>P&amp;L</v>
      </c>
      <c r="F931" s="9" t="str">
        <f>Mercury!AD932</f>
        <v>Recurring</v>
      </c>
      <c r="G931" s="9" t="str">
        <f>Mercury!AE932</f>
        <v>3. Platform</v>
      </c>
      <c r="H931" s="9" t="str">
        <f>Mercury!AF932</f>
        <v>3. Platform</v>
      </c>
      <c r="I931" s="9" t="str">
        <f>Mercury!AG932</f>
        <v>1. Variable</v>
      </c>
      <c r="J931" s="9" t="str">
        <f>Mercury!AI932</f>
        <v>Out</v>
      </c>
      <c r="K931" s="9" t="str">
        <f>Mercury!B932</f>
        <v>Vapi</v>
      </c>
      <c r="L931" s="33">
        <f>Mercury!C932</f>
        <v>-10</v>
      </c>
      <c r="M931" s="9" t="str">
        <f>Mercury!D932</f>
        <v>Sent</v>
      </c>
      <c r="N931" s="1" t="s">
        <v>47</v>
      </c>
    </row>
    <row r="932" hidden="1">
      <c r="B932" s="9">
        <f>Mercury!Y933</f>
        <v>2025</v>
      </c>
      <c r="C932" s="9">
        <f>Mercury!AA933</f>
        <v>9</v>
      </c>
      <c r="D932" s="9">
        <f>Mercury!AB933</f>
        <v>3</v>
      </c>
      <c r="E932" s="9" t="str">
        <f>Mercury!AC933</f>
        <v>P&amp;L</v>
      </c>
      <c r="F932" s="9" t="str">
        <f>Mercury!AD933</f>
        <v>Recurring</v>
      </c>
      <c r="G932" s="9" t="str">
        <f>Mercury!AE933</f>
        <v>8. Other fixed costs</v>
      </c>
      <c r="H932" s="9" t="str">
        <f>Mercury!AF933</f>
        <v>6. Other fixed and admin</v>
      </c>
      <c r="I932" s="9" t="str">
        <f>Mercury!AG933</f>
        <v>2. Admin</v>
      </c>
      <c r="J932" s="9" t="str">
        <f>Mercury!AI933</f>
        <v>Out</v>
      </c>
      <c r="K932" s="9" t="str">
        <f>Mercury!B933</f>
        <v>Fl International T</v>
      </c>
      <c r="L932" s="33">
        <f>Mercury!C933</f>
        <v>-375</v>
      </c>
      <c r="M932" s="9" t="str">
        <f>Mercury!D933</f>
        <v>Sent</v>
      </c>
      <c r="N932" s="1" t="s">
        <v>47</v>
      </c>
    </row>
    <row r="933" hidden="1">
      <c r="B933" s="9">
        <f>Mercury!Y934</f>
        <v>2025</v>
      </c>
      <c r="C933" s="9">
        <f>Mercury!AA934</f>
        <v>9</v>
      </c>
      <c r="D933" s="9">
        <f>Mercury!AB934</f>
        <v>3</v>
      </c>
      <c r="E933" s="9" t="str">
        <f>Mercury!AC934</f>
        <v>P&amp;L</v>
      </c>
      <c r="F933" s="9" t="str">
        <f>Mercury!AD934</f>
        <v>Recurring</v>
      </c>
      <c r="G933" s="9" t="str">
        <f>Mercury!AE934</f>
        <v>3. Platform</v>
      </c>
      <c r="H933" s="9" t="str">
        <f>Mercury!AF934</f>
        <v>3. Platform</v>
      </c>
      <c r="I933" s="9" t="str">
        <f>Mercury!AG934</f>
        <v>2. Fixed</v>
      </c>
      <c r="J933" s="9" t="str">
        <f>Mercury!AI934</f>
        <v>Out</v>
      </c>
      <c r="K933" s="9" t="str">
        <f>Mercury!B934</f>
        <v>Vercel</v>
      </c>
      <c r="L933" s="33">
        <f>Mercury!C934</f>
        <v>-40</v>
      </c>
      <c r="M933" s="9" t="str">
        <f>Mercury!D934</f>
        <v>Sent</v>
      </c>
      <c r="N933" s="1" t="s">
        <v>47</v>
      </c>
    </row>
    <row r="934" hidden="1">
      <c r="B934" s="9">
        <f>Mercury!Y935</f>
        <v>2025</v>
      </c>
      <c r="C934" s="9">
        <f>Mercury!AA935</f>
        <v>9</v>
      </c>
      <c r="D934" s="9">
        <f>Mercury!AB935</f>
        <v>3</v>
      </c>
      <c r="E934" s="9" t="str">
        <f>Mercury!AC935</f>
        <v>P&amp;L</v>
      </c>
      <c r="F934" s="9" t="str">
        <f>Mercury!AD935</f>
        <v>Recurring</v>
      </c>
      <c r="G934" s="9" t="str">
        <f>Mercury!AE935</f>
        <v>2. Candidates Sourcing</v>
      </c>
      <c r="H934" s="9" t="str">
        <f>Mercury!AF935</f>
        <v>2. Candidates Sourcing</v>
      </c>
      <c r="I934" s="9" t="str">
        <f>Mercury!AG935</f>
        <v>1. Social media</v>
      </c>
      <c r="J934" s="9" t="str">
        <f>Mercury!AI935</f>
        <v>Out</v>
      </c>
      <c r="K934" s="9" t="str">
        <f>Mercury!B935</f>
        <v>Facebook</v>
      </c>
      <c r="L934" s="33">
        <f>Mercury!C935</f>
        <v>-25</v>
      </c>
      <c r="M934" s="9" t="str">
        <f>Mercury!D935</f>
        <v>Sent</v>
      </c>
      <c r="N934" s="1" t="s">
        <v>47</v>
      </c>
    </row>
    <row r="935" hidden="1">
      <c r="B935" s="9">
        <f>Mercury!Y936</f>
        <v>2025</v>
      </c>
      <c r="C935" s="9">
        <f>Mercury!AA936</f>
        <v>9</v>
      </c>
      <c r="D935" s="9">
        <f>Mercury!AB936</f>
        <v>3</v>
      </c>
      <c r="E935" s="9" t="str">
        <f>Mercury!AC936</f>
        <v>P&amp;L</v>
      </c>
      <c r="F935" s="9" t="str">
        <f>Mercury!AD936</f>
        <v>Recurring</v>
      </c>
      <c r="G935" s="9" t="str">
        <f>Mercury!AE936</f>
        <v>3. Platform</v>
      </c>
      <c r="H935" s="9" t="str">
        <f>Mercury!AF936</f>
        <v>3. Platform</v>
      </c>
      <c r="I935" s="9" t="str">
        <f>Mercury!AG936</f>
        <v>1. Variable</v>
      </c>
      <c r="J935" s="9" t="str">
        <f>Mercury!AI936</f>
        <v>Out</v>
      </c>
      <c r="K935" s="9" t="str">
        <f>Mercury!B936</f>
        <v>Whaticket</v>
      </c>
      <c r="L935" s="33">
        <f>Mercury!C936</f>
        <v>-49</v>
      </c>
      <c r="M935" s="9" t="str">
        <f>Mercury!D936</f>
        <v>Sent</v>
      </c>
      <c r="N935" s="1" t="s">
        <v>47</v>
      </c>
    </row>
    <row r="936" hidden="1">
      <c r="B936" s="9">
        <f>Mercury!Y937</f>
        <v>2025</v>
      </c>
      <c r="C936" s="9">
        <f>Mercury!AA937</f>
        <v>9</v>
      </c>
      <c r="D936" s="9">
        <f>Mercury!AB937</f>
        <v>3</v>
      </c>
      <c r="E936" s="9" t="str">
        <f>Mercury!AC937</f>
        <v/>
      </c>
      <c r="F936" s="9" t="str">
        <f>Mercury!AD937</f>
        <v>Failed</v>
      </c>
      <c r="G936" s="9" t="str">
        <f>Mercury!AE937</f>
        <v>Failed</v>
      </c>
      <c r="H936" s="9" t="str">
        <f>Mercury!AF937</f>
        <v>Failed</v>
      </c>
      <c r="I936" s="9" t="str">
        <f>Mercury!AG937</f>
        <v/>
      </c>
      <c r="J936" s="9" t="str">
        <f>Mercury!AI937</f>
        <v>Out</v>
      </c>
      <c r="K936" s="9" t="str">
        <f>Mercury!B937</f>
        <v>Stripe</v>
      </c>
      <c r="L936" s="33">
        <f>Mercury!C937</f>
        <v>-100</v>
      </c>
      <c r="M936" s="9" t="str">
        <f>Mercury!D937</f>
        <v>Failed</v>
      </c>
      <c r="N936" s="1" t="s">
        <v>47</v>
      </c>
    </row>
    <row r="937" hidden="1">
      <c r="B937" s="9">
        <f>Mercury!Y938</f>
        <v>2025</v>
      </c>
      <c r="C937" s="9">
        <f>Mercury!AA938</f>
        <v>9</v>
      </c>
      <c r="D937" s="9">
        <f>Mercury!AB938</f>
        <v>3</v>
      </c>
      <c r="E937" s="9" t="str">
        <f>Mercury!AC938</f>
        <v>P&amp;L</v>
      </c>
      <c r="F937" s="9" t="str">
        <f>Mercury!AD938</f>
        <v>Recurring</v>
      </c>
      <c r="G937" s="9" t="str">
        <f>Mercury!AE938</f>
        <v>2. Candidates Sourcing</v>
      </c>
      <c r="H937" s="9" t="str">
        <f>Mercury!AF938</f>
        <v>2. Candidates Sourcing</v>
      </c>
      <c r="I937" s="9" t="str">
        <f>Mercury!AG938</f>
        <v>1. Social media</v>
      </c>
      <c r="J937" s="9" t="str">
        <f>Mercury!AI938</f>
        <v>Out</v>
      </c>
      <c r="K937" s="9" t="str">
        <f>Mercury!B938</f>
        <v>Facebook</v>
      </c>
      <c r="L937" s="33">
        <f>Mercury!C938</f>
        <v>-104.65</v>
      </c>
      <c r="M937" s="9" t="str">
        <f>Mercury!D938</f>
        <v>Sent</v>
      </c>
      <c r="N937" s="1" t="s">
        <v>47</v>
      </c>
    </row>
    <row r="938" hidden="1">
      <c r="B938" s="9">
        <f>Mercury!Y939</f>
        <v>2025</v>
      </c>
      <c r="C938" s="9">
        <f>Mercury!AA939</f>
        <v>9</v>
      </c>
      <c r="D938" s="9">
        <f>Mercury!AB939</f>
        <v>3</v>
      </c>
      <c r="E938" s="9" t="str">
        <f>Mercury!AC939</f>
        <v>P&amp;L</v>
      </c>
      <c r="F938" s="9" t="str">
        <f>Mercury!AD939</f>
        <v>Recurring</v>
      </c>
      <c r="G938" s="9" t="str">
        <f>Mercury!AE939</f>
        <v>3. Platform</v>
      </c>
      <c r="H938" s="9" t="str">
        <f>Mercury!AF939</f>
        <v>3. Platform</v>
      </c>
      <c r="I938" s="9" t="str">
        <f>Mercury!AG939</f>
        <v>1. Variable</v>
      </c>
      <c r="J938" s="9" t="str">
        <f>Mercury!AI939</f>
        <v>Out</v>
      </c>
      <c r="K938" s="9" t="str">
        <f>Mercury!B939</f>
        <v>OpenAI</v>
      </c>
      <c r="L938" s="33">
        <f>Mercury!C939</f>
        <v>-8</v>
      </c>
      <c r="M938" s="9" t="str">
        <f>Mercury!D939</f>
        <v>Sent</v>
      </c>
      <c r="N938" s="1" t="s">
        <v>47</v>
      </c>
    </row>
    <row r="939" hidden="1">
      <c r="B939" s="9">
        <f>Mercury!Y940</f>
        <v>2025</v>
      </c>
      <c r="C939" s="9">
        <f>Mercury!AA940</f>
        <v>9</v>
      </c>
      <c r="D939" s="9">
        <f>Mercury!AB940</f>
        <v>3</v>
      </c>
      <c r="E939" s="9" t="str">
        <f>Mercury!AC940</f>
        <v>P&amp;L</v>
      </c>
      <c r="F939" s="9" t="str">
        <f>Mercury!AD940</f>
        <v>Recurring</v>
      </c>
      <c r="G939" s="9" t="str">
        <f>Mercury!AE940</f>
        <v>1. Collections</v>
      </c>
      <c r="H939" s="9" t="str">
        <f>Mercury!AF940</f>
        <v>1. Collections</v>
      </c>
      <c r="I939" s="9" t="str">
        <f>Mercury!AG940</f>
        <v>1. Full Stack</v>
      </c>
      <c r="J939" s="9" t="str">
        <f>Mercury!AI940</f>
        <v>In</v>
      </c>
      <c r="K939" s="9" t="str">
        <f>Mercury!B940</f>
        <v>CLICOH EXPRESS MX SA DE CV</v>
      </c>
      <c r="L939" s="33">
        <f>Mercury!C940</f>
        <v>4346</v>
      </c>
      <c r="M939" s="9" t="str">
        <f>Mercury!D940</f>
        <v>Sent</v>
      </c>
      <c r="N939" s="1" t="s">
        <v>47</v>
      </c>
    </row>
    <row r="940" hidden="1">
      <c r="B940" s="9">
        <f>Mercury!Y941</f>
        <v>2025</v>
      </c>
      <c r="C940" s="9">
        <f>Mercury!AA941</f>
        <v>9</v>
      </c>
      <c r="D940" s="9">
        <f>Mercury!AB941</f>
        <v>3</v>
      </c>
      <c r="E940" s="9" t="str">
        <f>Mercury!AC941</f>
        <v>P&amp;L</v>
      </c>
      <c r="F940" s="9" t="str">
        <f>Mercury!AD941</f>
        <v>Recurring</v>
      </c>
      <c r="G940" s="9" t="str">
        <f>Mercury!AE941</f>
        <v>1. Collections</v>
      </c>
      <c r="H940" s="9" t="str">
        <f>Mercury!AF941</f>
        <v>1. Collections</v>
      </c>
      <c r="I940" s="9" t="str">
        <f>Mercury!AG941</f>
        <v>1. Full Stack</v>
      </c>
      <c r="J940" s="9" t="str">
        <f>Mercury!AI941</f>
        <v>In</v>
      </c>
      <c r="K940" s="9" t="str">
        <f>Mercury!B941</f>
        <v>DolarApp</v>
      </c>
      <c r="L940" s="33">
        <f>Mercury!C941</f>
        <v>874.22</v>
      </c>
      <c r="M940" s="9" t="str">
        <f>Mercury!D941</f>
        <v>Sent</v>
      </c>
      <c r="N940" s="1" t="s">
        <v>47</v>
      </c>
    </row>
    <row r="941" hidden="1">
      <c r="B941" s="9">
        <f>Mercury!Y942</f>
        <v>2025</v>
      </c>
      <c r="C941" s="9">
        <f>Mercury!AA942</f>
        <v>9</v>
      </c>
      <c r="D941" s="9">
        <f>Mercury!AB942</f>
        <v>3</v>
      </c>
      <c r="E941" s="9" t="str">
        <f>Mercury!AC942</f>
        <v>P&amp;L</v>
      </c>
      <c r="F941" s="9" t="str">
        <f>Mercury!AD942</f>
        <v>Recurring</v>
      </c>
      <c r="G941" s="9" t="str">
        <f>Mercury!AE942</f>
        <v>3. Platform</v>
      </c>
      <c r="H941" s="9" t="str">
        <f>Mercury!AF942</f>
        <v>3. Platform</v>
      </c>
      <c r="I941" s="9" t="str">
        <f>Mercury!AG942</f>
        <v>1. Variable</v>
      </c>
      <c r="J941" s="9" t="str">
        <f>Mercury!AI942</f>
        <v>Out</v>
      </c>
      <c r="K941" s="9" t="str">
        <f>Mercury!B942</f>
        <v>Vapi</v>
      </c>
      <c r="L941" s="33">
        <f>Mercury!C942</f>
        <v>-10</v>
      </c>
      <c r="M941" s="9" t="str">
        <f>Mercury!D942</f>
        <v>Sent</v>
      </c>
      <c r="N941" s="1" t="s">
        <v>47</v>
      </c>
    </row>
    <row r="942" hidden="1">
      <c r="B942" s="9">
        <f>Mercury!Y943</f>
        <v>2025</v>
      </c>
      <c r="C942" s="9">
        <f>Mercury!AA943</f>
        <v>9</v>
      </c>
      <c r="D942" s="9">
        <f>Mercury!AB943</f>
        <v>3</v>
      </c>
      <c r="E942" s="9" t="str">
        <f>Mercury!AC943</f>
        <v>P&amp;L</v>
      </c>
      <c r="F942" s="9" t="str">
        <f>Mercury!AD943</f>
        <v>Recurring</v>
      </c>
      <c r="G942" s="9" t="str">
        <f>Mercury!AE943</f>
        <v>3. Platform</v>
      </c>
      <c r="H942" s="9" t="str">
        <f>Mercury!AF943</f>
        <v>3. Platform</v>
      </c>
      <c r="I942" s="9" t="str">
        <f>Mercury!AG943</f>
        <v>2. Fixed</v>
      </c>
      <c r="J942" s="9" t="str">
        <f>Mercury!AI943</f>
        <v>Out</v>
      </c>
      <c r="K942" s="9" t="str">
        <f>Mercury!B943</f>
        <v>Dropbox</v>
      </c>
      <c r="L942" s="33">
        <f>Mercury!C943</f>
        <v>-15</v>
      </c>
      <c r="M942" s="9" t="str">
        <f>Mercury!D943</f>
        <v>Sent</v>
      </c>
      <c r="N942" s="1" t="s">
        <v>47</v>
      </c>
    </row>
    <row r="943" hidden="1">
      <c r="B943" s="9">
        <f>Mercury!Y944</f>
        <v>2025</v>
      </c>
      <c r="C943" s="9">
        <f>Mercury!AA944</f>
        <v>9</v>
      </c>
      <c r="D943" s="9">
        <f>Mercury!AB944</f>
        <v>3</v>
      </c>
      <c r="E943" s="9" t="str">
        <f>Mercury!AC944</f>
        <v>P&amp;L</v>
      </c>
      <c r="F943" s="9" t="str">
        <f>Mercury!AD944</f>
        <v>Recurring</v>
      </c>
      <c r="G943" s="9" t="str">
        <f>Mercury!AE944</f>
        <v>2. Candidates Sourcing</v>
      </c>
      <c r="H943" s="9" t="str">
        <f>Mercury!AF944</f>
        <v>2. Candidates Sourcing</v>
      </c>
      <c r="I943" s="9" t="str">
        <f>Mercury!AG944</f>
        <v>3. Linkedin</v>
      </c>
      <c r="J943" s="9" t="str">
        <f>Mercury!AI944</f>
        <v>Out</v>
      </c>
      <c r="K943" s="9" t="str">
        <f>Mercury!B944</f>
        <v>LinkedIn</v>
      </c>
      <c r="L943" s="33">
        <f>Mercury!C944</f>
        <v>-120.84</v>
      </c>
      <c r="M943" s="9" t="str">
        <f>Mercury!D944</f>
        <v>Sent</v>
      </c>
      <c r="N943" s="1" t="s">
        <v>47</v>
      </c>
    </row>
    <row r="944" hidden="1">
      <c r="B944" s="9">
        <f>Mercury!Y945</f>
        <v>2025</v>
      </c>
      <c r="C944" s="9">
        <f>Mercury!AA945</f>
        <v>9</v>
      </c>
      <c r="D944" s="9">
        <f>Mercury!AB945</f>
        <v>3</v>
      </c>
      <c r="E944" s="9" t="str">
        <f>Mercury!AC945</f>
        <v>P&amp;L</v>
      </c>
      <c r="F944" s="9" t="str">
        <f>Mercury!AD945</f>
        <v>Recurring</v>
      </c>
      <c r="G944" s="9" t="str">
        <f>Mercury!AE945</f>
        <v>3. Platform</v>
      </c>
      <c r="H944" s="9" t="str">
        <f>Mercury!AF945</f>
        <v>3. Platform</v>
      </c>
      <c r="I944" s="9" t="str">
        <f>Mercury!AG945</f>
        <v>2. Fixed</v>
      </c>
      <c r="J944" s="9" t="str">
        <f>Mercury!AI945</f>
        <v>Out</v>
      </c>
      <c r="K944" s="9" t="str">
        <f>Mercury!B945</f>
        <v>Intl. Transaction Fee</v>
      </c>
      <c r="L944" s="33">
        <f>Mercury!C945</f>
        <v>-3.63</v>
      </c>
      <c r="M944" s="9" t="str">
        <f>Mercury!D945</f>
        <v>Sent</v>
      </c>
      <c r="N944" s="1" t="s">
        <v>47</v>
      </c>
    </row>
    <row r="945" hidden="1">
      <c r="B945" s="9">
        <f>Mercury!Y946</f>
        <v>2025</v>
      </c>
      <c r="C945" s="9">
        <f>Mercury!AA946</f>
        <v>9</v>
      </c>
      <c r="D945" s="9">
        <f>Mercury!AB946</f>
        <v>3</v>
      </c>
      <c r="E945" s="9" t="str">
        <f>Mercury!AC946</f>
        <v>P&amp;L</v>
      </c>
      <c r="F945" s="9" t="str">
        <f>Mercury!AD946</f>
        <v>Recurring</v>
      </c>
      <c r="G945" s="9" t="str">
        <f>Mercury!AE946</f>
        <v>2. Candidates Sourcing</v>
      </c>
      <c r="H945" s="9" t="str">
        <f>Mercury!AF946</f>
        <v>2. Candidates Sourcing</v>
      </c>
      <c r="I945" s="9" t="str">
        <f>Mercury!AG946</f>
        <v>1. Social media</v>
      </c>
      <c r="J945" s="9" t="str">
        <f>Mercury!AI946</f>
        <v>Out</v>
      </c>
      <c r="K945" s="9" t="str">
        <f>Mercury!B946</f>
        <v>Facebook</v>
      </c>
      <c r="L945" s="33">
        <f>Mercury!C946</f>
        <v>-125.33</v>
      </c>
      <c r="M945" s="9" t="str">
        <f>Mercury!D946</f>
        <v>Sent</v>
      </c>
      <c r="N945" s="1" t="s">
        <v>47</v>
      </c>
    </row>
    <row r="946" hidden="1">
      <c r="B946" s="9">
        <f>Mercury!Y947</f>
        <v>2025</v>
      </c>
      <c r="C946" s="9">
        <f>Mercury!AA947</f>
        <v>9</v>
      </c>
      <c r="D946" s="9">
        <f>Mercury!AB947</f>
        <v>3</v>
      </c>
      <c r="E946" s="9" t="str">
        <f>Mercury!AC947</f>
        <v>P&amp;L</v>
      </c>
      <c r="F946" s="9" t="str">
        <f>Mercury!AD947</f>
        <v>Recurring</v>
      </c>
      <c r="G946" s="9" t="str">
        <f>Mercury!AE947</f>
        <v>3. Platform</v>
      </c>
      <c r="H946" s="9" t="str">
        <f>Mercury!AF947</f>
        <v>3. Platform</v>
      </c>
      <c r="I946" s="9" t="str">
        <f>Mercury!AG947</f>
        <v>1. Variable</v>
      </c>
      <c r="J946" s="9" t="str">
        <f>Mercury!AI947</f>
        <v>Out</v>
      </c>
      <c r="K946" s="9" t="str">
        <f>Mercury!B947</f>
        <v>Vapi</v>
      </c>
      <c r="L946" s="33">
        <f>Mercury!C947</f>
        <v>-10</v>
      </c>
      <c r="M946" s="9" t="str">
        <f>Mercury!D947</f>
        <v>Sent</v>
      </c>
      <c r="N946" s="1" t="s">
        <v>47</v>
      </c>
    </row>
    <row r="947" hidden="1">
      <c r="B947" s="9">
        <f>Mercury!Y948</f>
        <v>2025</v>
      </c>
      <c r="C947" s="9">
        <f>Mercury!AA948</f>
        <v>9</v>
      </c>
      <c r="D947" s="9">
        <f>Mercury!AB948</f>
        <v>3</v>
      </c>
      <c r="E947" s="9" t="str">
        <f>Mercury!AC948</f>
        <v>P&amp;L</v>
      </c>
      <c r="F947" s="9" t="str">
        <f>Mercury!AD948</f>
        <v>Recurring</v>
      </c>
      <c r="G947" s="9" t="str">
        <f>Mercury!AE948</f>
        <v>3. Platform</v>
      </c>
      <c r="H947" s="9" t="str">
        <f>Mercury!AF948</f>
        <v>3. Platform</v>
      </c>
      <c r="I947" s="9" t="str">
        <f>Mercury!AG948</f>
        <v>1. Variable</v>
      </c>
      <c r="J947" s="9" t="str">
        <f>Mercury!AI948</f>
        <v>Out</v>
      </c>
      <c r="K947" s="9" t="str">
        <f>Mercury!B948</f>
        <v>Vapi</v>
      </c>
      <c r="L947" s="33">
        <f>Mercury!C948</f>
        <v>-10</v>
      </c>
      <c r="M947" s="9" t="str">
        <f>Mercury!D948</f>
        <v>Sent</v>
      </c>
      <c r="N947" s="1" t="s">
        <v>47</v>
      </c>
    </row>
    <row r="948" hidden="1">
      <c r="B948" s="9">
        <f>Mercury!Y949</f>
        <v>2025</v>
      </c>
      <c r="C948" s="9">
        <f>Mercury!AA949</f>
        <v>9</v>
      </c>
      <c r="D948" s="9">
        <f>Mercury!AB949</f>
        <v>3</v>
      </c>
      <c r="E948" s="9" t="str">
        <f>Mercury!AC949</f>
        <v>P&amp;L</v>
      </c>
      <c r="F948" s="9" t="str">
        <f>Mercury!AD949</f>
        <v>Recurring</v>
      </c>
      <c r="G948" s="9" t="str">
        <f>Mercury!AE949</f>
        <v>3. Platform</v>
      </c>
      <c r="H948" s="9" t="str">
        <f>Mercury!AF949</f>
        <v>3. Platform</v>
      </c>
      <c r="I948" s="9" t="str">
        <f>Mercury!AG949</f>
        <v>2. Fixed</v>
      </c>
      <c r="J948" s="9" t="str">
        <f>Mercury!AI949</f>
        <v>Out</v>
      </c>
      <c r="K948" s="9" t="str">
        <f>Mercury!B949</f>
        <v>Intl. Transaction Fee</v>
      </c>
      <c r="L948" s="33">
        <f>Mercury!C949</f>
        <v>-2.6</v>
      </c>
      <c r="M948" s="9" t="str">
        <f>Mercury!D949</f>
        <v>Sent</v>
      </c>
      <c r="N948" s="1" t="s">
        <v>47</v>
      </c>
    </row>
    <row r="949" hidden="1">
      <c r="B949" s="9">
        <f>Mercury!Y950</f>
        <v>2025</v>
      </c>
      <c r="C949" s="9">
        <f>Mercury!AA950</f>
        <v>9</v>
      </c>
      <c r="D949" s="9">
        <f>Mercury!AB950</f>
        <v>3</v>
      </c>
      <c r="E949" s="9" t="str">
        <f>Mercury!AC950</f>
        <v>P&amp;L</v>
      </c>
      <c r="F949" s="9" t="str">
        <f>Mercury!AD950</f>
        <v>Recurring</v>
      </c>
      <c r="G949" s="9" t="str">
        <f>Mercury!AE950</f>
        <v>2. Candidates Sourcing</v>
      </c>
      <c r="H949" s="9" t="str">
        <f>Mercury!AF950</f>
        <v>2. Candidates Sourcing</v>
      </c>
      <c r="I949" s="9" t="str">
        <f>Mercury!AG950</f>
        <v>3. Linkedin</v>
      </c>
      <c r="J949" s="9" t="str">
        <f>Mercury!AI950</f>
        <v>Out</v>
      </c>
      <c r="K949" s="9" t="str">
        <f>Mercury!B950</f>
        <v>LinkedIn</v>
      </c>
      <c r="L949" s="33">
        <f>Mercury!C950</f>
        <v>-86.51</v>
      </c>
      <c r="M949" s="9" t="str">
        <f>Mercury!D950</f>
        <v>Sent</v>
      </c>
      <c r="N949" s="1" t="s">
        <v>47</v>
      </c>
    </row>
    <row r="950" hidden="1">
      <c r="B950" s="9">
        <f>Mercury!Y951</f>
        <v>2025</v>
      </c>
      <c r="C950" s="9">
        <f>Mercury!AA951</f>
        <v>9</v>
      </c>
      <c r="D950" s="9">
        <f>Mercury!AB951</f>
        <v>3</v>
      </c>
      <c r="E950" s="9" t="str">
        <f>Mercury!AC951</f>
        <v>P&amp;L</v>
      </c>
      <c r="F950" s="9" t="str">
        <f>Mercury!AD951</f>
        <v>Recurring</v>
      </c>
      <c r="G950" s="9" t="str">
        <f>Mercury!AE951</f>
        <v>2. Candidates Sourcing</v>
      </c>
      <c r="H950" s="9" t="str">
        <f>Mercury!AF951</f>
        <v>2. Candidates Sourcing</v>
      </c>
      <c r="I950" s="9" t="str">
        <f>Mercury!AG951</f>
        <v>1. Social media</v>
      </c>
      <c r="J950" s="9" t="str">
        <f>Mercury!AI951</f>
        <v>Out</v>
      </c>
      <c r="K950" s="9" t="str">
        <f>Mercury!B951</f>
        <v>Facebook</v>
      </c>
      <c r="L950" s="33">
        <f>Mercury!C951</f>
        <v>-149</v>
      </c>
      <c r="M950" s="9" t="str">
        <f>Mercury!D951</f>
        <v>Sent</v>
      </c>
      <c r="N950" s="1" t="s">
        <v>47</v>
      </c>
    </row>
    <row r="951" hidden="1">
      <c r="B951" s="9">
        <f>Mercury!Y952</f>
        <v>2025</v>
      </c>
      <c r="C951" s="9">
        <f>Mercury!AA952</f>
        <v>9</v>
      </c>
      <c r="D951" s="9">
        <f>Mercury!AB952</f>
        <v>3</v>
      </c>
      <c r="E951" s="9" t="str">
        <f>Mercury!AC952</f>
        <v>P&amp;L</v>
      </c>
      <c r="F951" s="9" t="str">
        <f>Mercury!AD952</f>
        <v>Recurring</v>
      </c>
      <c r="G951" s="9" t="str">
        <f>Mercury!AE952</f>
        <v>3. Platform</v>
      </c>
      <c r="H951" s="9" t="str">
        <f>Mercury!AF952</f>
        <v>3. Platform</v>
      </c>
      <c r="I951" s="9" t="str">
        <f>Mercury!AG952</f>
        <v>1. Variable</v>
      </c>
      <c r="J951" s="9" t="str">
        <f>Mercury!AI952</f>
        <v>Out</v>
      </c>
      <c r="K951" s="9" t="str">
        <f>Mercury!B952</f>
        <v>Twilio</v>
      </c>
      <c r="L951" s="33">
        <f>Mercury!C952</f>
        <v>-50</v>
      </c>
      <c r="M951" s="9" t="str">
        <f>Mercury!D952</f>
        <v>Sent</v>
      </c>
      <c r="N951" s="1" t="s">
        <v>47</v>
      </c>
    </row>
    <row r="952" hidden="1">
      <c r="B952" s="9">
        <f>Mercury!Y953</f>
        <v>2025</v>
      </c>
      <c r="C952" s="9">
        <f>Mercury!AA953</f>
        <v>9</v>
      </c>
      <c r="D952" s="9">
        <f>Mercury!AB953</f>
        <v>3</v>
      </c>
      <c r="E952" s="9" t="str">
        <f>Mercury!AC953</f>
        <v>P&amp;L</v>
      </c>
      <c r="F952" s="9" t="str">
        <f>Mercury!AD953</f>
        <v>Recurring</v>
      </c>
      <c r="G952" s="9" t="str">
        <f>Mercury!AE953</f>
        <v>3. Platform</v>
      </c>
      <c r="H952" s="9" t="str">
        <f>Mercury!AF953</f>
        <v>3. Platform</v>
      </c>
      <c r="I952" s="9" t="str">
        <f>Mercury!AG953</f>
        <v>2. Fixed</v>
      </c>
      <c r="J952" s="9" t="str">
        <f>Mercury!AI953</f>
        <v>Out</v>
      </c>
      <c r="K952" s="9" t="str">
        <f>Mercury!B953</f>
        <v>Lovable</v>
      </c>
      <c r="L952" s="33">
        <f>Mercury!C953</f>
        <v>-25</v>
      </c>
      <c r="M952" s="9" t="str">
        <f>Mercury!D953</f>
        <v>Sent</v>
      </c>
      <c r="N952" s="1" t="s">
        <v>47</v>
      </c>
    </row>
    <row r="953" hidden="1">
      <c r="B953" s="9">
        <f>Mercury!Y954</f>
        <v>2025</v>
      </c>
      <c r="C953" s="9">
        <f>Mercury!AA954</f>
        <v>9</v>
      </c>
      <c r="D953" s="9">
        <f>Mercury!AB954</f>
        <v>3</v>
      </c>
      <c r="E953" s="9" t="str">
        <f>Mercury!AC954</f>
        <v>P&amp;L</v>
      </c>
      <c r="F953" s="9" t="str">
        <f>Mercury!AD954</f>
        <v>Recurring</v>
      </c>
      <c r="G953" s="9" t="str">
        <f>Mercury!AE954</f>
        <v>3. Platform</v>
      </c>
      <c r="H953" s="9" t="str">
        <f>Mercury!AF954</f>
        <v>3. Platform</v>
      </c>
      <c r="I953" s="9" t="str">
        <f>Mercury!AG954</f>
        <v>1. Variable</v>
      </c>
      <c r="J953" s="9" t="str">
        <f>Mercury!AI954</f>
        <v>Out</v>
      </c>
      <c r="K953" s="9" t="str">
        <f>Mercury!B954</f>
        <v>Vapi</v>
      </c>
      <c r="L953" s="33">
        <f>Mercury!C954</f>
        <v>-10</v>
      </c>
      <c r="M953" s="9" t="str">
        <f>Mercury!D954</f>
        <v>Sent</v>
      </c>
      <c r="N953" s="1" t="s">
        <v>47</v>
      </c>
    </row>
    <row r="954" hidden="1">
      <c r="B954" s="9">
        <f>Mercury!Y955</f>
        <v>2025</v>
      </c>
      <c r="C954" s="9">
        <f>Mercury!AA955</f>
        <v>9</v>
      </c>
      <c r="D954" s="9">
        <f>Mercury!AB955</f>
        <v>3</v>
      </c>
      <c r="E954" s="9" t="str">
        <f>Mercury!AC955</f>
        <v>P&amp;L</v>
      </c>
      <c r="F954" s="9" t="str">
        <f>Mercury!AD955</f>
        <v>Recurring</v>
      </c>
      <c r="G954" s="9" t="str">
        <f>Mercury!AE955</f>
        <v>2. Candidates Sourcing</v>
      </c>
      <c r="H954" s="9" t="str">
        <f>Mercury!AF955</f>
        <v>2. Candidates Sourcing</v>
      </c>
      <c r="I954" s="9" t="str">
        <f>Mercury!AG955</f>
        <v>1. Social media</v>
      </c>
      <c r="J954" s="9" t="str">
        <f>Mercury!AI955</f>
        <v>Out</v>
      </c>
      <c r="K954" s="9" t="str">
        <f>Mercury!B955</f>
        <v>Facebook</v>
      </c>
      <c r="L954" s="33">
        <f>Mercury!C955</f>
        <v>-74.04</v>
      </c>
      <c r="M954" s="9" t="str">
        <f>Mercury!D955</f>
        <v>Sent</v>
      </c>
      <c r="N954" s="1" t="s">
        <v>47</v>
      </c>
    </row>
    <row r="955" hidden="1">
      <c r="B955" s="9">
        <f>Mercury!Y956</f>
        <v>2025</v>
      </c>
      <c r="C955" s="9">
        <f>Mercury!AA956</f>
        <v>9</v>
      </c>
      <c r="D955" s="9">
        <f>Mercury!AB956</f>
        <v>3</v>
      </c>
      <c r="E955" s="9" t="str">
        <f>Mercury!AC956</f>
        <v>P&amp;L</v>
      </c>
      <c r="F955" s="9" t="str">
        <f>Mercury!AD956</f>
        <v>Recurring</v>
      </c>
      <c r="G955" s="9" t="str">
        <f>Mercury!AE956</f>
        <v>2. Candidates Sourcing</v>
      </c>
      <c r="H955" s="9" t="str">
        <f>Mercury!AF956</f>
        <v>2. Candidates Sourcing</v>
      </c>
      <c r="I955" s="9" t="str">
        <f>Mercury!AG956</f>
        <v>1. Social media</v>
      </c>
      <c r="J955" s="9" t="str">
        <f>Mercury!AI956</f>
        <v>Out</v>
      </c>
      <c r="K955" s="9" t="str">
        <f>Mercury!B956</f>
        <v>Facebook</v>
      </c>
      <c r="L955" s="33">
        <f>Mercury!C956</f>
        <v>-1.93</v>
      </c>
      <c r="M955" s="9" t="str">
        <f>Mercury!D956</f>
        <v>Sent</v>
      </c>
      <c r="N955" s="1" t="s">
        <v>47</v>
      </c>
    </row>
    <row r="956" hidden="1">
      <c r="B956" s="9">
        <f>Mercury!Y957</f>
        <v>2025</v>
      </c>
      <c r="C956" s="9">
        <f>Mercury!AA957</f>
        <v>9</v>
      </c>
      <c r="D956" s="9">
        <f>Mercury!AB957</f>
        <v>3</v>
      </c>
      <c r="E956" s="9" t="str">
        <f>Mercury!AC957</f>
        <v>P&amp;L</v>
      </c>
      <c r="F956" s="9" t="str">
        <f>Mercury!AD957</f>
        <v>Recurring</v>
      </c>
      <c r="G956" s="9" t="str">
        <f>Mercury!AE957</f>
        <v>2. Candidates Sourcing</v>
      </c>
      <c r="H956" s="9" t="str">
        <f>Mercury!AF957</f>
        <v>2. Candidates Sourcing</v>
      </c>
      <c r="I956" s="9" t="str">
        <f>Mercury!AG957</f>
        <v>1. Social media</v>
      </c>
      <c r="J956" s="9" t="str">
        <f>Mercury!AI957</f>
        <v>Out</v>
      </c>
      <c r="K956" s="9" t="str">
        <f>Mercury!B957</f>
        <v>Facebook</v>
      </c>
      <c r="L956" s="33">
        <f>Mercury!C957</f>
        <v>-139</v>
      </c>
      <c r="M956" s="9" t="str">
        <f>Mercury!D957</f>
        <v>Sent</v>
      </c>
      <c r="N956" s="1" t="s">
        <v>47</v>
      </c>
    </row>
    <row r="957" hidden="1">
      <c r="B957" s="9">
        <f>Mercury!Y958</f>
        <v>2025</v>
      </c>
      <c r="C957" s="9">
        <f>Mercury!AA958</f>
        <v>9</v>
      </c>
      <c r="D957" s="9">
        <f>Mercury!AB958</f>
        <v>3</v>
      </c>
      <c r="E957" s="9" t="str">
        <f>Mercury!AC958</f>
        <v>P&amp;L</v>
      </c>
      <c r="F957" s="9" t="str">
        <f>Mercury!AD958</f>
        <v>Recurring</v>
      </c>
      <c r="G957" s="9" t="str">
        <f>Mercury!AE958</f>
        <v>3. Platform</v>
      </c>
      <c r="H957" s="9" t="str">
        <f>Mercury!AF958</f>
        <v>3. Platform</v>
      </c>
      <c r="I957" s="9" t="str">
        <f>Mercury!AG958</f>
        <v>1. Variable</v>
      </c>
      <c r="J957" s="9" t="str">
        <f>Mercury!AI958</f>
        <v>Out</v>
      </c>
      <c r="K957" s="9" t="str">
        <f>Mercury!B958</f>
        <v>Vapi</v>
      </c>
      <c r="L957" s="33">
        <f>Mercury!C958</f>
        <v>-10</v>
      </c>
      <c r="M957" s="9" t="str">
        <f>Mercury!D958</f>
        <v>Sent</v>
      </c>
      <c r="N957" s="1" t="s">
        <v>47</v>
      </c>
    </row>
    <row r="958" hidden="1">
      <c r="B958" s="9">
        <f>Mercury!Y959</f>
        <v>2025</v>
      </c>
      <c r="C958" s="9">
        <f>Mercury!AA959</f>
        <v>9</v>
      </c>
      <c r="D958" s="9">
        <f>Mercury!AB959</f>
        <v>3</v>
      </c>
      <c r="E958" s="9" t="str">
        <f>Mercury!AC959</f>
        <v>P&amp;L</v>
      </c>
      <c r="F958" s="9" t="str">
        <f>Mercury!AD959</f>
        <v>Recurring</v>
      </c>
      <c r="G958" s="9" t="str">
        <f>Mercury!AE959</f>
        <v>5. Marketing</v>
      </c>
      <c r="H958" s="9" t="str">
        <f>Mercury!AF959</f>
        <v>5. Marketing</v>
      </c>
      <c r="I958" s="9" t="str">
        <f>Mercury!AG959</f>
        <v>2. Agency</v>
      </c>
      <c r="J958" s="9" t="str">
        <f>Mercury!AI959</f>
        <v>Out</v>
      </c>
      <c r="K958" s="9" t="str">
        <f>Mercury!B959</f>
        <v>Optimus Digital</v>
      </c>
      <c r="L958" s="33">
        <f>Mercury!C959</f>
        <v>-474.76</v>
      </c>
      <c r="M958" s="9" t="str">
        <f>Mercury!D959</f>
        <v>Sent</v>
      </c>
      <c r="N958" s="1" t="s">
        <v>47</v>
      </c>
    </row>
    <row r="959" hidden="1">
      <c r="B959" s="9">
        <f>Mercury!Y960</f>
        <v>2025</v>
      </c>
      <c r="C959" s="9">
        <f>Mercury!AA960</f>
        <v>9</v>
      </c>
      <c r="D959" s="9">
        <f>Mercury!AB960</f>
        <v>3</v>
      </c>
      <c r="E959" s="9" t="str">
        <f>Mercury!AC960</f>
        <v>P&amp;L</v>
      </c>
      <c r="F959" s="9" t="str">
        <f>Mercury!AD960</f>
        <v>Recurring</v>
      </c>
      <c r="G959" s="9" t="str">
        <f>Mercury!AE960</f>
        <v>3. Platform</v>
      </c>
      <c r="H959" s="9" t="str">
        <f>Mercury!AF960</f>
        <v>3. Platform</v>
      </c>
      <c r="I959" s="9" t="str">
        <f>Mercury!AG960</f>
        <v>2. Fixed</v>
      </c>
      <c r="J959" s="9" t="str">
        <f>Mercury!AI960</f>
        <v>Out</v>
      </c>
      <c r="K959" s="9" t="str">
        <f>Mercury!B960</f>
        <v>Intl. Transaction Fee</v>
      </c>
      <c r="L959" s="33">
        <f>Mercury!C960</f>
        <v>-14.24</v>
      </c>
      <c r="M959" s="9" t="str">
        <f>Mercury!D960</f>
        <v>Sent</v>
      </c>
      <c r="N959" s="1" t="s">
        <v>47</v>
      </c>
    </row>
    <row r="960" hidden="1">
      <c r="B960" s="9">
        <f>Mercury!Y961</f>
        <v>2025</v>
      </c>
      <c r="C960" s="9">
        <f>Mercury!AA961</f>
        <v>9</v>
      </c>
      <c r="D960" s="9">
        <f>Mercury!AB961</f>
        <v>3</v>
      </c>
      <c r="E960" s="9" t="str">
        <f>Mercury!AC961</f>
        <v>P&amp;L</v>
      </c>
      <c r="F960" s="9" t="str">
        <f>Mercury!AD961</f>
        <v>Recurring</v>
      </c>
      <c r="G960" s="9" t="str">
        <f>Mercury!AE961</f>
        <v>2. Candidates Sourcing</v>
      </c>
      <c r="H960" s="9" t="str">
        <f>Mercury!AF961</f>
        <v>2. Candidates Sourcing</v>
      </c>
      <c r="I960" s="9" t="str">
        <f>Mercury!AG961</f>
        <v>1. Social media</v>
      </c>
      <c r="J960" s="9" t="str">
        <f>Mercury!AI961</f>
        <v>Out</v>
      </c>
      <c r="K960" s="9" t="str">
        <f>Mercury!B961</f>
        <v>Facebook</v>
      </c>
      <c r="L960" s="33">
        <f>Mercury!C961</f>
        <v>-75.81</v>
      </c>
      <c r="M960" s="9" t="str">
        <f>Mercury!D961</f>
        <v>Sent</v>
      </c>
      <c r="N960" s="1" t="s">
        <v>47</v>
      </c>
    </row>
    <row r="961" hidden="1">
      <c r="B961" s="9">
        <f>Mercury!Y962</f>
        <v>2025</v>
      </c>
      <c r="C961" s="9">
        <f>Mercury!AA962</f>
        <v>9</v>
      </c>
      <c r="D961" s="9">
        <f>Mercury!AB962</f>
        <v>3</v>
      </c>
      <c r="E961" s="9" t="str">
        <f>Mercury!AC962</f>
        <v>P&amp;L</v>
      </c>
      <c r="F961" s="9" t="str">
        <f>Mercury!AD962</f>
        <v>Recurring</v>
      </c>
      <c r="G961" s="9" t="str">
        <f>Mercury!AE962</f>
        <v>3. Platform</v>
      </c>
      <c r="H961" s="9" t="str">
        <f>Mercury!AF962</f>
        <v>3. Platform</v>
      </c>
      <c r="I961" s="9" t="str">
        <f>Mercury!AG962</f>
        <v>1. Variable</v>
      </c>
      <c r="J961" s="9" t="str">
        <f>Mercury!AI962</f>
        <v>Out</v>
      </c>
      <c r="K961" s="9" t="str">
        <f>Mercury!B962</f>
        <v>Vapi</v>
      </c>
      <c r="L961" s="33">
        <f>Mercury!C962</f>
        <v>-10</v>
      </c>
      <c r="M961" s="9" t="str">
        <f>Mercury!D962</f>
        <v>Sent</v>
      </c>
      <c r="N961" s="1" t="s">
        <v>47</v>
      </c>
    </row>
    <row r="962" hidden="1">
      <c r="B962" s="9">
        <f>Mercury!Y963</f>
        <v>2025</v>
      </c>
      <c r="C962" s="9">
        <f>Mercury!AA963</f>
        <v>9</v>
      </c>
      <c r="D962" s="9">
        <f>Mercury!AB963</f>
        <v>3</v>
      </c>
      <c r="E962" s="9" t="str">
        <f>Mercury!AC963</f>
        <v>P&amp;L</v>
      </c>
      <c r="F962" s="9" t="str">
        <f>Mercury!AD963</f>
        <v>Recurring</v>
      </c>
      <c r="G962" s="9" t="str">
        <f>Mercury!AE963</f>
        <v>2. Candidates Sourcing</v>
      </c>
      <c r="H962" s="9" t="str">
        <f>Mercury!AF963</f>
        <v>2. Candidates Sourcing</v>
      </c>
      <c r="I962" s="9" t="str">
        <f>Mercury!AG963</f>
        <v>1. Social media</v>
      </c>
      <c r="J962" s="9" t="str">
        <f>Mercury!AI963</f>
        <v>Out</v>
      </c>
      <c r="K962" s="9" t="str">
        <f>Mercury!B963</f>
        <v>Facebook</v>
      </c>
      <c r="L962" s="33">
        <f>Mercury!C963</f>
        <v>-78.05</v>
      </c>
      <c r="M962" s="9" t="str">
        <f>Mercury!D963</f>
        <v>Sent</v>
      </c>
      <c r="N962" s="1" t="s">
        <v>47</v>
      </c>
    </row>
    <row r="963" hidden="1">
      <c r="B963" s="9">
        <f>Mercury!Y964</f>
        <v>2025</v>
      </c>
      <c r="C963" s="9">
        <f>Mercury!AA964</f>
        <v>9</v>
      </c>
      <c r="D963" s="9">
        <f>Mercury!AB964</f>
        <v>3</v>
      </c>
      <c r="E963" s="9" t="str">
        <f>Mercury!AC964</f>
        <v>P&amp;L</v>
      </c>
      <c r="F963" s="9" t="str">
        <f>Mercury!AD964</f>
        <v>Recurring</v>
      </c>
      <c r="G963" s="9" t="str">
        <f>Mercury!AE964</f>
        <v>2. Candidates Sourcing</v>
      </c>
      <c r="H963" s="9" t="str">
        <f>Mercury!AF964</f>
        <v>2. Candidates Sourcing</v>
      </c>
      <c r="I963" s="9" t="str">
        <f>Mercury!AG964</f>
        <v>1. Social media</v>
      </c>
      <c r="J963" s="9" t="str">
        <f>Mercury!AI964</f>
        <v>Out</v>
      </c>
      <c r="K963" s="9" t="str">
        <f>Mercury!B964</f>
        <v>Facebook</v>
      </c>
      <c r="L963" s="33">
        <f>Mercury!C964</f>
        <v>-2</v>
      </c>
      <c r="M963" s="9" t="str">
        <f>Mercury!D964</f>
        <v>Sent</v>
      </c>
      <c r="N963" s="1" t="s">
        <v>47</v>
      </c>
    </row>
    <row r="964" hidden="1">
      <c r="B964" s="9">
        <f>Mercury!Y965</f>
        <v>2025</v>
      </c>
      <c r="C964" s="9">
        <f>Mercury!AA965</f>
        <v>9</v>
      </c>
      <c r="D964" s="9">
        <f>Mercury!AB965</f>
        <v>3</v>
      </c>
      <c r="E964" s="9" t="str">
        <f>Mercury!AC965</f>
        <v>P&amp;L</v>
      </c>
      <c r="F964" s="9" t="str">
        <f>Mercury!AD965</f>
        <v>Recurring</v>
      </c>
      <c r="G964" s="9" t="str">
        <f>Mercury!AE965</f>
        <v>2. Candidates Sourcing</v>
      </c>
      <c r="H964" s="9" t="str">
        <f>Mercury!AF965</f>
        <v>2. Candidates Sourcing</v>
      </c>
      <c r="I964" s="9" t="str">
        <f>Mercury!AG965</f>
        <v>1. Social media</v>
      </c>
      <c r="J964" s="9" t="str">
        <f>Mercury!AI965</f>
        <v>Out</v>
      </c>
      <c r="K964" s="9" t="str">
        <f>Mercury!B965</f>
        <v>Facebook</v>
      </c>
      <c r="L964" s="33">
        <f>Mercury!C965</f>
        <v>-25.59</v>
      </c>
      <c r="M964" s="9" t="str">
        <f>Mercury!D965</f>
        <v>Sent</v>
      </c>
      <c r="N964" s="1" t="s">
        <v>47</v>
      </c>
    </row>
    <row r="965" hidden="1">
      <c r="B965" s="9">
        <f>Mercury!Y966</f>
        <v>2025</v>
      </c>
      <c r="C965" s="9">
        <f>Mercury!AA966</f>
        <v>9</v>
      </c>
      <c r="D965" s="9">
        <f>Mercury!AB966</f>
        <v>3</v>
      </c>
      <c r="E965" s="9" t="str">
        <f>Mercury!AC966</f>
        <v>P&amp;L</v>
      </c>
      <c r="F965" s="9" t="str">
        <f>Mercury!AD966</f>
        <v>Recurring</v>
      </c>
      <c r="G965" s="9" t="str">
        <f>Mercury!AE966</f>
        <v>2. Candidates Sourcing</v>
      </c>
      <c r="H965" s="9" t="str">
        <f>Mercury!AF966</f>
        <v>2. Candidates Sourcing</v>
      </c>
      <c r="I965" s="9" t="str">
        <f>Mercury!AG966</f>
        <v>1. Social media</v>
      </c>
      <c r="J965" s="9" t="str">
        <f>Mercury!AI966</f>
        <v>Out</v>
      </c>
      <c r="K965" s="9" t="str">
        <f>Mercury!B966</f>
        <v>Facebook</v>
      </c>
      <c r="L965" s="33">
        <f>Mercury!C966</f>
        <v>-52.77</v>
      </c>
      <c r="M965" s="9" t="str">
        <f>Mercury!D966</f>
        <v>Sent</v>
      </c>
      <c r="N965" s="1" t="s">
        <v>47</v>
      </c>
    </row>
    <row r="966" hidden="1">
      <c r="B966" s="9">
        <f>Mercury!Y967</f>
        <v>2025</v>
      </c>
      <c r="C966" s="9">
        <f>Mercury!AA967</f>
        <v>9</v>
      </c>
      <c r="D966" s="9">
        <f>Mercury!AB967</f>
        <v>3</v>
      </c>
      <c r="E966" s="9" t="str">
        <f>Mercury!AC967</f>
        <v>P&amp;L</v>
      </c>
      <c r="F966" s="9" t="str">
        <f>Mercury!AD967</f>
        <v>Recurring</v>
      </c>
      <c r="G966" s="9" t="str">
        <f>Mercury!AE967</f>
        <v>2. Candidates Sourcing</v>
      </c>
      <c r="H966" s="9" t="str">
        <f>Mercury!AF967</f>
        <v>2. Candidates Sourcing</v>
      </c>
      <c r="I966" s="9" t="str">
        <f>Mercury!AG967</f>
        <v>1. Social media</v>
      </c>
      <c r="J966" s="9" t="str">
        <f>Mercury!AI967</f>
        <v>Out</v>
      </c>
      <c r="K966" s="9" t="str">
        <f>Mercury!B967</f>
        <v>Facebook</v>
      </c>
      <c r="L966" s="33">
        <f>Mercury!C967</f>
        <v>-37.37</v>
      </c>
      <c r="M966" s="9" t="str">
        <f>Mercury!D967</f>
        <v>Sent</v>
      </c>
      <c r="N966" s="1" t="s">
        <v>47</v>
      </c>
    </row>
    <row r="967" hidden="1">
      <c r="B967" s="9">
        <f>Mercury!Y968</f>
        <v>2025</v>
      </c>
      <c r="C967" s="9">
        <f>Mercury!AA968</f>
        <v>9</v>
      </c>
      <c r="D967" s="9">
        <f>Mercury!AB968</f>
        <v>3</v>
      </c>
      <c r="E967" s="9" t="str">
        <f>Mercury!AC968</f>
        <v>P&amp;L</v>
      </c>
      <c r="F967" s="9" t="str">
        <f>Mercury!AD968</f>
        <v>Recurring</v>
      </c>
      <c r="G967" s="9" t="str">
        <f>Mercury!AE968</f>
        <v>3. Platform</v>
      </c>
      <c r="H967" s="9" t="str">
        <f>Mercury!AF968</f>
        <v>3. Platform</v>
      </c>
      <c r="I967" s="9" t="str">
        <f>Mercury!AG968</f>
        <v>2. Fixed</v>
      </c>
      <c r="J967" s="9" t="str">
        <f>Mercury!AI968</f>
        <v>Out</v>
      </c>
      <c r="K967" s="9" t="str">
        <f>Mercury!B968</f>
        <v>Anthropic</v>
      </c>
      <c r="L967" s="33">
        <f>Mercury!C968</f>
        <v>-20</v>
      </c>
      <c r="M967" s="9" t="str">
        <f>Mercury!D968</f>
        <v>Sent</v>
      </c>
      <c r="N967" s="1" t="s">
        <v>47</v>
      </c>
    </row>
    <row r="968" hidden="1">
      <c r="B968" s="9">
        <f>Mercury!Y969</f>
        <v>2025</v>
      </c>
      <c r="C968" s="9">
        <f>Mercury!AA969</f>
        <v>9</v>
      </c>
      <c r="D968" s="9">
        <f>Mercury!AB969</f>
        <v>3</v>
      </c>
      <c r="E968" s="9" t="str">
        <f>Mercury!AC969</f>
        <v>P&amp;L</v>
      </c>
      <c r="F968" s="9" t="str">
        <f>Mercury!AD969</f>
        <v>Recurring</v>
      </c>
      <c r="G968" s="9" t="str">
        <f>Mercury!AE969</f>
        <v>1. Collections</v>
      </c>
      <c r="H968" s="9" t="str">
        <f>Mercury!AF969</f>
        <v>1. Collections</v>
      </c>
      <c r="I968" s="9" t="str">
        <f>Mercury!AG969</f>
        <v>1. Full Stack</v>
      </c>
      <c r="J968" s="9" t="str">
        <f>Mercury!AI969</f>
        <v>In</v>
      </c>
      <c r="K968" s="9" t="str">
        <f>Mercury!B969</f>
        <v>DolarApp</v>
      </c>
      <c r="L968" s="33">
        <f>Mercury!C969</f>
        <v>2743.44</v>
      </c>
      <c r="M968" s="9" t="str">
        <f>Mercury!D969</f>
        <v>Sent</v>
      </c>
      <c r="N968" s="1" t="s">
        <v>47</v>
      </c>
    </row>
    <row r="969" hidden="1">
      <c r="B969" s="9">
        <f>Mercury!Y970</f>
        <v>2025</v>
      </c>
      <c r="C969" s="9">
        <f>Mercury!AA970</f>
        <v>9</v>
      </c>
      <c r="D969" s="9">
        <f>Mercury!AB970</f>
        <v>3</v>
      </c>
      <c r="E969" s="9" t="str">
        <f>Mercury!AC970</f>
        <v>P&amp;L</v>
      </c>
      <c r="F969" s="9" t="str">
        <f>Mercury!AD970</f>
        <v>Recurring</v>
      </c>
      <c r="G969" s="9" t="str">
        <f>Mercury!AE970</f>
        <v>3. Platform</v>
      </c>
      <c r="H969" s="9" t="str">
        <f>Mercury!AF970</f>
        <v>3. Platform</v>
      </c>
      <c r="I969" s="9" t="str">
        <f>Mercury!AG970</f>
        <v>1. Variable</v>
      </c>
      <c r="J969" s="9" t="str">
        <f>Mercury!AI970</f>
        <v>Out</v>
      </c>
      <c r="K969" s="9" t="str">
        <f>Mercury!B970</f>
        <v>Vapi</v>
      </c>
      <c r="L969" s="33">
        <f>Mercury!C970</f>
        <v>-10</v>
      </c>
      <c r="M969" s="9" t="str">
        <f>Mercury!D970</f>
        <v>Sent</v>
      </c>
      <c r="N969" s="1" t="s">
        <v>47</v>
      </c>
    </row>
    <row r="970" hidden="1">
      <c r="B970" s="9">
        <f>Mercury!Y971</f>
        <v>2025</v>
      </c>
      <c r="C970" s="9">
        <f>Mercury!AA971</f>
        <v>9</v>
      </c>
      <c r="D970" s="9">
        <f>Mercury!AB971</f>
        <v>3</v>
      </c>
      <c r="E970" s="9" t="str">
        <f>Mercury!AC971</f>
        <v>P&amp;L</v>
      </c>
      <c r="F970" s="9" t="str">
        <f>Mercury!AD971</f>
        <v>Recurring</v>
      </c>
      <c r="G970" s="9" t="str">
        <f>Mercury!AE971</f>
        <v>3. Platform</v>
      </c>
      <c r="H970" s="9" t="str">
        <f>Mercury!AF971</f>
        <v>3. Platform</v>
      </c>
      <c r="I970" s="9" t="str">
        <f>Mercury!AG971</f>
        <v>2. Fixed</v>
      </c>
      <c r="J970" s="9" t="str">
        <f>Mercury!AI971</f>
        <v>Out</v>
      </c>
      <c r="K970" s="9" t="str">
        <f>Mercury!B971</f>
        <v>Google Cloud</v>
      </c>
      <c r="L970" s="33">
        <f>Mercury!C971</f>
        <v>-164.32</v>
      </c>
      <c r="M970" s="9" t="str">
        <f>Mercury!D971</f>
        <v>Sent</v>
      </c>
      <c r="N970" s="1" t="s">
        <v>47</v>
      </c>
    </row>
    <row r="971" hidden="1">
      <c r="B971" s="9">
        <f>Mercury!Y972</f>
        <v>2025</v>
      </c>
      <c r="C971" s="9">
        <f>Mercury!AA972</f>
        <v>9</v>
      </c>
      <c r="D971" s="9">
        <f>Mercury!AB972</f>
        <v>3</v>
      </c>
      <c r="E971" s="9" t="str">
        <f>Mercury!AC972</f>
        <v>P&amp;L</v>
      </c>
      <c r="F971" s="9" t="str">
        <f>Mercury!AD972</f>
        <v>Recurring</v>
      </c>
      <c r="G971" s="9" t="str">
        <f>Mercury!AE972</f>
        <v>3. Platform</v>
      </c>
      <c r="H971" s="9" t="str">
        <f>Mercury!AF972</f>
        <v>3. Platform</v>
      </c>
      <c r="I971" s="9" t="str">
        <f>Mercury!AG972</f>
        <v>2. Fixed</v>
      </c>
      <c r="J971" s="9" t="str">
        <f>Mercury!AI972</f>
        <v>Out</v>
      </c>
      <c r="K971" s="9" t="str">
        <f>Mercury!B972</f>
        <v>Intl. Transaction Fee</v>
      </c>
      <c r="L971" s="33">
        <f>Mercury!C972</f>
        <v>-4.93</v>
      </c>
      <c r="M971" s="9" t="str">
        <f>Mercury!D972</f>
        <v>Sent</v>
      </c>
      <c r="N971" s="1" t="s">
        <v>47</v>
      </c>
    </row>
    <row r="972" hidden="1">
      <c r="B972" s="9">
        <f>Mercury!Y973</f>
        <v>2025</v>
      </c>
      <c r="C972" s="9">
        <f>Mercury!AA973</f>
        <v>9</v>
      </c>
      <c r="D972" s="9">
        <f>Mercury!AB973</f>
        <v>3</v>
      </c>
      <c r="E972" s="9" t="str">
        <f>Mercury!AC973</f>
        <v>P&amp;L</v>
      </c>
      <c r="F972" s="9" t="str">
        <f>Mercury!AD973</f>
        <v>Recurring</v>
      </c>
      <c r="G972" s="9" t="str">
        <f>Mercury!AE973</f>
        <v>2. Candidates Sourcing</v>
      </c>
      <c r="H972" s="9" t="str">
        <f>Mercury!AF973</f>
        <v>2. Candidates Sourcing</v>
      </c>
      <c r="I972" s="9" t="str">
        <f>Mercury!AG973</f>
        <v>1. Social media</v>
      </c>
      <c r="J972" s="9" t="str">
        <f>Mercury!AI973</f>
        <v>Out</v>
      </c>
      <c r="K972" s="9" t="str">
        <f>Mercury!B973</f>
        <v>Facebook</v>
      </c>
      <c r="L972" s="33">
        <f>Mercury!C973</f>
        <v>-117.61</v>
      </c>
      <c r="M972" s="9" t="str">
        <f>Mercury!D973</f>
        <v>Sent</v>
      </c>
      <c r="N972" s="1" t="s">
        <v>47</v>
      </c>
    </row>
    <row r="973" hidden="1">
      <c r="B973" s="9">
        <f>Mercury!Y974</f>
        <v>2025</v>
      </c>
      <c r="C973" s="9">
        <f>Mercury!AA974</f>
        <v>8</v>
      </c>
      <c r="D973" s="9">
        <f>Mercury!AB974</f>
        <v>3</v>
      </c>
      <c r="E973" s="9" t="str">
        <f>Mercury!AC974</f>
        <v>P&amp;L</v>
      </c>
      <c r="F973" s="9" t="str">
        <f>Mercury!AD974</f>
        <v>Recurring</v>
      </c>
      <c r="G973" s="9" t="str">
        <f>Mercury!AE974</f>
        <v>4. People</v>
      </c>
      <c r="H973" s="9" t="str">
        <f>Mercury!AF974</f>
        <v>4. People</v>
      </c>
      <c r="I973" s="9" t="str">
        <f>Mercury!AG974</f>
        <v>1. Operations</v>
      </c>
      <c r="J973" s="9" t="str">
        <f>Mercury!AI974</f>
        <v>Out</v>
      </c>
      <c r="K973" s="9" t="str">
        <f>Mercury!B974</f>
        <v>Ricardo Juli√°n Mart√≠nez P√©rez</v>
      </c>
      <c r="L973" s="33">
        <f>Mercury!C974</f>
        <v>-320.9</v>
      </c>
      <c r="M973" s="9" t="str">
        <f>Mercury!D974</f>
        <v>Sent</v>
      </c>
      <c r="N973" s="1" t="s">
        <v>47</v>
      </c>
    </row>
    <row r="974" hidden="1">
      <c r="B974" s="9">
        <f>Mercury!Y975</f>
        <v>2025</v>
      </c>
      <c r="C974" s="9">
        <f>Mercury!AA975</f>
        <v>9</v>
      </c>
      <c r="D974" s="9">
        <f>Mercury!AB975</f>
        <v>3</v>
      </c>
      <c r="E974" s="9" t="str">
        <f>Mercury!AC975</f>
        <v>P&amp;L</v>
      </c>
      <c r="F974" s="9" t="str">
        <f>Mercury!AD975</f>
        <v>Recurring</v>
      </c>
      <c r="G974" s="9" t="str">
        <f>Mercury!AE975</f>
        <v>3. Platform</v>
      </c>
      <c r="H974" s="9" t="str">
        <f>Mercury!AF975</f>
        <v>3. Platform</v>
      </c>
      <c r="I974" s="9" t="str">
        <f>Mercury!AG975</f>
        <v>2. Fixed</v>
      </c>
      <c r="J974" s="9" t="str">
        <f>Mercury!AI975</f>
        <v>Out</v>
      </c>
      <c r="K974" s="9" t="str">
        <f>Mercury!B975</f>
        <v>Intl. Wire Foreign Exchange Fee</v>
      </c>
      <c r="L974" s="33">
        <f>Mercury!C975</f>
        <v>-3.21</v>
      </c>
      <c r="M974" s="9" t="str">
        <f>Mercury!D975</f>
        <v>Sent</v>
      </c>
      <c r="N974" s="1" t="s">
        <v>47</v>
      </c>
    </row>
    <row r="975" hidden="1">
      <c r="B975" s="9">
        <f>Mercury!Y976</f>
        <v>2025</v>
      </c>
      <c r="C975" s="9">
        <f>Mercury!AA976</f>
        <v>9</v>
      </c>
      <c r="D975" s="9">
        <f>Mercury!AB976</f>
        <v>3</v>
      </c>
      <c r="E975" s="9" t="str">
        <f>Mercury!AC976</f>
        <v>P&amp;L</v>
      </c>
      <c r="F975" s="9" t="str">
        <f>Mercury!AD976</f>
        <v>Recurring</v>
      </c>
      <c r="G975" s="9" t="str">
        <f>Mercury!AE976</f>
        <v>2. Candidates Sourcing</v>
      </c>
      <c r="H975" s="9" t="str">
        <f>Mercury!AF976</f>
        <v>2. Candidates Sourcing</v>
      </c>
      <c r="I975" s="9" t="str">
        <f>Mercury!AG976</f>
        <v>4. Others</v>
      </c>
      <c r="J975" s="9" t="str">
        <f>Mercury!AI976</f>
        <v>Out</v>
      </c>
      <c r="K975" s="9" t="str">
        <f>Mercury!B976</f>
        <v>Payu *Google Ads</v>
      </c>
      <c r="L975" s="33">
        <f>Mercury!C976</f>
        <v>-2.62</v>
      </c>
      <c r="M975" s="9" t="str">
        <f>Mercury!D976</f>
        <v>Sent</v>
      </c>
      <c r="N975" s="1" t="s">
        <v>47</v>
      </c>
    </row>
    <row r="976" hidden="1">
      <c r="B976" s="9">
        <f>Mercury!Y977</f>
        <v>2025</v>
      </c>
      <c r="C976" s="9">
        <f>Mercury!AA977</f>
        <v>9</v>
      </c>
      <c r="D976" s="9">
        <f>Mercury!AB977</f>
        <v>3</v>
      </c>
      <c r="E976" s="9" t="str">
        <f>Mercury!AC977</f>
        <v>P&amp;L</v>
      </c>
      <c r="F976" s="9" t="str">
        <f>Mercury!AD977</f>
        <v>Recurring</v>
      </c>
      <c r="G976" s="9" t="str">
        <f>Mercury!AE977</f>
        <v>3. Platform</v>
      </c>
      <c r="H976" s="9" t="str">
        <f>Mercury!AF977</f>
        <v>3. Platform</v>
      </c>
      <c r="I976" s="9" t="str">
        <f>Mercury!AG977</f>
        <v>2. Fixed</v>
      </c>
      <c r="J976" s="9" t="str">
        <f>Mercury!AI977</f>
        <v>Out</v>
      </c>
      <c r="K976" s="9" t="str">
        <f>Mercury!B977</f>
        <v>Intl. Transaction Fee</v>
      </c>
      <c r="L976" s="33">
        <f>Mercury!C977</f>
        <v>-0.08</v>
      </c>
      <c r="M976" s="9" t="str">
        <f>Mercury!D977</f>
        <v>Sent</v>
      </c>
      <c r="N976" s="1" t="s">
        <v>47</v>
      </c>
    </row>
    <row r="977" hidden="1">
      <c r="B977" s="9">
        <f>Mercury!Y978</f>
        <v>2025</v>
      </c>
      <c r="C977" s="9">
        <f>Mercury!AA978</f>
        <v>9</v>
      </c>
      <c r="D977" s="9">
        <f>Mercury!AB978</f>
        <v>3</v>
      </c>
      <c r="E977" s="9" t="str">
        <f>Mercury!AC978</f>
        <v>P&amp;L</v>
      </c>
      <c r="F977" s="9" t="str">
        <f>Mercury!AD978</f>
        <v>Recurring</v>
      </c>
      <c r="G977" s="9" t="str">
        <f>Mercury!AE978</f>
        <v>3. Platform</v>
      </c>
      <c r="H977" s="9" t="str">
        <f>Mercury!AF978</f>
        <v>3. Platform</v>
      </c>
      <c r="I977" s="9" t="str">
        <f>Mercury!AG978</f>
        <v>2. Fixed</v>
      </c>
      <c r="J977" s="9" t="str">
        <f>Mercury!AI978</f>
        <v>Out</v>
      </c>
      <c r="K977" s="9" t="str">
        <f>Mercury!B978</f>
        <v>Pinecone Systems</v>
      </c>
      <c r="L977" s="33">
        <f>Mercury!C978</f>
        <v>-2.15</v>
      </c>
      <c r="M977" s="9" t="str">
        <f>Mercury!D978</f>
        <v>Sent</v>
      </c>
      <c r="N977" s="1" t="s">
        <v>47</v>
      </c>
    </row>
    <row r="978" hidden="1">
      <c r="B978" s="9">
        <f>Mercury!Y979</f>
        <v>2025</v>
      </c>
      <c r="C978" s="9">
        <f>Mercury!AA979</f>
        <v>9</v>
      </c>
      <c r="D978" s="9">
        <f>Mercury!AB979</f>
        <v>3</v>
      </c>
      <c r="E978" s="9" t="str">
        <f>Mercury!AC979</f>
        <v>P&amp;L</v>
      </c>
      <c r="F978" s="9" t="str">
        <f>Mercury!AD979</f>
        <v>Recurring</v>
      </c>
      <c r="G978" s="9" t="str">
        <f>Mercury!AE979</f>
        <v>2. Candidates Sourcing</v>
      </c>
      <c r="H978" s="9" t="str">
        <f>Mercury!AF979</f>
        <v>2. Candidates Sourcing</v>
      </c>
      <c r="I978" s="9" t="str">
        <f>Mercury!AG979</f>
        <v>1. Social media</v>
      </c>
      <c r="J978" s="9" t="str">
        <f>Mercury!AI979</f>
        <v>Out</v>
      </c>
      <c r="K978" s="9" t="str">
        <f>Mercury!B979</f>
        <v>Facebook</v>
      </c>
      <c r="L978" s="33">
        <f>Mercury!C979</f>
        <v>-17.72</v>
      </c>
      <c r="M978" s="9" t="str">
        <f>Mercury!D979</f>
        <v>Sent</v>
      </c>
      <c r="N978" s="1" t="s">
        <v>47</v>
      </c>
    </row>
    <row r="979" hidden="1">
      <c r="B979" s="9">
        <f>Mercury!Y980</f>
        <v>2025</v>
      </c>
      <c r="C979" s="9">
        <f>Mercury!AA980</f>
        <v>9</v>
      </c>
      <c r="D979" s="9">
        <f>Mercury!AB980</f>
        <v>3</v>
      </c>
      <c r="E979" s="9" t="str">
        <f>Mercury!AC980</f>
        <v>P&amp;L</v>
      </c>
      <c r="F979" s="9" t="str">
        <f>Mercury!AD980</f>
        <v>Recurring</v>
      </c>
      <c r="G979" s="9" t="str">
        <f>Mercury!AE980</f>
        <v>2. Candidates Sourcing</v>
      </c>
      <c r="H979" s="9" t="str">
        <f>Mercury!AF980</f>
        <v>2. Candidates Sourcing</v>
      </c>
      <c r="I979" s="9" t="str">
        <f>Mercury!AG980</f>
        <v>1. Social media</v>
      </c>
      <c r="J979" s="9" t="str">
        <f>Mercury!AI980</f>
        <v>Out</v>
      </c>
      <c r="K979" s="9" t="str">
        <f>Mercury!B980</f>
        <v>Facebook</v>
      </c>
      <c r="L979" s="33">
        <f>Mercury!C980</f>
        <v>-29.25</v>
      </c>
      <c r="M979" s="9" t="str">
        <f>Mercury!D980</f>
        <v>Sent</v>
      </c>
      <c r="N979" s="1" t="s">
        <v>47</v>
      </c>
    </row>
    <row r="980" hidden="1">
      <c r="B980" s="9">
        <f>Mercury!Y981</f>
        <v>2025</v>
      </c>
      <c r="C980" s="9">
        <f>Mercury!AA981</f>
        <v>9</v>
      </c>
      <c r="D980" s="9">
        <f>Mercury!AB981</f>
        <v>3</v>
      </c>
      <c r="E980" s="9" t="str">
        <f>Mercury!AC981</f>
        <v>P&amp;L</v>
      </c>
      <c r="F980" s="9" t="str">
        <f>Mercury!AD981</f>
        <v>Recurring</v>
      </c>
      <c r="G980" s="9" t="str">
        <f>Mercury!AE981</f>
        <v>2. Candidates Sourcing</v>
      </c>
      <c r="H980" s="9" t="str">
        <f>Mercury!AF981</f>
        <v>2. Candidates Sourcing</v>
      </c>
      <c r="I980" s="9" t="str">
        <f>Mercury!AG981</f>
        <v>2. Job Portals</v>
      </c>
      <c r="J980" s="9" t="str">
        <f>Mercury!AI981</f>
        <v>Out</v>
      </c>
      <c r="K980" s="9" t="str">
        <f>Mercury!B981</f>
        <v>Indeed</v>
      </c>
      <c r="L980" s="33">
        <f>Mercury!C981</f>
        <v>-17.21</v>
      </c>
      <c r="M980" s="9" t="str">
        <f>Mercury!D981</f>
        <v>Sent</v>
      </c>
      <c r="N980" s="1" t="s">
        <v>47</v>
      </c>
    </row>
    <row r="981" hidden="1">
      <c r="B981" s="9">
        <f>Mercury!Y982</f>
        <v>2025</v>
      </c>
      <c r="C981" s="9">
        <f>Mercury!AA982</f>
        <v>9</v>
      </c>
      <c r="D981" s="9">
        <f>Mercury!AB982</f>
        <v>3</v>
      </c>
      <c r="E981" s="9" t="str">
        <f>Mercury!AC982</f>
        <v>P&amp;L</v>
      </c>
      <c r="F981" s="9" t="str">
        <f>Mercury!AD982</f>
        <v>Recurring</v>
      </c>
      <c r="G981" s="9" t="str">
        <f>Mercury!AE982</f>
        <v>3. Platform</v>
      </c>
      <c r="H981" s="9" t="str">
        <f>Mercury!AF982</f>
        <v>3. Platform</v>
      </c>
      <c r="I981" s="9" t="str">
        <f>Mercury!AG982</f>
        <v>2. Fixed</v>
      </c>
      <c r="J981" s="9" t="str">
        <f>Mercury!AI982</f>
        <v>Out</v>
      </c>
      <c r="K981" s="9" t="str">
        <f>Mercury!B982</f>
        <v>Intl. Transaction Fee</v>
      </c>
      <c r="L981" s="33">
        <f>Mercury!C982</f>
        <v>-0.52</v>
      </c>
      <c r="M981" s="9" t="str">
        <f>Mercury!D982</f>
        <v>Sent</v>
      </c>
      <c r="N981" s="1" t="s">
        <v>47</v>
      </c>
    </row>
    <row r="982" hidden="1">
      <c r="B982" s="9">
        <f>Mercury!Y983</f>
        <v>2025</v>
      </c>
      <c r="C982" s="9">
        <f>Mercury!AA983</f>
        <v>8</v>
      </c>
      <c r="D982" s="9">
        <f>Mercury!AB983</f>
        <v>3</v>
      </c>
      <c r="E982" s="9" t="str">
        <f>Mercury!AC983</f>
        <v>P&amp;L</v>
      </c>
      <c r="F982" s="9" t="str">
        <f>Mercury!AD983</f>
        <v>Recurring</v>
      </c>
      <c r="G982" s="9" t="str">
        <f>Mercury!AE983</f>
        <v>3. Platform</v>
      </c>
      <c r="H982" s="9" t="str">
        <f>Mercury!AF983</f>
        <v>3. Platform</v>
      </c>
      <c r="I982" s="9" t="str">
        <f>Mercury!AG983</f>
        <v>1. Variable</v>
      </c>
      <c r="J982" s="9" t="str">
        <f>Mercury!AI983</f>
        <v>Out</v>
      </c>
      <c r="K982" s="9" t="str">
        <f>Mercury!B983</f>
        <v>Vapi Api</v>
      </c>
      <c r="L982" s="33">
        <f>Mercury!C983</f>
        <v>-10</v>
      </c>
      <c r="M982" s="9" t="str">
        <f>Mercury!D983</f>
        <v>Sent</v>
      </c>
      <c r="N982" s="1" t="s">
        <v>47</v>
      </c>
    </row>
    <row r="983" hidden="1">
      <c r="B983" s="9">
        <f>Mercury!Y984</f>
        <v>2025</v>
      </c>
      <c r="C983" s="9">
        <f>Mercury!AA984</f>
        <v>8</v>
      </c>
      <c r="D983" s="9">
        <f>Mercury!AB984</f>
        <v>3</v>
      </c>
      <c r="E983" s="9" t="str">
        <f>Mercury!AC984</f>
        <v>P&amp;L</v>
      </c>
      <c r="F983" s="9" t="str">
        <f>Mercury!AD984</f>
        <v>Recurring</v>
      </c>
      <c r="G983" s="9" t="str">
        <f>Mercury!AE984</f>
        <v>2. Candidates Sourcing</v>
      </c>
      <c r="H983" s="9" t="str">
        <f>Mercury!AF984</f>
        <v>2. Candidates Sourcing</v>
      </c>
      <c r="I983" s="9" t="str">
        <f>Mercury!AG984</f>
        <v>1. Social media</v>
      </c>
      <c r="J983" s="9" t="str">
        <f>Mercury!AI984</f>
        <v>Out</v>
      </c>
      <c r="K983" s="9" t="str">
        <f>Mercury!B984</f>
        <v>Facebook</v>
      </c>
      <c r="L983" s="33">
        <f>Mercury!C984</f>
        <v>-28.7</v>
      </c>
      <c r="M983" s="9" t="str">
        <f>Mercury!D984</f>
        <v>Sent</v>
      </c>
      <c r="N983" s="1" t="s">
        <v>47</v>
      </c>
    </row>
    <row r="984" hidden="1">
      <c r="B984" s="9">
        <f>Mercury!Y985</f>
        <v>2025</v>
      </c>
      <c r="C984" s="9">
        <f>Mercury!AA985</f>
        <v>8</v>
      </c>
      <c r="D984" s="9">
        <f>Mercury!AB985</f>
        <v>3</v>
      </c>
      <c r="E984" s="9" t="str">
        <f>Mercury!AC985</f>
        <v>P&amp;L</v>
      </c>
      <c r="F984" s="9" t="str">
        <f>Mercury!AD985</f>
        <v>Recurring</v>
      </c>
      <c r="G984" s="9" t="str">
        <f>Mercury!AE985</f>
        <v>4. People</v>
      </c>
      <c r="H984" s="9" t="str">
        <f>Mercury!AF985</f>
        <v>4. People</v>
      </c>
      <c r="I984" s="9" t="str">
        <f>Mercury!AG985</f>
        <v>1. Operations</v>
      </c>
      <c r="J984" s="9" t="str">
        <f>Mercury!AI985</f>
        <v>Out</v>
      </c>
      <c r="K984" s="9" t="str">
        <f>Mercury!B985</f>
        <v>Monica Tonanzin Garc√≠a Vega (Monica Tonanzin Garc√≠a Vega)</v>
      </c>
      <c r="L984" s="33">
        <f>Mercury!C985</f>
        <v>-804</v>
      </c>
      <c r="M984" s="9" t="str">
        <f>Mercury!D985</f>
        <v>Sent</v>
      </c>
      <c r="N984" s="1" t="s">
        <v>47</v>
      </c>
    </row>
    <row r="985" hidden="1">
      <c r="B985" s="9">
        <f>Mercury!Y986</f>
        <v>2025</v>
      </c>
      <c r="C985" s="9">
        <f>Mercury!AA986</f>
        <v>8</v>
      </c>
      <c r="D985" s="9">
        <f>Mercury!AB986</f>
        <v>3</v>
      </c>
      <c r="E985" s="9" t="str">
        <f>Mercury!AC986</f>
        <v>P&amp;L</v>
      </c>
      <c r="F985" s="9" t="str">
        <f>Mercury!AD986</f>
        <v>Recurring</v>
      </c>
      <c r="G985" s="9" t="str">
        <f>Mercury!AE986</f>
        <v>6. Tech salaries</v>
      </c>
      <c r="H985" s="9" t="str">
        <f>Mercury!AF986</f>
        <v>6. Other fixed and admin</v>
      </c>
      <c r="I985" s="9" t="str">
        <f>Mercury!AG986</f>
        <v>1. Salaries</v>
      </c>
      <c r="J985" s="9" t="str">
        <f>Mercury!AI986</f>
        <v>Out</v>
      </c>
      <c r="K985" s="9" t="str">
        <f>Mercury!B986</f>
        <v>Alex Tigselema (Alex Ignacio Tigselema Pacheco)</v>
      </c>
      <c r="L985" s="33">
        <f>Mercury!C986</f>
        <v>-800</v>
      </c>
      <c r="M985" s="9" t="str">
        <f>Mercury!D986</f>
        <v>Sent</v>
      </c>
      <c r="N985" s="1" t="s">
        <v>47</v>
      </c>
    </row>
    <row r="986" hidden="1">
      <c r="B986" s="9">
        <f>Mercury!Y987</f>
        <v>2025</v>
      </c>
      <c r="C986" s="9">
        <f>Mercury!AA987</f>
        <v>8</v>
      </c>
      <c r="D986" s="9">
        <f>Mercury!AB987</f>
        <v>3</v>
      </c>
      <c r="E986" s="9" t="str">
        <f>Mercury!AC987</f>
        <v>P&amp;L</v>
      </c>
      <c r="F986" s="9" t="str">
        <f>Mercury!AD987</f>
        <v>Recurring</v>
      </c>
      <c r="G986" s="9" t="str">
        <f>Mercury!AE987</f>
        <v>3. Platform</v>
      </c>
      <c r="H986" s="9" t="str">
        <f>Mercury!AF987</f>
        <v>3. Platform</v>
      </c>
      <c r="I986" s="9" t="str">
        <f>Mercury!AG987</f>
        <v>2. Fixed</v>
      </c>
      <c r="J986" s="9" t="str">
        <f>Mercury!AI987</f>
        <v>Out</v>
      </c>
      <c r="K986" s="9" t="str">
        <f>Mercury!B987</f>
        <v>Intl. Wire Fee</v>
      </c>
      <c r="L986" s="33">
        <f>Mercury!C987</f>
        <v>-15</v>
      </c>
      <c r="M986" s="9" t="str">
        <f>Mercury!D987</f>
        <v>Sent</v>
      </c>
      <c r="N986" s="1" t="s">
        <v>47</v>
      </c>
    </row>
    <row r="987" hidden="1">
      <c r="B987" s="9">
        <f>Mercury!Y988</f>
        <v>2025</v>
      </c>
      <c r="C987" s="9">
        <f>Mercury!AA988</f>
        <v>8</v>
      </c>
      <c r="D987" s="9">
        <f>Mercury!AB988</f>
        <v>3</v>
      </c>
      <c r="E987" s="9" t="str">
        <f>Mercury!AC988</f>
        <v>P&amp;L</v>
      </c>
      <c r="F987" s="9" t="str">
        <f>Mercury!AD988</f>
        <v>Recurring</v>
      </c>
      <c r="G987" s="9" t="str">
        <f>Mercury!AE988</f>
        <v>1. Collections</v>
      </c>
      <c r="H987" s="9" t="str">
        <f>Mercury!AF988</f>
        <v>1. Collections</v>
      </c>
      <c r="I987" s="9" t="str">
        <f>Mercury!AG988</f>
        <v>1. Full Stack</v>
      </c>
      <c r="J987" s="9" t="str">
        <f>Mercury!AI988</f>
        <v>In</v>
      </c>
      <c r="K987" s="9" t="str">
        <f>Mercury!B988</f>
        <v>CLICOH EXPRESS MX SA DE CV</v>
      </c>
      <c r="L987" s="33">
        <f>Mercury!C988</f>
        <v>4538</v>
      </c>
      <c r="M987" s="9" t="str">
        <f>Mercury!D988</f>
        <v>Sent</v>
      </c>
      <c r="N987" s="1" t="s">
        <v>47</v>
      </c>
    </row>
    <row r="988" hidden="1">
      <c r="B988" s="9">
        <f>Mercury!Y989</f>
        <v>2025</v>
      </c>
      <c r="C988" s="9">
        <f>Mercury!AA989</f>
        <v>8</v>
      </c>
      <c r="D988" s="9">
        <f>Mercury!AB989</f>
        <v>3</v>
      </c>
      <c r="E988" s="9" t="str">
        <f>Mercury!AC989</f>
        <v>P&amp;L</v>
      </c>
      <c r="F988" s="9" t="str">
        <f>Mercury!AD989</f>
        <v>Recurring</v>
      </c>
      <c r="G988" s="9" t="str">
        <f>Mercury!AE989</f>
        <v>2. Candidates Sourcing</v>
      </c>
      <c r="H988" s="9" t="str">
        <f>Mercury!AF989</f>
        <v>2. Candidates Sourcing</v>
      </c>
      <c r="I988" s="9" t="str">
        <f>Mercury!AG989</f>
        <v>1. Social media</v>
      </c>
      <c r="J988" s="9" t="str">
        <f>Mercury!AI989</f>
        <v>Out</v>
      </c>
      <c r="K988" s="9" t="str">
        <f>Mercury!B989</f>
        <v>Facebook</v>
      </c>
      <c r="L988" s="33">
        <f>Mercury!C989</f>
        <v>-6.83</v>
      </c>
      <c r="M988" s="9" t="str">
        <f>Mercury!D989</f>
        <v>Sent</v>
      </c>
      <c r="N988" s="1" t="s">
        <v>47</v>
      </c>
    </row>
    <row r="989" hidden="1">
      <c r="B989" s="9">
        <f>Mercury!Y990</f>
        <v>2025</v>
      </c>
      <c r="C989" s="9">
        <f>Mercury!AA990</f>
        <v>8</v>
      </c>
      <c r="D989" s="9">
        <f>Mercury!AB990</f>
        <v>3</v>
      </c>
      <c r="E989" s="9" t="str">
        <f>Mercury!AC990</f>
        <v>P&amp;L</v>
      </c>
      <c r="F989" s="9" t="str">
        <f>Mercury!AD990</f>
        <v>Recurring</v>
      </c>
      <c r="G989" s="9" t="str">
        <f>Mercury!AE990</f>
        <v>2. Candidates Sourcing</v>
      </c>
      <c r="H989" s="9" t="str">
        <f>Mercury!AF990</f>
        <v>2. Candidates Sourcing</v>
      </c>
      <c r="I989" s="9" t="str">
        <f>Mercury!AG990</f>
        <v>1. Social media</v>
      </c>
      <c r="J989" s="9" t="str">
        <f>Mercury!AI990</f>
        <v>Out</v>
      </c>
      <c r="K989" s="9" t="str">
        <f>Mercury!B990</f>
        <v>Facebook</v>
      </c>
      <c r="L989" s="33">
        <f>Mercury!C990</f>
        <v>-17.17</v>
      </c>
      <c r="M989" s="9" t="str">
        <f>Mercury!D990</f>
        <v>Sent</v>
      </c>
      <c r="N989" s="1" t="s">
        <v>47</v>
      </c>
    </row>
    <row r="990" hidden="1">
      <c r="B990" s="9">
        <f>Mercury!Y991</f>
        <v>2025</v>
      </c>
      <c r="C990" s="9">
        <f>Mercury!AA991</f>
        <v>8</v>
      </c>
      <c r="D990" s="9">
        <f>Mercury!AB991</f>
        <v>3</v>
      </c>
      <c r="E990" s="9" t="str">
        <f>Mercury!AC991</f>
        <v>P&amp;L</v>
      </c>
      <c r="F990" s="9" t="str">
        <f>Mercury!AD991</f>
        <v>Recurring</v>
      </c>
      <c r="G990" s="9" t="str">
        <f>Mercury!AE991</f>
        <v>2. Candidates Sourcing</v>
      </c>
      <c r="H990" s="9" t="str">
        <f>Mercury!AF991</f>
        <v>2. Candidates Sourcing</v>
      </c>
      <c r="I990" s="9" t="str">
        <f>Mercury!AG991</f>
        <v>1. Social media</v>
      </c>
      <c r="J990" s="9" t="str">
        <f>Mercury!AI991</f>
        <v>Out</v>
      </c>
      <c r="K990" s="9" t="str">
        <f>Mercury!B991</f>
        <v>Facebook</v>
      </c>
      <c r="L990" s="33">
        <f>Mercury!C991</f>
        <v>-125</v>
      </c>
      <c r="M990" s="9" t="str">
        <f>Mercury!D991</f>
        <v>Sent</v>
      </c>
      <c r="N990" s="1" t="s">
        <v>47</v>
      </c>
    </row>
    <row r="991" hidden="1">
      <c r="B991" s="9">
        <f>Mercury!Y992</f>
        <v>2025</v>
      </c>
      <c r="C991" s="9">
        <f>Mercury!AA992</f>
        <v>8</v>
      </c>
      <c r="D991" s="9">
        <f>Mercury!AB992</f>
        <v>3</v>
      </c>
      <c r="E991" s="9" t="str">
        <f>Mercury!AC992</f>
        <v>P&amp;L</v>
      </c>
      <c r="F991" s="9" t="str">
        <f>Mercury!AD992</f>
        <v>Recurring</v>
      </c>
      <c r="G991" s="9" t="str">
        <f>Mercury!AE992</f>
        <v>2. Candidates Sourcing</v>
      </c>
      <c r="H991" s="9" t="str">
        <f>Mercury!AF992</f>
        <v>2. Candidates Sourcing</v>
      </c>
      <c r="I991" s="9" t="str">
        <f>Mercury!AG992</f>
        <v>1. Social media</v>
      </c>
      <c r="J991" s="9" t="str">
        <f>Mercury!AI992</f>
        <v>Out</v>
      </c>
      <c r="K991" s="9" t="str">
        <f>Mercury!B992</f>
        <v>Facebook</v>
      </c>
      <c r="L991" s="33">
        <f>Mercury!C992</f>
        <v>-11.99</v>
      </c>
      <c r="M991" s="9" t="str">
        <f>Mercury!D992</f>
        <v>Sent</v>
      </c>
      <c r="N991" s="1" t="s">
        <v>47</v>
      </c>
    </row>
    <row r="992" hidden="1">
      <c r="B992" s="9">
        <f>Mercury!Y993</f>
        <v>2025</v>
      </c>
      <c r="C992" s="9">
        <f>Mercury!AA993</f>
        <v>8</v>
      </c>
      <c r="D992" s="9">
        <f>Mercury!AB993</f>
        <v>3</v>
      </c>
      <c r="E992" s="9" t="str">
        <f>Mercury!AC993</f>
        <v/>
      </c>
      <c r="F992" s="9" t="str">
        <f>Mercury!AD993</f>
        <v>Failed</v>
      </c>
      <c r="G992" s="9" t="str">
        <f>Mercury!AE993</f>
        <v>Failed</v>
      </c>
      <c r="H992" s="9" t="str">
        <f>Mercury!AF993</f>
        <v>Failed</v>
      </c>
      <c r="I992" s="9" t="str">
        <f>Mercury!AG993</f>
        <v/>
      </c>
      <c r="J992" s="9" t="str">
        <f>Mercury!AI993</f>
        <v>Out</v>
      </c>
      <c r="K992" s="9" t="str">
        <f>Mercury!B993</f>
        <v>Metapay</v>
      </c>
      <c r="L992" s="33">
        <f>Mercury!C993</f>
        <v>-1</v>
      </c>
      <c r="M992" s="9" t="str">
        <f>Mercury!D993</f>
        <v>Failed</v>
      </c>
      <c r="N992" s="1" t="s">
        <v>47</v>
      </c>
    </row>
    <row r="993" hidden="1">
      <c r="B993" s="9">
        <f>Mercury!Y994</f>
        <v>2025</v>
      </c>
      <c r="C993" s="9">
        <f>Mercury!AA994</f>
        <v>8</v>
      </c>
      <c r="D993" s="9">
        <f>Mercury!AB994</f>
        <v>3</v>
      </c>
      <c r="E993" s="9" t="str">
        <f>Mercury!AC994</f>
        <v/>
      </c>
      <c r="F993" s="9" t="str">
        <f>Mercury!AD994</f>
        <v>Failed</v>
      </c>
      <c r="G993" s="9" t="str">
        <f>Mercury!AE994</f>
        <v>Failed</v>
      </c>
      <c r="H993" s="9" t="str">
        <f>Mercury!AF994</f>
        <v>Failed</v>
      </c>
      <c r="I993" s="9" t="str">
        <f>Mercury!AG994</f>
        <v/>
      </c>
      <c r="J993" s="9" t="str">
        <f>Mercury!AI994</f>
        <v>Out</v>
      </c>
      <c r="K993" s="9" t="str">
        <f>Mercury!B994</f>
        <v>Metapay</v>
      </c>
      <c r="L993" s="33">
        <f>Mercury!C994</f>
        <v>-1</v>
      </c>
      <c r="M993" s="9" t="str">
        <f>Mercury!D994</f>
        <v>Failed</v>
      </c>
      <c r="N993" s="1" t="s">
        <v>47</v>
      </c>
    </row>
    <row r="994" hidden="1">
      <c r="B994" s="9">
        <f>Mercury!Y995</f>
        <v>2025</v>
      </c>
      <c r="C994" s="9">
        <f>Mercury!AA995</f>
        <v>8</v>
      </c>
      <c r="D994" s="9">
        <f>Mercury!AB995</f>
        <v>3</v>
      </c>
      <c r="E994" s="9" t="str">
        <f>Mercury!AC995</f>
        <v/>
      </c>
      <c r="F994" s="9" t="str">
        <f>Mercury!AD995</f>
        <v>Failed</v>
      </c>
      <c r="G994" s="9" t="str">
        <f>Mercury!AE995</f>
        <v>Failed</v>
      </c>
      <c r="H994" s="9" t="str">
        <f>Mercury!AF995</f>
        <v>Failed</v>
      </c>
      <c r="I994" s="9" t="str">
        <f>Mercury!AG995</f>
        <v/>
      </c>
      <c r="J994" s="9" t="str">
        <f>Mercury!AI995</f>
        <v>Out</v>
      </c>
      <c r="K994" s="9" t="str">
        <f>Mercury!B995</f>
        <v>Metapay</v>
      </c>
      <c r="L994" s="33">
        <f>Mercury!C995</f>
        <v>-1</v>
      </c>
      <c r="M994" s="9" t="str">
        <f>Mercury!D995</f>
        <v>Failed</v>
      </c>
      <c r="N994" s="1" t="s">
        <v>47</v>
      </c>
    </row>
    <row r="995" hidden="1">
      <c r="B995" s="9">
        <f>Mercury!Y996</f>
        <v>2025</v>
      </c>
      <c r="C995" s="9">
        <f>Mercury!AA996</f>
        <v>8</v>
      </c>
      <c r="D995" s="9">
        <f>Mercury!AB996</f>
        <v>3</v>
      </c>
      <c r="E995" s="9" t="str">
        <f>Mercury!AC996</f>
        <v>P&amp;L</v>
      </c>
      <c r="F995" s="9" t="str">
        <f>Mercury!AD996</f>
        <v>Recurring</v>
      </c>
      <c r="G995" s="9" t="str">
        <f>Mercury!AE996</f>
        <v>2. Candidates Sourcing</v>
      </c>
      <c r="H995" s="9" t="str">
        <f>Mercury!AF996</f>
        <v>2. Candidates Sourcing</v>
      </c>
      <c r="I995" s="9" t="str">
        <f>Mercury!AG996</f>
        <v>1. Social media</v>
      </c>
      <c r="J995" s="9" t="str">
        <f>Mercury!AI996</f>
        <v>Out</v>
      </c>
      <c r="K995" s="9" t="str">
        <f>Mercury!B996</f>
        <v>Facebook</v>
      </c>
      <c r="L995" s="33">
        <f>Mercury!C996</f>
        <v>-95.07</v>
      </c>
      <c r="M995" s="9" t="str">
        <f>Mercury!D996</f>
        <v>Sent</v>
      </c>
      <c r="N995" s="1" t="s">
        <v>47</v>
      </c>
    </row>
    <row r="996" hidden="1">
      <c r="B996" s="9">
        <f>Mercury!Y997</f>
        <v>2025</v>
      </c>
      <c r="C996" s="9">
        <f>Mercury!AA997</f>
        <v>8</v>
      </c>
      <c r="D996" s="9">
        <f>Mercury!AB997</f>
        <v>3</v>
      </c>
      <c r="E996" s="9" t="str">
        <f>Mercury!AC997</f>
        <v>P&amp;L</v>
      </c>
      <c r="F996" s="9" t="str">
        <f>Mercury!AD997</f>
        <v>Recurring</v>
      </c>
      <c r="G996" s="9" t="str">
        <f>Mercury!AE997</f>
        <v>3. Platform</v>
      </c>
      <c r="H996" s="9" t="str">
        <f>Mercury!AF997</f>
        <v>3. Platform</v>
      </c>
      <c r="I996" s="9" t="str">
        <f>Mercury!AG997</f>
        <v>1. Variable</v>
      </c>
      <c r="J996" s="9" t="str">
        <f>Mercury!AI997</f>
        <v>Out</v>
      </c>
      <c r="K996" s="9" t="str">
        <f>Mercury!B997</f>
        <v>Vapi Api</v>
      </c>
      <c r="L996" s="33">
        <f>Mercury!C997</f>
        <v>-10</v>
      </c>
      <c r="M996" s="9" t="str">
        <f>Mercury!D997</f>
        <v>Sent</v>
      </c>
      <c r="N996" s="1" t="s">
        <v>47</v>
      </c>
    </row>
    <row r="997" hidden="1">
      <c r="B997" s="9">
        <f>Mercury!Y998</f>
        <v>2025</v>
      </c>
      <c r="C997" s="9">
        <f>Mercury!AA998</f>
        <v>8</v>
      </c>
      <c r="D997" s="9">
        <f>Mercury!AB998</f>
        <v>3</v>
      </c>
      <c r="E997" s="9" t="str">
        <f>Mercury!AC998</f>
        <v>P&amp;L</v>
      </c>
      <c r="F997" s="9" t="str">
        <f>Mercury!AD998</f>
        <v>Recurring</v>
      </c>
      <c r="G997" s="9" t="str">
        <f>Mercury!AE998</f>
        <v>3. Platform</v>
      </c>
      <c r="H997" s="9" t="str">
        <f>Mercury!AF998</f>
        <v>3. Platform</v>
      </c>
      <c r="I997" s="9" t="str">
        <f>Mercury!AG998</f>
        <v>2. Fixed</v>
      </c>
      <c r="J997" s="9" t="str">
        <f>Mercury!AI998</f>
        <v>Out</v>
      </c>
      <c r="K997" s="9" t="str">
        <f>Mercury!B998</f>
        <v>Vercel</v>
      </c>
      <c r="L997" s="33">
        <f>Mercury!C998</f>
        <v>-40</v>
      </c>
      <c r="M997" s="9" t="str">
        <f>Mercury!D998</f>
        <v>Sent</v>
      </c>
      <c r="N997" s="1" t="s">
        <v>47</v>
      </c>
    </row>
    <row r="998" hidden="1">
      <c r="B998" s="9">
        <f>Mercury!Y999</f>
        <v>2025</v>
      </c>
      <c r="C998" s="9">
        <f>Mercury!AA999</f>
        <v>8</v>
      </c>
      <c r="D998" s="9">
        <f>Mercury!AB999</f>
        <v>3</v>
      </c>
      <c r="E998" s="9" t="str">
        <f>Mercury!AC999</f>
        <v>P&amp;L</v>
      </c>
      <c r="F998" s="9" t="str">
        <f>Mercury!AD999</f>
        <v>Recurring</v>
      </c>
      <c r="G998" s="9" t="str">
        <f>Mercury!AE999</f>
        <v>3. Platform</v>
      </c>
      <c r="H998" s="9" t="str">
        <f>Mercury!AF999</f>
        <v>3. Platform</v>
      </c>
      <c r="I998" s="9" t="str">
        <f>Mercury!AG999</f>
        <v>1. Variable</v>
      </c>
      <c r="J998" s="9" t="str">
        <f>Mercury!AI999</f>
        <v>Out</v>
      </c>
      <c r="K998" s="9" t="str">
        <f>Mercury!B999</f>
        <v>Whaticket</v>
      </c>
      <c r="L998" s="33">
        <f>Mercury!C999</f>
        <v>-49</v>
      </c>
      <c r="M998" s="9" t="str">
        <f>Mercury!D999</f>
        <v>Sent</v>
      </c>
      <c r="N998" s="1" t="s">
        <v>47</v>
      </c>
    </row>
    <row r="999" hidden="1">
      <c r="B999" s="9">
        <f>Mercury!Y1000</f>
        <v>2025</v>
      </c>
      <c r="C999" s="9">
        <f>Mercury!AA1000</f>
        <v>8</v>
      </c>
      <c r="D999" s="9">
        <f>Mercury!AB1000</f>
        <v>3</v>
      </c>
      <c r="E999" s="9" t="str">
        <f>Mercury!AC1000</f>
        <v>P&amp;L</v>
      </c>
      <c r="F999" s="9" t="str">
        <f>Mercury!AD1000</f>
        <v>Recurring</v>
      </c>
      <c r="G999" s="9" t="str">
        <f>Mercury!AE1000</f>
        <v>2. Candidates Sourcing</v>
      </c>
      <c r="H999" s="9" t="str">
        <f>Mercury!AF1000</f>
        <v>2. Candidates Sourcing</v>
      </c>
      <c r="I999" s="9" t="str">
        <f>Mercury!AG1000</f>
        <v>1. Social media</v>
      </c>
      <c r="J999" s="9" t="str">
        <f>Mercury!AI1000</f>
        <v>Out</v>
      </c>
      <c r="K999" s="9" t="str">
        <f>Mercury!B1000</f>
        <v>Facebook</v>
      </c>
      <c r="L999" s="33">
        <f>Mercury!C1000</f>
        <v>-115.07</v>
      </c>
      <c r="M999" s="9" t="str">
        <f>Mercury!D1000</f>
        <v>Sent</v>
      </c>
      <c r="N999" s="1" t="s">
        <v>47</v>
      </c>
    </row>
    <row r="1000" hidden="1">
      <c r="B1000" s="9">
        <f>Mercury!Y1001</f>
        <v>2025</v>
      </c>
      <c r="C1000" s="9">
        <f>Mercury!AA1001</f>
        <v>8</v>
      </c>
      <c r="D1000" s="9">
        <f>Mercury!AB1001</f>
        <v>3</v>
      </c>
      <c r="E1000" s="9" t="str">
        <f>Mercury!AC1001</f>
        <v>P&amp;L</v>
      </c>
      <c r="F1000" s="9" t="str">
        <f>Mercury!AD1001</f>
        <v>Recurring</v>
      </c>
      <c r="G1000" s="9" t="str">
        <f>Mercury!AE1001</f>
        <v>3. Platform</v>
      </c>
      <c r="H1000" s="9" t="str">
        <f>Mercury!AF1001</f>
        <v>3. Platform</v>
      </c>
      <c r="I1000" s="9" t="str">
        <f>Mercury!AG1001</f>
        <v>2. Fixed</v>
      </c>
      <c r="J1000" s="9" t="str">
        <f>Mercury!AI1001</f>
        <v>Out</v>
      </c>
      <c r="K1000" s="9" t="str">
        <f>Mercury!B1001</f>
        <v>Lovable</v>
      </c>
      <c r="L1000" s="33">
        <f>Mercury!C1001</f>
        <v>-25</v>
      </c>
      <c r="M1000" s="9" t="str">
        <f>Mercury!D1001</f>
        <v>Sent</v>
      </c>
      <c r="N1000" s="1" t="s">
        <v>47</v>
      </c>
    </row>
    <row r="1001" hidden="1">
      <c r="B1001" s="9">
        <f>Mercury!Y1002</f>
        <v>2025</v>
      </c>
      <c r="C1001" s="9">
        <f>Mercury!AA1002</f>
        <v>8</v>
      </c>
      <c r="D1001" s="9">
        <f>Mercury!AB1002</f>
        <v>3</v>
      </c>
      <c r="E1001" s="9" t="str">
        <f>Mercury!AC1002</f>
        <v>P&amp;L</v>
      </c>
      <c r="F1001" s="9" t="str">
        <f>Mercury!AD1002</f>
        <v>Recurring</v>
      </c>
      <c r="G1001" s="9" t="str">
        <f>Mercury!AE1002</f>
        <v>2. Candidates Sourcing</v>
      </c>
      <c r="H1001" s="9" t="str">
        <f>Mercury!AF1002</f>
        <v>2. Candidates Sourcing</v>
      </c>
      <c r="I1001" s="9" t="str">
        <f>Mercury!AG1002</f>
        <v>1. Social media</v>
      </c>
      <c r="J1001" s="9" t="str">
        <f>Mercury!AI1002</f>
        <v>Out</v>
      </c>
      <c r="K1001" s="9" t="str">
        <f>Mercury!B1002</f>
        <v>Facebook</v>
      </c>
      <c r="L1001" s="33">
        <f>Mercury!C1002</f>
        <v>-25</v>
      </c>
      <c r="M1001" s="9" t="str">
        <f>Mercury!D1002</f>
        <v>Sent</v>
      </c>
      <c r="N1001" s="1" t="s">
        <v>47</v>
      </c>
    </row>
    <row r="1002" hidden="1">
      <c r="B1002" s="9">
        <f>Mercury!Y1003</f>
        <v>2025</v>
      </c>
      <c r="C1002" s="9">
        <f>Mercury!AA1003</f>
        <v>8</v>
      </c>
      <c r="D1002" s="9">
        <f>Mercury!AB1003</f>
        <v>3</v>
      </c>
      <c r="E1002" s="9" t="str">
        <f>Mercury!AC1003</f>
        <v>P&amp;L</v>
      </c>
      <c r="F1002" s="9" t="str">
        <f>Mercury!AD1003</f>
        <v>Recurring</v>
      </c>
      <c r="G1002" s="9" t="str">
        <f>Mercury!AE1003</f>
        <v>2. Candidates Sourcing</v>
      </c>
      <c r="H1002" s="9" t="str">
        <f>Mercury!AF1003</f>
        <v>2. Candidates Sourcing</v>
      </c>
      <c r="I1002" s="9" t="str">
        <f>Mercury!AG1003</f>
        <v>1. Social media</v>
      </c>
      <c r="J1002" s="9" t="str">
        <f>Mercury!AI1003</f>
        <v>Out</v>
      </c>
      <c r="K1002" s="9" t="str">
        <f>Mercury!B1003</f>
        <v>Facebook</v>
      </c>
      <c r="L1002" s="33">
        <f>Mercury!C1003</f>
        <v>-130</v>
      </c>
      <c r="M1002" s="9" t="str">
        <f>Mercury!D1003</f>
        <v>Sent</v>
      </c>
      <c r="N1002" s="1" t="s">
        <v>47</v>
      </c>
    </row>
    <row r="1003" hidden="1">
      <c r="B1003" s="9">
        <f>Mercury!Y1004</f>
        <v>2025</v>
      </c>
      <c r="C1003" s="9">
        <f>Mercury!AA1004</f>
        <v>8</v>
      </c>
      <c r="D1003" s="9">
        <f>Mercury!AB1004</f>
        <v>3</v>
      </c>
      <c r="E1003" s="9" t="str">
        <f>Mercury!AC1004</f>
        <v>P&amp;L</v>
      </c>
      <c r="F1003" s="9" t="str">
        <f>Mercury!AD1004</f>
        <v>Recurring</v>
      </c>
      <c r="G1003" s="9" t="str">
        <f>Mercury!AE1004</f>
        <v>3. Platform</v>
      </c>
      <c r="H1003" s="9" t="str">
        <f>Mercury!AF1004</f>
        <v>3. Platform</v>
      </c>
      <c r="I1003" s="9" t="str">
        <f>Mercury!AG1004</f>
        <v>1. Variable</v>
      </c>
      <c r="J1003" s="9" t="str">
        <f>Mercury!AI1004</f>
        <v>Out</v>
      </c>
      <c r="K1003" s="9" t="str">
        <f>Mercury!B1004</f>
        <v>Vapi Api</v>
      </c>
      <c r="L1003" s="33">
        <f>Mercury!C1004</f>
        <v>-10</v>
      </c>
      <c r="M1003" s="9" t="str">
        <f>Mercury!D1004</f>
        <v>Sent</v>
      </c>
      <c r="N1003" s="1" t="s">
        <v>47</v>
      </c>
    </row>
    <row r="1004" hidden="1">
      <c r="B1004" s="9">
        <f>Mercury!Y1005</f>
        <v>2025</v>
      </c>
      <c r="C1004" s="9">
        <f>Mercury!AA1005</f>
        <v>8</v>
      </c>
      <c r="D1004" s="9">
        <f>Mercury!AB1005</f>
        <v>3</v>
      </c>
      <c r="E1004" s="9" t="str">
        <f>Mercury!AC1005</f>
        <v>P&amp;L</v>
      </c>
      <c r="F1004" s="9" t="str">
        <f>Mercury!AD1005</f>
        <v>Recurring</v>
      </c>
      <c r="G1004" s="9" t="str">
        <f>Mercury!AE1005</f>
        <v>3. Platform</v>
      </c>
      <c r="H1004" s="9" t="str">
        <f>Mercury!AF1005</f>
        <v>3. Platform</v>
      </c>
      <c r="I1004" s="9" t="str">
        <f>Mercury!AG1005</f>
        <v>2. Fixed</v>
      </c>
      <c r="J1004" s="9" t="str">
        <f>Mercury!AI1005</f>
        <v>Out</v>
      </c>
      <c r="K1004" s="9" t="str">
        <f>Mercury!B1005</f>
        <v>Intl. Transaction Fee</v>
      </c>
      <c r="L1004" s="33">
        <f>Mercury!C1005</f>
        <v>-2.54</v>
      </c>
      <c r="M1004" s="9" t="str">
        <f>Mercury!D1005</f>
        <v>Sent</v>
      </c>
      <c r="N1004" s="1" t="s">
        <v>47</v>
      </c>
    </row>
    <row r="1005" hidden="1">
      <c r="B1005" s="9">
        <f>Mercury!Y1006</f>
        <v>2025</v>
      </c>
      <c r="C1005" s="9">
        <f>Mercury!AA1006</f>
        <v>8</v>
      </c>
      <c r="D1005" s="9">
        <f>Mercury!AB1006</f>
        <v>3</v>
      </c>
      <c r="E1005" s="9" t="str">
        <f>Mercury!AC1006</f>
        <v>P&amp;L</v>
      </c>
      <c r="F1005" s="9" t="str">
        <f>Mercury!AD1006</f>
        <v>Recurring</v>
      </c>
      <c r="G1005" s="9" t="str">
        <f>Mercury!AE1006</f>
        <v>2. Candidates Sourcing</v>
      </c>
      <c r="H1005" s="9" t="str">
        <f>Mercury!AF1006</f>
        <v>2. Candidates Sourcing</v>
      </c>
      <c r="I1005" s="9" t="str">
        <f>Mercury!AG1006</f>
        <v>3. Linkedin</v>
      </c>
      <c r="J1005" s="9" t="str">
        <f>Mercury!AI1006</f>
        <v>Out</v>
      </c>
      <c r="K1005" s="9" t="str">
        <f>Mercury!B1006</f>
        <v>LinkedIn</v>
      </c>
      <c r="L1005" s="33">
        <f>Mercury!C1006</f>
        <v>-84.63</v>
      </c>
      <c r="M1005" s="9" t="str">
        <f>Mercury!D1006</f>
        <v>Sent</v>
      </c>
      <c r="N1005" s="1" t="s">
        <v>47</v>
      </c>
    </row>
    <row r="1006" hidden="1">
      <c r="B1006" s="9">
        <f>Mercury!Y1007</f>
        <v>2025</v>
      </c>
      <c r="C1006" s="9">
        <f>Mercury!AA1007</f>
        <v>8</v>
      </c>
      <c r="D1006" s="9">
        <f>Mercury!AB1007</f>
        <v>3</v>
      </c>
      <c r="E1006" s="9" t="str">
        <f>Mercury!AC1007</f>
        <v>P&amp;L</v>
      </c>
      <c r="F1006" s="9" t="str">
        <f>Mercury!AD1007</f>
        <v>Recurring</v>
      </c>
      <c r="G1006" s="9" t="str">
        <f>Mercury!AE1007</f>
        <v>2. Candidates Sourcing</v>
      </c>
      <c r="H1006" s="9" t="str">
        <f>Mercury!AF1007</f>
        <v>2. Candidates Sourcing</v>
      </c>
      <c r="I1006" s="9" t="str">
        <f>Mercury!AG1007</f>
        <v>1. Social media</v>
      </c>
      <c r="J1006" s="9" t="str">
        <f>Mercury!AI1007</f>
        <v>Out</v>
      </c>
      <c r="K1006" s="9" t="str">
        <f>Mercury!B1007</f>
        <v>Facebook</v>
      </c>
      <c r="L1006" s="33">
        <f>Mercury!C1007</f>
        <v>-111.85</v>
      </c>
      <c r="M1006" s="9" t="str">
        <f>Mercury!D1007</f>
        <v>Sent</v>
      </c>
      <c r="N1006" s="1" t="s">
        <v>47</v>
      </c>
    </row>
    <row r="1007" hidden="1">
      <c r="B1007" s="9">
        <f>Mercury!Y1008</f>
        <v>2025</v>
      </c>
      <c r="C1007" s="9">
        <f>Mercury!AA1008</f>
        <v>8</v>
      </c>
      <c r="D1007" s="9">
        <f>Mercury!AB1008</f>
        <v>3</v>
      </c>
      <c r="E1007" s="9" t="str">
        <f>Mercury!AC1008</f>
        <v/>
      </c>
      <c r="F1007" s="9" t="str">
        <f>Mercury!AD1008</f>
        <v>Failed</v>
      </c>
      <c r="G1007" s="9" t="str">
        <f>Mercury!AE1008</f>
        <v>Failed</v>
      </c>
      <c r="H1007" s="9" t="str">
        <f>Mercury!AF1008</f>
        <v>Failed</v>
      </c>
      <c r="I1007" s="9" t="str">
        <f>Mercury!AG1008</f>
        <v/>
      </c>
      <c r="J1007" s="9" t="str">
        <f>Mercury!AI1008</f>
        <v>Out</v>
      </c>
      <c r="K1007" s="9" t="str">
        <f>Mercury!B1008</f>
        <v>Lovable</v>
      </c>
      <c r="L1007" s="33">
        <f>Mercury!C1008</f>
        <v>-25</v>
      </c>
      <c r="M1007" s="9" t="str">
        <f>Mercury!D1008</f>
        <v>Failed</v>
      </c>
      <c r="N1007" s="1" t="s">
        <v>47</v>
      </c>
    </row>
    <row r="1008" hidden="1">
      <c r="B1008" s="9">
        <f>Mercury!Y1009</f>
        <v>2025</v>
      </c>
      <c r="C1008" s="9">
        <f>Mercury!AA1009</f>
        <v>8</v>
      </c>
      <c r="D1008" s="9">
        <f>Mercury!AB1009</f>
        <v>3</v>
      </c>
      <c r="E1008" s="9" t="str">
        <f>Mercury!AC1009</f>
        <v>P&amp;L</v>
      </c>
      <c r="F1008" s="9" t="str">
        <f>Mercury!AD1009</f>
        <v>Recurring</v>
      </c>
      <c r="G1008" s="9" t="str">
        <f>Mercury!AE1009</f>
        <v>2. Candidates Sourcing</v>
      </c>
      <c r="H1008" s="9" t="str">
        <f>Mercury!AF1009</f>
        <v>2. Candidates Sourcing</v>
      </c>
      <c r="I1008" s="9" t="str">
        <f>Mercury!AG1009</f>
        <v>1. Social media</v>
      </c>
      <c r="J1008" s="9" t="str">
        <f>Mercury!AI1009</f>
        <v>Out</v>
      </c>
      <c r="K1008" s="9" t="str">
        <f>Mercury!B1009</f>
        <v>Facebook</v>
      </c>
      <c r="L1008" s="33">
        <f>Mercury!C1009</f>
        <v>-130</v>
      </c>
      <c r="M1008" s="9" t="str">
        <f>Mercury!D1009</f>
        <v>Sent</v>
      </c>
      <c r="N1008" s="1" t="s">
        <v>47</v>
      </c>
    </row>
    <row r="1009" hidden="1">
      <c r="B1009" s="9">
        <f>Mercury!Y1010</f>
        <v>2025</v>
      </c>
      <c r="C1009" s="9">
        <f>Mercury!AA1010</f>
        <v>8</v>
      </c>
      <c r="D1009" s="9">
        <f>Mercury!AB1010</f>
        <v>3</v>
      </c>
      <c r="E1009" s="9" t="str">
        <f>Mercury!AC1010</f>
        <v>P&amp;L</v>
      </c>
      <c r="F1009" s="9" t="str">
        <f>Mercury!AD1010</f>
        <v>Recurring</v>
      </c>
      <c r="G1009" s="9" t="str">
        <f>Mercury!AE1010</f>
        <v>2. Candidates Sourcing</v>
      </c>
      <c r="H1009" s="9" t="str">
        <f>Mercury!AF1010</f>
        <v>2. Candidates Sourcing</v>
      </c>
      <c r="I1009" s="9" t="str">
        <f>Mercury!AG1010</f>
        <v>1. Social media</v>
      </c>
      <c r="J1009" s="9" t="str">
        <f>Mercury!AI1010</f>
        <v>Out</v>
      </c>
      <c r="K1009" s="9" t="str">
        <f>Mercury!B1010</f>
        <v>Facebook</v>
      </c>
      <c r="L1009" s="33">
        <f>Mercury!C1010</f>
        <v>-75</v>
      </c>
      <c r="M1009" s="9" t="str">
        <f>Mercury!D1010</f>
        <v>Sent</v>
      </c>
      <c r="N1009" s="1" t="s">
        <v>47</v>
      </c>
    </row>
    <row r="1010" hidden="1">
      <c r="B1010" s="9">
        <f>Mercury!Y1011</f>
        <v>2025</v>
      </c>
      <c r="C1010" s="9">
        <f>Mercury!AA1011</f>
        <v>8</v>
      </c>
      <c r="D1010" s="9">
        <f>Mercury!AB1011</f>
        <v>3</v>
      </c>
      <c r="E1010" s="9" t="str">
        <f>Mercury!AC1011</f>
        <v>P&amp;L</v>
      </c>
      <c r="F1010" s="9" t="str">
        <f>Mercury!AD1011</f>
        <v>Recurring</v>
      </c>
      <c r="G1010" s="9" t="str">
        <f>Mercury!AE1011</f>
        <v>3. Platform</v>
      </c>
      <c r="H1010" s="9" t="str">
        <f>Mercury!AF1011</f>
        <v>3. Platform</v>
      </c>
      <c r="I1010" s="9" t="str">
        <f>Mercury!AG1011</f>
        <v>1. Variable</v>
      </c>
      <c r="J1010" s="9" t="str">
        <f>Mercury!AI1011</f>
        <v>Out</v>
      </c>
      <c r="K1010" s="9" t="str">
        <f>Mercury!B1011</f>
        <v>Vapi Api</v>
      </c>
      <c r="L1010" s="33">
        <f>Mercury!C1011</f>
        <v>-10</v>
      </c>
      <c r="M1010" s="9" t="str">
        <f>Mercury!D1011</f>
        <v>Sent</v>
      </c>
      <c r="N1010" s="1" t="s">
        <v>47</v>
      </c>
    </row>
    <row r="1011" hidden="1">
      <c r="B1011" s="9">
        <f>Mercury!Y1012</f>
        <v>2025</v>
      </c>
      <c r="C1011" s="9">
        <f>Mercury!AA1012</f>
        <v>8</v>
      </c>
      <c r="D1011" s="9">
        <f>Mercury!AB1012</f>
        <v>3</v>
      </c>
      <c r="E1011" s="9" t="str">
        <f>Mercury!AC1012</f>
        <v>P&amp;L</v>
      </c>
      <c r="F1011" s="9" t="str">
        <f>Mercury!AD1012</f>
        <v>Recurring</v>
      </c>
      <c r="G1011" s="9" t="str">
        <f>Mercury!AE1012</f>
        <v>2. Candidates Sourcing</v>
      </c>
      <c r="H1011" s="9" t="str">
        <f>Mercury!AF1012</f>
        <v>2. Candidates Sourcing</v>
      </c>
      <c r="I1011" s="9" t="str">
        <f>Mercury!AG1012</f>
        <v>1. Social media</v>
      </c>
      <c r="J1011" s="9" t="str">
        <f>Mercury!AI1012</f>
        <v>Out</v>
      </c>
      <c r="K1011" s="9" t="str">
        <f>Mercury!B1012</f>
        <v>Facebook</v>
      </c>
      <c r="L1011" s="33">
        <f>Mercury!C1012</f>
        <v>-106.67</v>
      </c>
      <c r="M1011" s="9" t="str">
        <f>Mercury!D1012</f>
        <v>Sent</v>
      </c>
      <c r="N1011" s="1" t="s">
        <v>47</v>
      </c>
    </row>
    <row r="1012" hidden="1">
      <c r="B1012" s="9">
        <f>Mercury!Y1013</f>
        <v>2025</v>
      </c>
      <c r="C1012" s="9">
        <f>Mercury!AA1013</f>
        <v>8</v>
      </c>
      <c r="D1012" s="9">
        <f>Mercury!AB1013</f>
        <v>3</v>
      </c>
      <c r="E1012" s="9" t="str">
        <f>Mercury!AC1013</f>
        <v>P&amp;L</v>
      </c>
      <c r="F1012" s="9" t="str">
        <f>Mercury!AD1013</f>
        <v>Recurring</v>
      </c>
      <c r="G1012" s="9" t="str">
        <f>Mercury!AE1013</f>
        <v>5. Marketing</v>
      </c>
      <c r="H1012" s="9" t="str">
        <f>Mercury!AF1013</f>
        <v>5. Marketing</v>
      </c>
      <c r="I1012" s="9" t="str">
        <f>Mercury!AG1013</f>
        <v>2. Agency</v>
      </c>
      <c r="J1012" s="9" t="str">
        <f>Mercury!AI1013</f>
        <v>Out</v>
      </c>
      <c r="K1012" s="9" t="str">
        <f>Mercury!B1013</f>
        <v>Optimus Digital</v>
      </c>
      <c r="L1012" s="33">
        <f>Mercury!C1013</f>
        <v>-473.97</v>
      </c>
      <c r="M1012" s="9" t="str">
        <f>Mercury!D1013</f>
        <v>Sent</v>
      </c>
      <c r="N1012" s="1" t="s">
        <v>47</v>
      </c>
    </row>
    <row r="1013" hidden="1">
      <c r="B1013" s="9">
        <f>Mercury!Y1014</f>
        <v>2025</v>
      </c>
      <c r="C1013" s="9">
        <f>Mercury!AA1014</f>
        <v>8</v>
      </c>
      <c r="D1013" s="9">
        <f>Mercury!AB1014</f>
        <v>3</v>
      </c>
      <c r="E1013" s="9" t="str">
        <f>Mercury!AC1014</f>
        <v>P&amp;L</v>
      </c>
      <c r="F1013" s="9" t="str">
        <f>Mercury!AD1014</f>
        <v>Recurring</v>
      </c>
      <c r="G1013" s="9" t="str">
        <f>Mercury!AE1014</f>
        <v>3. Platform</v>
      </c>
      <c r="H1013" s="9" t="str">
        <f>Mercury!AF1014</f>
        <v>3. Platform</v>
      </c>
      <c r="I1013" s="9" t="str">
        <f>Mercury!AG1014</f>
        <v>2. Fixed</v>
      </c>
      <c r="J1013" s="9" t="str">
        <f>Mercury!AI1014</f>
        <v>Out</v>
      </c>
      <c r="K1013" s="9" t="str">
        <f>Mercury!B1014</f>
        <v>Intl. Transaction Fee</v>
      </c>
      <c r="L1013" s="33">
        <f>Mercury!C1014</f>
        <v>-14.22</v>
      </c>
      <c r="M1013" s="9" t="str">
        <f>Mercury!D1014</f>
        <v>Sent</v>
      </c>
      <c r="N1013" s="1" t="s">
        <v>47</v>
      </c>
    </row>
    <row r="1014" hidden="1">
      <c r="B1014" s="9">
        <f>Mercury!Y1015</f>
        <v>2025</v>
      </c>
      <c r="C1014" s="9">
        <f>Mercury!AA1015</f>
        <v>8</v>
      </c>
      <c r="D1014" s="9">
        <f>Mercury!AB1015</f>
        <v>3</v>
      </c>
      <c r="E1014" s="9" t="str">
        <f>Mercury!AC1015</f>
        <v>P&amp;L</v>
      </c>
      <c r="F1014" s="9" t="str">
        <f>Mercury!AD1015</f>
        <v>Recurring</v>
      </c>
      <c r="G1014" s="9" t="str">
        <f>Mercury!AE1015</f>
        <v>2. Candidates Sourcing</v>
      </c>
      <c r="H1014" s="9" t="str">
        <f>Mercury!AF1015</f>
        <v>2. Candidates Sourcing</v>
      </c>
      <c r="I1014" s="9" t="str">
        <f>Mercury!AG1015</f>
        <v>1. Social media</v>
      </c>
      <c r="J1014" s="9" t="str">
        <f>Mercury!AI1015</f>
        <v>Out</v>
      </c>
      <c r="K1014" s="9" t="str">
        <f>Mercury!B1015</f>
        <v>Facebook</v>
      </c>
      <c r="L1014" s="33">
        <f>Mercury!C1015</f>
        <v>-122</v>
      </c>
      <c r="M1014" s="9" t="str">
        <f>Mercury!D1015</f>
        <v>Sent</v>
      </c>
      <c r="N1014" s="1" t="s">
        <v>47</v>
      </c>
    </row>
    <row r="1015" hidden="1">
      <c r="B1015" s="9">
        <f>Mercury!Y1016</f>
        <v>2025</v>
      </c>
      <c r="C1015" s="9">
        <f>Mercury!AA1016</f>
        <v>8</v>
      </c>
      <c r="D1015" s="9">
        <f>Mercury!AB1016</f>
        <v>3</v>
      </c>
      <c r="E1015" s="9" t="str">
        <f>Mercury!AC1016</f>
        <v>P&amp;L</v>
      </c>
      <c r="F1015" s="9" t="str">
        <f>Mercury!AD1016</f>
        <v>Recurring</v>
      </c>
      <c r="G1015" s="9" t="str">
        <f>Mercury!AE1016</f>
        <v>2. Candidates Sourcing</v>
      </c>
      <c r="H1015" s="9" t="str">
        <f>Mercury!AF1016</f>
        <v>2. Candidates Sourcing</v>
      </c>
      <c r="I1015" s="9" t="str">
        <f>Mercury!AG1016</f>
        <v>1. Social media</v>
      </c>
      <c r="J1015" s="9" t="str">
        <f>Mercury!AI1016</f>
        <v>Out</v>
      </c>
      <c r="K1015" s="9" t="str">
        <f>Mercury!B1016</f>
        <v>Facebook</v>
      </c>
      <c r="L1015" s="33">
        <f>Mercury!C1016</f>
        <v>-75</v>
      </c>
      <c r="M1015" s="9" t="str">
        <f>Mercury!D1016</f>
        <v>Sent</v>
      </c>
      <c r="N1015" s="1" t="s">
        <v>47</v>
      </c>
    </row>
    <row r="1016" hidden="1">
      <c r="B1016" s="9">
        <f>Mercury!Y1017</f>
        <v>2025</v>
      </c>
      <c r="C1016" s="9">
        <f>Mercury!AA1017</f>
        <v>8</v>
      </c>
      <c r="D1016" s="9">
        <f>Mercury!AB1017</f>
        <v>3</v>
      </c>
      <c r="E1016" s="9" t="str">
        <f>Mercury!AC1017</f>
        <v>P&amp;L</v>
      </c>
      <c r="F1016" s="9" t="str">
        <f>Mercury!AD1017</f>
        <v>Recurring</v>
      </c>
      <c r="G1016" s="9" t="str">
        <f>Mercury!AE1017</f>
        <v>3. Platform</v>
      </c>
      <c r="H1016" s="9" t="str">
        <f>Mercury!AF1017</f>
        <v>3. Platform</v>
      </c>
      <c r="I1016" s="9" t="str">
        <f>Mercury!AG1017</f>
        <v>1. Variable</v>
      </c>
      <c r="J1016" s="9" t="str">
        <f>Mercury!AI1017</f>
        <v>Out</v>
      </c>
      <c r="K1016" s="9" t="str">
        <f>Mercury!B1017</f>
        <v>Vapi Api</v>
      </c>
      <c r="L1016" s="33">
        <f>Mercury!C1017</f>
        <v>-10</v>
      </c>
      <c r="M1016" s="9" t="str">
        <f>Mercury!D1017</f>
        <v>Sent</v>
      </c>
      <c r="N1016" s="1" t="s">
        <v>47</v>
      </c>
    </row>
    <row r="1017" hidden="1">
      <c r="B1017" s="9">
        <f>Mercury!Y1018</f>
        <v>2025</v>
      </c>
      <c r="C1017" s="9">
        <f>Mercury!AA1018</f>
        <v>8</v>
      </c>
      <c r="D1017" s="9">
        <f>Mercury!AB1018</f>
        <v>3</v>
      </c>
      <c r="E1017" s="9" t="str">
        <f>Mercury!AC1018</f>
        <v>P&amp;L</v>
      </c>
      <c r="F1017" s="9" t="str">
        <f>Mercury!AD1018</f>
        <v>Recurring</v>
      </c>
      <c r="G1017" s="9" t="str">
        <f>Mercury!AE1018</f>
        <v>2. Candidates Sourcing</v>
      </c>
      <c r="H1017" s="9" t="str">
        <f>Mercury!AF1018</f>
        <v>2. Candidates Sourcing</v>
      </c>
      <c r="I1017" s="9" t="str">
        <f>Mercury!AG1018</f>
        <v>1. Social media</v>
      </c>
      <c r="J1017" s="9" t="str">
        <f>Mercury!AI1018</f>
        <v>Out</v>
      </c>
      <c r="K1017" s="9" t="str">
        <f>Mercury!B1018</f>
        <v>Facebook</v>
      </c>
      <c r="L1017" s="33">
        <f>Mercury!C1018</f>
        <v>-114</v>
      </c>
      <c r="M1017" s="9" t="str">
        <f>Mercury!D1018</f>
        <v>Sent</v>
      </c>
      <c r="N1017" s="1" t="s">
        <v>47</v>
      </c>
    </row>
    <row r="1018" hidden="1">
      <c r="B1018" s="9">
        <f>Mercury!Y1019</f>
        <v>2025</v>
      </c>
      <c r="C1018" s="9">
        <f>Mercury!AA1019</f>
        <v>8</v>
      </c>
      <c r="D1018" s="9">
        <f>Mercury!AB1019</f>
        <v>3</v>
      </c>
      <c r="E1018" s="9" t="str">
        <f>Mercury!AC1019</f>
        <v>P&amp;L</v>
      </c>
      <c r="F1018" s="9" t="str">
        <f>Mercury!AD1019</f>
        <v>Recurring</v>
      </c>
      <c r="G1018" s="9" t="str">
        <f>Mercury!AE1019</f>
        <v>4. People</v>
      </c>
      <c r="H1018" s="9" t="str">
        <f>Mercury!AF1019</f>
        <v>4. People</v>
      </c>
      <c r="I1018" s="9" t="str">
        <f>Mercury!AG1019</f>
        <v>1. Operations</v>
      </c>
      <c r="J1018" s="9" t="str">
        <f>Mercury!AI1019</f>
        <v>Out</v>
      </c>
      <c r="K1018" s="9" t="str">
        <f>Mercury!B1019</f>
        <v>Juan Paez (Juan Ignacio P√°ez)</v>
      </c>
      <c r="L1018" s="33">
        <f>Mercury!C1019</f>
        <v>-293</v>
      </c>
      <c r="M1018" s="9" t="str">
        <f>Mercury!D1019</f>
        <v>Sent</v>
      </c>
      <c r="N1018" s="1" t="s">
        <v>47</v>
      </c>
    </row>
    <row r="1019" hidden="1">
      <c r="B1019" s="9">
        <f>Mercury!Y1020</f>
        <v>2025</v>
      </c>
      <c r="C1019" s="9">
        <f>Mercury!AA1020</f>
        <v>8</v>
      </c>
      <c r="D1019" s="9">
        <f>Mercury!AB1020</f>
        <v>3</v>
      </c>
      <c r="E1019" s="9" t="str">
        <f>Mercury!AC1020</f>
        <v>P&amp;L</v>
      </c>
      <c r="F1019" s="9" t="str">
        <f>Mercury!AD1020</f>
        <v>Recurring</v>
      </c>
      <c r="G1019" s="9" t="str">
        <f>Mercury!AE1020</f>
        <v>3. Platform</v>
      </c>
      <c r="H1019" s="9" t="str">
        <f>Mercury!AF1020</f>
        <v>3. Platform</v>
      </c>
      <c r="I1019" s="9" t="str">
        <f>Mercury!AG1020</f>
        <v>2. Fixed</v>
      </c>
      <c r="J1019" s="9" t="str">
        <f>Mercury!AI1020</f>
        <v>Out</v>
      </c>
      <c r="K1019" s="9" t="str">
        <f>Mercury!B1020</f>
        <v>Intl. Wire Fee</v>
      </c>
      <c r="L1019" s="33">
        <f>Mercury!C1020</f>
        <v>-15</v>
      </c>
      <c r="M1019" s="9" t="str">
        <f>Mercury!D1020</f>
        <v>Sent</v>
      </c>
      <c r="N1019" s="1" t="s">
        <v>47</v>
      </c>
    </row>
    <row r="1020" hidden="1">
      <c r="B1020" s="9">
        <f>Mercury!Y1021</f>
        <v>2025</v>
      </c>
      <c r="C1020" s="9">
        <f>Mercury!AA1021</f>
        <v>8</v>
      </c>
      <c r="D1020" s="9">
        <f>Mercury!AB1021</f>
        <v>3</v>
      </c>
      <c r="E1020" s="9" t="str">
        <f>Mercury!AC1021</f>
        <v>P&amp;L</v>
      </c>
      <c r="F1020" s="9" t="str">
        <f>Mercury!AD1021</f>
        <v>Recurring</v>
      </c>
      <c r="G1020" s="9" t="str">
        <f>Mercury!AE1021</f>
        <v>3. Platform</v>
      </c>
      <c r="H1020" s="9" t="str">
        <f>Mercury!AF1021</f>
        <v>3. Platform</v>
      </c>
      <c r="I1020" s="9" t="str">
        <f>Mercury!AG1021</f>
        <v>1. Variable</v>
      </c>
      <c r="J1020" s="9" t="str">
        <f>Mercury!AI1021</f>
        <v>Out</v>
      </c>
      <c r="K1020" s="9" t="str">
        <f>Mercury!B1021</f>
        <v>Vapi Api</v>
      </c>
      <c r="L1020" s="33">
        <f>Mercury!C1021</f>
        <v>-10</v>
      </c>
      <c r="M1020" s="9" t="str">
        <f>Mercury!D1021</f>
        <v>Sent</v>
      </c>
      <c r="N1020" s="1" t="s">
        <v>47</v>
      </c>
    </row>
    <row r="1021" hidden="1">
      <c r="B1021" s="9">
        <f>Mercury!Y1022</f>
        <v>2025</v>
      </c>
      <c r="C1021" s="9">
        <f>Mercury!AA1022</f>
        <v>8</v>
      </c>
      <c r="D1021" s="9">
        <f>Mercury!AB1022</f>
        <v>3</v>
      </c>
      <c r="E1021" s="9" t="str">
        <f>Mercury!AC1022</f>
        <v>P&amp;L</v>
      </c>
      <c r="F1021" s="9" t="str">
        <f>Mercury!AD1022</f>
        <v>Recurring</v>
      </c>
      <c r="G1021" s="9" t="str">
        <f>Mercury!AE1022</f>
        <v>2. Candidates Sourcing</v>
      </c>
      <c r="H1021" s="9" t="str">
        <f>Mercury!AF1022</f>
        <v>2. Candidates Sourcing</v>
      </c>
      <c r="I1021" s="9" t="str">
        <f>Mercury!AG1022</f>
        <v>1. Social media</v>
      </c>
      <c r="J1021" s="9" t="str">
        <f>Mercury!AI1022</f>
        <v>Out</v>
      </c>
      <c r="K1021" s="9" t="str">
        <f>Mercury!B1022</f>
        <v>Facebook</v>
      </c>
      <c r="L1021" s="33">
        <f>Mercury!C1022</f>
        <v>-42.4</v>
      </c>
      <c r="M1021" s="9" t="str">
        <f>Mercury!D1022</f>
        <v>Sent</v>
      </c>
      <c r="N1021" s="1" t="s">
        <v>47</v>
      </c>
    </row>
    <row r="1022" hidden="1">
      <c r="B1022" s="9">
        <f>Mercury!Y1023</f>
        <v>2025</v>
      </c>
      <c r="C1022" s="9">
        <f>Mercury!AA1023</f>
        <v>8</v>
      </c>
      <c r="D1022" s="9">
        <f>Mercury!AB1023</f>
        <v>3</v>
      </c>
      <c r="E1022" s="9" t="str">
        <f>Mercury!AC1023</f>
        <v>P&amp;L</v>
      </c>
      <c r="F1022" s="9" t="str">
        <f>Mercury!AD1023</f>
        <v>Recurring</v>
      </c>
      <c r="G1022" s="9" t="str">
        <f>Mercury!AE1023</f>
        <v>2. Candidates Sourcing</v>
      </c>
      <c r="H1022" s="9" t="str">
        <f>Mercury!AF1023</f>
        <v>2. Candidates Sourcing</v>
      </c>
      <c r="I1022" s="9" t="str">
        <f>Mercury!AG1023</f>
        <v>1. Social media</v>
      </c>
      <c r="J1022" s="9" t="str">
        <f>Mercury!AI1023</f>
        <v>Out</v>
      </c>
      <c r="K1022" s="9" t="str">
        <f>Mercury!B1023</f>
        <v>Facebook</v>
      </c>
      <c r="L1022" s="33">
        <f>Mercury!C1023</f>
        <v>-107</v>
      </c>
      <c r="M1022" s="9" t="str">
        <f>Mercury!D1023</f>
        <v>Sent</v>
      </c>
      <c r="N1022" s="1" t="s">
        <v>47</v>
      </c>
    </row>
    <row r="1023" hidden="1">
      <c r="B1023" s="9">
        <f>Mercury!Y1024</f>
        <v>2025</v>
      </c>
      <c r="C1023" s="9">
        <f>Mercury!AA1024</f>
        <v>8</v>
      </c>
      <c r="D1023" s="9">
        <f>Mercury!AB1024</f>
        <v>3</v>
      </c>
      <c r="E1023" s="9" t="str">
        <f>Mercury!AC1024</f>
        <v>P&amp;L</v>
      </c>
      <c r="F1023" s="9" t="str">
        <f>Mercury!AD1024</f>
        <v>Recurring</v>
      </c>
      <c r="G1023" s="9" t="str">
        <f>Mercury!AE1024</f>
        <v>2. Candidates Sourcing</v>
      </c>
      <c r="H1023" s="9" t="str">
        <f>Mercury!AF1024</f>
        <v>2. Candidates Sourcing</v>
      </c>
      <c r="I1023" s="9" t="str">
        <f>Mercury!AG1024</f>
        <v>1. Social media</v>
      </c>
      <c r="J1023" s="9" t="str">
        <f>Mercury!AI1024</f>
        <v>Out</v>
      </c>
      <c r="K1023" s="9" t="str">
        <f>Mercury!B1024</f>
        <v>Facebook</v>
      </c>
      <c r="L1023" s="33">
        <f>Mercury!C1024</f>
        <v>-75</v>
      </c>
      <c r="M1023" s="9" t="str">
        <f>Mercury!D1024</f>
        <v>Sent</v>
      </c>
      <c r="N1023" s="1" t="s">
        <v>47</v>
      </c>
    </row>
    <row r="1024" hidden="1">
      <c r="B1024" s="9">
        <f>Mercury!Y1025</f>
        <v>2025</v>
      </c>
      <c r="C1024" s="9">
        <f>Mercury!AA1025</f>
        <v>8</v>
      </c>
      <c r="D1024" s="9">
        <f>Mercury!AB1025</f>
        <v>3</v>
      </c>
      <c r="E1024" s="9" t="str">
        <f>Mercury!AC1025</f>
        <v>P&amp;L</v>
      </c>
      <c r="F1024" s="9" t="str">
        <f>Mercury!AD1025</f>
        <v>Recurring</v>
      </c>
      <c r="G1024" s="9" t="str">
        <f>Mercury!AE1025</f>
        <v>3. Platform</v>
      </c>
      <c r="H1024" s="9" t="str">
        <f>Mercury!AF1025</f>
        <v>3. Platform</v>
      </c>
      <c r="I1024" s="9" t="str">
        <f>Mercury!AG1025</f>
        <v>1. Variable</v>
      </c>
      <c r="J1024" s="9" t="str">
        <f>Mercury!AI1025</f>
        <v>Out</v>
      </c>
      <c r="K1024" s="9" t="str">
        <f>Mercury!B1025</f>
        <v>Vapi Api</v>
      </c>
      <c r="L1024" s="33">
        <f>Mercury!C1025</f>
        <v>-10</v>
      </c>
      <c r="M1024" s="9" t="str">
        <f>Mercury!D1025</f>
        <v>Sent</v>
      </c>
      <c r="N1024" s="1" t="s">
        <v>47</v>
      </c>
    </row>
    <row r="1025" hidden="1">
      <c r="B1025" s="9">
        <f>Mercury!Y1026</f>
        <v>2025</v>
      </c>
      <c r="C1025" s="9">
        <f>Mercury!AA1026</f>
        <v>8</v>
      </c>
      <c r="D1025" s="9">
        <f>Mercury!AB1026</f>
        <v>3</v>
      </c>
      <c r="E1025" s="9" t="str">
        <f>Mercury!AC1026</f>
        <v>P&amp;L</v>
      </c>
      <c r="F1025" s="9" t="str">
        <f>Mercury!AD1026</f>
        <v>Recurring</v>
      </c>
      <c r="G1025" s="9" t="str">
        <f>Mercury!AE1026</f>
        <v>1. Collections</v>
      </c>
      <c r="H1025" s="9" t="str">
        <f>Mercury!AF1026</f>
        <v>1. Collections</v>
      </c>
      <c r="I1025" s="9" t="str">
        <f>Mercury!AG1026</f>
        <v>1. Full Stack</v>
      </c>
      <c r="J1025" s="9" t="str">
        <f>Mercury!AI1026</f>
        <v>In</v>
      </c>
      <c r="K1025" s="9" t="str">
        <f>Mercury!B1026</f>
        <v>1/CLICOH EXPRESS MX SA DE CV</v>
      </c>
      <c r="L1025" s="33">
        <f>Mercury!C1026</f>
        <v>2637.57</v>
      </c>
      <c r="M1025" s="9" t="str">
        <f>Mercury!D1026</f>
        <v>Sent</v>
      </c>
      <c r="N1025" s="1" t="s">
        <v>47</v>
      </c>
    </row>
    <row r="1026" hidden="1">
      <c r="B1026" s="9">
        <f>Mercury!Y1027</f>
        <v>2025</v>
      </c>
      <c r="C1026" s="9">
        <f>Mercury!AA1027</f>
        <v>8</v>
      </c>
      <c r="D1026" s="9">
        <f>Mercury!AB1027</f>
        <v>3</v>
      </c>
      <c r="E1026" s="9" t="str">
        <f>Mercury!AC1027</f>
        <v>P&amp;L</v>
      </c>
      <c r="F1026" s="9" t="str">
        <f>Mercury!AD1027</f>
        <v>Recurring</v>
      </c>
      <c r="G1026" s="9" t="str">
        <f>Mercury!AE1027</f>
        <v>2. Candidates Sourcing</v>
      </c>
      <c r="H1026" s="9" t="str">
        <f>Mercury!AF1027</f>
        <v>2. Candidates Sourcing</v>
      </c>
      <c r="I1026" s="9" t="str">
        <f>Mercury!AG1027</f>
        <v>1. Social media</v>
      </c>
      <c r="J1026" s="9" t="str">
        <f>Mercury!AI1027</f>
        <v>Out</v>
      </c>
      <c r="K1026" s="9" t="str">
        <f>Mercury!B1027</f>
        <v>Facebook</v>
      </c>
      <c r="L1026" s="33">
        <f>Mercury!C1027</f>
        <v>-100</v>
      </c>
      <c r="M1026" s="9" t="str">
        <f>Mercury!D1027</f>
        <v>Sent</v>
      </c>
      <c r="N1026" s="1" t="s">
        <v>47</v>
      </c>
    </row>
    <row r="1027" hidden="1">
      <c r="B1027" s="9">
        <f>Mercury!Y1028</f>
        <v>2025</v>
      </c>
      <c r="C1027" s="9">
        <f>Mercury!AA1028</f>
        <v>8</v>
      </c>
      <c r="D1027" s="9">
        <f>Mercury!AB1028</f>
        <v>3</v>
      </c>
      <c r="E1027" s="9" t="str">
        <f>Mercury!AC1028</f>
        <v>P&amp;L</v>
      </c>
      <c r="F1027" s="9" t="str">
        <f>Mercury!AD1028</f>
        <v>Recurring</v>
      </c>
      <c r="G1027" s="9" t="str">
        <f>Mercury!AE1028</f>
        <v>2. Candidates Sourcing</v>
      </c>
      <c r="H1027" s="9" t="str">
        <f>Mercury!AF1028</f>
        <v>2. Candidates Sourcing</v>
      </c>
      <c r="I1027" s="9" t="str">
        <f>Mercury!AG1028</f>
        <v>1. Social media</v>
      </c>
      <c r="J1027" s="9" t="str">
        <f>Mercury!AI1028</f>
        <v>Out</v>
      </c>
      <c r="K1027" s="9" t="str">
        <f>Mercury!B1028</f>
        <v>Facebook</v>
      </c>
      <c r="L1027" s="33">
        <f>Mercury!C1028</f>
        <v>-93</v>
      </c>
      <c r="M1027" s="9" t="str">
        <f>Mercury!D1028</f>
        <v>Sent</v>
      </c>
      <c r="N1027" s="1" t="s">
        <v>47</v>
      </c>
    </row>
    <row r="1028" hidden="1">
      <c r="B1028" s="9">
        <f>Mercury!Y1029</f>
        <v>2025</v>
      </c>
      <c r="C1028" s="9">
        <f>Mercury!AA1029</f>
        <v>8</v>
      </c>
      <c r="D1028" s="9">
        <f>Mercury!AB1029</f>
        <v>3</v>
      </c>
      <c r="E1028" s="9" t="str">
        <f>Mercury!AC1029</f>
        <v>P&amp;L</v>
      </c>
      <c r="F1028" s="9" t="str">
        <f>Mercury!AD1029</f>
        <v>Recurring</v>
      </c>
      <c r="G1028" s="9" t="str">
        <f>Mercury!AE1029</f>
        <v>3. Platform</v>
      </c>
      <c r="H1028" s="9" t="str">
        <f>Mercury!AF1029</f>
        <v>3. Platform</v>
      </c>
      <c r="I1028" s="9" t="str">
        <f>Mercury!AG1029</f>
        <v>1. Variable</v>
      </c>
      <c r="J1028" s="9" t="str">
        <f>Mercury!AI1029</f>
        <v>Out</v>
      </c>
      <c r="K1028" s="9" t="str">
        <f>Mercury!B1029</f>
        <v>Vapi Api</v>
      </c>
      <c r="L1028" s="33">
        <f>Mercury!C1029</f>
        <v>-10</v>
      </c>
      <c r="M1028" s="9" t="str">
        <f>Mercury!D1029</f>
        <v>Sent</v>
      </c>
      <c r="N1028" s="1" t="s">
        <v>47</v>
      </c>
    </row>
    <row r="1029">
      <c r="B1029" s="9">
        <f>Mercury!Y1030</f>
        <v>2025</v>
      </c>
      <c r="C1029" s="9">
        <f>Mercury!AA1030</f>
        <v>8</v>
      </c>
      <c r="D1029" s="9">
        <f>Mercury!AB1030</f>
        <v>3</v>
      </c>
      <c r="E1029" s="9" t="str">
        <f>Mercury!AC1030</f>
        <v>P&amp;L</v>
      </c>
      <c r="F1029" s="9" t="str">
        <f>Mercury!AD1030</f>
        <v>Recurring</v>
      </c>
      <c r="G1029" s="9" t="str">
        <f>Mercury!AE1030</f>
        <v>1. Collections</v>
      </c>
      <c r="H1029" s="9" t="str">
        <f>Mercury!AF1030</f>
        <v>1. Collections</v>
      </c>
      <c r="I1029" s="9" t="str">
        <f>Mercury!AG1030</f>
        <v>1. Full Stack</v>
      </c>
      <c r="J1029" s="9" t="str">
        <f>Mercury!AI1030</f>
        <v>In</v>
      </c>
      <c r="K1029" s="9" t="str">
        <f>Mercury!B1030</f>
        <v>COBOE SOCIEDAD ANONI MA</v>
      </c>
      <c r="L1029" s="33">
        <f>Mercury!C1030</f>
        <v>264</v>
      </c>
      <c r="M1029" s="9" t="str">
        <f>Mercury!D1030</f>
        <v>Sent</v>
      </c>
      <c r="N1029" s="1" t="s">
        <v>47</v>
      </c>
    </row>
    <row r="1030" hidden="1">
      <c r="B1030" s="9">
        <f>Mercury!Y1031</f>
        <v>2025</v>
      </c>
      <c r="C1030" s="9">
        <f>Mercury!AA1031</f>
        <v>8</v>
      </c>
      <c r="D1030" s="9">
        <f>Mercury!AB1031</f>
        <v>3</v>
      </c>
      <c r="E1030" s="9" t="str">
        <f>Mercury!AC1031</f>
        <v>P&amp;L</v>
      </c>
      <c r="F1030" s="9" t="str">
        <f>Mercury!AD1031</f>
        <v>Recurring</v>
      </c>
      <c r="G1030" s="9" t="str">
        <f>Mercury!AE1031</f>
        <v>1. Collections</v>
      </c>
      <c r="H1030" s="9" t="str">
        <f>Mercury!AF1031</f>
        <v>1. Collections</v>
      </c>
      <c r="I1030" s="9" t="str">
        <f>Mercury!AG1031</f>
        <v>1. Full Stack</v>
      </c>
      <c r="J1030" s="9" t="str">
        <f>Mercury!AI1031</f>
        <v>In</v>
      </c>
      <c r="K1030" s="9" t="str">
        <f>Mercury!B1031</f>
        <v>1/VITAE SALUD Y CALIDAD DE VIDA</v>
      </c>
      <c r="L1030" s="33">
        <f>Mercury!C1031</f>
        <v>1269</v>
      </c>
      <c r="M1030" s="9" t="str">
        <f>Mercury!D1031</f>
        <v>Sent</v>
      </c>
      <c r="N1030" s="1" t="s">
        <v>47</v>
      </c>
    </row>
    <row r="1031" hidden="1">
      <c r="B1031" s="9">
        <f>Mercury!Y1032</f>
        <v>2025</v>
      </c>
      <c r="C1031" s="9">
        <f>Mercury!AA1032</f>
        <v>8</v>
      </c>
      <c r="D1031" s="9">
        <f>Mercury!AB1032</f>
        <v>3</v>
      </c>
      <c r="E1031" s="9" t="str">
        <f>Mercury!AC1032</f>
        <v>P&amp;L</v>
      </c>
      <c r="F1031" s="9" t="str">
        <f>Mercury!AD1032</f>
        <v>Recurring</v>
      </c>
      <c r="G1031" s="9" t="str">
        <f>Mercury!AE1032</f>
        <v>2. Candidates Sourcing</v>
      </c>
      <c r="H1031" s="9" t="str">
        <f>Mercury!AF1032</f>
        <v>2. Candidates Sourcing</v>
      </c>
      <c r="I1031" s="9" t="str">
        <f>Mercury!AG1032</f>
        <v>1. Social media</v>
      </c>
      <c r="J1031" s="9" t="str">
        <f>Mercury!AI1032</f>
        <v>Out</v>
      </c>
      <c r="K1031" s="9" t="str">
        <f>Mercury!B1032</f>
        <v>Facebook</v>
      </c>
      <c r="L1031" s="33">
        <f>Mercury!C1032</f>
        <v>-10.48</v>
      </c>
      <c r="M1031" s="9" t="str">
        <f>Mercury!D1032</f>
        <v>Sent</v>
      </c>
      <c r="N1031" s="1" t="s">
        <v>47</v>
      </c>
    </row>
    <row r="1032" hidden="1">
      <c r="B1032" s="9">
        <f>Mercury!Y1033</f>
        <v>2025</v>
      </c>
      <c r="C1032" s="9">
        <f>Mercury!AA1033</f>
        <v>8</v>
      </c>
      <c r="D1032" s="9">
        <f>Mercury!AB1033</f>
        <v>3</v>
      </c>
      <c r="E1032" s="9" t="str">
        <f>Mercury!AC1033</f>
        <v>P&amp;L</v>
      </c>
      <c r="F1032" s="9" t="str">
        <f>Mercury!AD1033</f>
        <v>Recurring</v>
      </c>
      <c r="G1032" s="9" t="str">
        <f>Mercury!AE1033</f>
        <v>2. Candidates Sourcing</v>
      </c>
      <c r="H1032" s="9" t="str">
        <f>Mercury!AF1033</f>
        <v>2. Candidates Sourcing</v>
      </c>
      <c r="I1032" s="9" t="str">
        <f>Mercury!AG1033</f>
        <v>1. Social media</v>
      </c>
      <c r="J1032" s="9" t="str">
        <f>Mercury!AI1033</f>
        <v>Out</v>
      </c>
      <c r="K1032" s="9" t="str">
        <f>Mercury!B1033</f>
        <v>Facebook</v>
      </c>
      <c r="L1032" s="33">
        <f>Mercury!C1033</f>
        <v>-30.33</v>
      </c>
      <c r="M1032" s="9" t="str">
        <f>Mercury!D1033</f>
        <v>Sent</v>
      </c>
      <c r="N1032" s="1" t="s">
        <v>47</v>
      </c>
    </row>
    <row r="1033" hidden="1">
      <c r="B1033" s="9">
        <f>Mercury!Y1034</f>
        <v>2025</v>
      </c>
      <c r="C1033" s="9">
        <f>Mercury!AA1034</f>
        <v>8</v>
      </c>
      <c r="D1033" s="9">
        <f>Mercury!AB1034</f>
        <v>3</v>
      </c>
      <c r="E1033" s="9" t="str">
        <f>Mercury!AC1034</f>
        <v>P&amp;L</v>
      </c>
      <c r="F1033" s="9" t="str">
        <f>Mercury!AD1034</f>
        <v>Recurring</v>
      </c>
      <c r="G1033" s="9" t="str">
        <f>Mercury!AE1034</f>
        <v>3. Platform</v>
      </c>
      <c r="H1033" s="9" t="str">
        <f>Mercury!AF1034</f>
        <v>3. Platform</v>
      </c>
      <c r="I1033" s="9" t="str">
        <f>Mercury!AG1034</f>
        <v>2. Fixed</v>
      </c>
      <c r="J1033" s="9" t="str">
        <f>Mercury!AI1034</f>
        <v>Out</v>
      </c>
      <c r="K1033" s="9" t="str">
        <f>Mercury!B1034</f>
        <v>Anthropic</v>
      </c>
      <c r="L1033" s="33">
        <f>Mercury!C1034</f>
        <v>-20</v>
      </c>
      <c r="M1033" s="9" t="str">
        <f>Mercury!D1034</f>
        <v>Sent</v>
      </c>
      <c r="N1033" s="1" t="s">
        <v>47</v>
      </c>
    </row>
    <row r="1034" hidden="1">
      <c r="B1034" s="9">
        <f>Mercury!Y1035</f>
        <v>2025</v>
      </c>
      <c r="C1034" s="9">
        <f>Mercury!AA1035</f>
        <v>8</v>
      </c>
      <c r="D1034" s="9">
        <f>Mercury!AB1035</f>
        <v>3</v>
      </c>
      <c r="E1034" s="9" t="str">
        <f>Mercury!AC1035</f>
        <v/>
      </c>
      <c r="F1034" s="9" t="str">
        <f>Mercury!AD1035</f>
        <v>Failed</v>
      </c>
      <c r="G1034" s="9" t="str">
        <f>Mercury!AE1035</f>
        <v>Failed</v>
      </c>
      <c r="H1034" s="9" t="str">
        <f>Mercury!AF1035</f>
        <v>Failed</v>
      </c>
      <c r="I1034" s="9" t="str">
        <f>Mercury!AG1035</f>
        <v/>
      </c>
      <c r="J1034" s="9" t="str">
        <f>Mercury!AI1035</f>
        <v>Out</v>
      </c>
      <c r="K1034" s="9" t="str">
        <f>Mercury!B1035</f>
        <v>Testgorilla</v>
      </c>
      <c r="L1034" s="33">
        <f>Mercury!C1035</f>
        <v>-111</v>
      </c>
      <c r="M1034" s="9" t="str">
        <f>Mercury!D1035</f>
        <v>Failed</v>
      </c>
      <c r="N1034" s="1" t="s">
        <v>47</v>
      </c>
    </row>
    <row r="1035" hidden="1">
      <c r="B1035" s="9">
        <f>Mercury!Y1036</f>
        <v>2025</v>
      </c>
      <c r="C1035" s="9">
        <f>Mercury!AA1036</f>
        <v>8</v>
      </c>
      <c r="D1035" s="9">
        <f>Mercury!AB1036</f>
        <v>3</v>
      </c>
      <c r="E1035" s="9" t="str">
        <f>Mercury!AC1036</f>
        <v>P&amp;L</v>
      </c>
      <c r="F1035" s="9" t="str">
        <f>Mercury!AD1036</f>
        <v>Recurring</v>
      </c>
      <c r="G1035" s="9" t="str">
        <f>Mercury!AE1036</f>
        <v>2. Candidates Sourcing</v>
      </c>
      <c r="H1035" s="9" t="str">
        <f>Mercury!AF1036</f>
        <v>2. Candidates Sourcing</v>
      </c>
      <c r="I1035" s="9" t="str">
        <f>Mercury!AG1036</f>
        <v>1. Social media</v>
      </c>
      <c r="J1035" s="9" t="str">
        <f>Mercury!AI1036</f>
        <v>Out</v>
      </c>
      <c r="K1035" s="9" t="str">
        <f>Mercury!B1036</f>
        <v>Facebook</v>
      </c>
      <c r="L1035" s="33">
        <f>Mercury!C1036</f>
        <v>-87</v>
      </c>
      <c r="M1035" s="9" t="str">
        <f>Mercury!D1036</f>
        <v>Sent</v>
      </c>
      <c r="N1035" s="1" t="s">
        <v>47</v>
      </c>
    </row>
    <row r="1036" hidden="1">
      <c r="B1036" s="9">
        <f>Mercury!Y1037</f>
        <v>2025</v>
      </c>
      <c r="C1036" s="9">
        <f>Mercury!AA1037</f>
        <v>8</v>
      </c>
      <c r="D1036" s="9">
        <f>Mercury!AB1037</f>
        <v>3</v>
      </c>
      <c r="E1036" s="9" t="str">
        <f>Mercury!AC1037</f>
        <v>P&amp;L</v>
      </c>
      <c r="F1036" s="9" t="str">
        <f>Mercury!AD1037</f>
        <v>Recurring</v>
      </c>
      <c r="G1036" s="9" t="str">
        <f>Mercury!AE1037</f>
        <v>3. Platform</v>
      </c>
      <c r="H1036" s="9" t="str">
        <f>Mercury!AF1037</f>
        <v>3. Platform</v>
      </c>
      <c r="I1036" s="9" t="str">
        <f>Mercury!AG1037</f>
        <v>1. Variable</v>
      </c>
      <c r="J1036" s="9" t="str">
        <f>Mercury!AI1037</f>
        <v>Out</v>
      </c>
      <c r="K1036" s="9" t="str">
        <f>Mercury!B1037</f>
        <v>Vapi Api</v>
      </c>
      <c r="L1036" s="33">
        <f>Mercury!C1037</f>
        <v>-10</v>
      </c>
      <c r="M1036" s="9" t="str">
        <f>Mercury!D1037</f>
        <v>Sent</v>
      </c>
      <c r="N1036" s="1" t="s">
        <v>47</v>
      </c>
    </row>
    <row r="1037" hidden="1">
      <c r="B1037" s="9">
        <f>Mercury!Y1038</f>
        <v>2025</v>
      </c>
      <c r="C1037" s="9">
        <f>Mercury!AA1038</f>
        <v>8</v>
      </c>
      <c r="D1037" s="9">
        <f>Mercury!AB1038</f>
        <v>3</v>
      </c>
      <c r="E1037" s="9" t="str">
        <f>Mercury!AC1038</f>
        <v>P&amp;L</v>
      </c>
      <c r="F1037" s="9" t="str">
        <f>Mercury!AD1038</f>
        <v>Recurring</v>
      </c>
      <c r="G1037" s="9" t="str">
        <f>Mercury!AE1038</f>
        <v>2. Candidates Sourcing</v>
      </c>
      <c r="H1037" s="9" t="str">
        <f>Mercury!AF1038</f>
        <v>2. Candidates Sourcing</v>
      </c>
      <c r="I1037" s="9" t="str">
        <f>Mercury!AG1038</f>
        <v>1. Social media</v>
      </c>
      <c r="J1037" s="9" t="str">
        <f>Mercury!AI1038</f>
        <v>Out</v>
      </c>
      <c r="K1037" s="9" t="str">
        <f>Mercury!B1038</f>
        <v>Facebook</v>
      </c>
      <c r="L1037" s="33">
        <f>Mercury!C1038</f>
        <v>-81</v>
      </c>
      <c r="M1037" s="9" t="str">
        <f>Mercury!D1038</f>
        <v>Sent</v>
      </c>
      <c r="N1037" s="1" t="s">
        <v>47</v>
      </c>
    </row>
    <row r="1038" hidden="1">
      <c r="B1038" s="9">
        <f>Mercury!Y1039</f>
        <v>2025</v>
      </c>
      <c r="C1038" s="9">
        <f>Mercury!AA1039</f>
        <v>8</v>
      </c>
      <c r="D1038" s="9">
        <f>Mercury!AB1039</f>
        <v>3</v>
      </c>
      <c r="E1038" s="9" t="str">
        <f>Mercury!AC1039</f>
        <v>P&amp;L</v>
      </c>
      <c r="F1038" s="9" t="str">
        <f>Mercury!AD1039</f>
        <v>Recurring</v>
      </c>
      <c r="G1038" s="9" t="str">
        <f>Mercury!AE1039</f>
        <v>2. Candidates Sourcing</v>
      </c>
      <c r="H1038" s="9" t="str">
        <f>Mercury!AF1039</f>
        <v>2. Candidates Sourcing</v>
      </c>
      <c r="I1038" s="9" t="str">
        <f>Mercury!AG1039</f>
        <v>4. Others</v>
      </c>
      <c r="J1038" s="9" t="str">
        <f>Mercury!AI1039</f>
        <v>Out</v>
      </c>
      <c r="K1038" s="9" t="str">
        <f>Mercury!B1039</f>
        <v>Payu *Google Ads</v>
      </c>
      <c r="L1038" s="33">
        <f>Mercury!C1039</f>
        <v>-4.48</v>
      </c>
      <c r="M1038" s="9" t="str">
        <f>Mercury!D1039</f>
        <v>Sent</v>
      </c>
      <c r="N1038" s="1" t="s">
        <v>47</v>
      </c>
    </row>
    <row r="1039" hidden="1">
      <c r="B1039" s="9">
        <f>Mercury!Y1040</f>
        <v>2025</v>
      </c>
      <c r="C1039" s="9">
        <f>Mercury!AA1040</f>
        <v>8</v>
      </c>
      <c r="D1039" s="9">
        <f>Mercury!AB1040</f>
        <v>3</v>
      </c>
      <c r="E1039" s="9" t="str">
        <f>Mercury!AC1040</f>
        <v>P&amp;L</v>
      </c>
      <c r="F1039" s="9" t="str">
        <f>Mercury!AD1040</f>
        <v>Recurring</v>
      </c>
      <c r="G1039" s="9" t="str">
        <f>Mercury!AE1040</f>
        <v>3. Platform</v>
      </c>
      <c r="H1039" s="9" t="str">
        <f>Mercury!AF1040</f>
        <v>3. Platform</v>
      </c>
      <c r="I1039" s="9" t="str">
        <f>Mercury!AG1040</f>
        <v>2. Fixed</v>
      </c>
      <c r="J1039" s="9" t="str">
        <f>Mercury!AI1040</f>
        <v>Out</v>
      </c>
      <c r="K1039" s="9" t="str">
        <f>Mercury!B1040</f>
        <v>Intl. Transaction Fee</v>
      </c>
      <c r="L1039" s="33">
        <f>Mercury!C1040</f>
        <v>-0.13</v>
      </c>
      <c r="M1039" s="9" t="str">
        <f>Mercury!D1040</f>
        <v>Sent</v>
      </c>
      <c r="N1039" s="1" t="s">
        <v>47</v>
      </c>
    </row>
    <row r="1040" hidden="1">
      <c r="B1040" s="9">
        <f>Mercury!Y1041</f>
        <v>2025</v>
      </c>
      <c r="C1040" s="9">
        <f>Mercury!AA1041</f>
        <v>8</v>
      </c>
      <c r="D1040" s="9">
        <f>Mercury!AB1041</f>
        <v>3</v>
      </c>
      <c r="E1040" s="9" t="str">
        <f>Mercury!AC1041</f>
        <v>P&amp;L</v>
      </c>
      <c r="F1040" s="9" t="str">
        <f>Mercury!AD1041</f>
        <v>Recurring</v>
      </c>
      <c r="G1040" s="9" t="str">
        <f>Mercury!AE1041</f>
        <v>3. Platform</v>
      </c>
      <c r="H1040" s="9" t="str">
        <f>Mercury!AF1041</f>
        <v>3. Platform</v>
      </c>
      <c r="I1040" s="9" t="str">
        <f>Mercury!AG1041</f>
        <v>2. Fixed</v>
      </c>
      <c r="J1040" s="9" t="str">
        <f>Mercury!AI1041</f>
        <v>Out</v>
      </c>
      <c r="K1040" s="9" t="str">
        <f>Mercury!B1041</f>
        <v>Intl. Transaction Fee</v>
      </c>
      <c r="L1040" s="33">
        <f>Mercury!C1041</f>
        <v>-4.59</v>
      </c>
      <c r="M1040" s="9" t="str">
        <f>Mercury!D1041</f>
        <v>Sent</v>
      </c>
      <c r="N1040" s="1" t="s">
        <v>47</v>
      </c>
    </row>
    <row r="1041" hidden="1">
      <c r="B1041" s="9">
        <f>Mercury!Y1042</f>
        <v>2025</v>
      </c>
      <c r="C1041" s="9">
        <f>Mercury!AA1042</f>
        <v>8</v>
      </c>
      <c r="D1041" s="9">
        <f>Mercury!AB1042</f>
        <v>3</v>
      </c>
      <c r="E1041" s="9" t="str">
        <f>Mercury!AC1042</f>
        <v>P&amp;L</v>
      </c>
      <c r="F1041" s="9" t="str">
        <f>Mercury!AD1042</f>
        <v>Recurring</v>
      </c>
      <c r="G1041" s="9" t="str">
        <f>Mercury!AE1042</f>
        <v>3. Platform</v>
      </c>
      <c r="H1041" s="9" t="str">
        <f>Mercury!AF1042</f>
        <v>3. Platform</v>
      </c>
      <c r="I1041" s="9" t="str">
        <f>Mercury!AG1042</f>
        <v>2. Fixed</v>
      </c>
      <c r="J1041" s="9" t="str">
        <f>Mercury!AI1042</f>
        <v>Out</v>
      </c>
      <c r="K1041" s="9" t="str">
        <f>Mercury!B1042</f>
        <v>Google Cloud</v>
      </c>
      <c r="L1041" s="33">
        <f>Mercury!C1042</f>
        <v>-153.15</v>
      </c>
      <c r="M1041" s="9" t="str">
        <f>Mercury!D1042</f>
        <v>Sent</v>
      </c>
      <c r="N1041" s="1" t="s">
        <v>47</v>
      </c>
    </row>
    <row r="1042" hidden="1">
      <c r="B1042" s="9">
        <f>Mercury!Y1043</f>
        <v>2025</v>
      </c>
      <c r="C1042" s="9">
        <f>Mercury!AA1043</f>
        <v>8</v>
      </c>
      <c r="D1042" s="9">
        <f>Mercury!AB1043</f>
        <v>3</v>
      </c>
      <c r="E1042" s="9" t="str">
        <f>Mercury!AC1043</f>
        <v>P&amp;L</v>
      </c>
      <c r="F1042" s="9" t="str">
        <f>Mercury!AD1043</f>
        <v>Recurring</v>
      </c>
      <c r="G1042" s="9" t="str">
        <f>Mercury!AE1043</f>
        <v>2. Candidates Sourcing</v>
      </c>
      <c r="H1042" s="9" t="str">
        <f>Mercury!AF1043</f>
        <v>2. Candidates Sourcing</v>
      </c>
      <c r="I1042" s="9" t="str">
        <f>Mercury!AG1043</f>
        <v>1. Social media</v>
      </c>
      <c r="J1042" s="9" t="str">
        <f>Mercury!AI1043</f>
        <v>Out</v>
      </c>
      <c r="K1042" s="9" t="str">
        <f>Mercury!B1043</f>
        <v>Facebook</v>
      </c>
      <c r="L1042" s="33">
        <f>Mercury!C1043</f>
        <v>-75</v>
      </c>
      <c r="M1042" s="9" t="str">
        <f>Mercury!D1043</f>
        <v>Sent</v>
      </c>
      <c r="N1042" s="1" t="s">
        <v>47</v>
      </c>
    </row>
    <row r="1043" hidden="1">
      <c r="B1043" s="9">
        <f>Mercury!Y1044</f>
        <v>2025</v>
      </c>
      <c r="C1043" s="9">
        <f>Mercury!AA1044</f>
        <v>8</v>
      </c>
      <c r="D1043" s="9">
        <f>Mercury!AB1044</f>
        <v>3</v>
      </c>
      <c r="E1043" s="9" t="str">
        <f>Mercury!AC1044</f>
        <v>P&amp;L</v>
      </c>
      <c r="F1043" s="9" t="str">
        <f>Mercury!AD1044</f>
        <v>Recurring</v>
      </c>
      <c r="G1043" s="9" t="str">
        <f>Mercury!AE1044</f>
        <v>3. Platform</v>
      </c>
      <c r="H1043" s="9" t="str">
        <f>Mercury!AF1044</f>
        <v>3. Platform</v>
      </c>
      <c r="I1043" s="9" t="str">
        <f>Mercury!AG1044</f>
        <v>2. Fixed</v>
      </c>
      <c r="J1043" s="9" t="str">
        <f>Mercury!AI1044</f>
        <v>Out</v>
      </c>
      <c r="K1043" s="9" t="str">
        <f>Mercury!B1044</f>
        <v>Pinecone Systems</v>
      </c>
      <c r="L1043" s="33">
        <f>Mercury!C1044</f>
        <v>-1.99</v>
      </c>
      <c r="M1043" s="9" t="str">
        <f>Mercury!D1044</f>
        <v>Sent</v>
      </c>
      <c r="N1043" s="1" t="s">
        <v>47</v>
      </c>
    </row>
    <row r="1044" hidden="1">
      <c r="B1044" s="9">
        <f>Mercury!Y1045</f>
        <v>2025</v>
      </c>
      <c r="C1044" s="9">
        <f>Mercury!AA1045</f>
        <v>8</v>
      </c>
      <c r="D1044" s="9">
        <f>Mercury!AB1045</f>
        <v>3</v>
      </c>
      <c r="E1044" s="9" t="str">
        <f>Mercury!AC1045</f>
        <v>P&amp;L</v>
      </c>
      <c r="F1044" s="9" t="str">
        <f>Mercury!AD1045</f>
        <v>Recurring</v>
      </c>
      <c r="G1044" s="9" t="str">
        <f>Mercury!AE1045</f>
        <v>2. Candidates Sourcing</v>
      </c>
      <c r="H1044" s="9" t="str">
        <f>Mercury!AF1045</f>
        <v>2. Candidates Sourcing</v>
      </c>
      <c r="I1044" s="9" t="str">
        <f>Mercury!AG1045</f>
        <v>1. Social media</v>
      </c>
      <c r="J1044" s="9" t="str">
        <f>Mercury!AI1045</f>
        <v>Out</v>
      </c>
      <c r="K1044" s="9" t="str">
        <f>Mercury!B1045</f>
        <v>Facebook</v>
      </c>
      <c r="L1044" s="33">
        <f>Mercury!C1045</f>
        <v>-4.08</v>
      </c>
      <c r="M1044" s="9" t="str">
        <f>Mercury!D1045</f>
        <v>Sent</v>
      </c>
      <c r="N1044" s="1" t="s">
        <v>47</v>
      </c>
    </row>
    <row r="1045" hidden="1">
      <c r="B1045" s="9">
        <f>Mercury!Y1046</f>
        <v>2025</v>
      </c>
      <c r="C1045" s="9">
        <f>Mercury!AA1046</f>
        <v>8</v>
      </c>
      <c r="D1045" s="9">
        <f>Mercury!AB1046</f>
        <v>3</v>
      </c>
      <c r="E1045" s="9" t="str">
        <f>Mercury!AC1046</f>
        <v>P&amp;L</v>
      </c>
      <c r="F1045" s="9" t="str">
        <f>Mercury!AD1046</f>
        <v>Recurring</v>
      </c>
      <c r="G1045" s="9" t="str">
        <f>Mercury!AE1046</f>
        <v>2. Candidates Sourcing</v>
      </c>
      <c r="H1045" s="9" t="str">
        <f>Mercury!AF1046</f>
        <v>2. Candidates Sourcing</v>
      </c>
      <c r="I1045" s="9" t="str">
        <f>Mercury!AG1046</f>
        <v>1. Social media</v>
      </c>
      <c r="J1045" s="9" t="str">
        <f>Mercury!AI1046</f>
        <v>Out</v>
      </c>
      <c r="K1045" s="9" t="str">
        <f>Mercury!B1046</f>
        <v>Facebook</v>
      </c>
      <c r="L1045" s="33">
        <f>Mercury!C1046</f>
        <v>-69.33</v>
      </c>
      <c r="M1045" s="9" t="str">
        <f>Mercury!D1046</f>
        <v>Sent</v>
      </c>
      <c r="N1045" s="1" t="s">
        <v>47</v>
      </c>
    </row>
    <row r="1046" hidden="1">
      <c r="B1046" s="9">
        <f>Mercury!Y1047</f>
        <v>2025</v>
      </c>
      <c r="C1046" s="9">
        <f>Mercury!AA1047</f>
        <v>8</v>
      </c>
      <c r="D1046" s="9">
        <f>Mercury!AB1047</f>
        <v>3</v>
      </c>
      <c r="E1046" s="9" t="str">
        <f>Mercury!AC1047</f>
        <v>P&amp;L</v>
      </c>
      <c r="F1046" s="9" t="str">
        <f>Mercury!AD1047</f>
        <v>Recurring</v>
      </c>
      <c r="G1046" s="9" t="str">
        <f>Mercury!AE1047</f>
        <v>2. Candidates Sourcing</v>
      </c>
      <c r="H1046" s="9" t="str">
        <f>Mercury!AF1047</f>
        <v>2. Candidates Sourcing</v>
      </c>
      <c r="I1046" s="9" t="str">
        <f>Mercury!AG1047</f>
        <v>2. Job Portals</v>
      </c>
      <c r="J1046" s="9" t="str">
        <f>Mercury!AI1047</f>
        <v>Out</v>
      </c>
      <c r="K1046" s="9" t="str">
        <f>Mercury!B1047</f>
        <v>Indeed</v>
      </c>
      <c r="L1046" s="33">
        <f>Mercury!C1047</f>
        <v>-134.43</v>
      </c>
      <c r="M1046" s="9" t="str">
        <f>Mercury!D1047</f>
        <v>Sent</v>
      </c>
      <c r="N1046" s="1" t="s">
        <v>47</v>
      </c>
    </row>
    <row r="1047" hidden="1">
      <c r="B1047" s="9">
        <f>Mercury!Y1048</f>
        <v>2025</v>
      </c>
      <c r="C1047" s="9">
        <f>Mercury!AA1048</f>
        <v>8</v>
      </c>
      <c r="D1047" s="9">
        <f>Mercury!AB1048</f>
        <v>3</v>
      </c>
      <c r="E1047" s="9" t="str">
        <f>Mercury!AC1048</f>
        <v>P&amp;L</v>
      </c>
      <c r="F1047" s="9" t="str">
        <f>Mercury!AD1048</f>
        <v>Recurring</v>
      </c>
      <c r="G1047" s="9" t="str">
        <f>Mercury!AE1048</f>
        <v>3. Platform</v>
      </c>
      <c r="H1047" s="9" t="str">
        <f>Mercury!AF1048</f>
        <v>3. Platform</v>
      </c>
      <c r="I1047" s="9" t="str">
        <f>Mercury!AG1048</f>
        <v>2. Fixed</v>
      </c>
      <c r="J1047" s="9" t="str">
        <f>Mercury!AI1048</f>
        <v>Out</v>
      </c>
      <c r="K1047" s="9" t="str">
        <f>Mercury!B1048</f>
        <v>Intl. Transaction Fee</v>
      </c>
      <c r="L1047" s="33">
        <f>Mercury!C1048</f>
        <v>-4.03</v>
      </c>
      <c r="M1047" s="9" t="str">
        <f>Mercury!D1048</f>
        <v>Sent</v>
      </c>
      <c r="N1047" s="1" t="s">
        <v>47</v>
      </c>
    </row>
    <row r="1048" hidden="1">
      <c r="B1048" s="9">
        <f>Mercury!Y1049</f>
        <v>2025</v>
      </c>
      <c r="C1048" s="9">
        <f>Mercury!AA1049</f>
        <v>8</v>
      </c>
      <c r="D1048" s="9">
        <f>Mercury!AB1049</f>
        <v>3</v>
      </c>
      <c r="E1048" s="9" t="str">
        <f>Mercury!AC1049</f>
        <v>P&amp;L</v>
      </c>
      <c r="F1048" s="9" t="str">
        <f>Mercury!AD1049</f>
        <v>Recurring</v>
      </c>
      <c r="G1048" s="9" t="str">
        <f>Mercury!AE1049</f>
        <v>2. Candidates Sourcing</v>
      </c>
      <c r="H1048" s="9" t="str">
        <f>Mercury!AF1049</f>
        <v>2. Candidates Sourcing</v>
      </c>
      <c r="I1048" s="9" t="str">
        <f>Mercury!AG1049</f>
        <v>1. Social media</v>
      </c>
      <c r="J1048" s="9" t="str">
        <f>Mercury!AI1049</f>
        <v>Out</v>
      </c>
      <c r="K1048" s="9" t="str">
        <f>Mercury!B1049</f>
        <v>Facebook</v>
      </c>
      <c r="L1048" s="33">
        <f>Mercury!C1049</f>
        <v>-47.85</v>
      </c>
      <c r="M1048" s="9" t="str">
        <f>Mercury!D1049</f>
        <v>Sent</v>
      </c>
      <c r="N1048" s="1" t="s">
        <v>47</v>
      </c>
    </row>
    <row r="1049" hidden="1">
      <c r="B1049" s="9">
        <f>Mercury!Y1050</f>
        <v>2025</v>
      </c>
      <c r="C1049" s="9">
        <f>Mercury!AA1050</f>
        <v>8</v>
      </c>
      <c r="D1049" s="9">
        <f>Mercury!AB1050</f>
        <v>3</v>
      </c>
      <c r="E1049" s="9" t="str">
        <f>Mercury!AC1050</f>
        <v>P&amp;L</v>
      </c>
      <c r="F1049" s="9" t="str">
        <f>Mercury!AD1050</f>
        <v>Recurring</v>
      </c>
      <c r="G1049" s="9" t="str">
        <f>Mercury!AE1050</f>
        <v>2. Candidates Sourcing</v>
      </c>
      <c r="H1049" s="9" t="str">
        <f>Mercury!AF1050</f>
        <v>2. Candidates Sourcing</v>
      </c>
      <c r="I1049" s="9" t="str">
        <f>Mercury!AG1050</f>
        <v>1. Social media</v>
      </c>
      <c r="J1049" s="9" t="str">
        <f>Mercury!AI1050</f>
        <v>Out</v>
      </c>
      <c r="K1049" s="9" t="str">
        <f>Mercury!B1050</f>
        <v>Facebook</v>
      </c>
      <c r="L1049" s="33">
        <f>Mercury!C1050</f>
        <v>-70</v>
      </c>
      <c r="M1049" s="9" t="str">
        <f>Mercury!D1050</f>
        <v>Sent</v>
      </c>
      <c r="N1049" s="1" t="s">
        <v>47</v>
      </c>
    </row>
    <row r="1050" hidden="1">
      <c r="B1050" s="9">
        <f>Mercury!Y1051</f>
        <v>2025</v>
      </c>
      <c r="C1050" s="9">
        <f>Mercury!AA1051</f>
        <v>7</v>
      </c>
      <c r="D1050" s="9">
        <f>Mercury!AB1051</f>
        <v>3</v>
      </c>
      <c r="E1050" s="9" t="str">
        <f>Mercury!AC1051</f>
        <v/>
      </c>
      <c r="F1050" s="9" t="str">
        <f>Mercury!AD1051</f>
        <v>Failed</v>
      </c>
      <c r="G1050" s="9" t="str">
        <f>Mercury!AE1051</f>
        <v>Failed</v>
      </c>
      <c r="H1050" s="9" t="str">
        <f>Mercury!AF1051</f>
        <v>Failed</v>
      </c>
      <c r="I1050" s="9" t="str">
        <f>Mercury!AG1051</f>
        <v/>
      </c>
      <c r="J1050" s="9" t="str">
        <f>Mercury!AI1051</f>
        <v>Out</v>
      </c>
      <c r="K1050" s="9" t="str">
        <f>Mercury!B1051</f>
        <v>Testgorilla</v>
      </c>
      <c r="L1050" s="33">
        <f>Mercury!C1051</f>
        <v>-111</v>
      </c>
      <c r="M1050" s="9" t="str">
        <f>Mercury!D1051</f>
        <v>Failed</v>
      </c>
      <c r="N1050" s="1" t="s">
        <v>47</v>
      </c>
    </row>
    <row r="1051" hidden="1">
      <c r="B1051" s="9">
        <f>Mercury!Y1052</f>
        <v>2025</v>
      </c>
      <c r="C1051" s="9">
        <f>Mercury!AA1052</f>
        <v>7</v>
      </c>
      <c r="D1051" s="9">
        <f>Mercury!AB1052</f>
        <v>3</v>
      </c>
      <c r="E1051" s="9" t="str">
        <f>Mercury!AC1052</f>
        <v>P&amp;L</v>
      </c>
      <c r="F1051" s="9" t="str">
        <f>Mercury!AD1052</f>
        <v>Recurring</v>
      </c>
      <c r="G1051" s="9" t="str">
        <f>Mercury!AE1052</f>
        <v>2. Candidates Sourcing</v>
      </c>
      <c r="H1051" s="9" t="str">
        <f>Mercury!AF1052</f>
        <v>2. Candidates Sourcing</v>
      </c>
      <c r="I1051" s="9" t="str">
        <f>Mercury!AG1052</f>
        <v>1. Social media</v>
      </c>
      <c r="J1051" s="9" t="str">
        <f>Mercury!AI1052</f>
        <v>Out</v>
      </c>
      <c r="K1051" s="9" t="str">
        <f>Mercury!B1052</f>
        <v>Facebook</v>
      </c>
      <c r="L1051" s="33">
        <f>Mercury!C1052</f>
        <v>-65</v>
      </c>
      <c r="M1051" s="9" t="str">
        <f>Mercury!D1052</f>
        <v>Sent</v>
      </c>
      <c r="N1051" s="1" t="s">
        <v>47</v>
      </c>
    </row>
    <row r="1052" hidden="1">
      <c r="B1052" s="9">
        <f>Mercury!Y1053</f>
        <v>2025</v>
      </c>
      <c r="C1052" s="9">
        <f>Mercury!AA1053</f>
        <v>7</v>
      </c>
      <c r="D1052" s="9">
        <f>Mercury!AB1053</f>
        <v>3</v>
      </c>
      <c r="E1052" s="9" t="str">
        <f>Mercury!AC1053</f>
        <v>P&amp;L</v>
      </c>
      <c r="F1052" s="9" t="str">
        <f>Mercury!AD1053</f>
        <v>Recurring</v>
      </c>
      <c r="G1052" s="9" t="str">
        <f>Mercury!AE1053</f>
        <v>3. Platform</v>
      </c>
      <c r="H1052" s="9" t="str">
        <f>Mercury!AF1053</f>
        <v>3. Platform</v>
      </c>
      <c r="I1052" s="9" t="str">
        <f>Mercury!AG1053</f>
        <v>1. Variable</v>
      </c>
      <c r="J1052" s="9" t="str">
        <f>Mercury!AI1053</f>
        <v>Out</v>
      </c>
      <c r="K1052" s="9" t="str">
        <f>Mercury!B1053</f>
        <v>Vapi Api</v>
      </c>
      <c r="L1052" s="33">
        <f>Mercury!C1053</f>
        <v>-10</v>
      </c>
      <c r="M1052" s="9" t="str">
        <f>Mercury!D1053</f>
        <v>Sent</v>
      </c>
      <c r="N1052" s="1" t="s">
        <v>47</v>
      </c>
    </row>
    <row r="1053" hidden="1">
      <c r="B1053" s="9">
        <f>Mercury!Y1054</f>
        <v>2025</v>
      </c>
      <c r="C1053" s="9">
        <f>Mercury!AA1054</f>
        <v>7</v>
      </c>
      <c r="D1053" s="9">
        <f>Mercury!AB1054</f>
        <v>3</v>
      </c>
      <c r="E1053" s="9" t="str">
        <f>Mercury!AC1054</f>
        <v>P&amp;L</v>
      </c>
      <c r="F1053" s="9" t="str">
        <f>Mercury!AD1054</f>
        <v>Recurring</v>
      </c>
      <c r="G1053" s="9" t="str">
        <f>Mercury!AE1054</f>
        <v>4. People</v>
      </c>
      <c r="H1053" s="9" t="str">
        <f>Mercury!AF1054</f>
        <v>4. People</v>
      </c>
      <c r="I1053" s="9" t="str">
        <f>Mercury!AG1054</f>
        <v>1. Operations</v>
      </c>
      <c r="J1053" s="9" t="str">
        <f>Mercury!AI1054</f>
        <v>Out</v>
      </c>
      <c r="K1053" s="9" t="str">
        <f>Mercury!B1054</f>
        <v>Juan Paez (Juan Ignacio P√°ez)</v>
      </c>
      <c r="L1053" s="33">
        <f>Mercury!C1054</f>
        <v>-366</v>
      </c>
      <c r="M1053" s="9" t="str">
        <f>Mercury!D1054</f>
        <v>Sent</v>
      </c>
      <c r="N1053" s="1" t="s">
        <v>47</v>
      </c>
    </row>
    <row r="1054" hidden="1">
      <c r="B1054" s="9">
        <f>Mercury!Y1055</f>
        <v>2025</v>
      </c>
      <c r="C1054" s="9">
        <f>Mercury!AA1055</f>
        <v>7</v>
      </c>
      <c r="D1054" s="9">
        <f>Mercury!AB1055</f>
        <v>3</v>
      </c>
      <c r="E1054" s="9" t="str">
        <f>Mercury!AC1055</f>
        <v>P&amp;L</v>
      </c>
      <c r="F1054" s="9" t="str">
        <f>Mercury!AD1055</f>
        <v>Recurring</v>
      </c>
      <c r="G1054" s="9" t="str">
        <f>Mercury!AE1055</f>
        <v>3. Platform</v>
      </c>
      <c r="H1054" s="9" t="str">
        <f>Mercury!AF1055</f>
        <v>3. Platform</v>
      </c>
      <c r="I1054" s="9" t="str">
        <f>Mercury!AG1055</f>
        <v>2. Fixed</v>
      </c>
      <c r="J1054" s="9" t="str">
        <f>Mercury!AI1055</f>
        <v>Out</v>
      </c>
      <c r="K1054" s="9" t="str">
        <f>Mercury!B1055</f>
        <v>Intl. Wire Fee</v>
      </c>
      <c r="L1054" s="33">
        <f>Mercury!C1055</f>
        <v>-15</v>
      </c>
      <c r="M1054" s="9" t="str">
        <f>Mercury!D1055</f>
        <v>Sent</v>
      </c>
      <c r="N1054" s="1" t="s">
        <v>47</v>
      </c>
    </row>
    <row r="1055" hidden="1">
      <c r="B1055" s="9">
        <f>Mercury!Y1056</f>
        <v>2025</v>
      </c>
      <c r="C1055" s="9">
        <f>Mercury!AA1056</f>
        <v>7</v>
      </c>
      <c r="D1055" s="9">
        <f>Mercury!AB1056</f>
        <v>3</v>
      </c>
      <c r="E1055" s="9" t="str">
        <f>Mercury!AC1056</f>
        <v>P&amp;L</v>
      </c>
      <c r="F1055" s="9" t="str">
        <f>Mercury!AD1056</f>
        <v>Recurring</v>
      </c>
      <c r="G1055" s="9" t="str">
        <f>Mercury!AE1056</f>
        <v>2. Candidates Sourcing</v>
      </c>
      <c r="H1055" s="9" t="str">
        <f>Mercury!AF1056</f>
        <v>2. Candidates Sourcing</v>
      </c>
      <c r="I1055" s="9" t="str">
        <f>Mercury!AG1056</f>
        <v>1. Social media</v>
      </c>
      <c r="J1055" s="9" t="str">
        <f>Mercury!AI1056</f>
        <v>Out</v>
      </c>
      <c r="K1055" s="9" t="str">
        <f>Mercury!B1056</f>
        <v>Facebook</v>
      </c>
      <c r="L1055" s="33">
        <f>Mercury!C1056</f>
        <v>-60</v>
      </c>
      <c r="M1055" s="9" t="str">
        <f>Mercury!D1056</f>
        <v>Sent</v>
      </c>
      <c r="N1055" s="1" t="s">
        <v>47</v>
      </c>
    </row>
    <row r="1056" hidden="1">
      <c r="B1056" s="9">
        <f>Mercury!Y1057</f>
        <v>2025</v>
      </c>
      <c r="C1056" s="9">
        <f>Mercury!AA1057</f>
        <v>7</v>
      </c>
      <c r="D1056" s="9">
        <f>Mercury!AB1057</f>
        <v>3</v>
      </c>
      <c r="E1056" s="9" t="str">
        <f>Mercury!AC1057</f>
        <v>P&amp;L</v>
      </c>
      <c r="F1056" s="9" t="str">
        <f>Mercury!AD1057</f>
        <v>Recurring</v>
      </c>
      <c r="G1056" s="9" t="str">
        <f>Mercury!AE1057</f>
        <v>3. Platform</v>
      </c>
      <c r="H1056" s="9" t="str">
        <f>Mercury!AF1057</f>
        <v>3. Platform</v>
      </c>
      <c r="I1056" s="9" t="str">
        <f>Mercury!AG1057</f>
        <v>1. Variable</v>
      </c>
      <c r="J1056" s="9" t="str">
        <f>Mercury!AI1057</f>
        <v>Out</v>
      </c>
      <c r="K1056" s="9" t="str">
        <f>Mercury!B1057</f>
        <v>Vapi Api</v>
      </c>
      <c r="L1056" s="33">
        <f>Mercury!C1057</f>
        <v>-10</v>
      </c>
      <c r="M1056" s="9" t="str">
        <f>Mercury!D1057</f>
        <v>Sent</v>
      </c>
      <c r="N1056" s="1" t="s">
        <v>47</v>
      </c>
    </row>
    <row r="1057" hidden="1">
      <c r="B1057" s="9">
        <f>Mercury!Y1058</f>
        <v>2025</v>
      </c>
      <c r="C1057" s="9">
        <f>Mercury!AA1058</f>
        <v>7</v>
      </c>
      <c r="D1057" s="9">
        <f>Mercury!AB1058</f>
        <v>3</v>
      </c>
      <c r="E1057" s="9" t="str">
        <f>Mercury!AC1058</f>
        <v>P&amp;L</v>
      </c>
      <c r="F1057" s="9" t="str">
        <f>Mercury!AD1058</f>
        <v>Recurring</v>
      </c>
      <c r="G1057" s="9" t="str">
        <f>Mercury!AE1058</f>
        <v>4. People</v>
      </c>
      <c r="H1057" s="9" t="str">
        <f>Mercury!AF1058</f>
        <v>4. People</v>
      </c>
      <c r="I1057" s="9" t="str">
        <f>Mercury!AG1058</f>
        <v>1. Operations</v>
      </c>
      <c r="J1057" s="9" t="str">
        <f>Mercury!AI1058</f>
        <v>Out</v>
      </c>
      <c r="K1057" s="9" t="str">
        <f>Mercury!B1058</f>
        <v>Monica Tonanzin Garc√≠a Vega (Monica Tonanzin Garc√≠a Vega)</v>
      </c>
      <c r="L1057" s="33">
        <f>Mercury!C1058</f>
        <v>-60</v>
      </c>
      <c r="M1057" s="9" t="str">
        <f>Mercury!D1058</f>
        <v>Sent</v>
      </c>
      <c r="N1057" s="1" t="s">
        <v>47</v>
      </c>
    </row>
    <row r="1058" hidden="1">
      <c r="B1058" s="9">
        <f>Mercury!Y1059</f>
        <v>2025</v>
      </c>
      <c r="C1058" s="9">
        <f>Mercury!AA1059</f>
        <v>7</v>
      </c>
      <c r="D1058" s="9">
        <f>Mercury!AB1059</f>
        <v>3</v>
      </c>
      <c r="E1058" s="9" t="str">
        <f>Mercury!AC1059</f>
        <v>P&amp;L</v>
      </c>
      <c r="F1058" s="9" t="str">
        <f>Mercury!AD1059</f>
        <v>Recurring</v>
      </c>
      <c r="G1058" s="9" t="str">
        <f>Mercury!AE1059</f>
        <v>6. Tech salaries</v>
      </c>
      <c r="H1058" s="9" t="str">
        <f>Mercury!AF1059</f>
        <v>6. Other fixed and admin</v>
      </c>
      <c r="I1058" s="9" t="str">
        <f>Mercury!AG1059</f>
        <v>1. Salaries</v>
      </c>
      <c r="J1058" s="9" t="str">
        <f>Mercury!AI1059</f>
        <v>Out</v>
      </c>
      <c r="K1058" s="9" t="str">
        <f>Mercury!B1059</f>
        <v>Alex Tigselema (Alex Ignacio Tigselema Pacheco)</v>
      </c>
      <c r="L1058" s="33">
        <f>Mercury!C1059</f>
        <v>-800</v>
      </c>
      <c r="M1058" s="9" t="str">
        <f>Mercury!D1059</f>
        <v>Sent</v>
      </c>
      <c r="N1058" s="1" t="s">
        <v>47</v>
      </c>
    </row>
    <row r="1059" hidden="1">
      <c r="B1059" s="9">
        <f>Mercury!Y1060</f>
        <v>2025</v>
      </c>
      <c r="C1059" s="9">
        <f>Mercury!AA1060</f>
        <v>7</v>
      </c>
      <c r="D1059" s="9">
        <f>Mercury!AB1060</f>
        <v>3</v>
      </c>
      <c r="E1059" s="9" t="str">
        <f>Mercury!AC1060</f>
        <v>P&amp;L</v>
      </c>
      <c r="F1059" s="9" t="str">
        <f>Mercury!AD1060</f>
        <v>Recurring</v>
      </c>
      <c r="G1059" s="9" t="str">
        <f>Mercury!AE1060</f>
        <v>3. Platform</v>
      </c>
      <c r="H1059" s="9" t="str">
        <f>Mercury!AF1060</f>
        <v>3. Platform</v>
      </c>
      <c r="I1059" s="9" t="str">
        <f>Mercury!AG1060</f>
        <v>2. Fixed</v>
      </c>
      <c r="J1059" s="9" t="str">
        <f>Mercury!AI1060</f>
        <v>Out</v>
      </c>
      <c r="K1059" s="9" t="str">
        <f>Mercury!B1060</f>
        <v>Intl. Wire Fee</v>
      </c>
      <c r="L1059" s="33">
        <f>Mercury!C1060</f>
        <v>-15</v>
      </c>
      <c r="M1059" s="9" t="str">
        <f>Mercury!D1060</f>
        <v>Sent</v>
      </c>
      <c r="N1059" s="1" t="s">
        <v>47</v>
      </c>
    </row>
    <row r="1060" hidden="1">
      <c r="B1060" s="9">
        <f>Mercury!Y1061</f>
        <v>2025</v>
      </c>
      <c r="C1060" s="9">
        <f>Mercury!AA1061</f>
        <v>7</v>
      </c>
      <c r="D1060" s="9">
        <f>Mercury!AB1061</f>
        <v>3</v>
      </c>
      <c r="E1060" s="9" t="str">
        <f>Mercury!AC1061</f>
        <v>P&amp;L</v>
      </c>
      <c r="F1060" s="9" t="str">
        <f>Mercury!AD1061</f>
        <v>Recurring</v>
      </c>
      <c r="G1060" s="9" t="str">
        <f>Mercury!AE1061</f>
        <v>3. Platform</v>
      </c>
      <c r="H1060" s="9" t="str">
        <f>Mercury!AF1061</f>
        <v>3. Platform</v>
      </c>
      <c r="I1060" s="9" t="str">
        <f>Mercury!AG1061</f>
        <v>1. Variable</v>
      </c>
      <c r="J1060" s="9" t="str">
        <f>Mercury!AI1061</f>
        <v>Out</v>
      </c>
      <c r="K1060" s="9" t="str">
        <f>Mercury!B1061</f>
        <v>Twilio</v>
      </c>
      <c r="L1060" s="33">
        <f>Mercury!C1061</f>
        <v>-50</v>
      </c>
      <c r="M1060" s="9" t="str">
        <f>Mercury!D1061</f>
        <v>Sent</v>
      </c>
      <c r="N1060" s="1" t="s">
        <v>47</v>
      </c>
    </row>
    <row r="1061" hidden="1">
      <c r="B1061" s="9">
        <f>Mercury!Y1062</f>
        <v>2025</v>
      </c>
      <c r="C1061" s="9">
        <f>Mercury!AA1062</f>
        <v>7</v>
      </c>
      <c r="D1061" s="9">
        <f>Mercury!AB1062</f>
        <v>3</v>
      </c>
      <c r="E1061" s="9" t="str">
        <f>Mercury!AC1062</f>
        <v>P&amp;L</v>
      </c>
      <c r="F1061" s="9" t="str">
        <f>Mercury!AD1062</f>
        <v>Recurring</v>
      </c>
      <c r="G1061" s="9" t="str">
        <f>Mercury!AE1062</f>
        <v>4. People</v>
      </c>
      <c r="H1061" s="9" t="str">
        <f>Mercury!AF1062</f>
        <v>4. People</v>
      </c>
      <c r="I1061" s="9" t="str">
        <f>Mercury!AG1062</f>
        <v>1. Operations</v>
      </c>
      <c r="J1061" s="9" t="str">
        <f>Mercury!AI1062</f>
        <v>Out</v>
      </c>
      <c r="K1061" s="9" t="str">
        <f>Mercury!B1062</f>
        <v>Monica Tonanzin Garc√≠a Vega (Monica Tonanzin Garc√≠a Vega)</v>
      </c>
      <c r="L1061" s="33">
        <f>Mercury!C1062</f>
        <v>-801</v>
      </c>
      <c r="M1061" s="9" t="str">
        <f>Mercury!D1062</f>
        <v>Sent</v>
      </c>
      <c r="N1061" s="1" t="s">
        <v>47</v>
      </c>
    </row>
    <row r="1062" hidden="1">
      <c r="B1062" s="9">
        <f>Mercury!Y1063</f>
        <v>2025</v>
      </c>
      <c r="C1062" s="9">
        <f>Mercury!AA1063</f>
        <v>7</v>
      </c>
      <c r="D1062" s="9">
        <f>Mercury!AB1063</f>
        <v>3</v>
      </c>
      <c r="E1062" s="9" t="str">
        <f>Mercury!AC1063</f>
        <v>P&amp;L</v>
      </c>
      <c r="F1062" s="9" t="str">
        <f>Mercury!AD1063</f>
        <v>Recurring</v>
      </c>
      <c r="G1062" s="9" t="str">
        <f>Mercury!AE1063</f>
        <v>2. Candidates Sourcing</v>
      </c>
      <c r="H1062" s="9" t="str">
        <f>Mercury!AF1063</f>
        <v>2. Candidates Sourcing</v>
      </c>
      <c r="I1062" s="9" t="str">
        <f>Mercury!AG1063</f>
        <v>1. Social media</v>
      </c>
      <c r="J1062" s="9" t="str">
        <f>Mercury!AI1063</f>
        <v>Out</v>
      </c>
      <c r="K1062" s="9" t="str">
        <f>Mercury!B1063</f>
        <v>Facebook</v>
      </c>
      <c r="L1062" s="33">
        <f>Mercury!C1063</f>
        <v>-33.78</v>
      </c>
      <c r="M1062" s="9" t="str">
        <f>Mercury!D1063</f>
        <v>Sent</v>
      </c>
      <c r="N1062" s="1" t="s">
        <v>47</v>
      </c>
    </row>
    <row r="1063" hidden="1">
      <c r="B1063" s="9">
        <f>Mercury!Y1064</f>
        <v>2025</v>
      </c>
      <c r="C1063" s="9">
        <f>Mercury!AA1064</f>
        <v>7</v>
      </c>
      <c r="D1063" s="9">
        <f>Mercury!AB1064</f>
        <v>3</v>
      </c>
      <c r="E1063" s="9" t="str">
        <f>Mercury!AC1064</f>
        <v>P&amp;L</v>
      </c>
      <c r="F1063" s="9" t="str">
        <f>Mercury!AD1064</f>
        <v>Recurring</v>
      </c>
      <c r="G1063" s="9" t="str">
        <f>Mercury!AE1064</f>
        <v>3. Platform</v>
      </c>
      <c r="H1063" s="9" t="str">
        <f>Mercury!AF1064</f>
        <v>3. Platform</v>
      </c>
      <c r="I1063" s="9" t="str">
        <f>Mercury!AG1064</f>
        <v>1. Variable</v>
      </c>
      <c r="J1063" s="9" t="str">
        <f>Mercury!AI1064</f>
        <v>Out</v>
      </c>
      <c r="K1063" s="9" t="str">
        <f>Mercury!B1064</f>
        <v>Vapi Api</v>
      </c>
      <c r="L1063" s="33">
        <f>Mercury!C1064</f>
        <v>-10</v>
      </c>
      <c r="M1063" s="9" t="str">
        <f>Mercury!D1064</f>
        <v>Sent</v>
      </c>
      <c r="N1063" s="1" t="s">
        <v>47</v>
      </c>
    </row>
    <row r="1064" hidden="1">
      <c r="B1064" s="9">
        <f>Mercury!Y1065</f>
        <v>2025</v>
      </c>
      <c r="C1064" s="9">
        <f>Mercury!AA1065</f>
        <v>7</v>
      </c>
      <c r="D1064" s="9">
        <f>Mercury!AB1065</f>
        <v>3</v>
      </c>
      <c r="E1064" s="9" t="str">
        <f>Mercury!AC1065</f>
        <v>P&amp;L</v>
      </c>
      <c r="F1064" s="9" t="str">
        <f>Mercury!AD1065</f>
        <v>Recurring</v>
      </c>
      <c r="G1064" s="9" t="str">
        <f>Mercury!AE1065</f>
        <v>2. Candidates Sourcing</v>
      </c>
      <c r="H1064" s="9" t="str">
        <f>Mercury!AF1065</f>
        <v>2. Candidates Sourcing</v>
      </c>
      <c r="I1064" s="9" t="str">
        <f>Mercury!AG1065</f>
        <v>1. Social media</v>
      </c>
      <c r="J1064" s="9" t="str">
        <f>Mercury!AI1065</f>
        <v>Out</v>
      </c>
      <c r="K1064" s="9" t="str">
        <f>Mercury!B1065</f>
        <v>Facebook</v>
      </c>
      <c r="L1064" s="33">
        <f>Mercury!C1065</f>
        <v>-55</v>
      </c>
      <c r="M1064" s="9" t="str">
        <f>Mercury!D1065</f>
        <v>Sent</v>
      </c>
      <c r="N1064" s="1" t="s">
        <v>47</v>
      </c>
    </row>
    <row r="1065" hidden="1">
      <c r="B1065" s="9">
        <f>Mercury!Y1066</f>
        <v>2025</v>
      </c>
      <c r="C1065" s="9">
        <f>Mercury!AA1066</f>
        <v>7</v>
      </c>
      <c r="D1065" s="9">
        <f>Mercury!AB1066</f>
        <v>3</v>
      </c>
      <c r="E1065" s="9" t="str">
        <f>Mercury!AC1066</f>
        <v>P&amp;L</v>
      </c>
      <c r="F1065" s="9" t="str">
        <f>Mercury!AD1066</f>
        <v>Recurring</v>
      </c>
      <c r="G1065" s="9" t="str">
        <f>Mercury!AE1066</f>
        <v>2. Candidates Sourcing</v>
      </c>
      <c r="H1065" s="9" t="str">
        <f>Mercury!AF1066</f>
        <v>2. Candidates Sourcing</v>
      </c>
      <c r="I1065" s="9" t="str">
        <f>Mercury!AG1066</f>
        <v>1. Social media</v>
      </c>
      <c r="J1065" s="9" t="str">
        <f>Mercury!AI1066</f>
        <v>Out</v>
      </c>
      <c r="K1065" s="9" t="str">
        <f>Mercury!B1066</f>
        <v>Facebook</v>
      </c>
      <c r="L1065" s="33">
        <f>Mercury!C1066</f>
        <v>-51</v>
      </c>
      <c r="M1065" s="9" t="str">
        <f>Mercury!D1066</f>
        <v>Sent</v>
      </c>
      <c r="N1065" s="1" t="s">
        <v>47</v>
      </c>
    </row>
    <row r="1066" hidden="1">
      <c r="B1066" s="9">
        <f>Mercury!Y1067</f>
        <v>2025</v>
      </c>
      <c r="C1066" s="9">
        <f>Mercury!AA1067</f>
        <v>7</v>
      </c>
      <c r="D1066" s="9">
        <f>Mercury!AB1067</f>
        <v>3</v>
      </c>
      <c r="E1066" s="9" t="str">
        <f>Mercury!AC1067</f>
        <v>P&amp;L</v>
      </c>
      <c r="F1066" s="9" t="str">
        <f>Mercury!AD1067</f>
        <v>Recurring</v>
      </c>
      <c r="G1066" s="9" t="str">
        <f>Mercury!AE1067</f>
        <v>3. Platform</v>
      </c>
      <c r="H1066" s="9" t="str">
        <f>Mercury!AF1067</f>
        <v>3. Platform</v>
      </c>
      <c r="I1066" s="9" t="str">
        <f>Mercury!AG1067</f>
        <v>2. Fixed</v>
      </c>
      <c r="J1066" s="9" t="str">
        <f>Mercury!AI1067</f>
        <v>Out</v>
      </c>
      <c r="K1066" s="9" t="str">
        <f>Mercury!B1067</f>
        <v>Vercel</v>
      </c>
      <c r="L1066" s="33">
        <f>Mercury!C1067</f>
        <v>-40</v>
      </c>
      <c r="M1066" s="9" t="str">
        <f>Mercury!D1067</f>
        <v>Sent</v>
      </c>
      <c r="N1066" s="1" t="s">
        <v>47</v>
      </c>
    </row>
    <row r="1067" hidden="1">
      <c r="B1067" s="9">
        <f>Mercury!Y1068</f>
        <v>2025</v>
      </c>
      <c r="C1067" s="9">
        <f>Mercury!AA1068</f>
        <v>7</v>
      </c>
      <c r="D1067" s="9">
        <f>Mercury!AB1068</f>
        <v>3</v>
      </c>
      <c r="E1067" s="9" t="str">
        <f>Mercury!AC1068</f>
        <v>P&amp;L</v>
      </c>
      <c r="F1067" s="9" t="str">
        <f>Mercury!AD1068</f>
        <v>Recurring</v>
      </c>
      <c r="G1067" s="9" t="str">
        <f>Mercury!AE1068</f>
        <v>3. Platform</v>
      </c>
      <c r="H1067" s="9" t="str">
        <f>Mercury!AF1068</f>
        <v>3. Platform</v>
      </c>
      <c r="I1067" s="9" t="str">
        <f>Mercury!AG1068</f>
        <v>1. Variable</v>
      </c>
      <c r="J1067" s="9" t="str">
        <f>Mercury!AI1068</f>
        <v>Out</v>
      </c>
      <c r="K1067" s="9" t="str">
        <f>Mercury!B1068</f>
        <v>Vapi Api</v>
      </c>
      <c r="L1067" s="33">
        <f>Mercury!C1068</f>
        <v>-10</v>
      </c>
      <c r="M1067" s="9" t="str">
        <f>Mercury!D1068</f>
        <v>Sent</v>
      </c>
      <c r="N1067" s="1" t="s">
        <v>47</v>
      </c>
    </row>
    <row r="1068" hidden="1">
      <c r="B1068" s="9">
        <f>Mercury!Y1069</f>
        <v>2025</v>
      </c>
      <c r="C1068" s="9">
        <f>Mercury!AA1069</f>
        <v>7</v>
      </c>
      <c r="D1068" s="9">
        <f>Mercury!AB1069</f>
        <v>3</v>
      </c>
      <c r="E1068" s="9" t="str">
        <f>Mercury!AC1069</f>
        <v>P&amp;L</v>
      </c>
      <c r="F1068" s="9" t="str">
        <f>Mercury!AD1069</f>
        <v>Recurring</v>
      </c>
      <c r="G1068" s="9" t="str">
        <f>Mercury!AE1069</f>
        <v>2. Candidates Sourcing</v>
      </c>
      <c r="H1068" s="9" t="str">
        <f>Mercury!AF1069</f>
        <v>2. Candidates Sourcing</v>
      </c>
      <c r="I1068" s="9" t="str">
        <f>Mercury!AG1069</f>
        <v>1. Social media</v>
      </c>
      <c r="J1068" s="9" t="str">
        <f>Mercury!AI1069</f>
        <v>Out</v>
      </c>
      <c r="K1068" s="9" t="str">
        <f>Mercury!B1069</f>
        <v>Facebook</v>
      </c>
      <c r="L1068" s="33">
        <f>Mercury!C1069</f>
        <v>-16.87</v>
      </c>
      <c r="M1068" s="9" t="str">
        <f>Mercury!D1069</f>
        <v>Sent</v>
      </c>
      <c r="N1068" s="1" t="s">
        <v>47</v>
      </c>
    </row>
    <row r="1069" hidden="1">
      <c r="B1069" s="9">
        <f>Mercury!Y1070</f>
        <v>2025</v>
      </c>
      <c r="C1069" s="9">
        <f>Mercury!AA1070</f>
        <v>7</v>
      </c>
      <c r="D1069" s="9">
        <f>Mercury!AB1070</f>
        <v>3</v>
      </c>
      <c r="E1069" s="9" t="str">
        <f>Mercury!AC1070</f>
        <v>P&amp;L</v>
      </c>
      <c r="F1069" s="9" t="str">
        <f>Mercury!AD1070</f>
        <v>Recurring</v>
      </c>
      <c r="G1069" s="9" t="str">
        <f>Mercury!AE1070</f>
        <v>2. Candidates Sourcing</v>
      </c>
      <c r="H1069" s="9" t="str">
        <f>Mercury!AF1070</f>
        <v>2. Candidates Sourcing</v>
      </c>
      <c r="I1069" s="9" t="str">
        <f>Mercury!AG1070</f>
        <v>1. Social media</v>
      </c>
      <c r="J1069" s="9" t="str">
        <f>Mercury!AI1070</f>
        <v>Out</v>
      </c>
      <c r="K1069" s="9" t="str">
        <f>Mercury!B1070</f>
        <v>Facebook</v>
      </c>
      <c r="L1069" s="33">
        <f>Mercury!C1070</f>
        <v>-47</v>
      </c>
      <c r="M1069" s="9" t="str">
        <f>Mercury!D1070</f>
        <v>Sent</v>
      </c>
      <c r="N1069" s="1" t="s">
        <v>47</v>
      </c>
    </row>
    <row r="1070" hidden="1">
      <c r="B1070" s="9">
        <f>Mercury!Y1071</f>
        <v>2025</v>
      </c>
      <c r="C1070" s="9">
        <f>Mercury!AA1071</f>
        <v>7</v>
      </c>
      <c r="D1070" s="9">
        <f>Mercury!AB1071</f>
        <v>3</v>
      </c>
      <c r="E1070" s="9" t="str">
        <f>Mercury!AC1071</f>
        <v>P&amp;L</v>
      </c>
      <c r="F1070" s="9" t="str">
        <f>Mercury!AD1071</f>
        <v>Recurring</v>
      </c>
      <c r="G1070" s="9" t="str">
        <f>Mercury!AE1071</f>
        <v>3. Platform</v>
      </c>
      <c r="H1070" s="9" t="str">
        <f>Mercury!AF1071</f>
        <v>3. Platform</v>
      </c>
      <c r="I1070" s="9" t="str">
        <f>Mercury!AG1071</f>
        <v>1. Variable</v>
      </c>
      <c r="J1070" s="9" t="str">
        <f>Mercury!AI1071</f>
        <v>Out</v>
      </c>
      <c r="K1070" s="9" t="str">
        <f>Mercury!B1071</f>
        <v>Whaticket</v>
      </c>
      <c r="L1070" s="33">
        <f>Mercury!C1071</f>
        <v>-25</v>
      </c>
      <c r="M1070" s="9" t="str">
        <f>Mercury!D1071</f>
        <v>Sent</v>
      </c>
      <c r="N1070" s="1" t="s">
        <v>47</v>
      </c>
    </row>
    <row r="1071" hidden="1">
      <c r="B1071" s="9">
        <f>Mercury!Y1072</f>
        <v>2025</v>
      </c>
      <c r="C1071" s="9">
        <f>Mercury!AA1072</f>
        <v>7</v>
      </c>
      <c r="D1071" s="9">
        <f>Mercury!AB1072</f>
        <v>3</v>
      </c>
      <c r="E1071" s="9" t="str">
        <f>Mercury!AC1072</f>
        <v>P&amp;L</v>
      </c>
      <c r="F1071" s="9" t="str">
        <f>Mercury!AD1072</f>
        <v>Recurring</v>
      </c>
      <c r="G1071" s="9" t="str">
        <f>Mercury!AE1072</f>
        <v>3. Platform</v>
      </c>
      <c r="H1071" s="9" t="str">
        <f>Mercury!AF1072</f>
        <v>3. Platform</v>
      </c>
      <c r="I1071" s="9" t="str">
        <f>Mercury!AG1072</f>
        <v>1. Variable</v>
      </c>
      <c r="J1071" s="9" t="str">
        <f>Mercury!AI1072</f>
        <v>Out</v>
      </c>
      <c r="K1071" s="9" t="str">
        <f>Mercury!B1072</f>
        <v>Vapi Api</v>
      </c>
      <c r="L1071" s="33">
        <f>Mercury!C1072</f>
        <v>-10</v>
      </c>
      <c r="M1071" s="9" t="str">
        <f>Mercury!D1072</f>
        <v>Sent</v>
      </c>
      <c r="N1071" s="1" t="s">
        <v>47</v>
      </c>
    </row>
    <row r="1072" hidden="1">
      <c r="B1072" s="9">
        <f>Mercury!Y1073</f>
        <v>2025</v>
      </c>
      <c r="C1072" s="9">
        <f>Mercury!AA1073</f>
        <v>7</v>
      </c>
      <c r="D1072" s="9">
        <f>Mercury!AB1073</f>
        <v>3</v>
      </c>
      <c r="E1072" s="9" t="str">
        <f>Mercury!AC1073</f>
        <v>P&amp;L</v>
      </c>
      <c r="F1072" s="9" t="str">
        <f>Mercury!AD1073</f>
        <v>Recurring</v>
      </c>
      <c r="G1072" s="9" t="str">
        <f>Mercury!AE1073</f>
        <v>3. Platform</v>
      </c>
      <c r="H1072" s="9" t="str">
        <f>Mercury!AF1073</f>
        <v>3. Platform</v>
      </c>
      <c r="I1072" s="9" t="str">
        <f>Mercury!AG1073</f>
        <v>1. Variable</v>
      </c>
      <c r="J1072" s="9" t="str">
        <f>Mercury!AI1073</f>
        <v>Out</v>
      </c>
      <c r="K1072" s="9" t="str">
        <f>Mercury!B1073</f>
        <v>Whaticket</v>
      </c>
      <c r="L1072" s="33">
        <f>Mercury!C1073</f>
        <v>-49</v>
      </c>
      <c r="M1072" s="9" t="str">
        <f>Mercury!D1073</f>
        <v>Sent</v>
      </c>
      <c r="N1072" s="1" t="s">
        <v>47</v>
      </c>
    </row>
    <row r="1073" hidden="1">
      <c r="B1073" s="9">
        <f>Mercury!Y1074</f>
        <v>2025</v>
      </c>
      <c r="C1073" s="9">
        <f>Mercury!AA1074</f>
        <v>7</v>
      </c>
      <c r="D1073" s="9">
        <f>Mercury!AB1074</f>
        <v>3</v>
      </c>
      <c r="E1073" s="9" t="str">
        <f>Mercury!AC1074</f>
        <v>P&amp;L</v>
      </c>
      <c r="F1073" s="9" t="str">
        <f>Mercury!AD1074</f>
        <v>Recurring</v>
      </c>
      <c r="G1073" s="9" t="str">
        <f>Mercury!AE1074</f>
        <v>2. Candidates Sourcing</v>
      </c>
      <c r="H1073" s="9" t="str">
        <f>Mercury!AF1074</f>
        <v>2. Candidates Sourcing</v>
      </c>
      <c r="I1073" s="9" t="str">
        <f>Mercury!AG1074</f>
        <v>1. Social media</v>
      </c>
      <c r="J1073" s="9" t="str">
        <f>Mercury!AI1074</f>
        <v>Out</v>
      </c>
      <c r="K1073" s="9" t="str">
        <f>Mercury!B1074</f>
        <v>Facebook</v>
      </c>
      <c r="L1073" s="33">
        <f>Mercury!C1074</f>
        <v>-43</v>
      </c>
      <c r="M1073" s="9" t="str">
        <f>Mercury!D1074</f>
        <v>Sent</v>
      </c>
      <c r="N1073" s="1" t="s">
        <v>47</v>
      </c>
    </row>
    <row r="1074" hidden="1">
      <c r="B1074" s="9">
        <f>Mercury!Y1075</f>
        <v>2025</v>
      </c>
      <c r="C1074" s="9">
        <f>Mercury!AA1075</f>
        <v>7</v>
      </c>
      <c r="D1074" s="9">
        <f>Mercury!AB1075</f>
        <v>3</v>
      </c>
      <c r="E1074" s="9" t="str">
        <f>Mercury!AC1075</f>
        <v>P&amp;L</v>
      </c>
      <c r="F1074" s="9" t="str">
        <f>Mercury!AD1075</f>
        <v>Recurring</v>
      </c>
      <c r="G1074" s="9" t="str">
        <f>Mercury!AE1075</f>
        <v>3. Platform</v>
      </c>
      <c r="H1074" s="9" t="str">
        <f>Mercury!AF1075</f>
        <v>3. Platform</v>
      </c>
      <c r="I1074" s="9" t="str">
        <f>Mercury!AG1075</f>
        <v>1. Variable</v>
      </c>
      <c r="J1074" s="9" t="str">
        <f>Mercury!AI1075</f>
        <v>Out</v>
      </c>
      <c r="K1074" s="9" t="str">
        <f>Mercury!B1075</f>
        <v>Vapi Api</v>
      </c>
      <c r="L1074" s="33">
        <f>Mercury!C1075</f>
        <v>-10</v>
      </c>
      <c r="M1074" s="9" t="str">
        <f>Mercury!D1075</f>
        <v>Sent</v>
      </c>
      <c r="N1074" s="1" t="s">
        <v>47</v>
      </c>
    </row>
    <row r="1075" hidden="1">
      <c r="B1075" s="9">
        <f>Mercury!Y1076</f>
        <v>2025</v>
      </c>
      <c r="C1075" s="9">
        <f>Mercury!AA1076</f>
        <v>7</v>
      </c>
      <c r="D1075" s="9">
        <f>Mercury!AB1076</f>
        <v>3</v>
      </c>
      <c r="E1075" s="9" t="str">
        <f>Mercury!AC1076</f>
        <v>P&amp;L</v>
      </c>
      <c r="F1075" s="9" t="str">
        <f>Mercury!AD1076</f>
        <v>Recurring</v>
      </c>
      <c r="G1075" s="9" t="str">
        <f>Mercury!AE1076</f>
        <v>3. Platform</v>
      </c>
      <c r="H1075" s="9" t="str">
        <f>Mercury!AF1076</f>
        <v>3. Platform</v>
      </c>
      <c r="I1075" s="9" t="str">
        <f>Mercury!AG1076</f>
        <v>1. Variable</v>
      </c>
      <c r="J1075" s="9" t="str">
        <f>Mercury!AI1076</f>
        <v>Out</v>
      </c>
      <c r="K1075" s="9" t="str">
        <f>Mercury!B1076</f>
        <v>Vapi Api</v>
      </c>
      <c r="L1075" s="33">
        <f>Mercury!C1076</f>
        <v>-10</v>
      </c>
      <c r="M1075" s="9" t="str">
        <f>Mercury!D1076</f>
        <v>Sent</v>
      </c>
      <c r="N1075" s="1" t="s">
        <v>47</v>
      </c>
    </row>
    <row r="1076" hidden="1">
      <c r="B1076" s="9">
        <f>Mercury!Y1077</f>
        <v>2025</v>
      </c>
      <c r="C1076" s="9">
        <f>Mercury!AA1077</f>
        <v>7</v>
      </c>
      <c r="D1076" s="9">
        <f>Mercury!AB1077</f>
        <v>3</v>
      </c>
      <c r="E1076" s="9" t="str">
        <f>Mercury!AC1077</f>
        <v>P&amp;L</v>
      </c>
      <c r="F1076" s="9" t="str">
        <f>Mercury!AD1077</f>
        <v>Recurring</v>
      </c>
      <c r="G1076" s="9" t="str">
        <f>Mercury!AE1077</f>
        <v>2. Candidates Sourcing</v>
      </c>
      <c r="H1076" s="9" t="str">
        <f>Mercury!AF1077</f>
        <v>2. Candidates Sourcing</v>
      </c>
      <c r="I1076" s="9" t="str">
        <f>Mercury!AG1077</f>
        <v>1. Social media</v>
      </c>
      <c r="J1076" s="9" t="str">
        <f>Mercury!AI1077</f>
        <v>Out</v>
      </c>
      <c r="K1076" s="9" t="str">
        <f>Mercury!B1077</f>
        <v>Facebook</v>
      </c>
      <c r="L1076" s="33">
        <f>Mercury!C1077</f>
        <v>-39</v>
      </c>
      <c r="M1076" s="9" t="str">
        <f>Mercury!D1077</f>
        <v>Sent</v>
      </c>
      <c r="N1076" s="1" t="s">
        <v>47</v>
      </c>
    </row>
    <row r="1077" hidden="1">
      <c r="B1077" s="9">
        <f>Mercury!Y1078</f>
        <v>2025</v>
      </c>
      <c r="C1077" s="9">
        <f>Mercury!AA1078</f>
        <v>7</v>
      </c>
      <c r="D1077" s="9">
        <f>Mercury!AB1078</f>
        <v>3</v>
      </c>
      <c r="E1077" s="9" t="str">
        <f>Mercury!AC1078</f>
        <v>P&amp;L</v>
      </c>
      <c r="F1077" s="9" t="str">
        <f>Mercury!AD1078</f>
        <v>Recurring</v>
      </c>
      <c r="G1077" s="9" t="str">
        <f>Mercury!AE1078</f>
        <v>2. Candidates Sourcing</v>
      </c>
      <c r="H1077" s="9" t="str">
        <f>Mercury!AF1078</f>
        <v>2. Candidates Sourcing</v>
      </c>
      <c r="I1077" s="9" t="str">
        <f>Mercury!AG1078</f>
        <v>1. Social media</v>
      </c>
      <c r="J1077" s="9" t="str">
        <f>Mercury!AI1078</f>
        <v>Out</v>
      </c>
      <c r="K1077" s="9" t="str">
        <f>Mercury!B1078</f>
        <v>Facebook</v>
      </c>
      <c r="L1077" s="33">
        <f>Mercury!C1078</f>
        <v>-36</v>
      </c>
      <c r="M1077" s="9" t="str">
        <f>Mercury!D1078</f>
        <v>Sent</v>
      </c>
      <c r="N1077" s="1" t="s">
        <v>47</v>
      </c>
    </row>
    <row r="1078" hidden="1">
      <c r="B1078" s="9">
        <f>Mercury!Y1079</f>
        <v>2025</v>
      </c>
      <c r="C1078" s="9">
        <f>Mercury!AA1079</f>
        <v>7</v>
      </c>
      <c r="D1078" s="9">
        <f>Mercury!AB1079</f>
        <v>3</v>
      </c>
      <c r="E1078" s="9" t="str">
        <f>Mercury!AC1079</f>
        <v>P&amp;L</v>
      </c>
      <c r="F1078" s="9" t="str">
        <f>Mercury!AD1079</f>
        <v>Recurring</v>
      </c>
      <c r="G1078" s="9" t="str">
        <f>Mercury!AE1079</f>
        <v>2. Candidates Sourcing</v>
      </c>
      <c r="H1078" s="9" t="str">
        <f>Mercury!AF1079</f>
        <v>2. Candidates Sourcing</v>
      </c>
      <c r="I1078" s="9" t="str">
        <f>Mercury!AG1079</f>
        <v>4. Others</v>
      </c>
      <c r="J1078" s="9" t="str">
        <f>Mercury!AI1079</f>
        <v>Out</v>
      </c>
      <c r="K1078" s="9" t="str">
        <f>Mercury!B1079</f>
        <v>Heyreach</v>
      </c>
      <c r="L1078" s="33">
        <f>Mercury!C1079</f>
        <v>-79</v>
      </c>
      <c r="M1078" s="9" t="str">
        <f>Mercury!D1079</f>
        <v>Sent</v>
      </c>
      <c r="N1078" s="1" t="s">
        <v>47</v>
      </c>
    </row>
    <row r="1079" hidden="1">
      <c r="B1079" s="9">
        <f>Mercury!Y1080</f>
        <v>2025</v>
      </c>
      <c r="C1079" s="9">
        <f>Mercury!AA1080</f>
        <v>7</v>
      </c>
      <c r="D1079" s="9">
        <f>Mercury!AB1080</f>
        <v>3</v>
      </c>
      <c r="E1079" s="9" t="str">
        <f>Mercury!AC1080</f>
        <v>P&amp;L</v>
      </c>
      <c r="F1079" s="9" t="str">
        <f>Mercury!AD1080</f>
        <v>Recurring</v>
      </c>
      <c r="G1079" s="9" t="str">
        <f>Mercury!AE1080</f>
        <v>3. Platform</v>
      </c>
      <c r="H1079" s="9" t="str">
        <f>Mercury!AF1080</f>
        <v>3. Platform</v>
      </c>
      <c r="I1079" s="9" t="str">
        <f>Mercury!AG1080</f>
        <v>1. Variable</v>
      </c>
      <c r="J1079" s="9" t="str">
        <f>Mercury!AI1080</f>
        <v>Out</v>
      </c>
      <c r="K1079" s="9" t="str">
        <f>Mercury!B1080</f>
        <v>Vapi Api</v>
      </c>
      <c r="L1079" s="33">
        <f>Mercury!C1080</f>
        <v>-10</v>
      </c>
      <c r="M1079" s="9" t="str">
        <f>Mercury!D1080</f>
        <v>Sent</v>
      </c>
      <c r="N1079" s="1" t="s">
        <v>47</v>
      </c>
    </row>
    <row r="1080" hidden="1">
      <c r="B1080" s="9">
        <f>Mercury!Y1081</f>
        <v>2025</v>
      </c>
      <c r="C1080" s="9">
        <f>Mercury!AA1081</f>
        <v>7</v>
      </c>
      <c r="D1080" s="9">
        <f>Mercury!AB1081</f>
        <v>3</v>
      </c>
      <c r="E1080" s="9" t="str">
        <f>Mercury!AC1081</f>
        <v>P&amp;L</v>
      </c>
      <c r="F1080" s="9" t="str">
        <f>Mercury!AD1081</f>
        <v>Recurring</v>
      </c>
      <c r="G1080" s="9" t="str">
        <f>Mercury!AE1081</f>
        <v>2. Candidates Sourcing</v>
      </c>
      <c r="H1080" s="9" t="str">
        <f>Mercury!AF1081</f>
        <v>2. Candidates Sourcing</v>
      </c>
      <c r="I1080" s="9" t="str">
        <f>Mercury!AG1081</f>
        <v>1. Social media</v>
      </c>
      <c r="J1080" s="9" t="str">
        <f>Mercury!AI1081</f>
        <v>Out</v>
      </c>
      <c r="K1080" s="9" t="str">
        <f>Mercury!B1081</f>
        <v>Facebook</v>
      </c>
      <c r="L1080" s="33">
        <f>Mercury!C1081</f>
        <v>-50</v>
      </c>
      <c r="M1080" s="9" t="str">
        <f>Mercury!D1081</f>
        <v>Sent</v>
      </c>
      <c r="N1080" s="1" t="s">
        <v>47</v>
      </c>
    </row>
    <row r="1081" hidden="1">
      <c r="B1081" s="9">
        <f>Mercury!Y1082</f>
        <v>2025</v>
      </c>
      <c r="C1081" s="9">
        <f>Mercury!AA1082</f>
        <v>7</v>
      </c>
      <c r="D1081" s="9">
        <f>Mercury!AB1082</f>
        <v>3</v>
      </c>
      <c r="E1081" s="9" t="str">
        <f>Mercury!AC1082</f>
        <v>P&amp;L</v>
      </c>
      <c r="F1081" s="9" t="str">
        <f>Mercury!AD1082</f>
        <v>Recurring</v>
      </c>
      <c r="G1081" s="9" t="str">
        <f>Mercury!AE1082</f>
        <v>2. Candidates Sourcing</v>
      </c>
      <c r="H1081" s="9" t="str">
        <f>Mercury!AF1082</f>
        <v>2. Candidates Sourcing</v>
      </c>
      <c r="I1081" s="9" t="str">
        <f>Mercury!AG1082</f>
        <v>1. Social media</v>
      </c>
      <c r="J1081" s="9" t="str">
        <f>Mercury!AI1082</f>
        <v>Out</v>
      </c>
      <c r="K1081" s="9" t="str">
        <f>Mercury!B1082</f>
        <v>Facebook</v>
      </c>
      <c r="L1081" s="33">
        <f>Mercury!C1082</f>
        <v>-33</v>
      </c>
      <c r="M1081" s="9" t="str">
        <f>Mercury!D1082</f>
        <v>Sent</v>
      </c>
      <c r="N1081" s="1" t="s">
        <v>47</v>
      </c>
    </row>
    <row r="1082" hidden="1">
      <c r="B1082" s="9">
        <f>Mercury!Y1083</f>
        <v>2025</v>
      </c>
      <c r="C1082" s="9">
        <f>Mercury!AA1083</f>
        <v>7</v>
      </c>
      <c r="D1082" s="9">
        <f>Mercury!AB1083</f>
        <v>3</v>
      </c>
      <c r="E1082" s="9" t="str">
        <f>Mercury!AC1083</f>
        <v>P&amp;L</v>
      </c>
      <c r="F1082" s="9" t="str">
        <f>Mercury!AD1083</f>
        <v>Recurring</v>
      </c>
      <c r="G1082" s="9" t="str">
        <f>Mercury!AE1083</f>
        <v>3. Platform</v>
      </c>
      <c r="H1082" s="9" t="str">
        <f>Mercury!AF1083</f>
        <v>3. Platform</v>
      </c>
      <c r="I1082" s="9" t="str">
        <f>Mercury!AG1083</f>
        <v>1. Variable</v>
      </c>
      <c r="J1082" s="9" t="str">
        <f>Mercury!AI1083</f>
        <v>Out</v>
      </c>
      <c r="K1082" s="9" t="str">
        <f>Mercury!B1083</f>
        <v>Vapi Api</v>
      </c>
      <c r="L1082" s="33">
        <f>Mercury!C1083</f>
        <v>-10</v>
      </c>
      <c r="M1082" s="9" t="str">
        <f>Mercury!D1083</f>
        <v>Sent</v>
      </c>
      <c r="N1082" s="1" t="s">
        <v>47</v>
      </c>
    </row>
    <row r="1083" hidden="1">
      <c r="B1083" s="9">
        <f>Mercury!Y1084</f>
        <v>2025</v>
      </c>
      <c r="C1083" s="9">
        <f>Mercury!AA1084</f>
        <v>7</v>
      </c>
      <c r="D1083" s="9">
        <f>Mercury!AB1084</f>
        <v>3</v>
      </c>
      <c r="E1083" s="9" t="str">
        <f>Mercury!AC1084</f>
        <v>P&amp;L</v>
      </c>
      <c r="F1083" s="9" t="str">
        <f>Mercury!AD1084</f>
        <v>Recurring</v>
      </c>
      <c r="G1083" s="9" t="str">
        <f>Mercury!AE1084</f>
        <v>2. Candidates Sourcing</v>
      </c>
      <c r="H1083" s="9" t="str">
        <f>Mercury!AF1084</f>
        <v>2. Candidates Sourcing</v>
      </c>
      <c r="I1083" s="9" t="str">
        <f>Mercury!AG1084</f>
        <v>1. Social media</v>
      </c>
      <c r="J1083" s="9" t="str">
        <f>Mercury!AI1084</f>
        <v>Out</v>
      </c>
      <c r="K1083" s="9" t="str">
        <f>Mercury!B1084</f>
        <v>Facebook</v>
      </c>
      <c r="L1083" s="33">
        <f>Mercury!C1084</f>
        <v>-30</v>
      </c>
      <c r="M1083" s="9" t="str">
        <f>Mercury!D1084</f>
        <v>Sent</v>
      </c>
      <c r="N1083" s="1" t="s">
        <v>47</v>
      </c>
    </row>
    <row r="1084" hidden="1">
      <c r="B1084" s="9">
        <f>Mercury!Y1085</f>
        <v>2025</v>
      </c>
      <c r="C1084" s="9">
        <f>Mercury!AA1085</f>
        <v>7</v>
      </c>
      <c r="D1084" s="9">
        <f>Mercury!AB1085</f>
        <v>3</v>
      </c>
      <c r="E1084" s="9" t="str">
        <f>Mercury!AC1085</f>
        <v>P&amp;L</v>
      </c>
      <c r="F1084" s="9" t="str">
        <f>Mercury!AD1085</f>
        <v>Recurring</v>
      </c>
      <c r="G1084" s="9" t="str">
        <f>Mercury!AE1085</f>
        <v>3. Platform</v>
      </c>
      <c r="H1084" s="9" t="str">
        <f>Mercury!AF1085</f>
        <v>3. Platform</v>
      </c>
      <c r="I1084" s="9" t="str">
        <f>Mercury!AG1085</f>
        <v>1. Variable</v>
      </c>
      <c r="J1084" s="9" t="str">
        <f>Mercury!AI1085</f>
        <v>Out</v>
      </c>
      <c r="K1084" s="9" t="str">
        <f>Mercury!B1085</f>
        <v>Vapi Api</v>
      </c>
      <c r="L1084" s="33">
        <f>Mercury!C1085</f>
        <v>-10</v>
      </c>
      <c r="M1084" s="9" t="str">
        <f>Mercury!D1085</f>
        <v>Sent</v>
      </c>
      <c r="N1084" s="1" t="s">
        <v>47</v>
      </c>
    </row>
    <row r="1085" hidden="1">
      <c r="B1085" s="9">
        <f>Mercury!Y1086</f>
        <v>2025</v>
      </c>
      <c r="C1085" s="9">
        <f>Mercury!AA1086</f>
        <v>7</v>
      </c>
      <c r="D1085" s="9">
        <f>Mercury!AB1086</f>
        <v>3</v>
      </c>
      <c r="E1085" s="9" t="str">
        <f>Mercury!AC1086</f>
        <v>P&amp;L</v>
      </c>
      <c r="F1085" s="9" t="str">
        <f>Mercury!AD1086</f>
        <v>Recurring</v>
      </c>
      <c r="G1085" s="9" t="str">
        <f>Mercury!AE1086</f>
        <v>1. Collections</v>
      </c>
      <c r="H1085" s="9" t="str">
        <f>Mercury!AF1086</f>
        <v>1. Collections</v>
      </c>
      <c r="I1085" s="9" t="str">
        <f>Mercury!AG1086</f>
        <v>1. Full Stack</v>
      </c>
      <c r="J1085" s="9" t="str">
        <f>Mercury!AI1086</f>
        <v>In</v>
      </c>
      <c r="K1085" s="9" t="str">
        <f>Mercury!B1086</f>
        <v>1/CLICOH EXPRESS MX SA DE CV</v>
      </c>
      <c r="L1085" s="33">
        <f>Mercury!C1086</f>
        <v>544</v>
      </c>
      <c r="M1085" s="9" t="str">
        <f>Mercury!D1086</f>
        <v>Sent</v>
      </c>
      <c r="N1085" s="1" t="s">
        <v>47</v>
      </c>
    </row>
    <row r="1086" hidden="1">
      <c r="B1086" s="9">
        <f>Mercury!Y1087</f>
        <v>2025</v>
      </c>
      <c r="C1086" s="9">
        <f>Mercury!AA1087</f>
        <v>7</v>
      </c>
      <c r="D1086" s="9">
        <f>Mercury!AB1087</f>
        <v>3</v>
      </c>
      <c r="E1086" s="9" t="str">
        <f>Mercury!AC1087</f>
        <v>P&amp;L</v>
      </c>
      <c r="F1086" s="9" t="str">
        <f>Mercury!AD1087</f>
        <v>Recurring</v>
      </c>
      <c r="G1086" s="9" t="str">
        <f>Mercury!AE1087</f>
        <v>2. Candidates Sourcing</v>
      </c>
      <c r="H1086" s="9" t="str">
        <f>Mercury!AF1087</f>
        <v>2. Candidates Sourcing</v>
      </c>
      <c r="I1086" s="9" t="str">
        <f>Mercury!AG1087</f>
        <v>3. Linkedin</v>
      </c>
      <c r="J1086" s="9" t="str">
        <f>Mercury!AI1087</f>
        <v>Out</v>
      </c>
      <c r="K1086" s="9" t="str">
        <f>Mercury!B1087</f>
        <v>LinkedIn</v>
      </c>
      <c r="L1086" s="33">
        <f>Mercury!C1087</f>
        <v>-84.48</v>
      </c>
      <c r="M1086" s="9" t="str">
        <f>Mercury!D1087</f>
        <v>Sent</v>
      </c>
      <c r="N1086" s="1" t="s">
        <v>47</v>
      </c>
    </row>
    <row r="1087" hidden="1">
      <c r="B1087" s="9">
        <f>Mercury!Y1088</f>
        <v>2025</v>
      </c>
      <c r="C1087" s="9">
        <f>Mercury!AA1088</f>
        <v>7</v>
      </c>
      <c r="D1087" s="9">
        <f>Mercury!AB1088</f>
        <v>3</v>
      </c>
      <c r="E1087" s="9" t="str">
        <f>Mercury!AC1088</f>
        <v>P&amp;L</v>
      </c>
      <c r="F1087" s="9" t="str">
        <f>Mercury!AD1088</f>
        <v>Recurring</v>
      </c>
      <c r="G1087" s="9" t="str">
        <f>Mercury!AE1088</f>
        <v>3. Platform</v>
      </c>
      <c r="H1087" s="9" t="str">
        <f>Mercury!AF1088</f>
        <v>3. Platform</v>
      </c>
      <c r="I1087" s="9" t="str">
        <f>Mercury!AG1088</f>
        <v>2. Fixed</v>
      </c>
      <c r="J1087" s="9" t="str">
        <f>Mercury!AI1088</f>
        <v>Out</v>
      </c>
      <c r="K1087" s="9" t="str">
        <f>Mercury!B1088</f>
        <v>Intl. Transaction Fee</v>
      </c>
      <c r="L1087" s="33">
        <f>Mercury!C1088</f>
        <v>-2.53</v>
      </c>
      <c r="M1087" s="9" t="str">
        <f>Mercury!D1088</f>
        <v>Sent</v>
      </c>
      <c r="N1087" s="1" t="s">
        <v>47</v>
      </c>
    </row>
    <row r="1088" hidden="1">
      <c r="B1088" s="9">
        <f>Mercury!Y1089</f>
        <v>2025</v>
      </c>
      <c r="C1088" s="9">
        <f>Mercury!AA1089</f>
        <v>7</v>
      </c>
      <c r="D1088" s="9">
        <f>Mercury!AB1089</f>
        <v>3</v>
      </c>
      <c r="E1088" s="9" t="str">
        <f>Mercury!AC1089</f>
        <v>P&amp;L</v>
      </c>
      <c r="F1088" s="9" t="str">
        <f>Mercury!AD1089</f>
        <v>Recurring</v>
      </c>
      <c r="G1088" s="9" t="str">
        <f>Mercury!AE1089</f>
        <v>2. Candidates Sourcing</v>
      </c>
      <c r="H1088" s="9" t="str">
        <f>Mercury!AF1089</f>
        <v>2. Candidates Sourcing</v>
      </c>
      <c r="I1088" s="9" t="str">
        <f>Mercury!AG1089</f>
        <v>1. Social media</v>
      </c>
      <c r="J1088" s="9" t="str">
        <f>Mercury!AI1089</f>
        <v>Out</v>
      </c>
      <c r="K1088" s="9" t="str">
        <f>Mercury!B1089</f>
        <v>Facebook</v>
      </c>
      <c r="L1088" s="33">
        <f>Mercury!C1089</f>
        <v>-27</v>
      </c>
      <c r="M1088" s="9" t="str">
        <f>Mercury!D1089</f>
        <v>Sent</v>
      </c>
      <c r="N1088" s="1" t="s">
        <v>47</v>
      </c>
    </row>
    <row r="1089" hidden="1">
      <c r="B1089" s="9">
        <f>Mercury!Y1090</f>
        <v>2025</v>
      </c>
      <c r="C1089" s="9">
        <f>Mercury!AA1090</f>
        <v>7</v>
      </c>
      <c r="D1089" s="9">
        <f>Mercury!AB1090</f>
        <v>3</v>
      </c>
      <c r="E1089" s="9" t="str">
        <f>Mercury!AC1090</f>
        <v>P&amp;L</v>
      </c>
      <c r="F1089" s="9" t="str">
        <f>Mercury!AD1090</f>
        <v>Recurring</v>
      </c>
      <c r="G1089" s="9" t="str">
        <f>Mercury!AE1090</f>
        <v>3. Platform</v>
      </c>
      <c r="H1089" s="9" t="str">
        <f>Mercury!AF1090</f>
        <v>3. Platform</v>
      </c>
      <c r="I1089" s="9" t="str">
        <f>Mercury!AG1090</f>
        <v>2. Fixed</v>
      </c>
      <c r="J1089" s="9" t="str">
        <f>Mercury!AI1090</f>
        <v>Out</v>
      </c>
      <c r="K1089" s="9" t="str">
        <f>Mercury!B1090</f>
        <v>Intl. Transaction Fee</v>
      </c>
      <c r="L1089" s="33">
        <f>Mercury!C1090</f>
        <v>-16.1</v>
      </c>
      <c r="M1089" s="9" t="str">
        <f>Mercury!D1090</f>
        <v>Sent</v>
      </c>
      <c r="N1089" s="1" t="s">
        <v>47</v>
      </c>
    </row>
    <row r="1090" hidden="1">
      <c r="B1090" s="9">
        <f>Mercury!Y1091</f>
        <v>2025</v>
      </c>
      <c r="C1090" s="9">
        <f>Mercury!AA1091</f>
        <v>7</v>
      </c>
      <c r="D1090" s="9">
        <f>Mercury!AB1091</f>
        <v>3</v>
      </c>
      <c r="E1090" s="9" t="str">
        <f>Mercury!AC1091</f>
        <v>P&amp;L</v>
      </c>
      <c r="F1090" s="9" t="str">
        <f>Mercury!AD1091</f>
        <v>Recurring</v>
      </c>
      <c r="G1090" s="9" t="str">
        <f>Mercury!AE1091</f>
        <v>2. Candidates Sourcing</v>
      </c>
      <c r="H1090" s="9" t="str">
        <f>Mercury!AF1091</f>
        <v>2. Candidates Sourcing</v>
      </c>
      <c r="I1090" s="9" t="str">
        <f>Mercury!AG1091</f>
        <v>2. Job Portals</v>
      </c>
      <c r="J1090" s="9" t="str">
        <f>Mercury!AI1091</f>
        <v>Out</v>
      </c>
      <c r="K1090" s="9" t="str">
        <f>Mercury!B1091</f>
        <v>Indeed</v>
      </c>
      <c r="L1090" s="33">
        <f>Mercury!C1091</f>
        <v>-536.69</v>
      </c>
      <c r="M1090" s="9" t="str">
        <f>Mercury!D1091</f>
        <v>Sent</v>
      </c>
      <c r="N1090" s="1" t="s">
        <v>47</v>
      </c>
    </row>
    <row r="1091" hidden="1">
      <c r="B1091" s="9">
        <f>Mercury!Y1092</f>
        <v>2025</v>
      </c>
      <c r="C1091" s="9">
        <f>Mercury!AA1092</f>
        <v>7</v>
      </c>
      <c r="D1091" s="9">
        <f>Mercury!AB1092</f>
        <v>3</v>
      </c>
      <c r="E1091" s="9" t="str">
        <f>Mercury!AC1092</f>
        <v>P&amp;L</v>
      </c>
      <c r="F1091" s="9" t="str">
        <f>Mercury!AD1092</f>
        <v>Recurring</v>
      </c>
      <c r="G1091" s="9" t="str">
        <f>Mercury!AE1092</f>
        <v>3. Platform</v>
      </c>
      <c r="H1091" s="9" t="str">
        <f>Mercury!AF1092</f>
        <v>3. Platform</v>
      </c>
      <c r="I1091" s="9" t="str">
        <f>Mercury!AG1092</f>
        <v>1. Variable</v>
      </c>
      <c r="J1091" s="9" t="str">
        <f>Mercury!AI1092</f>
        <v>Out</v>
      </c>
      <c r="K1091" s="9" t="str">
        <f>Mercury!B1092</f>
        <v>Vapi Api</v>
      </c>
      <c r="L1091" s="33">
        <f>Mercury!C1092</f>
        <v>-10</v>
      </c>
      <c r="M1091" s="9" t="str">
        <f>Mercury!D1092</f>
        <v>Sent</v>
      </c>
      <c r="N1091" s="1" t="s">
        <v>47</v>
      </c>
    </row>
    <row r="1092" hidden="1">
      <c r="B1092" s="9">
        <f>Mercury!Y1093</f>
        <v>2025</v>
      </c>
      <c r="C1092" s="9">
        <f>Mercury!AA1093</f>
        <v>7</v>
      </c>
      <c r="D1092" s="9">
        <f>Mercury!AB1093</f>
        <v>3</v>
      </c>
      <c r="E1092" s="9" t="str">
        <f>Mercury!AC1093</f>
        <v>P&amp;L</v>
      </c>
      <c r="F1092" s="9" t="str">
        <f>Mercury!AD1093</f>
        <v>Recurring</v>
      </c>
      <c r="G1092" s="9" t="str">
        <f>Mercury!AE1093</f>
        <v>3. Platform</v>
      </c>
      <c r="H1092" s="9" t="str">
        <f>Mercury!AF1093</f>
        <v>3. Platform</v>
      </c>
      <c r="I1092" s="9" t="str">
        <f>Mercury!AG1093</f>
        <v>2. Fixed</v>
      </c>
      <c r="J1092" s="9" t="str">
        <f>Mercury!AI1093</f>
        <v>Out</v>
      </c>
      <c r="K1092" s="9" t="str">
        <f>Mercury!B1093</f>
        <v>Lovable</v>
      </c>
      <c r="L1092" s="33">
        <f>Mercury!C1093</f>
        <v>-25</v>
      </c>
      <c r="M1092" s="9" t="str">
        <f>Mercury!D1093</f>
        <v>Sent</v>
      </c>
      <c r="N1092" s="1" t="s">
        <v>47</v>
      </c>
    </row>
    <row r="1093" hidden="1">
      <c r="B1093" s="9">
        <f>Mercury!Y1094</f>
        <v>2025</v>
      </c>
      <c r="C1093" s="9">
        <f>Mercury!AA1094</f>
        <v>7</v>
      </c>
      <c r="D1093" s="9">
        <f>Mercury!AB1094</f>
        <v>3</v>
      </c>
      <c r="E1093" s="9" t="str">
        <f>Mercury!AC1094</f>
        <v>P&amp;L</v>
      </c>
      <c r="F1093" s="9" t="str">
        <f>Mercury!AD1094</f>
        <v>Recurring</v>
      </c>
      <c r="G1093" s="9" t="str">
        <f>Mercury!AE1094</f>
        <v>2. Candidates Sourcing</v>
      </c>
      <c r="H1093" s="9" t="str">
        <f>Mercury!AF1094</f>
        <v>2. Candidates Sourcing</v>
      </c>
      <c r="I1093" s="9" t="str">
        <f>Mercury!AG1094</f>
        <v>1. Social media</v>
      </c>
      <c r="J1093" s="9" t="str">
        <f>Mercury!AI1094</f>
        <v>Out</v>
      </c>
      <c r="K1093" s="9" t="str">
        <f>Mercury!B1094</f>
        <v>Facebook</v>
      </c>
      <c r="L1093" s="33">
        <f>Mercury!C1094</f>
        <v>-24</v>
      </c>
      <c r="M1093" s="9" t="str">
        <f>Mercury!D1094</f>
        <v>Sent</v>
      </c>
      <c r="N1093" s="1" t="s">
        <v>47</v>
      </c>
    </row>
    <row r="1094" hidden="1">
      <c r="B1094" s="9">
        <f>Mercury!Y1095</f>
        <v>2025</v>
      </c>
      <c r="C1094" s="9">
        <f>Mercury!AA1095</f>
        <v>7</v>
      </c>
      <c r="D1094" s="9">
        <f>Mercury!AB1095</f>
        <v>3</v>
      </c>
      <c r="E1094" s="9" t="str">
        <f>Mercury!AC1095</f>
        <v>P&amp;L</v>
      </c>
      <c r="F1094" s="9" t="str">
        <f>Mercury!AD1095</f>
        <v>Recurring</v>
      </c>
      <c r="G1094" s="9" t="str">
        <f>Mercury!AE1095</f>
        <v>3. Platform</v>
      </c>
      <c r="H1094" s="9" t="str">
        <f>Mercury!AF1095</f>
        <v>3. Platform</v>
      </c>
      <c r="I1094" s="9" t="str">
        <f>Mercury!AG1095</f>
        <v>1. Variable</v>
      </c>
      <c r="J1094" s="9" t="str">
        <f>Mercury!AI1095</f>
        <v>Out</v>
      </c>
      <c r="K1094" s="9" t="str">
        <f>Mercury!B1095</f>
        <v>Vapi Api</v>
      </c>
      <c r="L1094" s="33">
        <f>Mercury!C1095</f>
        <v>-10</v>
      </c>
      <c r="M1094" s="9" t="str">
        <f>Mercury!D1095</f>
        <v>Sent</v>
      </c>
      <c r="N1094" s="1" t="s">
        <v>47</v>
      </c>
    </row>
    <row r="1095" hidden="1">
      <c r="B1095" s="9">
        <f>Mercury!Y1096</f>
        <v>2025</v>
      </c>
      <c r="C1095" s="9">
        <f>Mercury!AA1096</f>
        <v>7</v>
      </c>
      <c r="D1095" s="9">
        <f>Mercury!AB1096</f>
        <v>3</v>
      </c>
      <c r="E1095" s="9" t="str">
        <f>Mercury!AC1096</f>
        <v>P&amp;L</v>
      </c>
      <c r="F1095" s="9" t="str">
        <f>Mercury!AD1096</f>
        <v>Recurring</v>
      </c>
      <c r="G1095" s="9" t="str">
        <f>Mercury!AE1096</f>
        <v>2. Candidates Sourcing</v>
      </c>
      <c r="H1095" s="9" t="str">
        <f>Mercury!AF1096</f>
        <v>2. Candidates Sourcing</v>
      </c>
      <c r="I1095" s="9" t="str">
        <f>Mercury!AG1096</f>
        <v>1. Social media</v>
      </c>
      <c r="J1095" s="9" t="str">
        <f>Mercury!AI1096</f>
        <v>Out</v>
      </c>
      <c r="K1095" s="9" t="str">
        <f>Mercury!B1096</f>
        <v>Facebook</v>
      </c>
      <c r="L1095" s="33">
        <f>Mercury!C1096</f>
        <v>-1.13</v>
      </c>
      <c r="M1095" s="9" t="str">
        <f>Mercury!D1096</f>
        <v>Sent</v>
      </c>
      <c r="N1095" s="1" t="s">
        <v>47</v>
      </c>
    </row>
    <row r="1096" hidden="1">
      <c r="B1096" s="9">
        <f>Mercury!Y1097</f>
        <v>2025</v>
      </c>
      <c r="C1096" s="9">
        <f>Mercury!AA1097</f>
        <v>7</v>
      </c>
      <c r="D1096" s="9">
        <f>Mercury!AB1097</f>
        <v>3</v>
      </c>
      <c r="E1096" s="9" t="str">
        <f>Mercury!AC1097</f>
        <v>P&amp;L</v>
      </c>
      <c r="F1096" s="9" t="str">
        <f>Mercury!AD1097</f>
        <v>Recurring</v>
      </c>
      <c r="G1096" s="9" t="str">
        <f>Mercury!AE1097</f>
        <v>3. Platform</v>
      </c>
      <c r="H1096" s="9" t="str">
        <f>Mercury!AF1097</f>
        <v>3. Platform</v>
      </c>
      <c r="I1096" s="9" t="str">
        <f>Mercury!AG1097</f>
        <v>1. Variable</v>
      </c>
      <c r="J1096" s="9" t="str">
        <f>Mercury!AI1097</f>
        <v>Out</v>
      </c>
      <c r="K1096" s="9" t="str">
        <f>Mercury!B1097</f>
        <v>Vapi Api</v>
      </c>
      <c r="L1096" s="33">
        <f>Mercury!C1097</f>
        <v>-10</v>
      </c>
      <c r="M1096" s="9" t="str">
        <f>Mercury!D1097</f>
        <v>Sent</v>
      </c>
      <c r="N1096" s="1" t="s">
        <v>47</v>
      </c>
    </row>
    <row r="1097" hidden="1">
      <c r="B1097" s="9">
        <f>Mercury!Y1098</f>
        <v>2025</v>
      </c>
      <c r="C1097" s="9">
        <f>Mercury!AA1098</f>
        <v>7</v>
      </c>
      <c r="D1097" s="9">
        <f>Mercury!AB1098</f>
        <v>3</v>
      </c>
      <c r="E1097" s="9" t="str">
        <f>Mercury!AC1098</f>
        <v>P&amp;L</v>
      </c>
      <c r="F1097" s="9" t="str">
        <f>Mercury!AD1098</f>
        <v>Recurring</v>
      </c>
      <c r="G1097" s="9" t="str">
        <f>Mercury!AE1098</f>
        <v>2. Candidates Sourcing</v>
      </c>
      <c r="H1097" s="9" t="str">
        <f>Mercury!AF1098</f>
        <v>2. Candidates Sourcing</v>
      </c>
      <c r="I1097" s="9" t="str">
        <f>Mercury!AG1098</f>
        <v>1. Social media</v>
      </c>
      <c r="J1097" s="9" t="str">
        <f>Mercury!AI1098</f>
        <v>Out</v>
      </c>
      <c r="K1097" s="9" t="str">
        <f>Mercury!B1098</f>
        <v>Facebook</v>
      </c>
      <c r="L1097" s="33">
        <f>Mercury!C1098</f>
        <v>-50</v>
      </c>
      <c r="M1097" s="9" t="str">
        <f>Mercury!D1098</f>
        <v>Sent</v>
      </c>
      <c r="N1097" s="1" t="s">
        <v>47</v>
      </c>
    </row>
    <row r="1098" hidden="1">
      <c r="B1098" s="9">
        <f>Mercury!Y1099</f>
        <v>2025</v>
      </c>
      <c r="C1098" s="9">
        <f>Mercury!AA1099</f>
        <v>7</v>
      </c>
      <c r="D1098" s="9">
        <f>Mercury!AB1099</f>
        <v>3</v>
      </c>
      <c r="E1098" s="9" t="str">
        <f>Mercury!AC1099</f>
        <v>P&amp;L</v>
      </c>
      <c r="F1098" s="9" t="str">
        <f>Mercury!AD1099</f>
        <v>Recurring</v>
      </c>
      <c r="G1098" s="9" t="str">
        <f>Mercury!AE1099</f>
        <v>3. Platform</v>
      </c>
      <c r="H1098" s="9" t="str">
        <f>Mercury!AF1099</f>
        <v>3. Platform</v>
      </c>
      <c r="I1098" s="9" t="str">
        <f>Mercury!AG1099</f>
        <v>1. Variable</v>
      </c>
      <c r="J1098" s="9" t="str">
        <f>Mercury!AI1099</f>
        <v>Out</v>
      </c>
      <c r="K1098" s="9" t="str">
        <f>Mercury!B1099</f>
        <v>Vapi Api</v>
      </c>
      <c r="L1098" s="33">
        <f>Mercury!C1099</f>
        <v>-10</v>
      </c>
      <c r="M1098" s="9" t="str">
        <f>Mercury!D1099</f>
        <v>Sent</v>
      </c>
      <c r="N1098" s="1" t="s">
        <v>47</v>
      </c>
    </row>
    <row r="1099" hidden="1">
      <c r="B1099" s="9">
        <f>Mercury!Y1100</f>
        <v>2025</v>
      </c>
      <c r="C1099" s="9">
        <f>Mercury!AA1100</f>
        <v>7</v>
      </c>
      <c r="D1099" s="9">
        <f>Mercury!AB1100</f>
        <v>3</v>
      </c>
      <c r="E1099" s="9" t="str">
        <f>Mercury!AC1100</f>
        <v>P&amp;L</v>
      </c>
      <c r="F1099" s="9" t="str">
        <f>Mercury!AD1100</f>
        <v>Recurring</v>
      </c>
      <c r="G1099" s="9" t="str">
        <f>Mercury!AE1100</f>
        <v>3. Platform</v>
      </c>
      <c r="H1099" s="9" t="str">
        <f>Mercury!AF1100</f>
        <v>3. Platform</v>
      </c>
      <c r="I1099" s="9" t="str">
        <f>Mercury!AG1100</f>
        <v>1. Variable</v>
      </c>
      <c r="J1099" s="9" t="str">
        <f>Mercury!AI1100</f>
        <v>Out</v>
      </c>
      <c r="K1099" s="9" t="str">
        <f>Mercury!B1100</f>
        <v>Vapi Api</v>
      </c>
      <c r="L1099" s="33">
        <f>Mercury!C1100</f>
        <v>-10</v>
      </c>
      <c r="M1099" s="9" t="str">
        <f>Mercury!D1100</f>
        <v>Sent</v>
      </c>
      <c r="N1099" s="1" t="s">
        <v>47</v>
      </c>
    </row>
    <row r="1100" hidden="1">
      <c r="B1100" s="9">
        <f>Mercury!Y1101</f>
        <v>2025</v>
      </c>
      <c r="C1100" s="9">
        <f>Mercury!AA1101</f>
        <v>7</v>
      </c>
      <c r="D1100" s="9">
        <f>Mercury!AB1101</f>
        <v>3</v>
      </c>
      <c r="E1100" s="9" t="str">
        <f>Mercury!AC1101</f>
        <v/>
      </c>
      <c r="F1100" s="9" t="str">
        <f>Mercury!AD1101</f>
        <v>Failed</v>
      </c>
      <c r="G1100" s="9" t="str">
        <f>Mercury!AE1101</f>
        <v>Failed</v>
      </c>
      <c r="H1100" s="9" t="str">
        <f>Mercury!AF1101</f>
        <v>Failed</v>
      </c>
      <c r="I1100" s="9" t="str">
        <f>Mercury!AG1101</f>
        <v/>
      </c>
      <c r="J1100" s="9" t="str">
        <f>Mercury!AI1101</f>
        <v>Out</v>
      </c>
      <c r="K1100" s="9" t="str">
        <f>Mercury!B1101</f>
        <v>Testgorilla</v>
      </c>
      <c r="L1100" s="33">
        <f>Mercury!C1101</f>
        <v>-111</v>
      </c>
      <c r="M1100" s="9" t="str">
        <f>Mercury!D1101</f>
        <v>Failed</v>
      </c>
      <c r="N1100" s="1" t="s">
        <v>47</v>
      </c>
    </row>
    <row r="1101" hidden="1">
      <c r="B1101" s="9">
        <f>Mercury!Y1102</f>
        <v>2025</v>
      </c>
      <c r="C1101" s="9">
        <f>Mercury!AA1102</f>
        <v>7</v>
      </c>
      <c r="D1101" s="9">
        <f>Mercury!AB1102</f>
        <v>3</v>
      </c>
      <c r="E1101" s="9" t="str">
        <f>Mercury!AC1102</f>
        <v>P&amp;L</v>
      </c>
      <c r="F1101" s="9" t="str">
        <f>Mercury!AD1102</f>
        <v>Recurring</v>
      </c>
      <c r="G1101" s="9" t="str">
        <f>Mercury!AE1102</f>
        <v>3. Platform</v>
      </c>
      <c r="H1101" s="9" t="str">
        <f>Mercury!AF1102</f>
        <v>3. Platform</v>
      </c>
      <c r="I1101" s="9" t="str">
        <f>Mercury!AG1102</f>
        <v>1. Variable</v>
      </c>
      <c r="J1101" s="9" t="str">
        <f>Mercury!AI1102</f>
        <v>Out</v>
      </c>
      <c r="K1101" s="9" t="str">
        <f>Mercury!B1102</f>
        <v>Twilio</v>
      </c>
      <c r="L1101" s="33">
        <f>Mercury!C1102</f>
        <v>-100</v>
      </c>
      <c r="M1101" s="9" t="str">
        <f>Mercury!D1102</f>
        <v>Sent</v>
      </c>
      <c r="N1101" s="1" t="s">
        <v>47</v>
      </c>
    </row>
    <row r="1102" hidden="1">
      <c r="B1102" s="9">
        <f>Mercury!Y1103</f>
        <v>2025</v>
      </c>
      <c r="C1102" s="9">
        <f>Mercury!AA1103</f>
        <v>7</v>
      </c>
      <c r="D1102" s="9">
        <f>Mercury!AB1103</f>
        <v>3</v>
      </c>
      <c r="E1102" s="9" t="str">
        <f>Mercury!AC1103</f>
        <v>P&amp;L</v>
      </c>
      <c r="F1102" s="9" t="str">
        <f>Mercury!AD1103</f>
        <v>Recurring</v>
      </c>
      <c r="G1102" s="9" t="str">
        <f>Mercury!AE1103</f>
        <v>3. Platform</v>
      </c>
      <c r="H1102" s="9" t="str">
        <f>Mercury!AF1103</f>
        <v>3. Platform</v>
      </c>
      <c r="I1102" s="9" t="str">
        <f>Mercury!AG1103</f>
        <v>1. Variable</v>
      </c>
      <c r="J1102" s="9" t="str">
        <f>Mercury!AI1103</f>
        <v>Out</v>
      </c>
      <c r="K1102" s="9" t="str">
        <f>Mercury!B1103</f>
        <v>Vapi Api</v>
      </c>
      <c r="L1102" s="33">
        <f>Mercury!C1103</f>
        <v>-10</v>
      </c>
      <c r="M1102" s="9" t="str">
        <f>Mercury!D1103</f>
        <v>Sent</v>
      </c>
      <c r="N1102" s="1" t="s">
        <v>47</v>
      </c>
    </row>
    <row r="1103" hidden="1">
      <c r="B1103" s="9">
        <f>Mercury!Y1104</f>
        <v>2025</v>
      </c>
      <c r="C1103" s="9">
        <f>Mercury!AA1104</f>
        <v>7</v>
      </c>
      <c r="D1103" s="9">
        <f>Mercury!AB1104</f>
        <v>3</v>
      </c>
      <c r="E1103" s="9" t="str">
        <f>Mercury!AC1104</f>
        <v>P&amp;L</v>
      </c>
      <c r="F1103" s="9" t="str">
        <f>Mercury!AD1104</f>
        <v>Recurring</v>
      </c>
      <c r="G1103" s="9" t="str">
        <f>Mercury!AE1104</f>
        <v>3. Platform</v>
      </c>
      <c r="H1103" s="9" t="str">
        <f>Mercury!AF1104</f>
        <v>3. Platform</v>
      </c>
      <c r="I1103" s="9" t="str">
        <f>Mercury!AG1104</f>
        <v>1. Variable</v>
      </c>
      <c r="J1103" s="9" t="str">
        <f>Mercury!AI1104</f>
        <v>Out</v>
      </c>
      <c r="K1103" s="9" t="str">
        <f>Mercury!B1104</f>
        <v>Vapi Api</v>
      </c>
      <c r="L1103" s="33">
        <f>Mercury!C1104</f>
        <v>-10</v>
      </c>
      <c r="M1103" s="9" t="str">
        <f>Mercury!D1104</f>
        <v>Sent</v>
      </c>
      <c r="N1103" s="1" t="s">
        <v>47</v>
      </c>
    </row>
    <row r="1104" hidden="1">
      <c r="B1104" s="9">
        <f>Mercury!Y1105</f>
        <v>2025</v>
      </c>
      <c r="C1104" s="9">
        <f>Mercury!AA1105</f>
        <v>7</v>
      </c>
      <c r="D1104" s="9">
        <f>Mercury!AB1105</f>
        <v>3</v>
      </c>
      <c r="E1104" s="9" t="str">
        <f>Mercury!AC1105</f>
        <v>P&amp;L</v>
      </c>
      <c r="F1104" s="9" t="str">
        <f>Mercury!AD1105</f>
        <v>Recurring</v>
      </c>
      <c r="G1104" s="9" t="str">
        <f>Mercury!AE1105</f>
        <v>3. Platform</v>
      </c>
      <c r="H1104" s="9" t="str">
        <f>Mercury!AF1105</f>
        <v>3. Platform</v>
      </c>
      <c r="I1104" s="9" t="str">
        <f>Mercury!AG1105</f>
        <v>1. Variable</v>
      </c>
      <c r="J1104" s="9" t="str">
        <f>Mercury!AI1105</f>
        <v>Out</v>
      </c>
      <c r="K1104" s="9" t="str">
        <f>Mercury!B1105</f>
        <v>Vapi Api</v>
      </c>
      <c r="L1104" s="33">
        <f>Mercury!C1105</f>
        <v>-10</v>
      </c>
      <c r="M1104" s="9" t="str">
        <f>Mercury!D1105</f>
        <v>Sent</v>
      </c>
      <c r="N1104" s="1" t="s">
        <v>47</v>
      </c>
    </row>
    <row r="1105" hidden="1">
      <c r="B1105" s="9">
        <f>Mercury!Y1106</f>
        <v>2025</v>
      </c>
      <c r="C1105" s="9">
        <f>Mercury!AA1106</f>
        <v>7</v>
      </c>
      <c r="D1105" s="9">
        <f>Mercury!AB1106</f>
        <v>3</v>
      </c>
      <c r="E1105" s="9" t="str">
        <f>Mercury!AC1106</f>
        <v>P&amp;L</v>
      </c>
      <c r="F1105" s="9" t="str">
        <f>Mercury!AD1106</f>
        <v>Recurring</v>
      </c>
      <c r="G1105" s="9" t="str">
        <f>Mercury!AE1106</f>
        <v>2. Candidates Sourcing</v>
      </c>
      <c r="H1105" s="9" t="str">
        <f>Mercury!AF1106</f>
        <v>2. Candidates Sourcing</v>
      </c>
      <c r="I1105" s="9" t="str">
        <f>Mercury!AG1106</f>
        <v>1. Social media</v>
      </c>
      <c r="J1105" s="9" t="str">
        <f>Mercury!AI1106</f>
        <v>Out</v>
      </c>
      <c r="K1105" s="9" t="str">
        <f>Mercury!B1106</f>
        <v>Facebook</v>
      </c>
      <c r="L1105" s="33">
        <f>Mercury!C1106</f>
        <v>-35</v>
      </c>
      <c r="M1105" s="9" t="str">
        <f>Mercury!D1106</f>
        <v>Sent</v>
      </c>
      <c r="N1105" s="1" t="s">
        <v>47</v>
      </c>
    </row>
    <row r="1106" hidden="1">
      <c r="B1106" s="9">
        <f>Mercury!Y1107</f>
        <v>2025</v>
      </c>
      <c r="C1106" s="9">
        <f>Mercury!AA1107</f>
        <v>7</v>
      </c>
      <c r="D1106" s="9">
        <f>Mercury!AB1107</f>
        <v>3</v>
      </c>
      <c r="E1106" s="9" t="str">
        <f>Mercury!AC1107</f>
        <v>P&amp;L</v>
      </c>
      <c r="F1106" s="9" t="str">
        <f>Mercury!AD1107</f>
        <v>Recurring</v>
      </c>
      <c r="G1106" s="9" t="str">
        <f>Mercury!AE1107</f>
        <v>3. Platform</v>
      </c>
      <c r="H1106" s="9" t="str">
        <f>Mercury!AF1107</f>
        <v>3. Platform</v>
      </c>
      <c r="I1106" s="9" t="str">
        <f>Mercury!AG1107</f>
        <v>1. Variable</v>
      </c>
      <c r="J1106" s="9" t="str">
        <f>Mercury!AI1107</f>
        <v>Out</v>
      </c>
      <c r="K1106" s="9" t="str">
        <f>Mercury!B1107</f>
        <v>Vapi Api</v>
      </c>
      <c r="L1106" s="33">
        <f>Mercury!C1107</f>
        <v>-10</v>
      </c>
      <c r="M1106" s="9" t="str">
        <f>Mercury!D1107</f>
        <v>Sent</v>
      </c>
      <c r="N1106" s="1" t="s">
        <v>47</v>
      </c>
    </row>
    <row r="1107" hidden="1">
      <c r="B1107" s="9">
        <f>Mercury!Y1108</f>
        <v>2025</v>
      </c>
      <c r="C1107" s="9">
        <f>Mercury!AA1108</f>
        <v>7</v>
      </c>
      <c r="D1107" s="9">
        <f>Mercury!AB1108</f>
        <v>3</v>
      </c>
      <c r="E1107" s="9" t="str">
        <f>Mercury!AC1108</f>
        <v>P&amp;L</v>
      </c>
      <c r="F1107" s="9" t="str">
        <f>Mercury!AD1108</f>
        <v>Recurring</v>
      </c>
      <c r="G1107" s="9" t="str">
        <f>Mercury!AE1108</f>
        <v>1. Collections</v>
      </c>
      <c r="H1107" s="9" t="str">
        <f>Mercury!AF1108</f>
        <v>1. Collections</v>
      </c>
      <c r="I1107" s="9" t="str">
        <f>Mercury!AG1108</f>
        <v>1. Full Stack</v>
      </c>
      <c r="J1107" s="9" t="str">
        <f>Mercury!AI1108</f>
        <v>In</v>
      </c>
      <c r="K1107" s="9" t="str">
        <f>Mercury!B1108</f>
        <v>PAYMON LLC</v>
      </c>
      <c r="L1107" s="33">
        <f>Mercury!C1108</f>
        <v>1560</v>
      </c>
      <c r="M1107" s="9" t="str">
        <f>Mercury!D1108</f>
        <v>Sent</v>
      </c>
      <c r="N1107" s="1" t="s">
        <v>47</v>
      </c>
    </row>
    <row r="1108" hidden="1">
      <c r="B1108" s="9">
        <f>Mercury!Y1109</f>
        <v>2025</v>
      </c>
      <c r="C1108" s="9">
        <f>Mercury!AA1109</f>
        <v>7</v>
      </c>
      <c r="D1108" s="9">
        <f>Mercury!AB1109</f>
        <v>3</v>
      </c>
      <c r="E1108" s="9" t="str">
        <f>Mercury!AC1109</f>
        <v>P&amp;L</v>
      </c>
      <c r="F1108" s="9" t="str">
        <f>Mercury!AD1109</f>
        <v>Recurring</v>
      </c>
      <c r="G1108" s="9" t="str">
        <f>Mercury!AE1109</f>
        <v>1. Collections</v>
      </c>
      <c r="H1108" s="9" t="str">
        <f>Mercury!AF1109</f>
        <v>1. Collections</v>
      </c>
      <c r="I1108" s="9" t="str">
        <f>Mercury!AG1109</f>
        <v>1. Full Stack</v>
      </c>
      <c r="J1108" s="9" t="str">
        <f>Mercury!AI1109</f>
        <v>In</v>
      </c>
      <c r="K1108" s="9" t="str">
        <f>Mercury!B1109</f>
        <v>PAYMON LLC</v>
      </c>
      <c r="L1108" s="33">
        <f>Mercury!C1109</f>
        <v>972</v>
      </c>
      <c r="M1108" s="9" t="str">
        <f>Mercury!D1109</f>
        <v>Sent</v>
      </c>
      <c r="N1108" s="1" t="s">
        <v>47</v>
      </c>
    </row>
    <row r="1109" hidden="1">
      <c r="B1109" s="9">
        <f>Mercury!Y1110</f>
        <v>2025</v>
      </c>
      <c r="C1109" s="9">
        <f>Mercury!AA1110</f>
        <v>7</v>
      </c>
      <c r="D1109" s="9">
        <f>Mercury!AB1110</f>
        <v>3</v>
      </c>
      <c r="E1109" s="9" t="str">
        <f>Mercury!AC1110</f>
        <v>P&amp;L</v>
      </c>
      <c r="F1109" s="9" t="str">
        <f>Mercury!AD1110</f>
        <v>Recurring</v>
      </c>
      <c r="G1109" s="9" t="str">
        <f>Mercury!AE1110</f>
        <v>1. Collections</v>
      </c>
      <c r="H1109" s="9" t="str">
        <f>Mercury!AF1110</f>
        <v>1. Collections</v>
      </c>
      <c r="I1109" s="9" t="str">
        <f>Mercury!AG1110</f>
        <v>1. Full Stack</v>
      </c>
      <c r="J1109" s="9" t="str">
        <f>Mercury!AI1110</f>
        <v>In</v>
      </c>
      <c r="K1109" s="9" t="str">
        <f>Mercury!B1110</f>
        <v>PAYMON LLC</v>
      </c>
      <c r="L1109" s="33">
        <f>Mercury!C1110</f>
        <v>1026</v>
      </c>
      <c r="M1109" s="9" t="str">
        <f>Mercury!D1110</f>
        <v>Sent</v>
      </c>
      <c r="N1109" s="1" t="s">
        <v>47</v>
      </c>
    </row>
    <row r="1110" hidden="1">
      <c r="B1110" s="9">
        <f>Mercury!Y1111</f>
        <v>2025</v>
      </c>
      <c r="C1110" s="9">
        <f>Mercury!AA1111</f>
        <v>7</v>
      </c>
      <c r="D1110" s="9">
        <f>Mercury!AB1111</f>
        <v>3</v>
      </c>
      <c r="E1110" s="9" t="str">
        <f>Mercury!AC1111</f>
        <v>P&amp;L</v>
      </c>
      <c r="F1110" s="9" t="str">
        <f>Mercury!AD1111</f>
        <v>Recurring</v>
      </c>
      <c r="G1110" s="9" t="str">
        <f>Mercury!AE1111</f>
        <v>1. Collections</v>
      </c>
      <c r="H1110" s="9" t="str">
        <f>Mercury!AF1111</f>
        <v>1. Collections</v>
      </c>
      <c r="I1110" s="9" t="str">
        <f>Mercury!AG1111</f>
        <v>1. Full Stack</v>
      </c>
      <c r="J1110" s="9" t="str">
        <f>Mercury!AI1111</f>
        <v>In</v>
      </c>
      <c r="K1110" s="9" t="str">
        <f>Mercury!B1111</f>
        <v>1/CLICOH EXPRESS MX SA DE CV</v>
      </c>
      <c r="L1110" s="33">
        <f>Mercury!C1111</f>
        <v>1172</v>
      </c>
      <c r="M1110" s="9" t="str">
        <f>Mercury!D1111</f>
        <v>Sent</v>
      </c>
      <c r="N1110" s="1" t="s">
        <v>47</v>
      </c>
    </row>
    <row r="1111" hidden="1">
      <c r="B1111" s="9">
        <f>Mercury!Y1112</f>
        <v>2025</v>
      </c>
      <c r="C1111" s="9">
        <f>Mercury!AA1112</f>
        <v>7</v>
      </c>
      <c r="D1111" s="9">
        <f>Mercury!AB1112</f>
        <v>3</v>
      </c>
      <c r="E1111" s="9" t="str">
        <f>Mercury!AC1112</f>
        <v/>
      </c>
      <c r="F1111" s="9" t="str">
        <f>Mercury!AD1112</f>
        <v>Failed</v>
      </c>
      <c r="G1111" s="9" t="str">
        <f>Mercury!AE1112</f>
        <v>Failed</v>
      </c>
      <c r="H1111" s="9" t="str">
        <f>Mercury!AF1112</f>
        <v>Failed</v>
      </c>
      <c r="I1111" s="9" t="str">
        <f>Mercury!AG1112</f>
        <v/>
      </c>
      <c r="J1111" s="9" t="str">
        <f>Mercury!AI1112</f>
        <v>Out</v>
      </c>
      <c r="K1111" s="9" t="str">
        <f>Mercury!B1112</f>
        <v>Testgorilla</v>
      </c>
      <c r="L1111" s="33">
        <f>Mercury!C1112</f>
        <v>-111</v>
      </c>
      <c r="M1111" s="9" t="str">
        <f>Mercury!D1112</f>
        <v>Failed</v>
      </c>
      <c r="N1111" s="1" t="s">
        <v>47</v>
      </c>
    </row>
    <row r="1112" hidden="1">
      <c r="B1112" s="9">
        <f>Mercury!Y1113</f>
        <v>2025</v>
      </c>
      <c r="C1112" s="9">
        <f>Mercury!AA1113</f>
        <v>7</v>
      </c>
      <c r="D1112" s="9">
        <f>Mercury!AB1113</f>
        <v>3</v>
      </c>
      <c r="E1112" s="9" t="str">
        <f>Mercury!AC1113</f>
        <v>P&amp;L</v>
      </c>
      <c r="F1112" s="9" t="str">
        <f>Mercury!AD1113</f>
        <v>Recurring</v>
      </c>
      <c r="G1112" s="9" t="str">
        <f>Mercury!AE1113</f>
        <v>2. Candidates Sourcing</v>
      </c>
      <c r="H1112" s="9" t="str">
        <f>Mercury!AF1113</f>
        <v>2. Candidates Sourcing</v>
      </c>
      <c r="I1112" s="9" t="str">
        <f>Mercury!AG1113</f>
        <v>1. Social media</v>
      </c>
      <c r="J1112" s="9" t="str">
        <f>Mercury!AI1113</f>
        <v>Out</v>
      </c>
      <c r="K1112" s="9" t="str">
        <f>Mercury!B1113</f>
        <v>Facebook</v>
      </c>
      <c r="L1112" s="33">
        <f>Mercury!C1113</f>
        <v>-35</v>
      </c>
      <c r="M1112" s="9" t="str">
        <f>Mercury!D1113</f>
        <v>Sent</v>
      </c>
      <c r="N1112" s="1" t="s">
        <v>47</v>
      </c>
    </row>
    <row r="1113" hidden="1">
      <c r="B1113" s="9">
        <f>Mercury!Y1114</f>
        <v>2025</v>
      </c>
      <c r="C1113" s="9">
        <f>Mercury!AA1114</f>
        <v>7</v>
      </c>
      <c r="D1113" s="9">
        <f>Mercury!AB1114</f>
        <v>3</v>
      </c>
      <c r="E1113" s="9" t="str">
        <f>Mercury!AC1114</f>
        <v>P&amp;L</v>
      </c>
      <c r="F1113" s="9" t="str">
        <f>Mercury!AD1114</f>
        <v>Recurring</v>
      </c>
      <c r="G1113" s="9" t="str">
        <f>Mercury!AE1114</f>
        <v>3. Platform</v>
      </c>
      <c r="H1113" s="9" t="str">
        <f>Mercury!AF1114</f>
        <v>3. Platform</v>
      </c>
      <c r="I1113" s="9" t="str">
        <f>Mercury!AG1114</f>
        <v>2. Fixed</v>
      </c>
      <c r="J1113" s="9" t="str">
        <f>Mercury!AI1114</f>
        <v>Out</v>
      </c>
      <c r="K1113" s="9" t="str">
        <f>Mercury!B1114</f>
        <v>Anthropic</v>
      </c>
      <c r="L1113" s="33">
        <f>Mercury!C1114</f>
        <v>-20</v>
      </c>
      <c r="M1113" s="9" t="str">
        <f>Mercury!D1114</f>
        <v>Sent</v>
      </c>
      <c r="N1113" s="1" t="s">
        <v>47</v>
      </c>
    </row>
    <row r="1114" hidden="1">
      <c r="B1114" s="9">
        <f>Mercury!Y1115</f>
        <v>2025</v>
      </c>
      <c r="C1114" s="9">
        <f>Mercury!AA1115</f>
        <v>7</v>
      </c>
      <c r="D1114" s="9">
        <f>Mercury!AB1115</f>
        <v>3</v>
      </c>
      <c r="E1114" s="9" t="str">
        <f>Mercury!AC1115</f>
        <v>P&amp;L</v>
      </c>
      <c r="F1114" s="9" t="str">
        <f>Mercury!AD1115</f>
        <v>Recurring</v>
      </c>
      <c r="G1114" s="9" t="str">
        <f>Mercury!AE1115</f>
        <v>8. Other fixed costs</v>
      </c>
      <c r="H1114" s="9" t="str">
        <f>Mercury!AF1115</f>
        <v>6. Other fixed and admin</v>
      </c>
      <c r="I1114" s="9" t="str">
        <f>Mercury!AG1115</f>
        <v>2. Admin</v>
      </c>
      <c r="J1114" s="9" t="str">
        <f>Mercury!AI1115</f>
        <v>Out</v>
      </c>
      <c r="K1114" s="9" t="str">
        <f>Mercury!B1115</f>
        <v>Compra Roilaw Project</v>
      </c>
      <c r="L1114" s="33">
        <f>Mercury!C1115</f>
        <v>-995</v>
      </c>
      <c r="M1114" s="9" t="str">
        <f>Mercury!D1115</f>
        <v>Sent</v>
      </c>
      <c r="N1114" s="1" t="s">
        <v>47</v>
      </c>
    </row>
    <row r="1115" hidden="1">
      <c r="B1115" s="9">
        <f>Mercury!Y1116</f>
        <v>2025</v>
      </c>
      <c r="C1115" s="9">
        <f>Mercury!AA1116</f>
        <v>7</v>
      </c>
      <c r="D1115" s="9">
        <f>Mercury!AB1116</f>
        <v>3</v>
      </c>
      <c r="E1115" s="9" t="str">
        <f>Mercury!AC1116</f>
        <v>P&amp;L</v>
      </c>
      <c r="F1115" s="9" t="str">
        <f>Mercury!AD1116</f>
        <v>Recurring</v>
      </c>
      <c r="G1115" s="9" t="str">
        <f>Mercury!AE1116</f>
        <v>3. Platform</v>
      </c>
      <c r="H1115" s="9" t="str">
        <f>Mercury!AF1116</f>
        <v>3. Platform</v>
      </c>
      <c r="I1115" s="9" t="str">
        <f>Mercury!AG1116</f>
        <v>2. Fixed</v>
      </c>
      <c r="J1115" s="9" t="str">
        <f>Mercury!AI1116</f>
        <v>Out</v>
      </c>
      <c r="K1115" s="9" t="str">
        <f>Mercury!B1116</f>
        <v>Intl. Transaction Fee</v>
      </c>
      <c r="L1115" s="33">
        <f>Mercury!C1116</f>
        <v>-4.36</v>
      </c>
      <c r="M1115" s="9" t="str">
        <f>Mercury!D1116</f>
        <v>Sent</v>
      </c>
      <c r="N1115" s="1" t="s">
        <v>47</v>
      </c>
    </row>
    <row r="1116" hidden="1">
      <c r="B1116" s="9">
        <f>Mercury!Y1117</f>
        <v>2025</v>
      </c>
      <c r="C1116" s="9">
        <f>Mercury!AA1117</f>
        <v>7</v>
      </c>
      <c r="D1116" s="9">
        <f>Mercury!AB1117</f>
        <v>3</v>
      </c>
      <c r="E1116" s="9" t="str">
        <f>Mercury!AC1117</f>
        <v>P&amp;L</v>
      </c>
      <c r="F1116" s="9" t="str">
        <f>Mercury!AD1117</f>
        <v>Recurring</v>
      </c>
      <c r="G1116" s="9" t="str">
        <f>Mercury!AE1117</f>
        <v>3. Platform</v>
      </c>
      <c r="H1116" s="9" t="str">
        <f>Mercury!AF1117</f>
        <v>3. Platform</v>
      </c>
      <c r="I1116" s="9" t="str">
        <f>Mercury!AG1117</f>
        <v>2. Fixed</v>
      </c>
      <c r="J1116" s="9" t="str">
        <f>Mercury!AI1117</f>
        <v>Out</v>
      </c>
      <c r="K1116" s="9" t="str">
        <f>Mercury!B1117</f>
        <v>Google Cloud</v>
      </c>
      <c r="L1116" s="33">
        <f>Mercury!C1117</f>
        <v>-145.39</v>
      </c>
      <c r="M1116" s="9" t="str">
        <f>Mercury!D1117</f>
        <v>Sent</v>
      </c>
      <c r="N1116" s="1" t="s">
        <v>47</v>
      </c>
    </row>
    <row r="1117">
      <c r="B1117" s="9">
        <f>Mercury!Y1118</f>
        <v>2025</v>
      </c>
      <c r="C1117" s="9">
        <f>Mercury!AA1118</f>
        <v>7</v>
      </c>
      <c r="D1117" s="9">
        <f>Mercury!AB1118</f>
        <v>3</v>
      </c>
      <c r="E1117" s="9" t="str">
        <f>Mercury!AC1118</f>
        <v>P&amp;L</v>
      </c>
      <c r="F1117" s="9" t="str">
        <f>Mercury!AD1118</f>
        <v>Recurring</v>
      </c>
      <c r="G1117" s="9" t="str">
        <f>Mercury!AE1118</f>
        <v>1. Collections</v>
      </c>
      <c r="H1117" s="9" t="str">
        <f>Mercury!AF1118</f>
        <v>1. Collections</v>
      </c>
      <c r="I1117" s="9" t="str">
        <f>Mercury!AG1118</f>
        <v>1. Full Stack</v>
      </c>
      <c r="J1117" s="9" t="str">
        <f>Mercury!AI1118</f>
        <v>In</v>
      </c>
      <c r="K1117" s="9" t="str">
        <f>Mercury!B1118</f>
        <v>COBOE SOCIEDAD ANONI MA</v>
      </c>
      <c r="L1117" s="33">
        <f>Mercury!C1118</f>
        <v>264</v>
      </c>
      <c r="M1117" s="9" t="str">
        <f>Mercury!D1118</f>
        <v>Sent</v>
      </c>
      <c r="N1117" s="1" t="s">
        <v>47</v>
      </c>
    </row>
    <row r="1118" hidden="1">
      <c r="B1118" s="9">
        <f>Mercury!Y1119</f>
        <v>2025</v>
      </c>
      <c r="C1118" s="9">
        <f>Mercury!AA1119</f>
        <v>7</v>
      </c>
      <c r="D1118" s="9">
        <f>Mercury!AB1119</f>
        <v>3</v>
      </c>
      <c r="E1118" s="9" t="str">
        <f>Mercury!AC1119</f>
        <v>P&amp;L</v>
      </c>
      <c r="F1118" s="9" t="str">
        <f>Mercury!AD1119</f>
        <v>Recurring</v>
      </c>
      <c r="G1118" s="9" t="str">
        <f>Mercury!AE1119</f>
        <v>3. Platform</v>
      </c>
      <c r="H1118" s="9" t="str">
        <f>Mercury!AF1119</f>
        <v>3. Platform</v>
      </c>
      <c r="I1118" s="9" t="str">
        <f>Mercury!AG1119</f>
        <v>2. Fixed</v>
      </c>
      <c r="J1118" s="9" t="str">
        <f>Mercury!AI1119</f>
        <v>Out</v>
      </c>
      <c r="K1118" s="9" t="str">
        <f>Mercury!B1119</f>
        <v>Pinecone Systems</v>
      </c>
      <c r="L1118" s="33">
        <f>Mercury!C1119</f>
        <v>-2.05</v>
      </c>
      <c r="M1118" s="9" t="str">
        <f>Mercury!D1119</f>
        <v>Sent</v>
      </c>
      <c r="N1118" s="1" t="s">
        <v>47</v>
      </c>
    </row>
    <row r="1119" hidden="1">
      <c r="B1119" s="9">
        <f>Mercury!Y1120</f>
        <v>2025</v>
      </c>
      <c r="C1119" s="9">
        <f>Mercury!AA1120</f>
        <v>7</v>
      </c>
      <c r="D1119" s="9">
        <f>Mercury!AB1120</f>
        <v>3</v>
      </c>
      <c r="E1119" s="9" t="str">
        <f>Mercury!AC1120</f>
        <v>P&amp;L</v>
      </c>
      <c r="F1119" s="9" t="str">
        <f>Mercury!AD1120</f>
        <v>Recurring</v>
      </c>
      <c r="G1119" s="9" t="str">
        <f>Mercury!AE1120</f>
        <v>2. Candidates Sourcing</v>
      </c>
      <c r="H1119" s="9" t="str">
        <f>Mercury!AF1120</f>
        <v>2. Candidates Sourcing</v>
      </c>
      <c r="I1119" s="9" t="str">
        <f>Mercury!AG1120</f>
        <v>3. Linkedin</v>
      </c>
      <c r="J1119" s="9" t="str">
        <f>Mercury!AI1120</f>
        <v>Out</v>
      </c>
      <c r="K1119" s="9" t="str">
        <f>Mercury!B1120</f>
        <v>LinkedIn</v>
      </c>
      <c r="L1119" s="33">
        <f>Mercury!C1120</f>
        <v>-39.93</v>
      </c>
      <c r="M1119" s="9" t="str">
        <f>Mercury!D1120</f>
        <v>Sent</v>
      </c>
      <c r="N1119" s="1" t="s">
        <v>47</v>
      </c>
    </row>
    <row r="1120" hidden="1">
      <c r="B1120" s="9">
        <f>Mercury!Y1121</f>
        <v>2025</v>
      </c>
      <c r="C1120" s="9">
        <f>Mercury!AA1121</f>
        <v>7</v>
      </c>
      <c r="D1120" s="9">
        <f>Mercury!AB1121</f>
        <v>3</v>
      </c>
      <c r="E1120" s="9" t="str">
        <f>Mercury!AC1121</f>
        <v>P&amp;L</v>
      </c>
      <c r="F1120" s="9" t="str">
        <f>Mercury!AD1121</f>
        <v>Recurring</v>
      </c>
      <c r="G1120" s="9" t="str">
        <f>Mercury!AE1121</f>
        <v>2. Candidates Sourcing</v>
      </c>
      <c r="H1120" s="9" t="str">
        <f>Mercury!AF1121</f>
        <v>2. Candidates Sourcing</v>
      </c>
      <c r="I1120" s="9" t="str">
        <f>Mercury!AG1121</f>
        <v>1. Social media</v>
      </c>
      <c r="J1120" s="9" t="str">
        <f>Mercury!AI1121</f>
        <v>Out</v>
      </c>
      <c r="K1120" s="9" t="str">
        <f>Mercury!B1121</f>
        <v>Facebook</v>
      </c>
      <c r="L1120" s="33">
        <f>Mercury!C1121</f>
        <v>-1.73</v>
      </c>
      <c r="M1120" s="9" t="str">
        <f>Mercury!D1121</f>
        <v>Sent</v>
      </c>
      <c r="N1120" s="1" t="s">
        <v>47</v>
      </c>
    </row>
    <row r="1121" hidden="1">
      <c r="B1121" s="9">
        <f>Mercury!Y1122</f>
        <v>2025</v>
      </c>
      <c r="C1121" s="9">
        <f>Mercury!AA1122</f>
        <v>7</v>
      </c>
      <c r="D1121" s="9">
        <f>Mercury!AB1122</f>
        <v>3</v>
      </c>
      <c r="E1121" s="9" t="str">
        <f>Mercury!AC1122</f>
        <v/>
      </c>
      <c r="F1121" s="9" t="str">
        <f>Mercury!AD1122</f>
        <v>Failed</v>
      </c>
      <c r="G1121" s="9" t="str">
        <f>Mercury!AE1122</f>
        <v>Failed</v>
      </c>
      <c r="H1121" s="9" t="str">
        <f>Mercury!AF1122</f>
        <v>Failed</v>
      </c>
      <c r="I1121" s="9" t="str">
        <f>Mercury!AG1122</f>
        <v/>
      </c>
      <c r="J1121" s="9" t="str">
        <f>Mercury!AI1122</f>
        <v>Out</v>
      </c>
      <c r="K1121" s="9" t="str">
        <f>Mercury!B1122</f>
        <v>Testgorilla</v>
      </c>
      <c r="L1121" s="33">
        <f>Mercury!C1122</f>
        <v>-111</v>
      </c>
      <c r="M1121" s="9" t="str">
        <f>Mercury!D1122</f>
        <v>Failed</v>
      </c>
      <c r="N1121" s="1" t="s">
        <v>47</v>
      </c>
    </row>
    <row r="1122" hidden="1">
      <c r="B1122" s="9">
        <f>Mercury!Y1123</f>
        <v>2025</v>
      </c>
      <c r="C1122" s="9">
        <f>Mercury!AA1123</f>
        <v>7</v>
      </c>
      <c r="D1122" s="9">
        <f>Mercury!AB1123</f>
        <v>3</v>
      </c>
      <c r="E1122" s="9" t="str">
        <f>Mercury!AC1123</f>
        <v>P&amp;L</v>
      </c>
      <c r="F1122" s="9" t="str">
        <f>Mercury!AD1123</f>
        <v>Recurring</v>
      </c>
      <c r="G1122" s="9" t="str">
        <f>Mercury!AE1123</f>
        <v>3. Platform</v>
      </c>
      <c r="H1122" s="9" t="str">
        <f>Mercury!AF1123</f>
        <v>3. Platform</v>
      </c>
      <c r="I1122" s="9" t="str">
        <f>Mercury!AG1123</f>
        <v>2. Fixed</v>
      </c>
      <c r="J1122" s="9" t="str">
        <f>Mercury!AI1123</f>
        <v>Out</v>
      </c>
      <c r="K1122" s="9" t="str">
        <f>Mercury!B1123</f>
        <v>Intl. Transaction Fee</v>
      </c>
      <c r="L1122" s="33">
        <f>Mercury!C1123</f>
        <v>-10.74</v>
      </c>
      <c r="M1122" s="9" t="str">
        <f>Mercury!D1123</f>
        <v>Sent</v>
      </c>
      <c r="N1122" s="1" t="s">
        <v>47</v>
      </c>
    </row>
    <row r="1123" hidden="1">
      <c r="B1123" s="9">
        <f>Mercury!Y1124</f>
        <v>2025</v>
      </c>
      <c r="C1123" s="9">
        <f>Mercury!AA1124</f>
        <v>7</v>
      </c>
      <c r="D1123" s="9">
        <f>Mercury!AB1124</f>
        <v>3</v>
      </c>
      <c r="E1123" s="9" t="str">
        <f>Mercury!AC1124</f>
        <v>P&amp;L</v>
      </c>
      <c r="F1123" s="9" t="str">
        <f>Mercury!AD1124</f>
        <v>Recurring</v>
      </c>
      <c r="G1123" s="9" t="str">
        <f>Mercury!AE1124</f>
        <v>2. Candidates Sourcing</v>
      </c>
      <c r="H1123" s="9" t="str">
        <f>Mercury!AF1124</f>
        <v>2. Candidates Sourcing</v>
      </c>
      <c r="I1123" s="9" t="str">
        <f>Mercury!AG1124</f>
        <v>2. Job Portals</v>
      </c>
      <c r="J1123" s="9" t="str">
        <f>Mercury!AI1124</f>
        <v>Out</v>
      </c>
      <c r="K1123" s="9" t="str">
        <f>Mercury!B1124</f>
        <v>Indeed</v>
      </c>
      <c r="L1123" s="33">
        <f>Mercury!C1124</f>
        <v>-358.1</v>
      </c>
      <c r="M1123" s="9" t="str">
        <f>Mercury!D1124</f>
        <v>Sent</v>
      </c>
      <c r="N1123" s="1" t="s">
        <v>47</v>
      </c>
    </row>
    <row r="1124" hidden="1">
      <c r="B1124" s="9">
        <f>Mercury!Y1125</f>
        <v>2025</v>
      </c>
      <c r="C1124" s="9">
        <f>Mercury!AA1125</f>
        <v>6</v>
      </c>
      <c r="D1124" s="9">
        <f>Mercury!AB1125</f>
        <v>2</v>
      </c>
      <c r="E1124" s="9" t="str">
        <f>Mercury!AC1125</f>
        <v>P&amp;L</v>
      </c>
      <c r="F1124" s="9" t="str">
        <f>Mercury!AD1125</f>
        <v>Recurring</v>
      </c>
      <c r="G1124" s="9" t="str">
        <f>Mercury!AE1125</f>
        <v>2. Candidates Sourcing</v>
      </c>
      <c r="H1124" s="9" t="str">
        <f>Mercury!AF1125</f>
        <v>2. Candidates Sourcing</v>
      </c>
      <c r="I1124" s="9" t="str">
        <f>Mercury!AG1125</f>
        <v>3. Linkedin</v>
      </c>
      <c r="J1124" s="9" t="str">
        <f>Mercury!AI1125</f>
        <v>Out</v>
      </c>
      <c r="K1124" s="9" t="str">
        <f>Mercury!B1125</f>
        <v>LinkedIn</v>
      </c>
      <c r="L1124" s="33">
        <f>Mercury!C1125</f>
        <v>-48.73</v>
      </c>
      <c r="M1124" s="9" t="str">
        <f>Mercury!D1125</f>
        <v>Sent</v>
      </c>
      <c r="N1124" s="1" t="s">
        <v>47</v>
      </c>
    </row>
    <row r="1125" hidden="1">
      <c r="B1125" s="9">
        <f>Mercury!Y1126</f>
        <v>2025</v>
      </c>
      <c r="C1125" s="9">
        <f>Mercury!AA1126</f>
        <v>6</v>
      </c>
      <c r="D1125" s="9">
        <f>Mercury!AB1126</f>
        <v>2</v>
      </c>
      <c r="E1125" s="9" t="str">
        <f>Mercury!AC1126</f>
        <v>P&amp;L</v>
      </c>
      <c r="F1125" s="9" t="str">
        <f>Mercury!AD1126</f>
        <v>Recurring</v>
      </c>
      <c r="G1125" s="9" t="str">
        <f>Mercury!AE1126</f>
        <v>3. Platform</v>
      </c>
      <c r="H1125" s="9" t="str">
        <f>Mercury!AF1126</f>
        <v>3. Platform</v>
      </c>
      <c r="I1125" s="9" t="str">
        <f>Mercury!AG1126</f>
        <v>2. Fixed</v>
      </c>
      <c r="J1125" s="9" t="str">
        <f>Mercury!AI1126</f>
        <v>Out</v>
      </c>
      <c r="K1125" s="9" t="str">
        <f>Mercury!B1126</f>
        <v>Intl. Transaction Fee</v>
      </c>
      <c r="L1125" s="33">
        <f>Mercury!C1126</f>
        <v>-1.46</v>
      </c>
      <c r="M1125" s="9" t="str">
        <f>Mercury!D1126</f>
        <v>Sent</v>
      </c>
      <c r="N1125" s="1" t="s">
        <v>47</v>
      </c>
    </row>
    <row r="1126" hidden="1">
      <c r="B1126" s="9">
        <f>Mercury!Y1127</f>
        <v>2025</v>
      </c>
      <c r="C1126" s="9">
        <f>Mercury!AA1127</f>
        <v>6</v>
      </c>
      <c r="D1126" s="9">
        <f>Mercury!AB1127</f>
        <v>2</v>
      </c>
      <c r="E1126" s="9" t="str">
        <f>Mercury!AC1127</f>
        <v>P&amp;L</v>
      </c>
      <c r="F1126" s="9" t="str">
        <f>Mercury!AD1127</f>
        <v>Recurring</v>
      </c>
      <c r="G1126" s="9" t="str">
        <f>Mercury!AE1127</f>
        <v>5. Marketing</v>
      </c>
      <c r="H1126" s="9" t="str">
        <f>Mercury!AF1127</f>
        <v>5. Marketing</v>
      </c>
      <c r="I1126" s="9" t="str">
        <f>Mercury!AG1127</f>
        <v>2. Agency</v>
      </c>
      <c r="J1126" s="9" t="str">
        <f>Mercury!AI1127</f>
        <v>Out</v>
      </c>
      <c r="K1126" s="9" t="str">
        <f>Mercury!B1127</f>
        <v>Optimus Digital</v>
      </c>
      <c r="L1126" s="33">
        <f>Mercury!C1127</f>
        <v>-467.37</v>
      </c>
      <c r="M1126" s="9" t="str">
        <f>Mercury!D1127</f>
        <v>Sent</v>
      </c>
      <c r="N1126" s="1" t="s">
        <v>47</v>
      </c>
    </row>
    <row r="1127" hidden="1">
      <c r="B1127" s="9">
        <f>Mercury!Y1128</f>
        <v>2025</v>
      </c>
      <c r="C1127" s="9">
        <f>Mercury!AA1128</f>
        <v>6</v>
      </c>
      <c r="D1127" s="9">
        <f>Mercury!AB1128</f>
        <v>2</v>
      </c>
      <c r="E1127" s="9" t="str">
        <f>Mercury!AC1128</f>
        <v>P&amp;L</v>
      </c>
      <c r="F1127" s="9" t="str">
        <f>Mercury!AD1128</f>
        <v>Recurring</v>
      </c>
      <c r="G1127" s="9" t="str">
        <f>Mercury!AE1128</f>
        <v>3. Platform</v>
      </c>
      <c r="H1127" s="9" t="str">
        <f>Mercury!AF1128</f>
        <v>3. Platform</v>
      </c>
      <c r="I1127" s="9" t="str">
        <f>Mercury!AG1128</f>
        <v>2. Fixed</v>
      </c>
      <c r="J1127" s="9" t="str">
        <f>Mercury!AI1128</f>
        <v>Out</v>
      </c>
      <c r="K1127" s="9" t="str">
        <f>Mercury!B1128</f>
        <v>Intl. Transaction Fee</v>
      </c>
      <c r="L1127" s="33">
        <f>Mercury!C1128</f>
        <v>-14.02</v>
      </c>
      <c r="M1127" s="9" t="str">
        <f>Mercury!D1128</f>
        <v>Sent</v>
      </c>
      <c r="N1127" s="1" t="s">
        <v>47</v>
      </c>
    </row>
    <row r="1128" hidden="1">
      <c r="B1128" s="9">
        <f>Mercury!Y1129</f>
        <v>2025</v>
      </c>
      <c r="C1128" s="9">
        <f>Mercury!AA1129</f>
        <v>6</v>
      </c>
      <c r="D1128" s="9">
        <f>Mercury!AB1129</f>
        <v>2</v>
      </c>
      <c r="E1128" s="9" t="str">
        <f>Mercury!AC1129</f>
        <v>P&amp;L</v>
      </c>
      <c r="F1128" s="9" t="str">
        <f>Mercury!AD1129</f>
        <v>Recurring</v>
      </c>
      <c r="G1128" s="9" t="str">
        <f>Mercury!AE1129</f>
        <v>2. Candidates Sourcing</v>
      </c>
      <c r="H1128" s="9" t="str">
        <f>Mercury!AF1129</f>
        <v>2. Candidates Sourcing</v>
      </c>
      <c r="I1128" s="9" t="str">
        <f>Mercury!AG1129</f>
        <v>1. Social media</v>
      </c>
      <c r="J1128" s="9" t="str">
        <f>Mercury!AI1129</f>
        <v>Out</v>
      </c>
      <c r="K1128" s="9" t="str">
        <f>Mercury!B1129</f>
        <v>Facebook</v>
      </c>
      <c r="L1128" s="33">
        <f>Mercury!C1129</f>
        <v>-250</v>
      </c>
      <c r="M1128" s="9" t="str">
        <f>Mercury!D1129</f>
        <v>Sent</v>
      </c>
      <c r="N1128" s="1" t="s">
        <v>47</v>
      </c>
    </row>
    <row r="1129" hidden="1">
      <c r="B1129" s="9">
        <f>Mercury!Y1130</f>
        <v>2025</v>
      </c>
      <c r="C1129" s="9">
        <f>Mercury!AA1130</f>
        <v>6</v>
      </c>
      <c r="D1129" s="9">
        <f>Mercury!AB1130</f>
        <v>2</v>
      </c>
      <c r="E1129" s="9" t="str">
        <f>Mercury!AC1130</f>
        <v>P&amp;L</v>
      </c>
      <c r="F1129" s="9" t="str">
        <f>Mercury!AD1130</f>
        <v>Recurring</v>
      </c>
      <c r="G1129" s="9" t="str">
        <f>Mercury!AE1130</f>
        <v>2. Candidates Sourcing</v>
      </c>
      <c r="H1129" s="9" t="str">
        <f>Mercury!AF1130</f>
        <v>2. Candidates Sourcing</v>
      </c>
      <c r="I1129" s="9" t="str">
        <f>Mercury!AG1130</f>
        <v>1. Social media</v>
      </c>
      <c r="J1129" s="9" t="str">
        <f>Mercury!AI1130</f>
        <v>Out</v>
      </c>
      <c r="K1129" s="9" t="str">
        <f>Mercury!B1130</f>
        <v>Facebook</v>
      </c>
      <c r="L1129" s="33">
        <f>Mercury!C1130</f>
        <v>-35</v>
      </c>
      <c r="M1129" s="9" t="str">
        <f>Mercury!D1130</f>
        <v>Sent</v>
      </c>
      <c r="N1129" s="1" t="s">
        <v>47</v>
      </c>
    </row>
    <row r="1130" hidden="1">
      <c r="B1130" s="9">
        <f>Mercury!Y1131</f>
        <v>2025</v>
      </c>
      <c r="C1130" s="9">
        <f>Mercury!AA1131</f>
        <v>6</v>
      </c>
      <c r="D1130" s="9">
        <f>Mercury!AB1131</f>
        <v>2</v>
      </c>
      <c r="E1130" s="9" t="str">
        <f>Mercury!AC1131</f>
        <v/>
      </c>
      <c r="F1130" s="9" t="str">
        <f>Mercury!AD1131</f>
        <v>Failed</v>
      </c>
      <c r="G1130" s="9" t="str">
        <f>Mercury!AE1131</f>
        <v>Failed</v>
      </c>
      <c r="H1130" s="9" t="str">
        <f>Mercury!AF1131</f>
        <v>Failed</v>
      </c>
      <c r="I1130" s="9" t="str">
        <f>Mercury!AG1131</f>
        <v/>
      </c>
      <c r="J1130" s="9" t="str">
        <f>Mercury!AI1131</f>
        <v>Out</v>
      </c>
      <c r="K1130" s="9" t="str">
        <f>Mercury!B1131</f>
        <v>FACEBK *ADS</v>
      </c>
      <c r="L1130" s="33">
        <f>Mercury!C1131</f>
        <v>0</v>
      </c>
      <c r="M1130" s="9" t="str">
        <f>Mercury!D1131</f>
        <v>Failed</v>
      </c>
      <c r="N1130" s="1" t="s">
        <v>47</v>
      </c>
    </row>
    <row r="1131" hidden="1">
      <c r="B1131" s="9">
        <f>Mercury!Y1132</f>
        <v>2025</v>
      </c>
      <c r="C1131" s="9">
        <f>Mercury!AA1132</f>
        <v>6</v>
      </c>
      <c r="D1131" s="9">
        <f>Mercury!AB1132</f>
        <v>2</v>
      </c>
      <c r="E1131" s="9" t="str">
        <f>Mercury!AC1132</f>
        <v>P&amp;L</v>
      </c>
      <c r="F1131" s="9" t="str">
        <f>Mercury!AD1132</f>
        <v>Recurring</v>
      </c>
      <c r="G1131" s="9" t="str">
        <f>Mercury!AE1132</f>
        <v>4. People</v>
      </c>
      <c r="H1131" s="9" t="str">
        <f>Mercury!AF1132</f>
        <v>4. People</v>
      </c>
      <c r="I1131" s="9" t="str">
        <f>Mercury!AG1132</f>
        <v>1. Operations</v>
      </c>
      <c r="J1131" s="9" t="str">
        <f>Mercury!AI1132</f>
        <v>Out</v>
      </c>
      <c r="K1131" s="9" t="str">
        <f>Mercury!B1132</f>
        <v>Monica Tonanzin Garc√≠a Vega (Monica Tonanzin Garc√≠a Vega)</v>
      </c>
      <c r="L1131" s="33">
        <f>Mercury!C1132</f>
        <v>-800</v>
      </c>
      <c r="M1131" s="9" t="str">
        <f>Mercury!D1132</f>
        <v>Sent</v>
      </c>
      <c r="N1131" s="1" t="s">
        <v>47</v>
      </c>
    </row>
    <row r="1132" hidden="1">
      <c r="B1132" s="9">
        <f>Mercury!Y1133</f>
        <v>2025</v>
      </c>
      <c r="C1132" s="9">
        <f>Mercury!AA1133</f>
        <v>6</v>
      </c>
      <c r="D1132" s="9">
        <f>Mercury!AB1133</f>
        <v>2</v>
      </c>
      <c r="E1132" s="9" t="str">
        <f>Mercury!AC1133</f>
        <v>P&amp;L</v>
      </c>
      <c r="F1132" s="9" t="str">
        <f>Mercury!AD1133</f>
        <v>Recurring</v>
      </c>
      <c r="G1132" s="9" t="str">
        <f>Mercury!AE1133</f>
        <v>6. Tech salaries</v>
      </c>
      <c r="H1132" s="9" t="str">
        <f>Mercury!AF1133</f>
        <v>6. Other fixed and admin</v>
      </c>
      <c r="I1132" s="9" t="str">
        <f>Mercury!AG1133</f>
        <v>1. Salaries</v>
      </c>
      <c r="J1132" s="9" t="str">
        <f>Mercury!AI1133</f>
        <v>Out</v>
      </c>
      <c r="K1132" s="9" t="str">
        <f>Mercury!B1133</f>
        <v>Alex Tigselema (Alex Ignacio Tigselema Pacheco)</v>
      </c>
      <c r="L1132" s="33">
        <f>Mercury!C1133</f>
        <v>-500</v>
      </c>
      <c r="M1132" s="9" t="str">
        <f>Mercury!D1133</f>
        <v>Sent</v>
      </c>
      <c r="N1132" s="1" t="s">
        <v>47</v>
      </c>
    </row>
    <row r="1133" hidden="1">
      <c r="B1133" s="9">
        <f>Mercury!Y1134</f>
        <v>2025</v>
      </c>
      <c r="C1133" s="9">
        <f>Mercury!AA1134</f>
        <v>6</v>
      </c>
      <c r="D1133" s="9">
        <f>Mercury!AB1134</f>
        <v>2</v>
      </c>
      <c r="E1133" s="9" t="str">
        <f>Mercury!AC1134</f>
        <v>P&amp;L</v>
      </c>
      <c r="F1133" s="9" t="str">
        <f>Mercury!AD1134</f>
        <v>Recurring</v>
      </c>
      <c r="G1133" s="9" t="str">
        <f>Mercury!AE1134</f>
        <v>3. Platform</v>
      </c>
      <c r="H1133" s="9" t="str">
        <f>Mercury!AF1134</f>
        <v>3. Platform</v>
      </c>
      <c r="I1133" s="9" t="str">
        <f>Mercury!AG1134</f>
        <v>2. Fixed</v>
      </c>
      <c r="J1133" s="9" t="str">
        <f>Mercury!AI1134</f>
        <v>Out</v>
      </c>
      <c r="K1133" s="9" t="str">
        <f>Mercury!B1134</f>
        <v>Intl. Wire Fee</v>
      </c>
      <c r="L1133" s="33">
        <f>Mercury!C1134</f>
        <v>-15</v>
      </c>
      <c r="M1133" s="9" t="str">
        <f>Mercury!D1134</f>
        <v>Sent</v>
      </c>
      <c r="N1133" s="1" t="s">
        <v>47</v>
      </c>
    </row>
    <row r="1134" hidden="1">
      <c r="B1134" s="9">
        <f>Mercury!Y1135</f>
        <v>2025</v>
      </c>
      <c r="C1134" s="9">
        <f>Mercury!AA1135</f>
        <v>6</v>
      </c>
      <c r="D1134" s="9">
        <f>Mercury!AB1135</f>
        <v>2</v>
      </c>
      <c r="E1134" s="9" t="str">
        <f>Mercury!AC1135</f>
        <v>P&amp;L</v>
      </c>
      <c r="F1134" s="9" t="str">
        <f>Mercury!AD1135</f>
        <v>Recurring</v>
      </c>
      <c r="G1134" s="9" t="str">
        <f>Mercury!AE1135</f>
        <v>3. Platform</v>
      </c>
      <c r="H1134" s="9" t="str">
        <f>Mercury!AF1135</f>
        <v>3. Platform</v>
      </c>
      <c r="I1134" s="9" t="str">
        <f>Mercury!AG1135</f>
        <v>2. Fixed</v>
      </c>
      <c r="J1134" s="9" t="str">
        <f>Mercury!AI1135</f>
        <v>Out</v>
      </c>
      <c r="K1134" s="9" t="str">
        <f>Mercury!B1135</f>
        <v>Vercel</v>
      </c>
      <c r="L1134" s="33">
        <f>Mercury!C1135</f>
        <v>-40</v>
      </c>
      <c r="M1134" s="9" t="str">
        <f>Mercury!D1135</f>
        <v>Sent</v>
      </c>
      <c r="N1134" s="1" t="s">
        <v>47</v>
      </c>
    </row>
    <row r="1135" hidden="1">
      <c r="B1135" s="9">
        <f>Mercury!Y1136</f>
        <v>2025</v>
      </c>
      <c r="C1135" s="9">
        <f>Mercury!AA1136</f>
        <v>6</v>
      </c>
      <c r="D1135" s="9">
        <f>Mercury!AB1136</f>
        <v>2</v>
      </c>
      <c r="E1135" s="9" t="str">
        <f>Mercury!AC1136</f>
        <v/>
      </c>
      <c r="F1135" s="9" t="str">
        <f>Mercury!AD1136</f>
        <v>Failed</v>
      </c>
      <c r="G1135" s="9" t="str">
        <f>Mercury!AE1136</f>
        <v>Failed</v>
      </c>
      <c r="H1135" s="9" t="str">
        <f>Mercury!AF1136</f>
        <v>Failed</v>
      </c>
      <c r="I1135" s="9" t="str">
        <f>Mercury!AG1136</f>
        <v/>
      </c>
      <c r="J1135" s="9" t="str">
        <f>Mercury!AI1136</f>
        <v>Out</v>
      </c>
      <c r="K1135" s="9" t="str">
        <f>Mercury!B1136</f>
        <v>Webflow</v>
      </c>
      <c r="L1135" s="33">
        <f>Mercury!C1136</f>
        <v>-29</v>
      </c>
      <c r="M1135" s="9" t="str">
        <f>Mercury!D1136</f>
        <v>Failed</v>
      </c>
      <c r="N1135" s="1" t="s">
        <v>47</v>
      </c>
    </row>
    <row r="1136" hidden="1">
      <c r="B1136" s="9">
        <f>Mercury!Y1137</f>
        <v>2025</v>
      </c>
      <c r="C1136" s="9">
        <f>Mercury!AA1137</f>
        <v>6</v>
      </c>
      <c r="D1136" s="9">
        <f>Mercury!AB1137</f>
        <v>2</v>
      </c>
      <c r="E1136" s="9" t="str">
        <f>Mercury!AC1137</f>
        <v/>
      </c>
      <c r="F1136" s="9" t="str">
        <f>Mercury!AD1137</f>
        <v>Failed</v>
      </c>
      <c r="G1136" s="9" t="str">
        <f>Mercury!AE1137</f>
        <v>Failed</v>
      </c>
      <c r="H1136" s="9" t="str">
        <f>Mercury!AF1137</f>
        <v>Failed</v>
      </c>
      <c r="I1136" s="9" t="str">
        <f>Mercury!AG1137</f>
        <v/>
      </c>
      <c r="J1136" s="9" t="str">
        <f>Mercury!AI1137</f>
        <v>Out</v>
      </c>
      <c r="K1136" s="9" t="str">
        <f>Mercury!B1137</f>
        <v>Testgorilla</v>
      </c>
      <c r="L1136" s="33">
        <f>Mercury!C1137</f>
        <v>-111</v>
      </c>
      <c r="M1136" s="9" t="str">
        <f>Mercury!D1137</f>
        <v>Failed</v>
      </c>
      <c r="N1136" s="1" t="s">
        <v>47</v>
      </c>
    </row>
    <row r="1137" hidden="1">
      <c r="B1137" s="9">
        <f>Mercury!Y1138</f>
        <v>2025</v>
      </c>
      <c r="C1137" s="9">
        <f>Mercury!AA1138</f>
        <v>6</v>
      </c>
      <c r="D1137" s="9">
        <f>Mercury!AB1138</f>
        <v>2</v>
      </c>
      <c r="E1137" s="9" t="str">
        <f>Mercury!AC1138</f>
        <v>P&amp;L</v>
      </c>
      <c r="F1137" s="9" t="str">
        <f>Mercury!AD1138</f>
        <v>Recurring</v>
      </c>
      <c r="G1137" s="9" t="str">
        <f>Mercury!AE1138</f>
        <v>2. Candidates Sourcing</v>
      </c>
      <c r="H1137" s="9" t="str">
        <f>Mercury!AF1138</f>
        <v>2. Candidates Sourcing</v>
      </c>
      <c r="I1137" s="9" t="str">
        <f>Mercury!AG1138</f>
        <v>2. Job Portals</v>
      </c>
      <c r="J1137" s="9" t="str">
        <f>Mercury!AI1138</f>
        <v>Out</v>
      </c>
      <c r="K1137" s="9" t="str">
        <f>Mercury!B1138</f>
        <v>Computrabajo (Bb-Dgnet Lt)</v>
      </c>
      <c r="L1137" s="33">
        <f>Mercury!C1138</f>
        <v>-104.07</v>
      </c>
      <c r="M1137" s="9" t="str">
        <f>Mercury!D1138</f>
        <v>Sent</v>
      </c>
      <c r="N1137" s="1" t="s">
        <v>47</v>
      </c>
    </row>
    <row r="1138" hidden="1">
      <c r="B1138" s="9">
        <f>Mercury!Y1139</f>
        <v>2025</v>
      </c>
      <c r="C1138" s="9">
        <f>Mercury!AA1139</f>
        <v>6</v>
      </c>
      <c r="D1138" s="9">
        <f>Mercury!AB1139</f>
        <v>2</v>
      </c>
      <c r="E1138" s="9" t="str">
        <f>Mercury!AC1139</f>
        <v>P&amp;L</v>
      </c>
      <c r="F1138" s="9" t="str">
        <f>Mercury!AD1139</f>
        <v>Recurring</v>
      </c>
      <c r="G1138" s="9" t="str">
        <f>Mercury!AE1139</f>
        <v>3. Platform</v>
      </c>
      <c r="H1138" s="9" t="str">
        <f>Mercury!AF1139</f>
        <v>3. Platform</v>
      </c>
      <c r="I1138" s="9" t="str">
        <f>Mercury!AG1139</f>
        <v>2. Fixed</v>
      </c>
      <c r="J1138" s="9" t="str">
        <f>Mercury!AI1139</f>
        <v>Out</v>
      </c>
      <c r="K1138" s="9" t="str">
        <f>Mercury!B1139</f>
        <v>Intl. Transaction Fee</v>
      </c>
      <c r="L1138" s="33">
        <f>Mercury!C1139</f>
        <v>-3.12</v>
      </c>
      <c r="M1138" s="9" t="str">
        <f>Mercury!D1139</f>
        <v>Sent</v>
      </c>
      <c r="N1138" s="1" t="s">
        <v>47</v>
      </c>
    </row>
    <row r="1139" hidden="1">
      <c r="B1139" s="9">
        <f>Mercury!Y1140</f>
        <v>2025</v>
      </c>
      <c r="C1139" s="9">
        <f>Mercury!AA1140</f>
        <v>6</v>
      </c>
      <c r="D1139" s="9">
        <f>Mercury!AB1140</f>
        <v>2</v>
      </c>
      <c r="E1139" s="9" t="str">
        <f>Mercury!AC1140</f>
        <v>P&amp;L</v>
      </c>
      <c r="F1139" s="9" t="str">
        <f>Mercury!AD1140</f>
        <v>Recurring</v>
      </c>
      <c r="G1139" s="9" t="str">
        <f>Mercury!AE1140</f>
        <v>2. Candidates Sourcing</v>
      </c>
      <c r="H1139" s="9" t="str">
        <f>Mercury!AF1140</f>
        <v>2. Candidates Sourcing</v>
      </c>
      <c r="I1139" s="9" t="str">
        <f>Mercury!AG1140</f>
        <v>4. Others</v>
      </c>
      <c r="J1139" s="9" t="str">
        <f>Mercury!AI1140</f>
        <v>Out</v>
      </c>
      <c r="K1139" s="9" t="str">
        <f>Mercury!B1140</f>
        <v>Heyreach</v>
      </c>
      <c r="L1139" s="33">
        <f>Mercury!C1140</f>
        <v>-158</v>
      </c>
      <c r="M1139" s="9" t="str">
        <f>Mercury!D1140</f>
        <v>Sent</v>
      </c>
      <c r="N1139" s="1" t="s">
        <v>47</v>
      </c>
    </row>
    <row r="1140" hidden="1">
      <c r="B1140" s="9">
        <f>Mercury!Y1141</f>
        <v>2025</v>
      </c>
      <c r="C1140" s="9">
        <f>Mercury!AA1141</f>
        <v>6</v>
      </c>
      <c r="D1140" s="9">
        <f>Mercury!AB1141</f>
        <v>2</v>
      </c>
      <c r="E1140" s="9" t="str">
        <f>Mercury!AC1141</f>
        <v>P&amp;L</v>
      </c>
      <c r="F1140" s="9" t="str">
        <f>Mercury!AD1141</f>
        <v>Recurring</v>
      </c>
      <c r="G1140" s="9" t="str">
        <f>Mercury!AE1141</f>
        <v>2. Candidates Sourcing</v>
      </c>
      <c r="H1140" s="9" t="str">
        <f>Mercury!AF1141</f>
        <v>2. Candidates Sourcing</v>
      </c>
      <c r="I1140" s="9" t="str">
        <f>Mercury!AG1141</f>
        <v>2. Job Portals</v>
      </c>
      <c r="J1140" s="9" t="str">
        <f>Mercury!AI1141</f>
        <v>Out</v>
      </c>
      <c r="K1140" s="9" t="str">
        <f>Mercury!B1141</f>
        <v>Computrabajo (Bb-Dgnet Lt)</v>
      </c>
      <c r="L1140" s="33">
        <f>Mercury!C1141</f>
        <v>-38.08</v>
      </c>
      <c r="M1140" s="9" t="str">
        <f>Mercury!D1141</f>
        <v>Sent</v>
      </c>
      <c r="N1140" s="1" t="s">
        <v>47</v>
      </c>
    </row>
    <row r="1141" hidden="1">
      <c r="B1141" s="9">
        <f>Mercury!Y1142</f>
        <v>2025</v>
      </c>
      <c r="C1141" s="9">
        <f>Mercury!AA1142</f>
        <v>6</v>
      </c>
      <c r="D1141" s="9">
        <f>Mercury!AB1142</f>
        <v>2</v>
      </c>
      <c r="E1141" s="9" t="str">
        <f>Mercury!AC1142</f>
        <v>P&amp;L</v>
      </c>
      <c r="F1141" s="9" t="str">
        <f>Mercury!AD1142</f>
        <v>Recurring</v>
      </c>
      <c r="G1141" s="9" t="str">
        <f>Mercury!AE1142</f>
        <v>3. Platform</v>
      </c>
      <c r="H1141" s="9" t="str">
        <f>Mercury!AF1142</f>
        <v>3. Platform</v>
      </c>
      <c r="I1141" s="9" t="str">
        <f>Mercury!AG1142</f>
        <v>2. Fixed</v>
      </c>
      <c r="J1141" s="9" t="str">
        <f>Mercury!AI1142</f>
        <v>Out</v>
      </c>
      <c r="K1141" s="9" t="str">
        <f>Mercury!B1142</f>
        <v>Intl. Transaction Fee</v>
      </c>
      <c r="L1141" s="33">
        <f>Mercury!C1142</f>
        <v>-1.14</v>
      </c>
      <c r="M1141" s="9" t="str">
        <f>Mercury!D1142</f>
        <v>Sent</v>
      </c>
      <c r="N1141" s="1" t="s">
        <v>47</v>
      </c>
    </row>
    <row r="1142" hidden="1">
      <c r="B1142" s="9">
        <f>Mercury!Y1143</f>
        <v>2025</v>
      </c>
      <c r="C1142" s="9">
        <f>Mercury!AA1143</f>
        <v>6</v>
      </c>
      <c r="D1142" s="9">
        <f>Mercury!AB1143</f>
        <v>2</v>
      </c>
      <c r="E1142" s="9" t="str">
        <f>Mercury!AC1143</f>
        <v>P&amp;L</v>
      </c>
      <c r="F1142" s="9" t="str">
        <f>Mercury!AD1143</f>
        <v>Recurring</v>
      </c>
      <c r="G1142" s="9" t="str">
        <f>Mercury!AE1143</f>
        <v>3. Platform</v>
      </c>
      <c r="H1142" s="9" t="str">
        <f>Mercury!AF1143</f>
        <v>3. Platform</v>
      </c>
      <c r="I1142" s="9" t="str">
        <f>Mercury!AG1143</f>
        <v>1. Variable</v>
      </c>
      <c r="J1142" s="9" t="str">
        <f>Mercury!AI1143</f>
        <v>Out</v>
      </c>
      <c r="K1142" s="9" t="str">
        <f>Mercury!B1143</f>
        <v>Twilio</v>
      </c>
      <c r="L1142" s="33">
        <f>Mercury!C1143</f>
        <v>-50</v>
      </c>
      <c r="M1142" s="9" t="str">
        <f>Mercury!D1143</f>
        <v>Sent</v>
      </c>
      <c r="N1142" s="1" t="s">
        <v>47</v>
      </c>
    </row>
    <row r="1143" hidden="1">
      <c r="B1143" s="9">
        <f>Mercury!Y1144</f>
        <v>2025</v>
      </c>
      <c r="C1143" s="9">
        <f>Mercury!AA1144</f>
        <v>6</v>
      </c>
      <c r="D1143" s="9">
        <f>Mercury!AB1144</f>
        <v>2</v>
      </c>
      <c r="E1143" s="9" t="str">
        <f>Mercury!AC1144</f>
        <v>P&amp;L</v>
      </c>
      <c r="F1143" s="9" t="str">
        <f>Mercury!AD1144</f>
        <v>Recurring</v>
      </c>
      <c r="G1143" s="9" t="str">
        <f>Mercury!AE1144</f>
        <v>2. Candidates Sourcing</v>
      </c>
      <c r="H1143" s="9" t="str">
        <f>Mercury!AF1144</f>
        <v>2. Candidates Sourcing</v>
      </c>
      <c r="I1143" s="9" t="str">
        <f>Mercury!AG1144</f>
        <v>3. Linkedin</v>
      </c>
      <c r="J1143" s="9" t="str">
        <f>Mercury!AI1144</f>
        <v>Out</v>
      </c>
      <c r="K1143" s="9" t="str">
        <f>Mercury!B1144</f>
        <v>LinkedIn</v>
      </c>
      <c r="L1143" s="33">
        <f>Mercury!C1144</f>
        <v>-83.66</v>
      </c>
      <c r="M1143" s="9" t="str">
        <f>Mercury!D1144</f>
        <v>Sent</v>
      </c>
      <c r="N1143" s="1" t="s">
        <v>47</v>
      </c>
    </row>
    <row r="1144" hidden="1">
      <c r="B1144" s="9">
        <f>Mercury!Y1145</f>
        <v>2025</v>
      </c>
      <c r="C1144" s="9">
        <f>Mercury!AA1145</f>
        <v>6</v>
      </c>
      <c r="D1144" s="9">
        <f>Mercury!AB1145</f>
        <v>2</v>
      </c>
      <c r="E1144" s="9" t="str">
        <f>Mercury!AC1145</f>
        <v>P&amp;L</v>
      </c>
      <c r="F1144" s="9" t="str">
        <f>Mercury!AD1145</f>
        <v>Recurring</v>
      </c>
      <c r="G1144" s="9" t="str">
        <f>Mercury!AE1145</f>
        <v>3. Platform</v>
      </c>
      <c r="H1144" s="9" t="str">
        <f>Mercury!AF1145</f>
        <v>3. Platform</v>
      </c>
      <c r="I1144" s="9" t="str">
        <f>Mercury!AG1145</f>
        <v>2. Fixed</v>
      </c>
      <c r="J1144" s="9" t="str">
        <f>Mercury!AI1145</f>
        <v>Out</v>
      </c>
      <c r="K1144" s="9" t="str">
        <f>Mercury!B1145</f>
        <v>Intl. Transaction Fee</v>
      </c>
      <c r="L1144" s="33">
        <f>Mercury!C1145</f>
        <v>-2.51</v>
      </c>
      <c r="M1144" s="9" t="str">
        <f>Mercury!D1145</f>
        <v>Sent</v>
      </c>
      <c r="N1144" s="1" t="s">
        <v>47</v>
      </c>
    </row>
    <row r="1145" hidden="1">
      <c r="B1145" s="9">
        <f>Mercury!Y1146</f>
        <v>2025</v>
      </c>
      <c r="C1145" s="9">
        <f>Mercury!AA1146</f>
        <v>6</v>
      </c>
      <c r="D1145" s="9">
        <f>Mercury!AB1146</f>
        <v>2</v>
      </c>
      <c r="E1145" s="9" t="str">
        <f>Mercury!AC1146</f>
        <v>P&amp;L</v>
      </c>
      <c r="F1145" s="9" t="str">
        <f>Mercury!AD1146</f>
        <v>Recurring</v>
      </c>
      <c r="G1145" s="9" t="str">
        <f>Mercury!AE1146</f>
        <v>3. Platform</v>
      </c>
      <c r="H1145" s="9" t="str">
        <f>Mercury!AF1146</f>
        <v>3. Platform</v>
      </c>
      <c r="I1145" s="9" t="str">
        <f>Mercury!AG1146</f>
        <v>2. Fixed</v>
      </c>
      <c r="J1145" s="9" t="str">
        <f>Mercury!AI1146</f>
        <v>Out</v>
      </c>
      <c r="K1145" s="9" t="str">
        <f>Mercury!B1146</f>
        <v>Lovable</v>
      </c>
      <c r="L1145" s="33">
        <f>Mercury!C1146</f>
        <v>-25</v>
      </c>
      <c r="M1145" s="9" t="str">
        <f>Mercury!D1146</f>
        <v>Sent</v>
      </c>
      <c r="N1145" s="1" t="s">
        <v>47</v>
      </c>
    </row>
    <row r="1146" hidden="1">
      <c r="B1146" s="9">
        <f>Mercury!Y1147</f>
        <v>2025</v>
      </c>
      <c r="C1146" s="9">
        <f>Mercury!AA1147</f>
        <v>6</v>
      </c>
      <c r="D1146" s="9">
        <f>Mercury!AB1147</f>
        <v>2</v>
      </c>
      <c r="E1146" s="9" t="str">
        <f>Mercury!AC1147</f>
        <v>P&amp;L</v>
      </c>
      <c r="F1146" s="9" t="str">
        <f>Mercury!AD1147</f>
        <v>Recurring</v>
      </c>
      <c r="G1146" s="9" t="str">
        <f>Mercury!AE1147</f>
        <v>1. Collections</v>
      </c>
      <c r="H1146" s="9" t="str">
        <f>Mercury!AF1147</f>
        <v>1. Collections</v>
      </c>
      <c r="I1146" s="9" t="str">
        <f>Mercury!AG1147</f>
        <v>1. Full Stack</v>
      </c>
      <c r="J1146" s="9" t="str">
        <f>Mercury!AI1147</f>
        <v>In</v>
      </c>
      <c r="K1146" s="9" t="str">
        <f>Mercury!B1147</f>
        <v>CLICOH EXPRESS MX SA DE CV</v>
      </c>
      <c r="L1146" s="33">
        <f>Mercury!C1147</f>
        <v>524</v>
      </c>
      <c r="M1146" s="9" t="str">
        <f>Mercury!D1147</f>
        <v>Sent</v>
      </c>
      <c r="N1146" s="1" t="s">
        <v>47</v>
      </c>
    </row>
    <row r="1147" hidden="1">
      <c r="B1147" s="9">
        <f>Mercury!Y1148</f>
        <v>2025</v>
      </c>
      <c r="C1147" s="9">
        <f>Mercury!AA1148</f>
        <v>6</v>
      </c>
      <c r="D1147" s="9">
        <f>Mercury!AB1148</f>
        <v>2</v>
      </c>
      <c r="E1147" s="9" t="str">
        <f>Mercury!AC1148</f>
        <v>P&amp;L</v>
      </c>
      <c r="F1147" s="9" t="str">
        <f>Mercury!AD1148</f>
        <v>Recurring</v>
      </c>
      <c r="G1147" s="9" t="str">
        <f>Mercury!AE1148</f>
        <v>2. Candidates Sourcing</v>
      </c>
      <c r="H1147" s="9" t="str">
        <f>Mercury!AF1148</f>
        <v>2. Candidates Sourcing</v>
      </c>
      <c r="I1147" s="9" t="str">
        <f>Mercury!AG1148</f>
        <v>1. Social media</v>
      </c>
      <c r="J1147" s="9" t="str">
        <f>Mercury!AI1148</f>
        <v>Out</v>
      </c>
      <c r="K1147" s="9" t="str">
        <f>Mercury!B1148</f>
        <v>Facebook</v>
      </c>
      <c r="L1147" s="33">
        <f>Mercury!C1148</f>
        <v>-17.42</v>
      </c>
      <c r="M1147" s="9" t="str">
        <f>Mercury!D1148</f>
        <v>Sent</v>
      </c>
      <c r="N1147" s="1" t="s">
        <v>47</v>
      </c>
    </row>
    <row r="1148" hidden="1">
      <c r="B1148" s="9">
        <f>Mercury!Y1149</f>
        <v>2025</v>
      </c>
      <c r="C1148" s="9">
        <f>Mercury!AA1149</f>
        <v>6</v>
      </c>
      <c r="D1148" s="9">
        <f>Mercury!AB1149</f>
        <v>2</v>
      </c>
      <c r="E1148" s="9" t="str">
        <f>Mercury!AC1149</f>
        <v>P&amp;L</v>
      </c>
      <c r="F1148" s="9" t="str">
        <f>Mercury!AD1149</f>
        <v>Recurring</v>
      </c>
      <c r="G1148" s="9" t="str">
        <f>Mercury!AE1149</f>
        <v>3. Platform</v>
      </c>
      <c r="H1148" s="9" t="str">
        <f>Mercury!AF1149</f>
        <v>3. Platform</v>
      </c>
      <c r="I1148" s="9" t="str">
        <f>Mercury!AG1149</f>
        <v>1. Variable</v>
      </c>
      <c r="J1148" s="9" t="str">
        <f>Mercury!AI1149</f>
        <v>Out</v>
      </c>
      <c r="K1148" s="9" t="str">
        <f>Mercury!B1149</f>
        <v>Vapi Api</v>
      </c>
      <c r="L1148" s="33">
        <f>Mercury!C1149</f>
        <v>-50</v>
      </c>
      <c r="M1148" s="9" t="str">
        <f>Mercury!D1149</f>
        <v>Sent</v>
      </c>
      <c r="N1148" s="1" t="s">
        <v>47</v>
      </c>
    </row>
    <row r="1149" hidden="1">
      <c r="B1149" s="9">
        <f>Mercury!Y1150</f>
        <v>2025</v>
      </c>
      <c r="C1149" s="9">
        <f>Mercury!AA1150</f>
        <v>6</v>
      </c>
      <c r="D1149" s="9">
        <f>Mercury!AB1150</f>
        <v>2</v>
      </c>
      <c r="E1149" s="9" t="str">
        <f>Mercury!AC1150</f>
        <v>P&amp;L</v>
      </c>
      <c r="F1149" s="9" t="str">
        <f>Mercury!AD1150</f>
        <v>Recurring</v>
      </c>
      <c r="G1149" s="9" t="str">
        <f>Mercury!AE1150</f>
        <v>2. Candidates Sourcing</v>
      </c>
      <c r="H1149" s="9" t="str">
        <f>Mercury!AF1150</f>
        <v>2. Candidates Sourcing</v>
      </c>
      <c r="I1149" s="9" t="str">
        <f>Mercury!AG1150</f>
        <v>2. Job Portals</v>
      </c>
      <c r="J1149" s="9" t="str">
        <f>Mercury!AI1150</f>
        <v>Out</v>
      </c>
      <c r="K1149" s="58" t="str">
        <f>Mercury!B1150</f>
        <v>WWW.OCC.COM.MX</v>
      </c>
      <c r="L1149" s="33">
        <f>Mercury!C1150</f>
        <v>-92.29</v>
      </c>
      <c r="M1149" s="9" t="str">
        <f>Mercury!D1150</f>
        <v>Sent</v>
      </c>
      <c r="N1149" s="1" t="s">
        <v>47</v>
      </c>
    </row>
    <row r="1150" hidden="1">
      <c r="B1150" s="9">
        <f>Mercury!Y1151</f>
        <v>2025</v>
      </c>
      <c r="C1150" s="9">
        <f>Mercury!AA1151</f>
        <v>6</v>
      </c>
      <c r="D1150" s="9">
        <f>Mercury!AB1151</f>
        <v>2</v>
      </c>
      <c r="E1150" s="9" t="str">
        <f>Mercury!AC1151</f>
        <v>P&amp;L</v>
      </c>
      <c r="F1150" s="9" t="str">
        <f>Mercury!AD1151</f>
        <v>Recurring</v>
      </c>
      <c r="G1150" s="9" t="str">
        <f>Mercury!AE1151</f>
        <v>3. Platform</v>
      </c>
      <c r="H1150" s="9" t="str">
        <f>Mercury!AF1151</f>
        <v>3. Platform</v>
      </c>
      <c r="I1150" s="9" t="str">
        <f>Mercury!AG1151</f>
        <v>2. Fixed</v>
      </c>
      <c r="J1150" s="9" t="str">
        <f>Mercury!AI1151</f>
        <v>Out</v>
      </c>
      <c r="K1150" s="9" t="str">
        <f>Mercury!B1151</f>
        <v>Intl. Transaction Fee</v>
      </c>
      <c r="L1150" s="33">
        <f>Mercury!C1151</f>
        <v>-2.77</v>
      </c>
      <c r="M1150" s="9" t="str">
        <f>Mercury!D1151</f>
        <v>Sent</v>
      </c>
      <c r="N1150" s="1" t="s">
        <v>47</v>
      </c>
    </row>
    <row r="1151" hidden="1">
      <c r="B1151" s="9">
        <f>Mercury!Y1152</f>
        <v>2025</v>
      </c>
      <c r="C1151" s="9">
        <f>Mercury!AA1152</f>
        <v>6</v>
      </c>
      <c r="D1151" s="9">
        <f>Mercury!AB1152</f>
        <v>2</v>
      </c>
      <c r="E1151" s="9" t="str">
        <f>Mercury!AC1152</f>
        <v>P&amp;L</v>
      </c>
      <c r="F1151" s="9" t="str">
        <f>Mercury!AD1152</f>
        <v>Recurring</v>
      </c>
      <c r="G1151" s="9" t="str">
        <f>Mercury!AE1152</f>
        <v>2. Candidates Sourcing</v>
      </c>
      <c r="H1151" s="9" t="str">
        <f>Mercury!AF1152</f>
        <v>2. Candidates Sourcing</v>
      </c>
      <c r="I1151" s="9" t="str">
        <f>Mercury!AG1152</f>
        <v>1. Social media</v>
      </c>
      <c r="J1151" s="9" t="str">
        <f>Mercury!AI1152</f>
        <v>Out</v>
      </c>
      <c r="K1151" s="9" t="str">
        <f>Mercury!B1152</f>
        <v>Facebook</v>
      </c>
      <c r="L1151" s="33">
        <f>Mercury!C1152</f>
        <v>-25</v>
      </c>
      <c r="M1151" s="9" t="str">
        <f>Mercury!D1152</f>
        <v>Sent</v>
      </c>
      <c r="N1151" s="1" t="s">
        <v>47</v>
      </c>
    </row>
    <row r="1152" hidden="1">
      <c r="B1152" s="9">
        <f>Mercury!Y1153</f>
        <v>2025</v>
      </c>
      <c r="C1152" s="9">
        <f>Mercury!AA1153</f>
        <v>6</v>
      </c>
      <c r="D1152" s="9">
        <f>Mercury!AB1153</f>
        <v>2</v>
      </c>
      <c r="E1152" s="9" t="str">
        <f>Mercury!AC1153</f>
        <v/>
      </c>
      <c r="F1152" s="9" t="str">
        <f>Mercury!AD1153</f>
        <v>Failed</v>
      </c>
      <c r="G1152" s="9" t="str">
        <f>Mercury!AE1153</f>
        <v>Failed</v>
      </c>
      <c r="H1152" s="9" t="str">
        <f>Mercury!AF1153</f>
        <v>Failed</v>
      </c>
      <c r="I1152" s="9" t="str">
        <f>Mercury!AG1153</f>
        <v/>
      </c>
      <c r="J1152" s="9" t="str">
        <f>Mercury!AI1153</f>
        <v>Out</v>
      </c>
      <c r="K1152" s="9" t="str">
        <f>Mercury!B1153</f>
        <v>Webflow</v>
      </c>
      <c r="L1152" s="33">
        <f>Mercury!C1153</f>
        <v>-29</v>
      </c>
      <c r="M1152" s="9" t="str">
        <f>Mercury!D1153</f>
        <v>Failed</v>
      </c>
      <c r="N1152" s="1" t="s">
        <v>47</v>
      </c>
    </row>
    <row r="1153" hidden="1">
      <c r="B1153" s="9">
        <f>Mercury!Y1154</f>
        <v>2025</v>
      </c>
      <c r="C1153" s="9">
        <f>Mercury!AA1154</f>
        <v>6</v>
      </c>
      <c r="D1153" s="9">
        <f>Mercury!AB1154</f>
        <v>2</v>
      </c>
      <c r="E1153" s="9" t="str">
        <f>Mercury!AC1154</f>
        <v>P&amp;L</v>
      </c>
      <c r="F1153" s="9" t="str">
        <f>Mercury!AD1154</f>
        <v>Recurring</v>
      </c>
      <c r="G1153" s="9" t="str">
        <f>Mercury!AE1154</f>
        <v>2. Candidates Sourcing</v>
      </c>
      <c r="H1153" s="9" t="str">
        <f>Mercury!AF1154</f>
        <v>2. Candidates Sourcing</v>
      </c>
      <c r="I1153" s="9" t="str">
        <f>Mercury!AG1154</f>
        <v>1. Social media</v>
      </c>
      <c r="J1153" s="9" t="str">
        <f>Mercury!AI1154</f>
        <v>Out</v>
      </c>
      <c r="K1153" s="9" t="str">
        <f>Mercury!B1154</f>
        <v>Facebook</v>
      </c>
      <c r="L1153" s="33">
        <f>Mercury!C1154</f>
        <v>-18</v>
      </c>
      <c r="M1153" s="9" t="str">
        <f>Mercury!D1154</f>
        <v>Sent</v>
      </c>
      <c r="N1153" s="1" t="s">
        <v>47</v>
      </c>
    </row>
    <row r="1154" hidden="1">
      <c r="B1154" s="9">
        <f>Mercury!Y1155</f>
        <v>2025</v>
      </c>
      <c r="C1154" s="9">
        <f>Mercury!AA1155</f>
        <v>6</v>
      </c>
      <c r="D1154" s="9">
        <f>Mercury!AB1155</f>
        <v>2</v>
      </c>
      <c r="E1154" s="9" t="str">
        <f>Mercury!AC1155</f>
        <v>P&amp;L</v>
      </c>
      <c r="F1154" s="9" t="str">
        <f>Mercury!AD1155</f>
        <v>Recurring</v>
      </c>
      <c r="G1154" s="9" t="str">
        <f>Mercury!AE1155</f>
        <v>2. Candidates Sourcing</v>
      </c>
      <c r="H1154" s="9" t="str">
        <f>Mercury!AF1155</f>
        <v>2. Candidates Sourcing</v>
      </c>
      <c r="I1154" s="9" t="str">
        <f>Mercury!AG1155</f>
        <v>1. Social media</v>
      </c>
      <c r="J1154" s="9" t="str">
        <f>Mercury!AI1155</f>
        <v>Out</v>
      </c>
      <c r="K1154" s="9" t="str">
        <f>Mercury!B1155</f>
        <v>Facebook</v>
      </c>
      <c r="L1154" s="33">
        <f>Mercury!C1155</f>
        <v>-12</v>
      </c>
      <c r="M1154" s="9" t="str">
        <f>Mercury!D1155</f>
        <v>Sent</v>
      </c>
      <c r="N1154" s="1" t="s">
        <v>47</v>
      </c>
    </row>
    <row r="1155" hidden="1">
      <c r="B1155" s="9">
        <f>Mercury!Y1156</f>
        <v>2025</v>
      </c>
      <c r="C1155" s="9">
        <f>Mercury!AA1156</f>
        <v>6</v>
      </c>
      <c r="D1155" s="9">
        <f>Mercury!AB1156</f>
        <v>2</v>
      </c>
      <c r="E1155" s="9" t="str">
        <f>Mercury!AC1156</f>
        <v>P&amp;L</v>
      </c>
      <c r="F1155" s="9" t="str">
        <f>Mercury!AD1156</f>
        <v>Recurring</v>
      </c>
      <c r="G1155" s="9" t="str">
        <f>Mercury!AE1156</f>
        <v>8. Other fixed costs</v>
      </c>
      <c r="H1155" s="9" t="str">
        <f>Mercury!AF1156</f>
        <v>6. Other fixed and admin</v>
      </c>
      <c r="I1155" s="9" t="str">
        <f>Mercury!AG1156</f>
        <v>2. Admin</v>
      </c>
      <c r="J1155" s="9" t="str">
        <f>Mercury!AI1156</f>
        <v>Out</v>
      </c>
      <c r="K1155" s="9" t="str">
        <f>Mercury!B1156</f>
        <v>GoDaddy</v>
      </c>
      <c r="L1155" s="33">
        <f>Mercury!C1156</f>
        <v>-15.17</v>
      </c>
      <c r="M1155" s="9" t="str">
        <f>Mercury!D1156</f>
        <v>Sent</v>
      </c>
      <c r="N1155" s="1" t="s">
        <v>47</v>
      </c>
    </row>
    <row r="1156" hidden="1">
      <c r="B1156" s="9">
        <f>Mercury!Y1157</f>
        <v>2025</v>
      </c>
      <c r="C1156" s="9">
        <f>Mercury!AA1157</f>
        <v>6</v>
      </c>
      <c r="D1156" s="9">
        <f>Mercury!AB1157</f>
        <v>2</v>
      </c>
      <c r="E1156" s="9" t="str">
        <f>Mercury!AC1157</f>
        <v/>
      </c>
      <c r="F1156" s="9" t="str">
        <f>Mercury!AD1157</f>
        <v>Failed</v>
      </c>
      <c r="G1156" s="9" t="str">
        <f>Mercury!AE1157</f>
        <v>Failed</v>
      </c>
      <c r="H1156" s="9" t="str">
        <f>Mercury!AF1157</f>
        <v>Failed</v>
      </c>
      <c r="I1156" s="9" t="str">
        <f>Mercury!AG1157</f>
        <v/>
      </c>
      <c r="J1156" s="9" t="str">
        <f>Mercury!AI1157</f>
        <v>Out</v>
      </c>
      <c r="K1156" s="9" t="str">
        <f>Mercury!B1157</f>
        <v>GoDaddy</v>
      </c>
      <c r="L1156" s="33">
        <f>Mercury!C1157</f>
        <v>-15.17</v>
      </c>
      <c r="M1156" s="9" t="str">
        <f>Mercury!D1157</f>
        <v>Failed</v>
      </c>
      <c r="N1156" s="1" t="s">
        <v>47</v>
      </c>
    </row>
    <row r="1157" hidden="1">
      <c r="B1157" s="9">
        <f>Mercury!Y1158</f>
        <v>2025</v>
      </c>
      <c r="C1157" s="9">
        <f>Mercury!AA1158</f>
        <v>6</v>
      </c>
      <c r="D1157" s="9">
        <f>Mercury!AB1158</f>
        <v>2</v>
      </c>
      <c r="E1157" s="9" t="str">
        <f>Mercury!AC1158</f>
        <v>P&amp;L</v>
      </c>
      <c r="F1157" s="9" t="str">
        <f>Mercury!AD1158</f>
        <v>Recurring</v>
      </c>
      <c r="G1157" s="9" t="str">
        <f>Mercury!AE1158</f>
        <v>2. Candidates Sourcing</v>
      </c>
      <c r="H1157" s="9" t="str">
        <f>Mercury!AF1158</f>
        <v>2. Candidates Sourcing</v>
      </c>
      <c r="I1157" s="9" t="str">
        <f>Mercury!AG1158</f>
        <v>1. Social media</v>
      </c>
      <c r="J1157" s="9" t="str">
        <f>Mercury!AI1158</f>
        <v>Out</v>
      </c>
      <c r="K1157" s="9" t="str">
        <f>Mercury!B1158</f>
        <v>Facebook</v>
      </c>
      <c r="L1157" s="33">
        <f>Mercury!C1158</f>
        <v>-8</v>
      </c>
      <c r="M1157" s="9" t="str">
        <f>Mercury!D1158</f>
        <v>Sent</v>
      </c>
      <c r="N1157" s="1" t="s">
        <v>47</v>
      </c>
    </row>
    <row r="1158" hidden="1">
      <c r="B1158" s="9">
        <f>Mercury!Y1159</f>
        <v>2025</v>
      </c>
      <c r="C1158" s="9">
        <f>Mercury!AA1159</f>
        <v>6</v>
      </c>
      <c r="D1158" s="9">
        <f>Mercury!AB1159</f>
        <v>2</v>
      </c>
      <c r="E1158" s="9" t="str">
        <f>Mercury!AC1159</f>
        <v/>
      </c>
      <c r="F1158" s="9" t="str">
        <f>Mercury!AD1159</f>
        <v>Failed</v>
      </c>
      <c r="G1158" s="9" t="str">
        <f>Mercury!AE1159</f>
        <v>Failed</v>
      </c>
      <c r="H1158" s="9" t="str">
        <f>Mercury!AF1159</f>
        <v>Failed</v>
      </c>
      <c r="I1158" s="9" t="str">
        <f>Mercury!AG1159</f>
        <v/>
      </c>
      <c r="J1158" s="9" t="str">
        <f>Mercury!AI1159</f>
        <v>Out</v>
      </c>
      <c r="K1158" s="9" t="str">
        <f>Mercury!B1159</f>
        <v>Webflow</v>
      </c>
      <c r="L1158" s="33">
        <f>Mercury!C1159</f>
        <v>-29</v>
      </c>
      <c r="M1158" s="9" t="str">
        <f>Mercury!D1159</f>
        <v>Failed</v>
      </c>
      <c r="N1158" s="1" t="s">
        <v>47</v>
      </c>
    </row>
    <row r="1159" hidden="1">
      <c r="B1159" s="9">
        <f>Mercury!Y1160</f>
        <v>2025</v>
      </c>
      <c r="C1159" s="9">
        <f>Mercury!AA1160</f>
        <v>6</v>
      </c>
      <c r="D1159" s="9">
        <f>Mercury!AB1160</f>
        <v>2</v>
      </c>
      <c r="E1159" s="9" t="str">
        <f>Mercury!AC1160</f>
        <v>P&amp;L</v>
      </c>
      <c r="F1159" s="9" t="str">
        <f>Mercury!AD1160</f>
        <v>Recurring</v>
      </c>
      <c r="G1159" s="9" t="str">
        <f>Mercury!AE1160</f>
        <v>2. Candidates Sourcing</v>
      </c>
      <c r="H1159" s="9" t="str">
        <f>Mercury!AF1160</f>
        <v>2. Candidates Sourcing</v>
      </c>
      <c r="I1159" s="9" t="str">
        <f>Mercury!AG1160</f>
        <v>1. Social media</v>
      </c>
      <c r="J1159" s="9" t="str">
        <f>Mercury!AI1160</f>
        <v>Out</v>
      </c>
      <c r="K1159" s="9" t="str">
        <f>Mercury!B1160</f>
        <v>Facebook</v>
      </c>
      <c r="L1159" s="33">
        <f>Mercury!C1160</f>
        <v>-5</v>
      </c>
      <c r="M1159" s="9" t="str">
        <f>Mercury!D1160</f>
        <v>Sent</v>
      </c>
      <c r="N1159" s="1" t="s">
        <v>47</v>
      </c>
    </row>
    <row r="1160" hidden="1">
      <c r="B1160" s="9">
        <f>Mercury!Y1161</f>
        <v>2025</v>
      </c>
      <c r="C1160" s="9">
        <f>Mercury!AA1161</f>
        <v>6</v>
      </c>
      <c r="D1160" s="9">
        <f>Mercury!AB1161</f>
        <v>2</v>
      </c>
      <c r="E1160" s="9" t="str">
        <f>Mercury!AC1161</f>
        <v/>
      </c>
      <c r="F1160" s="9" t="str">
        <f>Mercury!AD1161</f>
        <v>Failed</v>
      </c>
      <c r="G1160" s="9" t="str">
        <f>Mercury!AE1161</f>
        <v>Failed</v>
      </c>
      <c r="H1160" s="9" t="str">
        <f>Mercury!AF1161</f>
        <v>Failed</v>
      </c>
      <c r="I1160" s="9" t="str">
        <f>Mercury!AG1161</f>
        <v/>
      </c>
      <c r="J1160" s="9" t="str">
        <f>Mercury!AI1161</f>
        <v>Out</v>
      </c>
      <c r="K1160" s="9" t="str">
        <f>Mercury!B1161</f>
        <v>Testgorilla</v>
      </c>
      <c r="L1160" s="33">
        <f>Mercury!C1161</f>
        <v>-111</v>
      </c>
      <c r="M1160" s="9" t="str">
        <f>Mercury!D1161</f>
        <v>Failed</v>
      </c>
      <c r="N1160" s="1" t="s">
        <v>47</v>
      </c>
    </row>
    <row r="1161" hidden="1">
      <c r="B1161" s="9">
        <f>Mercury!Y1162</f>
        <v>2025</v>
      </c>
      <c r="C1161" s="9">
        <f>Mercury!AA1162</f>
        <v>6</v>
      </c>
      <c r="D1161" s="9">
        <f>Mercury!AB1162</f>
        <v>2</v>
      </c>
      <c r="E1161" s="9" t="str">
        <f>Mercury!AC1162</f>
        <v>P&amp;L</v>
      </c>
      <c r="F1161" s="9" t="str">
        <f>Mercury!AD1162</f>
        <v>Recurring</v>
      </c>
      <c r="G1161" s="9" t="str">
        <f>Mercury!AE1162</f>
        <v>2. Candidates Sourcing</v>
      </c>
      <c r="H1161" s="9" t="str">
        <f>Mercury!AF1162</f>
        <v>2. Candidates Sourcing</v>
      </c>
      <c r="I1161" s="9" t="str">
        <f>Mercury!AG1162</f>
        <v>1. Social media</v>
      </c>
      <c r="J1161" s="9" t="str">
        <f>Mercury!AI1162</f>
        <v>Out</v>
      </c>
      <c r="K1161" s="9" t="str">
        <f>Mercury!B1162</f>
        <v>Facebook</v>
      </c>
      <c r="L1161" s="33">
        <f>Mercury!C1162</f>
        <v>-3</v>
      </c>
      <c r="M1161" s="9" t="str">
        <f>Mercury!D1162</f>
        <v>Sent</v>
      </c>
      <c r="N1161" s="1" t="s">
        <v>47</v>
      </c>
    </row>
    <row r="1162" hidden="1">
      <c r="B1162" s="9">
        <f>Mercury!Y1163</f>
        <v>2025</v>
      </c>
      <c r="C1162" s="9">
        <f>Mercury!AA1163</f>
        <v>6</v>
      </c>
      <c r="D1162" s="9">
        <f>Mercury!AB1163</f>
        <v>2</v>
      </c>
      <c r="E1162" s="9" t="str">
        <f>Mercury!AC1163</f>
        <v/>
      </c>
      <c r="F1162" s="9" t="str">
        <f>Mercury!AD1163</f>
        <v>Failed</v>
      </c>
      <c r="G1162" s="9" t="str">
        <f>Mercury!AE1163</f>
        <v>Failed</v>
      </c>
      <c r="H1162" s="9" t="str">
        <f>Mercury!AF1163</f>
        <v>Failed</v>
      </c>
      <c r="I1162" s="9" t="str">
        <f>Mercury!AG1163</f>
        <v/>
      </c>
      <c r="J1162" s="9" t="str">
        <f>Mercury!AI1163</f>
        <v>Out</v>
      </c>
      <c r="K1162" s="9" t="str">
        <f>Mercury!B1163</f>
        <v>Testgorilla</v>
      </c>
      <c r="L1162" s="33">
        <f>Mercury!C1163</f>
        <v>-111</v>
      </c>
      <c r="M1162" s="9" t="str">
        <f>Mercury!D1163</f>
        <v>Failed</v>
      </c>
      <c r="N1162" s="1" t="s">
        <v>47</v>
      </c>
    </row>
    <row r="1163" hidden="1">
      <c r="B1163" s="9">
        <f>Mercury!Y1164</f>
        <v>2025</v>
      </c>
      <c r="C1163" s="9">
        <f>Mercury!AA1164</f>
        <v>6</v>
      </c>
      <c r="D1163" s="9">
        <f>Mercury!AB1164</f>
        <v>2</v>
      </c>
      <c r="E1163" s="9" t="str">
        <f>Mercury!AC1164</f>
        <v>P&amp;L</v>
      </c>
      <c r="F1163" s="9" t="str">
        <f>Mercury!AD1164</f>
        <v>Recurring</v>
      </c>
      <c r="G1163" s="9" t="str">
        <f>Mercury!AE1164</f>
        <v>2. Candidates Sourcing</v>
      </c>
      <c r="H1163" s="9" t="str">
        <f>Mercury!AF1164</f>
        <v>2. Candidates Sourcing</v>
      </c>
      <c r="I1163" s="9" t="str">
        <f>Mercury!AG1164</f>
        <v>1. Social media</v>
      </c>
      <c r="J1163" s="9" t="str">
        <f>Mercury!AI1164</f>
        <v>Out</v>
      </c>
      <c r="K1163" s="9" t="str">
        <f>Mercury!B1164</f>
        <v>Facebook</v>
      </c>
      <c r="L1163" s="33">
        <f>Mercury!C1164</f>
        <v>-3</v>
      </c>
      <c r="M1163" s="9" t="str">
        <f>Mercury!D1164</f>
        <v>Sent</v>
      </c>
      <c r="N1163" s="1" t="s">
        <v>47</v>
      </c>
    </row>
    <row r="1164" hidden="1">
      <c r="B1164" s="9">
        <f>Mercury!Y1165</f>
        <v>2025</v>
      </c>
      <c r="C1164" s="9">
        <f>Mercury!AA1165</f>
        <v>6</v>
      </c>
      <c r="D1164" s="9">
        <f>Mercury!AB1165</f>
        <v>2</v>
      </c>
      <c r="E1164" s="9" t="str">
        <f>Mercury!AC1165</f>
        <v>P&amp;L</v>
      </c>
      <c r="F1164" s="9" t="str">
        <f>Mercury!AD1165</f>
        <v>Recurring</v>
      </c>
      <c r="G1164" s="9" t="str">
        <f>Mercury!AE1165</f>
        <v>2. Candidates Sourcing</v>
      </c>
      <c r="H1164" s="9" t="str">
        <f>Mercury!AF1165</f>
        <v>2. Candidates Sourcing</v>
      </c>
      <c r="I1164" s="9" t="str">
        <f>Mercury!AG1165</f>
        <v>1. Social media</v>
      </c>
      <c r="J1164" s="9" t="str">
        <f>Mercury!AI1165</f>
        <v>Out</v>
      </c>
      <c r="K1164" s="9" t="str">
        <f>Mercury!B1165</f>
        <v>Facebook</v>
      </c>
      <c r="L1164" s="33">
        <f>Mercury!C1165</f>
        <v>-2</v>
      </c>
      <c r="M1164" s="9" t="str">
        <f>Mercury!D1165</f>
        <v>Sent</v>
      </c>
      <c r="N1164" s="1" t="s">
        <v>47</v>
      </c>
    </row>
    <row r="1165" hidden="1">
      <c r="B1165" s="9">
        <f>Mercury!Y1166</f>
        <v>2025</v>
      </c>
      <c r="C1165" s="9">
        <f>Mercury!AA1166</f>
        <v>6</v>
      </c>
      <c r="D1165" s="9">
        <f>Mercury!AB1166</f>
        <v>2</v>
      </c>
      <c r="E1165" s="9" t="str">
        <f>Mercury!AC1166</f>
        <v>P&amp;L</v>
      </c>
      <c r="F1165" s="9" t="str">
        <f>Mercury!AD1166</f>
        <v>Recurring</v>
      </c>
      <c r="G1165" s="9" t="str">
        <f>Mercury!AE1166</f>
        <v>2. Candidates Sourcing</v>
      </c>
      <c r="H1165" s="9" t="str">
        <f>Mercury!AF1166</f>
        <v>2. Candidates Sourcing</v>
      </c>
      <c r="I1165" s="9" t="str">
        <f>Mercury!AG1166</f>
        <v>1. Social media</v>
      </c>
      <c r="J1165" s="9" t="str">
        <f>Mercury!AI1166</f>
        <v>Out</v>
      </c>
      <c r="K1165" s="9" t="str">
        <f>Mercury!B1166</f>
        <v>Facebook</v>
      </c>
      <c r="L1165" s="33">
        <f>Mercury!C1166</f>
        <v>-2</v>
      </c>
      <c r="M1165" s="9" t="str">
        <f>Mercury!D1166</f>
        <v>Sent</v>
      </c>
      <c r="N1165" s="1" t="s">
        <v>47</v>
      </c>
    </row>
    <row r="1166" hidden="1">
      <c r="B1166" s="9">
        <f>Mercury!Y1167</f>
        <v>2025</v>
      </c>
      <c r="C1166" s="9">
        <f>Mercury!AA1167</f>
        <v>6</v>
      </c>
      <c r="D1166" s="9">
        <f>Mercury!AB1167</f>
        <v>2</v>
      </c>
      <c r="E1166" s="9" t="str">
        <f>Mercury!AC1167</f>
        <v>P&amp;L</v>
      </c>
      <c r="F1166" s="9" t="str">
        <f>Mercury!AD1167</f>
        <v>Recurring</v>
      </c>
      <c r="G1166" s="9" t="str">
        <f>Mercury!AE1167</f>
        <v>2. Candidates Sourcing</v>
      </c>
      <c r="H1166" s="9" t="str">
        <f>Mercury!AF1167</f>
        <v>2. Candidates Sourcing</v>
      </c>
      <c r="I1166" s="9" t="str">
        <f>Mercury!AG1167</f>
        <v>1. Social media</v>
      </c>
      <c r="J1166" s="9" t="str">
        <f>Mercury!AI1167</f>
        <v>Out</v>
      </c>
      <c r="K1166" s="9" t="str">
        <f>Mercury!B1167</f>
        <v>Facebook</v>
      </c>
      <c r="L1166" s="33">
        <f>Mercury!C1167</f>
        <v>-2</v>
      </c>
      <c r="M1166" s="9" t="str">
        <f>Mercury!D1167</f>
        <v>Sent</v>
      </c>
      <c r="N1166" s="1" t="s">
        <v>47</v>
      </c>
    </row>
    <row r="1167" hidden="1">
      <c r="B1167" s="9">
        <f>Mercury!Y1168</f>
        <v>2025</v>
      </c>
      <c r="C1167" s="9">
        <f>Mercury!AA1168</f>
        <v>6</v>
      </c>
      <c r="D1167" s="9">
        <f>Mercury!AB1168</f>
        <v>2</v>
      </c>
      <c r="E1167" s="9" t="str">
        <f>Mercury!AC1168</f>
        <v/>
      </c>
      <c r="F1167" s="9" t="str">
        <f>Mercury!AD1168</f>
        <v>Failed</v>
      </c>
      <c r="G1167" s="9" t="str">
        <f>Mercury!AE1168</f>
        <v>Failed</v>
      </c>
      <c r="H1167" s="9" t="str">
        <f>Mercury!AF1168</f>
        <v>Failed</v>
      </c>
      <c r="I1167" s="9" t="str">
        <f>Mercury!AG1168</f>
        <v/>
      </c>
      <c r="J1167" s="9" t="str">
        <f>Mercury!AI1168</f>
        <v>Out</v>
      </c>
      <c r="K1167" s="9" t="str">
        <f>Mercury!B1168</f>
        <v>Testgorilla</v>
      </c>
      <c r="L1167" s="33">
        <f>Mercury!C1168</f>
        <v>-111</v>
      </c>
      <c r="M1167" s="9" t="str">
        <f>Mercury!D1168</f>
        <v>Failed</v>
      </c>
      <c r="N1167" s="1" t="s">
        <v>47</v>
      </c>
    </row>
    <row r="1168" hidden="1">
      <c r="B1168" s="9">
        <f>Mercury!Y1169</f>
        <v>2025</v>
      </c>
      <c r="C1168" s="9">
        <f>Mercury!AA1169</f>
        <v>6</v>
      </c>
      <c r="D1168" s="9">
        <f>Mercury!AB1169</f>
        <v>2</v>
      </c>
      <c r="E1168" s="9" t="str">
        <f>Mercury!AC1169</f>
        <v>P&amp;L</v>
      </c>
      <c r="F1168" s="9" t="str">
        <f>Mercury!AD1169</f>
        <v>Recurring</v>
      </c>
      <c r="G1168" s="9" t="str">
        <f>Mercury!AE1169</f>
        <v>3. Platform</v>
      </c>
      <c r="H1168" s="9" t="str">
        <f>Mercury!AF1169</f>
        <v>3. Platform</v>
      </c>
      <c r="I1168" s="9" t="str">
        <f>Mercury!AG1169</f>
        <v>2. Fixed</v>
      </c>
      <c r="J1168" s="9" t="str">
        <f>Mercury!AI1169</f>
        <v>Out</v>
      </c>
      <c r="K1168" s="9" t="str">
        <f>Mercury!B1169</f>
        <v>Anthropic</v>
      </c>
      <c r="L1168" s="33">
        <f>Mercury!C1169</f>
        <v>-20</v>
      </c>
      <c r="M1168" s="9" t="str">
        <f>Mercury!D1169</f>
        <v>Sent</v>
      </c>
      <c r="N1168" s="1" t="s">
        <v>47</v>
      </c>
    </row>
    <row r="1169" hidden="1">
      <c r="B1169" s="9">
        <f>Mercury!Y1170</f>
        <v>2025</v>
      </c>
      <c r="C1169" s="9">
        <f>Mercury!AA1170</f>
        <v>6</v>
      </c>
      <c r="D1169" s="9">
        <f>Mercury!AB1170</f>
        <v>2</v>
      </c>
      <c r="E1169" s="9" t="str">
        <f>Mercury!AC1170</f>
        <v>P&amp;L</v>
      </c>
      <c r="F1169" s="9" t="str">
        <f>Mercury!AD1170</f>
        <v>Recurring</v>
      </c>
      <c r="G1169" s="9" t="str">
        <f>Mercury!AE1170</f>
        <v>2. Candidates Sourcing</v>
      </c>
      <c r="H1169" s="9" t="str">
        <f>Mercury!AF1170</f>
        <v>2. Candidates Sourcing</v>
      </c>
      <c r="I1169" s="9" t="str">
        <f>Mercury!AG1170</f>
        <v>1. Social media</v>
      </c>
      <c r="J1169" s="9" t="str">
        <f>Mercury!AI1170</f>
        <v>Out</v>
      </c>
      <c r="K1169" s="9" t="str">
        <f>Mercury!B1170</f>
        <v>Facebook</v>
      </c>
      <c r="L1169" s="33">
        <f>Mercury!C1170</f>
        <v>-25</v>
      </c>
      <c r="M1169" s="9" t="str">
        <f>Mercury!D1170</f>
        <v>Sent</v>
      </c>
      <c r="N1169" s="1" t="s">
        <v>47</v>
      </c>
    </row>
    <row r="1170" hidden="1">
      <c r="B1170" s="9">
        <f>Mercury!Y1171</f>
        <v>2025</v>
      </c>
      <c r="C1170" s="9">
        <f>Mercury!AA1171</f>
        <v>6</v>
      </c>
      <c r="D1170" s="9">
        <f>Mercury!AB1171</f>
        <v>2</v>
      </c>
      <c r="E1170" s="9" t="str">
        <f>Mercury!AC1171</f>
        <v>P&amp;L</v>
      </c>
      <c r="F1170" s="9" t="str">
        <f>Mercury!AD1171</f>
        <v>Recurring</v>
      </c>
      <c r="G1170" s="9" t="str">
        <f>Mercury!AE1171</f>
        <v>1. Collections</v>
      </c>
      <c r="H1170" s="9" t="str">
        <f>Mercury!AF1171</f>
        <v>1. Collections</v>
      </c>
      <c r="I1170" s="9" t="str">
        <f>Mercury!AG1171</f>
        <v>1. Full Stack</v>
      </c>
      <c r="J1170" s="9" t="str">
        <f>Mercury!AI1171</f>
        <v>In</v>
      </c>
      <c r="K1170" s="9" t="str">
        <f>Mercury!B1171</f>
        <v>1/PM SOLTECH SA DE CV</v>
      </c>
      <c r="L1170" s="33">
        <f>Mercury!C1171</f>
        <v>1430</v>
      </c>
      <c r="M1170" s="9" t="str">
        <f>Mercury!D1171</f>
        <v>Sent</v>
      </c>
      <c r="N1170" s="1" t="s">
        <v>47</v>
      </c>
    </row>
    <row r="1171" hidden="1">
      <c r="B1171" s="9">
        <f>Mercury!Y1172</f>
        <v>2025</v>
      </c>
      <c r="C1171" s="9">
        <f>Mercury!AA1172</f>
        <v>6</v>
      </c>
      <c r="D1171" s="9">
        <f>Mercury!AB1172</f>
        <v>2</v>
      </c>
      <c r="E1171" s="9" t="str">
        <f>Mercury!AC1172</f>
        <v>P&amp;L</v>
      </c>
      <c r="F1171" s="9" t="str">
        <f>Mercury!AD1172</f>
        <v>Recurring</v>
      </c>
      <c r="G1171" s="9" t="str">
        <f>Mercury!AE1172</f>
        <v>3. Platform</v>
      </c>
      <c r="H1171" s="9" t="str">
        <f>Mercury!AF1172</f>
        <v>3. Platform</v>
      </c>
      <c r="I1171" s="9" t="str">
        <f>Mercury!AG1172</f>
        <v>2. Fixed</v>
      </c>
      <c r="J1171" s="9" t="str">
        <f>Mercury!AI1172</f>
        <v>Out</v>
      </c>
      <c r="K1171" s="9" t="str">
        <f>Mercury!B1172</f>
        <v>Google Cloud</v>
      </c>
      <c r="L1171" s="33">
        <f>Mercury!C1172</f>
        <v>-136.62</v>
      </c>
      <c r="M1171" s="9" t="str">
        <f>Mercury!D1172</f>
        <v>Sent</v>
      </c>
      <c r="N1171" s="1" t="s">
        <v>47</v>
      </c>
    </row>
    <row r="1172" hidden="1">
      <c r="B1172" s="9">
        <f>Mercury!Y1173</f>
        <v>2025</v>
      </c>
      <c r="C1172" s="9">
        <f>Mercury!AA1173</f>
        <v>6</v>
      </c>
      <c r="D1172" s="9">
        <f>Mercury!AB1173</f>
        <v>2</v>
      </c>
      <c r="E1172" s="9" t="str">
        <f>Mercury!AC1173</f>
        <v>P&amp;L</v>
      </c>
      <c r="F1172" s="9" t="str">
        <f>Mercury!AD1173</f>
        <v>Recurring</v>
      </c>
      <c r="G1172" s="9" t="str">
        <f>Mercury!AE1173</f>
        <v>3. Platform</v>
      </c>
      <c r="H1172" s="9" t="str">
        <f>Mercury!AF1173</f>
        <v>3. Platform</v>
      </c>
      <c r="I1172" s="9" t="str">
        <f>Mercury!AG1173</f>
        <v>2. Fixed</v>
      </c>
      <c r="J1172" s="9" t="str">
        <f>Mercury!AI1173</f>
        <v>Out</v>
      </c>
      <c r="K1172" s="9" t="str">
        <f>Mercury!B1173</f>
        <v>Intl. Transaction Fee</v>
      </c>
      <c r="L1172" s="33">
        <f>Mercury!C1173</f>
        <v>-4.1</v>
      </c>
      <c r="M1172" s="9" t="str">
        <f>Mercury!D1173</f>
        <v>Sent</v>
      </c>
      <c r="N1172" s="1" t="s">
        <v>47</v>
      </c>
    </row>
    <row r="1173" hidden="1">
      <c r="B1173" s="9">
        <f>Mercury!Y1174</f>
        <v>2025</v>
      </c>
      <c r="C1173" s="9">
        <f>Mercury!AA1174</f>
        <v>6</v>
      </c>
      <c r="D1173" s="9">
        <f>Mercury!AB1174</f>
        <v>2</v>
      </c>
      <c r="E1173" s="9" t="str">
        <f>Mercury!AC1174</f>
        <v>P&amp;L</v>
      </c>
      <c r="F1173" s="9" t="str">
        <f>Mercury!AD1174</f>
        <v>Recurring</v>
      </c>
      <c r="G1173" s="9" t="str">
        <f>Mercury!AE1174</f>
        <v>2. Candidates Sourcing</v>
      </c>
      <c r="H1173" s="9" t="str">
        <f>Mercury!AF1174</f>
        <v>2. Candidates Sourcing</v>
      </c>
      <c r="I1173" s="9" t="str">
        <f>Mercury!AG1174</f>
        <v>2. Job Portals</v>
      </c>
      <c r="J1173" s="9" t="str">
        <f>Mercury!AI1174</f>
        <v>Out</v>
      </c>
      <c r="K1173" s="9" t="str">
        <f>Mercury!B1174</f>
        <v>Indeed</v>
      </c>
      <c r="L1173" s="33">
        <f>Mercury!C1174</f>
        <v>-46.04</v>
      </c>
      <c r="M1173" s="9" t="str">
        <f>Mercury!D1174</f>
        <v>Sent</v>
      </c>
      <c r="N1173" s="1" t="s">
        <v>47</v>
      </c>
    </row>
    <row r="1174" hidden="1">
      <c r="B1174" s="9">
        <f>Mercury!Y1175</f>
        <v>2025</v>
      </c>
      <c r="C1174" s="9">
        <f>Mercury!AA1175</f>
        <v>6</v>
      </c>
      <c r="D1174" s="9">
        <f>Mercury!AB1175</f>
        <v>2</v>
      </c>
      <c r="E1174" s="9" t="str">
        <f>Mercury!AC1175</f>
        <v>P&amp;L</v>
      </c>
      <c r="F1174" s="9" t="str">
        <f>Mercury!AD1175</f>
        <v>Recurring</v>
      </c>
      <c r="G1174" s="9" t="str">
        <f>Mercury!AE1175</f>
        <v>3. Platform</v>
      </c>
      <c r="H1174" s="9" t="str">
        <f>Mercury!AF1175</f>
        <v>3. Platform</v>
      </c>
      <c r="I1174" s="9" t="str">
        <f>Mercury!AG1175</f>
        <v>2. Fixed</v>
      </c>
      <c r="J1174" s="9" t="str">
        <f>Mercury!AI1175</f>
        <v>Out</v>
      </c>
      <c r="K1174" s="9" t="str">
        <f>Mercury!B1175</f>
        <v>Intl. Transaction Fee</v>
      </c>
      <c r="L1174" s="33">
        <f>Mercury!C1175</f>
        <v>-1.38</v>
      </c>
      <c r="M1174" s="9" t="str">
        <f>Mercury!D1175</f>
        <v>Sent</v>
      </c>
      <c r="N1174" s="1" t="s">
        <v>47</v>
      </c>
    </row>
    <row r="1175" hidden="1">
      <c r="B1175" s="9">
        <f>Mercury!Y1176</f>
        <v>2025</v>
      </c>
      <c r="C1175" s="9">
        <f>Mercury!AA1176</f>
        <v>6</v>
      </c>
      <c r="D1175" s="9">
        <f>Mercury!AB1176</f>
        <v>2</v>
      </c>
      <c r="E1175" s="9" t="str">
        <f>Mercury!AC1176</f>
        <v>P&amp;L</v>
      </c>
      <c r="F1175" s="9" t="str">
        <f>Mercury!AD1176</f>
        <v>Recurring</v>
      </c>
      <c r="G1175" s="9" t="str">
        <f>Mercury!AE1176</f>
        <v>2. Candidates Sourcing</v>
      </c>
      <c r="H1175" s="9" t="str">
        <f>Mercury!AF1176</f>
        <v>2. Candidates Sourcing</v>
      </c>
      <c r="I1175" s="9" t="str">
        <f>Mercury!AG1176</f>
        <v>1. Social media</v>
      </c>
      <c r="J1175" s="9" t="str">
        <f>Mercury!AI1176</f>
        <v>Out</v>
      </c>
      <c r="K1175" s="9" t="str">
        <f>Mercury!B1176</f>
        <v>Facebook</v>
      </c>
      <c r="L1175" s="33">
        <f>Mercury!C1176</f>
        <v>-2.07</v>
      </c>
      <c r="M1175" s="9" t="str">
        <f>Mercury!D1176</f>
        <v>Sent</v>
      </c>
      <c r="N1175" s="1" t="s">
        <v>47</v>
      </c>
    </row>
    <row r="1176" hidden="1">
      <c r="B1176" s="9">
        <f>Mercury!Y1177</f>
        <v>2025</v>
      </c>
      <c r="C1176" s="9">
        <f>Mercury!AA1177</f>
        <v>6</v>
      </c>
      <c r="D1176" s="9">
        <f>Mercury!AB1177</f>
        <v>2</v>
      </c>
      <c r="E1176" s="9" t="str">
        <f>Mercury!AC1177</f>
        <v>P&amp;L</v>
      </c>
      <c r="F1176" s="9" t="str">
        <f>Mercury!AD1177</f>
        <v>Recurring</v>
      </c>
      <c r="G1176" s="9" t="str">
        <f>Mercury!AE1177</f>
        <v>3. Platform</v>
      </c>
      <c r="H1176" s="9" t="str">
        <f>Mercury!AF1177</f>
        <v>3. Platform</v>
      </c>
      <c r="I1176" s="9" t="str">
        <f>Mercury!AG1177</f>
        <v>2. Fixed</v>
      </c>
      <c r="J1176" s="9" t="str">
        <f>Mercury!AI1177</f>
        <v>Out</v>
      </c>
      <c r="K1176" s="9" t="str">
        <f>Mercury!B1177</f>
        <v>Pinecone Systems</v>
      </c>
      <c r="L1176" s="33">
        <f>Mercury!C1177</f>
        <v>-2.33</v>
      </c>
      <c r="M1176" s="9" t="str">
        <f>Mercury!D1177</f>
        <v>Sent</v>
      </c>
      <c r="N1176" s="1" t="s">
        <v>47</v>
      </c>
    </row>
    <row r="1177" hidden="1">
      <c r="B1177" s="9">
        <f>Mercury!Y1178</f>
        <v>2025</v>
      </c>
      <c r="C1177" s="9">
        <f>Mercury!AA1178</f>
        <v>6</v>
      </c>
      <c r="D1177" s="9">
        <f>Mercury!AB1178</f>
        <v>2</v>
      </c>
      <c r="E1177" s="9" t="str">
        <f>Mercury!AC1178</f>
        <v>P&amp;L</v>
      </c>
      <c r="F1177" s="9" t="str">
        <f>Mercury!AD1178</f>
        <v>Recurring</v>
      </c>
      <c r="G1177" s="9" t="str">
        <f>Mercury!AE1178</f>
        <v>3. Platform</v>
      </c>
      <c r="H1177" s="9" t="str">
        <f>Mercury!AF1178</f>
        <v>3. Platform</v>
      </c>
      <c r="I1177" s="9" t="str">
        <f>Mercury!AG1178</f>
        <v>1. Variable</v>
      </c>
      <c r="J1177" s="9" t="str">
        <f>Mercury!AI1178</f>
        <v>Out</v>
      </c>
      <c r="K1177" s="9" t="str">
        <f>Mercury!B1178</f>
        <v>Twilio</v>
      </c>
      <c r="L1177" s="33">
        <f>Mercury!C1178</f>
        <v>-100</v>
      </c>
      <c r="M1177" s="9" t="str">
        <f>Mercury!D1178</f>
        <v>Sent</v>
      </c>
      <c r="N1177" s="1" t="s">
        <v>47</v>
      </c>
    </row>
    <row r="1178" hidden="1">
      <c r="B1178" s="9">
        <f>Mercury!Y1179</f>
        <v>2025</v>
      </c>
      <c r="C1178" s="9">
        <f>Mercury!AA1179</f>
        <v>5</v>
      </c>
      <c r="D1178" s="9">
        <f>Mercury!AB1179</f>
        <v>2</v>
      </c>
      <c r="E1178" s="9" t="str">
        <f>Mercury!AC1179</f>
        <v>P&amp;L</v>
      </c>
      <c r="F1178" s="9" t="str">
        <f>Mercury!AD1179</f>
        <v>Recurring</v>
      </c>
      <c r="G1178" s="9" t="str">
        <f>Mercury!AE1179</f>
        <v>2. Candidates Sourcing</v>
      </c>
      <c r="H1178" s="9" t="str">
        <f>Mercury!AF1179</f>
        <v>2. Candidates Sourcing</v>
      </c>
      <c r="I1178" s="9" t="str">
        <f>Mercury!AG1179</f>
        <v>1. Social media</v>
      </c>
      <c r="J1178" s="9" t="str">
        <f>Mercury!AI1179</f>
        <v>Out</v>
      </c>
      <c r="K1178" s="9" t="str">
        <f>Mercury!B1179</f>
        <v>Facebook</v>
      </c>
      <c r="L1178" s="33">
        <f>Mercury!C1179</f>
        <v>-25</v>
      </c>
      <c r="M1178" s="9" t="str">
        <f>Mercury!D1179</f>
        <v>Sent</v>
      </c>
      <c r="N1178" s="1" t="s">
        <v>47</v>
      </c>
    </row>
    <row r="1179" hidden="1">
      <c r="B1179" s="9">
        <f>Mercury!Y1180</f>
        <v>2025</v>
      </c>
      <c r="C1179" s="9">
        <f>Mercury!AA1180</f>
        <v>5</v>
      </c>
      <c r="D1179" s="9">
        <f>Mercury!AB1180</f>
        <v>2</v>
      </c>
      <c r="E1179" s="9" t="str">
        <f>Mercury!AC1180</f>
        <v>P&amp;L</v>
      </c>
      <c r="F1179" s="9" t="str">
        <f>Mercury!AD1180</f>
        <v>Recurring</v>
      </c>
      <c r="G1179" s="9" t="str">
        <f>Mercury!AE1180</f>
        <v>3. Platform</v>
      </c>
      <c r="H1179" s="9" t="str">
        <f>Mercury!AF1180</f>
        <v>3. Platform</v>
      </c>
      <c r="I1179" s="9" t="str">
        <f>Mercury!AG1180</f>
        <v>2. Fixed</v>
      </c>
      <c r="J1179" s="9" t="str">
        <f>Mercury!AI1180</f>
        <v>Out</v>
      </c>
      <c r="K1179" s="9" t="str">
        <f>Mercury!B1180</f>
        <v>Intl. Transaction Fee</v>
      </c>
      <c r="L1179" s="33">
        <f>Mercury!C1180</f>
        <v>-2.86</v>
      </c>
      <c r="M1179" s="9" t="str">
        <f>Mercury!D1180</f>
        <v>Sent</v>
      </c>
      <c r="N1179" s="1" t="s">
        <v>47</v>
      </c>
    </row>
    <row r="1180" hidden="1">
      <c r="B1180" s="9">
        <f>Mercury!Y1181</f>
        <v>2025</v>
      </c>
      <c r="C1180" s="9">
        <f>Mercury!AA1181</f>
        <v>5</v>
      </c>
      <c r="D1180" s="9">
        <f>Mercury!AB1181</f>
        <v>2</v>
      </c>
      <c r="E1180" s="9" t="str">
        <f>Mercury!AC1181</f>
        <v>P&amp;L</v>
      </c>
      <c r="F1180" s="9" t="str">
        <f>Mercury!AD1181</f>
        <v>Recurring</v>
      </c>
      <c r="G1180" s="9" t="str">
        <f>Mercury!AE1181</f>
        <v>2. Candidates Sourcing</v>
      </c>
      <c r="H1180" s="9" t="str">
        <f>Mercury!AF1181</f>
        <v>2. Candidates Sourcing</v>
      </c>
      <c r="I1180" s="9" t="str">
        <f>Mercury!AG1181</f>
        <v>3. Linkedin</v>
      </c>
      <c r="J1180" s="9" t="str">
        <f>Mercury!AI1181</f>
        <v>Out</v>
      </c>
      <c r="K1180" s="9" t="str">
        <f>Mercury!B1181</f>
        <v>LinkedIn</v>
      </c>
      <c r="L1180" s="33">
        <f>Mercury!C1181</f>
        <v>-95.41</v>
      </c>
      <c r="M1180" s="9" t="str">
        <f>Mercury!D1181</f>
        <v>Sent</v>
      </c>
      <c r="N1180" s="1" t="s">
        <v>47</v>
      </c>
    </row>
    <row r="1181" hidden="1">
      <c r="B1181" s="9">
        <f>Mercury!Y1182</f>
        <v>2025</v>
      </c>
      <c r="C1181" s="9">
        <f>Mercury!AA1182</f>
        <v>5</v>
      </c>
      <c r="D1181" s="9">
        <f>Mercury!AB1182</f>
        <v>2</v>
      </c>
      <c r="E1181" s="9" t="str">
        <f>Mercury!AC1182</f>
        <v>P&amp;L</v>
      </c>
      <c r="F1181" s="9" t="str">
        <f>Mercury!AD1182</f>
        <v>Recurring</v>
      </c>
      <c r="G1181" s="9" t="str">
        <f>Mercury!AE1182</f>
        <v>3. Platform</v>
      </c>
      <c r="H1181" s="9" t="str">
        <f>Mercury!AF1182</f>
        <v>3. Platform</v>
      </c>
      <c r="I1181" s="9" t="str">
        <f>Mercury!AG1182</f>
        <v>1. Variable</v>
      </c>
      <c r="J1181" s="9" t="str">
        <f>Mercury!AI1182</f>
        <v>Out</v>
      </c>
      <c r="K1181" s="9" t="str">
        <f>Mercury!B1182</f>
        <v>Vapi Api</v>
      </c>
      <c r="L1181" s="33">
        <f>Mercury!C1182</f>
        <v>-50</v>
      </c>
      <c r="M1181" s="9" t="str">
        <f>Mercury!D1182</f>
        <v>Sent</v>
      </c>
      <c r="N1181" s="1" t="s">
        <v>47</v>
      </c>
    </row>
    <row r="1182" hidden="1">
      <c r="B1182" s="9">
        <f>Mercury!Y1183</f>
        <v>2025</v>
      </c>
      <c r="C1182" s="9">
        <f>Mercury!AA1183</f>
        <v>5</v>
      </c>
      <c r="D1182" s="9">
        <f>Mercury!AB1183</f>
        <v>2</v>
      </c>
      <c r="E1182" s="9" t="str">
        <f>Mercury!AC1183</f>
        <v>P&amp;L</v>
      </c>
      <c r="F1182" s="9" t="str">
        <f>Mercury!AD1183</f>
        <v>Recurring</v>
      </c>
      <c r="G1182" s="9" t="str">
        <f>Mercury!AE1183</f>
        <v>6. Tech salaries</v>
      </c>
      <c r="H1182" s="9" t="str">
        <f>Mercury!AF1183</f>
        <v>6. Other fixed and admin</v>
      </c>
      <c r="I1182" s="9" t="str">
        <f>Mercury!AG1183</f>
        <v>1. Salaries</v>
      </c>
      <c r="J1182" s="9" t="str">
        <f>Mercury!AI1183</f>
        <v>Out</v>
      </c>
      <c r="K1182" s="9" t="str">
        <f>Mercury!B1183</f>
        <v>Alex Tigselema (Alex Ignacio Tigselema Pacheco)</v>
      </c>
      <c r="L1182" s="33">
        <f>Mercury!C1183</f>
        <v>-500</v>
      </c>
      <c r="M1182" s="9" t="str">
        <f>Mercury!D1183</f>
        <v>Sent</v>
      </c>
      <c r="N1182" s="1" t="s">
        <v>47</v>
      </c>
    </row>
    <row r="1183" hidden="1">
      <c r="B1183" s="9">
        <f>Mercury!Y1184</f>
        <v>2025</v>
      </c>
      <c r="C1183" s="9">
        <f>Mercury!AA1184</f>
        <v>5</v>
      </c>
      <c r="D1183" s="9">
        <f>Mercury!AB1184</f>
        <v>2</v>
      </c>
      <c r="E1183" s="9" t="str">
        <f>Mercury!AC1184</f>
        <v>P&amp;L</v>
      </c>
      <c r="F1183" s="9" t="str">
        <f>Mercury!AD1184</f>
        <v>Recurring</v>
      </c>
      <c r="G1183" s="9" t="str">
        <f>Mercury!AE1184</f>
        <v>3. Platform</v>
      </c>
      <c r="H1183" s="9" t="str">
        <f>Mercury!AF1184</f>
        <v>3. Platform</v>
      </c>
      <c r="I1183" s="9" t="str">
        <f>Mercury!AG1184</f>
        <v>2. Fixed</v>
      </c>
      <c r="J1183" s="9" t="str">
        <f>Mercury!AI1184</f>
        <v>Out</v>
      </c>
      <c r="K1183" s="9" t="str">
        <f>Mercury!B1184</f>
        <v>Intl. Wire Fee</v>
      </c>
      <c r="L1183" s="33">
        <f>Mercury!C1184</f>
        <v>-15</v>
      </c>
      <c r="M1183" s="9" t="str">
        <f>Mercury!D1184</f>
        <v>Sent</v>
      </c>
      <c r="N1183" s="1" t="s">
        <v>47</v>
      </c>
    </row>
    <row r="1184" hidden="1">
      <c r="B1184" s="9">
        <f>Mercury!Y1185</f>
        <v>2025</v>
      </c>
      <c r="C1184" s="9">
        <f>Mercury!AA1185</f>
        <v>5</v>
      </c>
      <c r="D1184" s="9">
        <f>Mercury!AB1185</f>
        <v>2</v>
      </c>
      <c r="E1184" s="9" t="str">
        <f>Mercury!AC1185</f>
        <v/>
      </c>
      <c r="F1184" s="9" t="str">
        <f>Mercury!AD1185</f>
        <v>Failed</v>
      </c>
      <c r="G1184" s="9" t="str">
        <f>Mercury!AE1185</f>
        <v>Failed</v>
      </c>
      <c r="H1184" s="9" t="str">
        <f>Mercury!AF1185</f>
        <v>Failed</v>
      </c>
      <c r="I1184" s="9" t="str">
        <f>Mercury!AG1185</f>
        <v/>
      </c>
      <c r="J1184" s="9" t="str">
        <f>Mercury!AI1185</f>
        <v>Out</v>
      </c>
      <c r="K1184" s="9" t="str">
        <f>Mercury!B1185</f>
        <v>Intl. Transaction Fee</v>
      </c>
      <c r="L1184" s="33">
        <f>Mercury!C1185</f>
        <v>0</v>
      </c>
      <c r="M1184" s="9" t="str">
        <f>Mercury!D1185</f>
        <v>Failed</v>
      </c>
      <c r="N1184" s="1" t="s">
        <v>47</v>
      </c>
    </row>
    <row r="1185" hidden="1">
      <c r="B1185" s="9">
        <f>Mercury!Y1186</f>
        <v>2025</v>
      </c>
      <c r="C1185" s="9">
        <f>Mercury!AA1186</f>
        <v>5</v>
      </c>
      <c r="D1185" s="9">
        <f>Mercury!AB1186</f>
        <v>2</v>
      </c>
      <c r="E1185" s="9" t="str">
        <f>Mercury!AC1186</f>
        <v/>
      </c>
      <c r="F1185" s="9" t="str">
        <f>Mercury!AD1186</f>
        <v>Failed</v>
      </c>
      <c r="G1185" s="9" t="str">
        <f>Mercury!AE1186</f>
        <v>Failed</v>
      </c>
      <c r="H1185" s="9" t="str">
        <f>Mercury!AF1186</f>
        <v>Failed</v>
      </c>
      <c r="I1185" s="9" t="str">
        <f>Mercury!AG1186</f>
        <v/>
      </c>
      <c r="J1185" s="9" t="str">
        <f>Mercury!AI1186</f>
        <v>Out</v>
      </c>
      <c r="K1185" s="9" t="str">
        <f>Mercury!B1186</f>
        <v>LinkedIn</v>
      </c>
      <c r="L1185" s="33">
        <f>Mercury!C1186</f>
        <v>0</v>
      </c>
      <c r="M1185" s="9" t="str">
        <f>Mercury!D1186</f>
        <v>Failed</v>
      </c>
      <c r="N1185" s="1" t="s">
        <v>47</v>
      </c>
    </row>
    <row r="1186" hidden="1">
      <c r="B1186" s="9">
        <f>Mercury!Y1187</f>
        <v>2025</v>
      </c>
      <c r="C1186" s="9">
        <f>Mercury!AA1187</f>
        <v>5</v>
      </c>
      <c r="D1186" s="9">
        <f>Mercury!AB1187</f>
        <v>2</v>
      </c>
      <c r="E1186" s="9" t="str">
        <f>Mercury!AC1187</f>
        <v>P&amp;L</v>
      </c>
      <c r="F1186" s="9" t="str">
        <f>Mercury!AD1187</f>
        <v>Recurring</v>
      </c>
      <c r="G1186" s="9" t="str">
        <f>Mercury!AE1187</f>
        <v>3. Platform</v>
      </c>
      <c r="H1186" s="9" t="str">
        <f>Mercury!AF1187</f>
        <v>3. Platform</v>
      </c>
      <c r="I1186" s="9" t="str">
        <f>Mercury!AG1187</f>
        <v>2. Fixed</v>
      </c>
      <c r="J1186" s="9" t="str">
        <f>Mercury!AI1187</f>
        <v>Out</v>
      </c>
      <c r="K1186" s="9" t="str">
        <f>Mercury!B1187</f>
        <v>Intl. Transaction Fee</v>
      </c>
      <c r="L1186" s="33">
        <f>Mercury!C1187</f>
        <v>-15.68</v>
      </c>
      <c r="M1186" s="9" t="str">
        <f>Mercury!D1187</f>
        <v>Sent</v>
      </c>
      <c r="N1186" s="1" t="s">
        <v>47</v>
      </c>
    </row>
    <row r="1187" hidden="1">
      <c r="B1187" s="9">
        <f>Mercury!Y1188</f>
        <v>2025</v>
      </c>
      <c r="C1187" s="9">
        <f>Mercury!AA1188</f>
        <v>5</v>
      </c>
      <c r="D1187" s="9">
        <f>Mercury!AB1188</f>
        <v>2</v>
      </c>
      <c r="E1187" s="9" t="str">
        <f>Mercury!AC1188</f>
        <v>P&amp;L</v>
      </c>
      <c r="F1187" s="9" t="str">
        <f>Mercury!AD1188</f>
        <v>Recurring</v>
      </c>
      <c r="G1187" s="9" t="str">
        <f>Mercury!AE1188</f>
        <v>2. Candidates Sourcing</v>
      </c>
      <c r="H1187" s="9" t="str">
        <f>Mercury!AF1188</f>
        <v>2. Candidates Sourcing</v>
      </c>
      <c r="I1187" s="9" t="str">
        <f>Mercury!AG1188</f>
        <v>2. Job Portals</v>
      </c>
      <c r="J1187" s="9" t="str">
        <f>Mercury!AI1188</f>
        <v>Out</v>
      </c>
      <c r="K1187" s="9" t="str">
        <f>Mercury!B1188</f>
        <v>Indeed</v>
      </c>
      <c r="L1187" s="33">
        <f>Mercury!C1188</f>
        <v>-522.74</v>
      </c>
      <c r="M1187" s="9" t="str">
        <f>Mercury!D1188</f>
        <v>Sent</v>
      </c>
      <c r="N1187" s="1" t="s">
        <v>47</v>
      </c>
    </row>
    <row r="1188" hidden="1">
      <c r="B1188" s="9">
        <f>Mercury!Y1189</f>
        <v>2025</v>
      </c>
      <c r="C1188" s="9">
        <f>Mercury!AA1189</f>
        <v>5</v>
      </c>
      <c r="D1188" s="9">
        <f>Mercury!AB1189</f>
        <v>2</v>
      </c>
      <c r="E1188" s="9" t="str">
        <f>Mercury!AC1189</f>
        <v/>
      </c>
      <c r="F1188" s="9" t="str">
        <f>Mercury!AD1189</f>
        <v>Failed</v>
      </c>
      <c r="G1188" s="9" t="str">
        <f>Mercury!AE1189</f>
        <v>Failed</v>
      </c>
      <c r="H1188" s="9" t="str">
        <f>Mercury!AF1189</f>
        <v>Failed</v>
      </c>
      <c r="I1188" s="9" t="str">
        <f>Mercury!AG1189</f>
        <v/>
      </c>
      <c r="J1188" s="9" t="str">
        <f>Mercury!AI1189</f>
        <v>Out</v>
      </c>
      <c r="K1188" s="9" t="str">
        <f>Mercury!B1189</f>
        <v>LinkedIn</v>
      </c>
      <c r="L1188" s="33">
        <f>Mercury!C1189</f>
        <v>-95.22</v>
      </c>
      <c r="M1188" s="9" t="str">
        <f>Mercury!D1189</f>
        <v>Failed</v>
      </c>
      <c r="N1188" s="1" t="s">
        <v>47</v>
      </c>
    </row>
    <row r="1189" hidden="1">
      <c r="B1189" s="9">
        <f>Mercury!Y1190</f>
        <v>2025</v>
      </c>
      <c r="C1189" s="9">
        <f>Mercury!AA1190</f>
        <v>5</v>
      </c>
      <c r="D1189" s="9">
        <f>Mercury!AB1190</f>
        <v>2</v>
      </c>
      <c r="E1189" s="9" t="str">
        <f>Mercury!AC1190</f>
        <v/>
      </c>
      <c r="F1189" s="9" t="str">
        <f>Mercury!AD1190</f>
        <v>Failed</v>
      </c>
      <c r="G1189" s="9" t="str">
        <f>Mercury!AE1190</f>
        <v>Failed</v>
      </c>
      <c r="H1189" s="9" t="str">
        <f>Mercury!AF1190</f>
        <v>Failed</v>
      </c>
      <c r="I1189" s="9" t="str">
        <f>Mercury!AG1190</f>
        <v/>
      </c>
      <c r="J1189" s="9" t="str">
        <f>Mercury!AI1190</f>
        <v>Out</v>
      </c>
      <c r="K1189" s="9" t="str">
        <f>Mercury!B1190</f>
        <v>Intl. Transaction Fee</v>
      </c>
      <c r="L1189" s="33">
        <f>Mercury!C1190</f>
        <v>-2.86</v>
      </c>
      <c r="M1189" s="9" t="str">
        <f>Mercury!D1190</f>
        <v>Failed</v>
      </c>
      <c r="N1189" s="1" t="s">
        <v>47</v>
      </c>
    </row>
    <row r="1190" hidden="1">
      <c r="B1190" s="9">
        <f>Mercury!Y1191</f>
        <v>2025</v>
      </c>
      <c r="C1190" s="9">
        <f>Mercury!AA1191</f>
        <v>5</v>
      </c>
      <c r="D1190" s="9">
        <f>Mercury!AB1191</f>
        <v>2</v>
      </c>
      <c r="E1190" s="9" t="str">
        <f>Mercury!AC1191</f>
        <v/>
      </c>
      <c r="F1190" s="9" t="str">
        <f>Mercury!AD1191</f>
        <v>Failed</v>
      </c>
      <c r="G1190" s="9" t="str">
        <f>Mercury!AE1191</f>
        <v>Failed</v>
      </c>
      <c r="H1190" s="9" t="str">
        <f>Mercury!AF1191</f>
        <v>Failed</v>
      </c>
      <c r="I1190" s="9" t="str">
        <f>Mercury!AG1191</f>
        <v/>
      </c>
      <c r="J1190" s="9" t="str">
        <f>Mercury!AI1191</f>
        <v>Out</v>
      </c>
      <c r="K1190" s="9" t="str">
        <f>Mercury!B1191</f>
        <v>LinkedIn</v>
      </c>
      <c r="L1190" s="33">
        <f>Mercury!C1191</f>
        <v>-95.22</v>
      </c>
      <c r="M1190" s="9" t="str">
        <f>Mercury!D1191</f>
        <v>Failed</v>
      </c>
      <c r="N1190" s="1" t="s">
        <v>47</v>
      </c>
    </row>
    <row r="1191" hidden="1">
      <c r="B1191" s="9">
        <f>Mercury!Y1192</f>
        <v>2025</v>
      </c>
      <c r="C1191" s="9">
        <f>Mercury!AA1192</f>
        <v>5</v>
      </c>
      <c r="D1191" s="9">
        <f>Mercury!AB1192</f>
        <v>2</v>
      </c>
      <c r="E1191" s="9" t="str">
        <f>Mercury!AC1192</f>
        <v/>
      </c>
      <c r="F1191" s="9" t="str">
        <f>Mercury!AD1192</f>
        <v>Failed</v>
      </c>
      <c r="G1191" s="9" t="str">
        <f>Mercury!AE1192</f>
        <v>Failed</v>
      </c>
      <c r="H1191" s="9" t="str">
        <f>Mercury!AF1192</f>
        <v>Failed</v>
      </c>
      <c r="I1191" s="9" t="str">
        <f>Mercury!AG1192</f>
        <v/>
      </c>
      <c r="J1191" s="9" t="str">
        <f>Mercury!AI1192</f>
        <v>Out</v>
      </c>
      <c r="K1191" s="9" t="str">
        <f>Mercury!B1192</f>
        <v>Intl. Transaction Fee</v>
      </c>
      <c r="L1191" s="33">
        <f>Mercury!C1192</f>
        <v>-2.86</v>
      </c>
      <c r="M1191" s="9" t="str">
        <f>Mercury!D1192</f>
        <v>Failed</v>
      </c>
      <c r="N1191" s="1" t="s">
        <v>47</v>
      </c>
    </row>
    <row r="1192" hidden="1">
      <c r="B1192" s="9">
        <f>Mercury!Y1193</f>
        <v>2025</v>
      </c>
      <c r="C1192" s="9">
        <f>Mercury!AA1193</f>
        <v>5</v>
      </c>
      <c r="D1192" s="9">
        <f>Mercury!AB1193</f>
        <v>2</v>
      </c>
      <c r="E1192" s="9" t="str">
        <f>Mercury!AC1193</f>
        <v>P&amp;L</v>
      </c>
      <c r="F1192" s="9" t="str">
        <f>Mercury!AD1193</f>
        <v>Recurring</v>
      </c>
      <c r="G1192" s="9" t="str">
        <f>Mercury!AE1193</f>
        <v>4. People</v>
      </c>
      <c r="H1192" s="9" t="str">
        <f>Mercury!AF1193</f>
        <v>4. People</v>
      </c>
      <c r="I1192" s="9" t="str">
        <f>Mercury!AG1193</f>
        <v>1. Operations</v>
      </c>
      <c r="J1192" s="9" t="str">
        <f>Mercury!AI1193</f>
        <v>Out</v>
      </c>
      <c r="K1192" s="9" t="str">
        <f>Mercury!B1193</f>
        <v>Monica Tonanzin Garc√≠a Vega (Monica Tonanzin Garc√≠a Vega)</v>
      </c>
      <c r="L1192" s="33">
        <f>Mercury!C1193</f>
        <v>-780</v>
      </c>
      <c r="M1192" s="9" t="str">
        <f>Mercury!D1193</f>
        <v>Sent</v>
      </c>
      <c r="N1192" s="1" t="s">
        <v>47</v>
      </c>
    </row>
    <row r="1193" hidden="1">
      <c r="B1193" s="9">
        <f>Mercury!Y1194</f>
        <v>2025</v>
      </c>
      <c r="C1193" s="9">
        <f>Mercury!AA1194</f>
        <v>5</v>
      </c>
      <c r="D1193" s="9">
        <f>Mercury!AB1194</f>
        <v>2</v>
      </c>
      <c r="E1193" s="9" t="str">
        <f>Mercury!AC1194</f>
        <v/>
      </c>
      <c r="F1193" s="9" t="str">
        <f>Mercury!AD1194</f>
        <v>Failed</v>
      </c>
      <c r="G1193" s="9" t="str">
        <f>Mercury!AE1194</f>
        <v>Failed</v>
      </c>
      <c r="H1193" s="9" t="str">
        <f>Mercury!AF1194</f>
        <v>Failed</v>
      </c>
      <c r="I1193" s="9" t="str">
        <f>Mercury!AG1194</f>
        <v/>
      </c>
      <c r="J1193" s="9" t="str">
        <f>Mercury!AI1194</f>
        <v>Out</v>
      </c>
      <c r="K1193" s="9" t="str">
        <f>Mercury!B1194</f>
        <v>LinkedIn</v>
      </c>
      <c r="L1193" s="33">
        <f>Mercury!C1194</f>
        <v>-95.39</v>
      </c>
      <c r="M1193" s="9" t="str">
        <f>Mercury!D1194</f>
        <v>Failed</v>
      </c>
      <c r="N1193" s="1" t="s">
        <v>47</v>
      </c>
    </row>
    <row r="1194" hidden="1">
      <c r="B1194" s="9">
        <f>Mercury!Y1195</f>
        <v>2025</v>
      </c>
      <c r="C1194" s="9">
        <f>Mercury!AA1195</f>
        <v>5</v>
      </c>
      <c r="D1194" s="9">
        <f>Mercury!AB1195</f>
        <v>2</v>
      </c>
      <c r="E1194" s="9" t="str">
        <f>Mercury!AC1195</f>
        <v/>
      </c>
      <c r="F1194" s="9" t="str">
        <f>Mercury!AD1195</f>
        <v>Failed</v>
      </c>
      <c r="G1194" s="9" t="str">
        <f>Mercury!AE1195</f>
        <v>Failed</v>
      </c>
      <c r="H1194" s="9" t="str">
        <f>Mercury!AF1195</f>
        <v>Failed</v>
      </c>
      <c r="I1194" s="9" t="str">
        <f>Mercury!AG1195</f>
        <v/>
      </c>
      <c r="J1194" s="9" t="str">
        <f>Mercury!AI1195</f>
        <v>Out</v>
      </c>
      <c r="K1194" s="9" t="str">
        <f>Mercury!B1195</f>
        <v>Intl. Transaction Fee</v>
      </c>
      <c r="L1194" s="33">
        <f>Mercury!C1195</f>
        <v>-2.86</v>
      </c>
      <c r="M1194" s="9" t="str">
        <f>Mercury!D1195</f>
        <v>Failed</v>
      </c>
      <c r="N1194" s="1" t="s">
        <v>47</v>
      </c>
    </row>
    <row r="1195" hidden="1">
      <c r="B1195" s="9">
        <f>Mercury!Y1196</f>
        <v>2025</v>
      </c>
      <c r="C1195" s="9">
        <f>Mercury!AA1196</f>
        <v>5</v>
      </c>
      <c r="D1195" s="9">
        <f>Mercury!AB1196</f>
        <v>2</v>
      </c>
      <c r="E1195" s="9" t="str">
        <f>Mercury!AC1196</f>
        <v/>
      </c>
      <c r="F1195" s="9" t="str">
        <f>Mercury!AD1196</f>
        <v>Failed</v>
      </c>
      <c r="G1195" s="9" t="str">
        <f>Mercury!AE1196</f>
        <v>Failed</v>
      </c>
      <c r="H1195" s="9" t="str">
        <f>Mercury!AF1196</f>
        <v>Failed</v>
      </c>
      <c r="I1195" s="9" t="str">
        <f>Mercury!AG1196</f>
        <v/>
      </c>
      <c r="J1195" s="9" t="str">
        <f>Mercury!AI1196</f>
        <v>Out</v>
      </c>
      <c r="K1195" s="9" t="str">
        <f>Mercury!B1196</f>
        <v>Intl. Transaction Fee</v>
      </c>
      <c r="L1195" s="33">
        <f>Mercury!C1196</f>
        <v>-2.86</v>
      </c>
      <c r="M1195" s="9" t="str">
        <f>Mercury!D1196</f>
        <v>Failed</v>
      </c>
      <c r="N1195" s="1" t="s">
        <v>47</v>
      </c>
    </row>
    <row r="1196" hidden="1">
      <c r="B1196" s="9">
        <f>Mercury!Y1197</f>
        <v>2025</v>
      </c>
      <c r="C1196" s="9">
        <f>Mercury!AA1197</f>
        <v>5</v>
      </c>
      <c r="D1196" s="9">
        <f>Mercury!AB1197</f>
        <v>2</v>
      </c>
      <c r="E1196" s="9" t="str">
        <f>Mercury!AC1197</f>
        <v/>
      </c>
      <c r="F1196" s="9" t="str">
        <f>Mercury!AD1197</f>
        <v>Failed</v>
      </c>
      <c r="G1196" s="9" t="str">
        <f>Mercury!AE1197</f>
        <v>Failed</v>
      </c>
      <c r="H1196" s="9" t="str">
        <f>Mercury!AF1197</f>
        <v>Failed</v>
      </c>
      <c r="I1196" s="9" t="str">
        <f>Mercury!AG1197</f>
        <v/>
      </c>
      <c r="J1196" s="9" t="str">
        <f>Mercury!AI1197</f>
        <v>Out</v>
      </c>
      <c r="K1196" s="9" t="str">
        <f>Mercury!B1197</f>
        <v>LinkedIn</v>
      </c>
      <c r="L1196" s="33">
        <f>Mercury!C1197</f>
        <v>-95.39</v>
      </c>
      <c r="M1196" s="9" t="str">
        <f>Mercury!D1197</f>
        <v>Failed</v>
      </c>
      <c r="N1196" s="1" t="s">
        <v>47</v>
      </c>
    </row>
    <row r="1197" hidden="1">
      <c r="B1197" s="9">
        <f>Mercury!Y1198</f>
        <v>2025</v>
      </c>
      <c r="C1197" s="9">
        <f>Mercury!AA1198</f>
        <v>5</v>
      </c>
      <c r="D1197" s="9">
        <f>Mercury!AB1198</f>
        <v>2</v>
      </c>
      <c r="E1197" s="9" t="str">
        <f>Mercury!AC1198</f>
        <v/>
      </c>
      <c r="F1197" s="9" t="str">
        <f>Mercury!AD1198</f>
        <v>Failed</v>
      </c>
      <c r="G1197" s="9" t="str">
        <f>Mercury!AE1198</f>
        <v>Failed</v>
      </c>
      <c r="H1197" s="9" t="str">
        <f>Mercury!AF1198</f>
        <v>Failed</v>
      </c>
      <c r="I1197" s="9" t="str">
        <f>Mercury!AG1198</f>
        <v/>
      </c>
      <c r="J1197" s="9" t="str">
        <f>Mercury!AI1198</f>
        <v>Out</v>
      </c>
      <c r="K1197" s="9" t="str">
        <f>Mercury!B1198</f>
        <v>Intl. Transaction Fee</v>
      </c>
      <c r="L1197" s="33">
        <f>Mercury!C1198</f>
        <v>-15.68</v>
      </c>
      <c r="M1197" s="9" t="str">
        <f>Mercury!D1198</f>
        <v>Failed</v>
      </c>
      <c r="N1197" s="1" t="s">
        <v>47</v>
      </c>
    </row>
    <row r="1198" hidden="1">
      <c r="B1198" s="9">
        <f>Mercury!Y1199</f>
        <v>2025</v>
      </c>
      <c r="C1198" s="9">
        <f>Mercury!AA1199</f>
        <v>5</v>
      </c>
      <c r="D1198" s="9">
        <f>Mercury!AB1199</f>
        <v>2</v>
      </c>
      <c r="E1198" s="9" t="str">
        <f>Mercury!AC1199</f>
        <v/>
      </c>
      <c r="F1198" s="9" t="str">
        <f>Mercury!AD1199</f>
        <v>Failed</v>
      </c>
      <c r="G1198" s="9" t="str">
        <f>Mercury!AE1199</f>
        <v>Failed</v>
      </c>
      <c r="H1198" s="9" t="str">
        <f>Mercury!AF1199</f>
        <v>Failed</v>
      </c>
      <c r="I1198" s="9" t="str">
        <f>Mercury!AG1199</f>
        <v/>
      </c>
      <c r="J1198" s="9" t="str">
        <f>Mercury!AI1199</f>
        <v>Out</v>
      </c>
      <c r="K1198" s="9" t="str">
        <f>Mercury!B1199</f>
        <v>Indeed</v>
      </c>
      <c r="L1198" s="33">
        <f>Mercury!C1199</f>
        <v>-522.6</v>
      </c>
      <c r="M1198" s="9" t="str">
        <f>Mercury!D1199</f>
        <v>Failed</v>
      </c>
      <c r="N1198" s="1" t="s">
        <v>47</v>
      </c>
    </row>
    <row r="1199" hidden="1">
      <c r="B1199" s="9">
        <f>Mercury!Y1200</f>
        <v>2025</v>
      </c>
      <c r="C1199" s="9">
        <f>Mercury!AA1200</f>
        <v>5</v>
      </c>
      <c r="D1199" s="9">
        <f>Mercury!AB1200</f>
        <v>2</v>
      </c>
      <c r="E1199" s="9" t="str">
        <f>Mercury!AC1200</f>
        <v>P&amp;L</v>
      </c>
      <c r="F1199" s="9" t="str">
        <f>Mercury!AD1200</f>
        <v>Recurring</v>
      </c>
      <c r="G1199" s="9" t="str">
        <f>Mercury!AE1200</f>
        <v>2. Candidates Sourcing</v>
      </c>
      <c r="H1199" s="9" t="str">
        <f>Mercury!AF1200</f>
        <v>2. Candidates Sourcing</v>
      </c>
      <c r="I1199" s="9" t="str">
        <f>Mercury!AG1200</f>
        <v>1. Social media</v>
      </c>
      <c r="J1199" s="9" t="str">
        <f>Mercury!AI1200</f>
        <v>Out</v>
      </c>
      <c r="K1199" s="9" t="str">
        <f>Mercury!B1200</f>
        <v>Facebook</v>
      </c>
      <c r="L1199" s="33">
        <f>Mercury!C1200</f>
        <v>-25</v>
      </c>
      <c r="M1199" s="9" t="str">
        <f>Mercury!D1200</f>
        <v>Sent</v>
      </c>
      <c r="N1199" s="1" t="s">
        <v>47</v>
      </c>
    </row>
    <row r="1200" hidden="1">
      <c r="B1200" s="9">
        <f>Mercury!Y1201</f>
        <v>2025</v>
      </c>
      <c r="C1200" s="9">
        <f>Mercury!AA1201</f>
        <v>5</v>
      </c>
      <c r="D1200" s="9">
        <f>Mercury!AB1201</f>
        <v>2</v>
      </c>
      <c r="E1200" s="9" t="str">
        <f>Mercury!AC1201</f>
        <v>P&amp;L</v>
      </c>
      <c r="F1200" s="9" t="str">
        <f>Mercury!AD1201</f>
        <v>Recurring</v>
      </c>
      <c r="G1200" s="9" t="str">
        <f>Mercury!AE1201</f>
        <v>3. Platform</v>
      </c>
      <c r="H1200" s="9" t="str">
        <f>Mercury!AF1201</f>
        <v>3. Platform</v>
      </c>
      <c r="I1200" s="9" t="str">
        <f>Mercury!AG1201</f>
        <v>2. Fixed</v>
      </c>
      <c r="J1200" s="9" t="str">
        <f>Mercury!AI1201</f>
        <v>Out</v>
      </c>
      <c r="K1200" s="9" t="str">
        <f>Mercury!B1201</f>
        <v>Vercel</v>
      </c>
      <c r="L1200" s="33">
        <f>Mercury!C1201</f>
        <v>-40</v>
      </c>
      <c r="M1200" s="9" t="str">
        <f>Mercury!D1201</f>
        <v>Sent</v>
      </c>
      <c r="N1200" s="1" t="s">
        <v>47</v>
      </c>
    </row>
    <row r="1201" hidden="1">
      <c r="B1201" s="9">
        <f>Mercury!Y1202</f>
        <v>2025</v>
      </c>
      <c r="C1201" s="9">
        <f>Mercury!AA1202</f>
        <v>5</v>
      </c>
      <c r="D1201" s="9">
        <f>Mercury!AB1202</f>
        <v>2</v>
      </c>
      <c r="E1201" s="9" t="str">
        <f>Mercury!AC1202</f>
        <v>P&amp;L</v>
      </c>
      <c r="F1201" s="9" t="str">
        <f>Mercury!AD1202</f>
        <v>Recurring</v>
      </c>
      <c r="G1201" s="9" t="str">
        <f>Mercury!AE1202</f>
        <v>3. Platform</v>
      </c>
      <c r="H1201" s="9" t="str">
        <f>Mercury!AF1202</f>
        <v>3. Platform</v>
      </c>
      <c r="I1201" s="9" t="str">
        <f>Mercury!AG1202</f>
        <v>2. Fixed</v>
      </c>
      <c r="J1201" s="9" t="str">
        <f>Mercury!AI1202</f>
        <v>Out</v>
      </c>
      <c r="K1201" s="9" t="str">
        <f>Mercury!B1202</f>
        <v>Intl. Transaction Fee</v>
      </c>
      <c r="L1201" s="33">
        <f>Mercury!C1202</f>
        <v>-2.38</v>
      </c>
      <c r="M1201" s="9" t="str">
        <f>Mercury!D1202</f>
        <v>Sent</v>
      </c>
      <c r="N1201" s="1" t="s">
        <v>47</v>
      </c>
    </row>
    <row r="1202" hidden="1">
      <c r="B1202" s="9">
        <f>Mercury!Y1203</f>
        <v>2025</v>
      </c>
      <c r="C1202" s="9">
        <f>Mercury!AA1203</f>
        <v>5</v>
      </c>
      <c r="D1202" s="9">
        <f>Mercury!AB1203</f>
        <v>2</v>
      </c>
      <c r="E1202" s="9" t="str">
        <f>Mercury!AC1203</f>
        <v>P&amp;L</v>
      </c>
      <c r="F1202" s="9" t="str">
        <f>Mercury!AD1203</f>
        <v>Recurring</v>
      </c>
      <c r="G1202" s="9" t="str">
        <f>Mercury!AE1203</f>
        <v>2. Candidates Sourcing</v>
      </c>
      <c r="H1202" s="9" t="str">
        <f>Mercury!AF1203</f>
        <v>2. Candidates Sourcing</v>
      </c>
      <c r="I1202" s="9" t="str">
        <f>Mercury!AG1203</f>
        <v>2. Job Portals</v>
      </c>
      <c r="J1202" s="9" t="str">
        <f>Mercury!AI1203</f>
        <v>Out</v>
      </c>
      <c r="K1202" s="9" t="str">
        <f>Mercury!B1203</f>
        <v>Merpago*buscojobsinte</v>
      </c>
      <c r="L1202" s="33">
        <f>Mercury!C1203</f>
        <v>-79.43</v>
      </c>
      <c r="M1202" s="9" t="str">
        <f>Mercury!D1203</f>
        <v>Sent</v>
      </c>
      <c r="N1202" s="1" t="s">
        <v>47</v>
      </c>
    </row>
    <row r="1203" hidden="1">
      <c r="B1203" s="9">
        <f>Mercury!Y1204</f>
        <v>2025</v>
      </c>
      <c r="C1203" s="9">
        <f>Mercury!AA1204</f>
        <v>5</v>
      </c>
      <c r="D1203" s="9">
        <f>Mercury!AB1204</f>
        <v>2</v>
      </c>
      <c r="E1203" s="9" t="str">
        <f>Mercury!AC1204</f>
        <v>P&amp;L</v>
      </c>
      <c r="F1203" s="9" t="str">
        <f>Mercury!AD1204</f>
        <v>Recurring</v>
      </c>
      <c r="G1203" s="9" t="str">
        <f>Mercury!AE1204</f>
        <v>2. Candidates Sourcing</v>
      </c>
      <c r="H1203" s="9" t="str">
        <f>Mercury!AF1204</f>
        <v>2. Candidates Sourcing</v>
      </c>
      <c r="I1203" s="9" t="str">
        <f>Mercury!AG1204</f>
        <v>3. Linkedin</v>
      </c>
      <c r="J1203" s="9" t="str">
        <f>Mercury!AI1204</f>
        <v>Out</v>
      </c>
      <c r="K1203" s="9" t="str">
        <f>Mercury!B1204</f>
        <v>LinkedIn</v>
      </c>
      <c r="L1203" s="33">
        <f>Mercury!C1204</f>
        <v>-81.32</v>
      </c>
      <c r="M1203" s="9" t="str">
        <f>Mercury!D1204</f>
        <v>Sent</v>
      </c>
      <c r="N1203" s="1" t="s">
        <v>47</v>
      </c>
    </row>
    <row r="1204" hidden="1">
      <c r="B1204" s="9">
        <f>Mercury!Y1205</f>
        <v>2025</v>
      </c>
      <c r="C1204" s="9">
        <f>Mercury!AA1205</f>
        <v>5</v>
      </c>
      <c r="D1204" s="9">
        <f>Mercury!AB1205</f>
        <v>2</v>
      </c>
      <c r="E1204" s="9" t="str">
        <f>Mercury!AC1205</f>
        <v>P&amp;L</v>
      </c>
      <c r="F1204" s="9" t="str">
        <f>Mercury!AD1205</f>
        <v>Recurring</v>
      </c>
      <c r="G1204" s="9" t="str">
        <f>Mercury!AE1205</f>
        <v>3. Platform</v>
      </c>
      <c r="H1204" s="9" t="str">
        <f>Mercury!AF1205</f>
        <v>3. Platform</v>
      </c>
      <c r="I1204" s="9" t="str">
        <f>Mercury!AG1205</f>
        <v>2. Fixed</v>
      </c>
      <c r="J1204" s="9" t="str">
        <f>Mercury!AI1205</f>
        <v>Out</v>
      </c>
      <c r="K1204" s="9" t="str">
        <f>Mercury!B1205</f>
        <v>Intl. Transaction Fee</v>
      </c>
      <c r="L1204" s="33">
        <f>Mercury!C1205</f>
        <v>-2.44</v>
      </c>
      <c r="M1204" s="9" t="str">
        <f>Mercury!D1205</f>
        <v>Sent</v>
      </c>
      <c r="N1204" s="1" t="s">
        <v>47</v>
      </c>
    </row>
    <row r="1205" hidden="1">
      <c r="B1205" s="9">
        <f>Mercury!Y1206</f>
        <v>2025</v>
      </c>
      <c r="C1205" s="9">
        <f>Mercury!AA1206</f>
        <v>5</v>
      </c>
      <c r="D1205" s="9">
        <f>Mercury!AB1206</f>
        <v>2</v>
      </c>
      <c r="E1205" s="9" t="str">
        <f>Mercury!AC1206</f>
        <v>P&amp;L</v>
      </c>
      <c r="F1205" s="9" t="str">
        <f>Mercury!AD1206</f>
        <v>Recurring</v>
      </c>
      <c r="G1205" s="9" t="str">
        <f>Mercury!AE1206</f>
        <v>2. Candidates Sourcing</v>
      </c>
      <c r="H1205" s="9" t="str">
        <f>Mercury!AF1206</f>
        <v>2. Candidates Sourcing</v>
      </c>
      <c r="I1205" s="9" t="str">
        <f>Mercury!AG1206</f>
        <v>4. Others</v>
      </c>
      <c r="J1205" s="9" t="str">
        <f>Mercury!AI1206</f>
        <v>Out</v>
      </c>
      <c r="K1205" s="9" t="str">
        <f>Mercury!B1206</f>
        <v>Heyreach</v>
      </c>
      <c r="L1205" s="33">
        <f>Mercury!C1206</f>
        <v>-158</v>
      </c>
      <c r="M1205" s="9" t="str">
        <f>Mercury!D1206</f>
        <v>Sent</v>
      </c>
      <c r="N1205" s="1" t="s">
        <v>47</v>
      </c>
    </row>
    <row r="1206" hidden="1">
      <c r="B1206" s="9">
        <f>Mercury!Y1207</f>
        <v>2025</v>
      </c>
      <c r="C1206" s="9">
        <f>Mercury!AA1207</f>
        <v>5</v>
      </c>
      <c r="D1206" s="9">
        <f>Mercury!AB1207</f>
        <v>2</v>
      </c>
      <c r="E1206" s="9" t="str">
        <f>Mercury!AC1207</f>
        <v/>
      </c>
      <c r="F1206" s="9" t="str">
        <f>Mercury!AD1207</f>
        <v>Failed</v>
      </c>
      <c r="G1206" s="9" t="str">
        <f>Mercury!AE1207</f>
        <v>Failed</v>
      </c>
      <c r="H1206" s="9" t="str">
        <f>Mercury!AF1207</f>
        <v>Failed</v>
      </c>
      <c r="I1206" s="9" t="str">
        <f>Mercury!AG1207</f>
        <v/>
      </c>
      <c r="J1206" s="9" t="str">
        <f>Mercury!AI1207</f>
        <v>Out</v>
      </c>
      <c r="K1206" s="9" t="str">
        <f>Mercury!B1207</f>
        <v>Metapay</v>
      </c>
      <c r="L1206" s="33">
        <f>Mercury!C1207</f>
        <v>-1</v>
      </c>
      <c r="M1206" s="9" t="str">
        <f>Mercury!D1207</f>
        <v>Failed</v>
      </c>
      <c r="N1206" s="1" t="s">
        <v>47</v>
      </c>
    </row>
    <row r="1207" hidden="1">
      <c r="B1207" s="9">
        <f>Mercury!Y1208</f>
        <v>2025</v>
      </c>
      <c r="C1207" s="9">
        <f>Mercury!AA1208</f>
        <v>5</v>
      </c>
      <c r="D1207" s="9">
        <f>Mercury!AB1208</f>
        <v>2</v>
      </c>
      <c r="E1207" s="9" t="str">
        <f>Mercury!AC1208</f>
        <v/>
      </c>
      <c r="F1207" s="9" t="str">
        <f>Mercury!AD1208</f>
        <v>Failed</v>
      </c>
      <c r="G1207" s="9" t="str">
        <f>Mercury!AE1208</f>
        <v>Failed</v>
      </c>
      <c r="H1207" s="9" t="str">
        <f>Mercury!AF1208</f>
        <v>Failed</v>
      </c>
      <c r="I1207" s="9" t="str">
        <f>Mercury!AG1208</f>
        <v/>
      </c>
      <c r="J1207" s="9" t="str">
        <f>Mercury!AI1208</f>
        <v>Out</v>
      </c>
      <c r="K1207" s="9" t="str">
        <f>Mercury!B1208</f>
        <v>Metapay</v>
      </c>
      <c r="L1207" s="33">
        <f>Mercury!C1208</f>
        <v>-1</v>
      </c>
      <c r="M1207" s="9" t="str">
        <f>Mercury!D1208</f>
        <v>Failed</v>
      </c>
      <c r="N1207" s="1" t="s">
        <v>47</v>
      </c>
    </row>
    <row r="1208" hidden="1">
      <c r="B1208" s="9">
        <f>Mercury!Y1209</f>
        <v>2025</v>
      </c>
      <c r="C1208" s="9">
        <f>Mercury!AA1209</f>
        <v>5</v>
      </c>
      <c r="D1208" s="9">
        <f>Mercury!AB1209</f>
        <v>2</v>
      </c>
      <c r="E1208" s="9" t="str">
        <f>Mercury!AC1209</f>
        <v/>
      </c>
      <c r="F1208" s="9" t="str">
        <f>Mercury!AD1209</f>
        <v>Failed</v>
      </c>
      <c r="G1208" s="9" t="str">
        <f>Mercury!AE1209</f>
        <v>Failed</v>
      </c>
      <c r="H1208" s="9" t="str">
        <f>Mercury!AF1209</f>
        <v>Failed</v>
      </c>
      <c r="I1208" s="9" t="str">
        <f>Mercury!AG1209</f>
        <v/>
      </c>
      <c r="J1208" s="9" t="str">
        <f>Mercury!AI1209</f>
        <v>Out</v>
      </c>
      <c r="K1208" s="9" t="str">
        <f>Mercury!B1209</f>
        <v>Heyreach</v>
      </c>
      <c r="L1208" s="33">
        <f>Mercury!C1209</f>
        <v>-158</v>
      </c>
      <c r="M1208" s="9" t="str">
        <f>Mercury!D1209</f>
        <v>Failed</v>
      </c>
      <c r="N1208" s="1" t="s">
        <v>47</v>
      </c>
    </row>
    <row r="1209" hidden="1">
      <c r="B1209" s="9">
        <f>Mercury!Y1210</f>
        <v>2025</v>
      </c>
      <c r="C1209" s="9">
        <f>Mercury!AA1210</f>
        <v>5</v>
      </c>
      <c r="D1209" s="9">
        <f>Mercury!AB1210</f>
        <v>2</v>
      </c>
      <c r="E1209" s="9" t="str">
        <f>Mercury!AC1210</f>
        <v/>
      </c>
      <c r="F1209" s="9" t="str">
        <f>Mercury!AD1210</f>
        <v>Failed</v>
      </c>
      <c r="G1209" s="9" t="str">
        <f>Mercury!AE1210</f>
        <v>Failed</v>
      </c>
      <c r="H1209" s="9" t="str">
        <f>Mercury!AF1210</f>
        <v>Failed</v>
      </c>
      <c r="I1209" s="9" t="str">
        <f>Mercury!AG1210</f>
        <v/>
      </c>
      <c r="J1209" s="9" t="str">
        <f>Mercury!AI1210</f>
        <v>Out</v>
      </c>
      <c r="K1209" s="9" t="str">
        <f>Mercury!B1210</f>
        <v>Heyreach</v>
      </c>
      <c r="L1209" s="33">
        <f>Mercury!C1210</f>
        <v>-158</v>
      </c>
      <c r="M1209" s="9" t="str">
        <f>Mercury!D1210</f>
        <v>Failed</v>
      </c>
      <c r="N1209" s="1" t="s">
        <v>47</v>
      </c>
    </row>
    <row r="1210" hidden="1">
      <c r="B1210" s="9">
        <f>Mercury!Y1211</f>
        <v>2025</v>
      </c>
      <c r="C1210" s="9">
        <f>Mercury!AA1211</f>
        <v>5</v>
      </c>
      <c r="D1210" s="9">
        <f>Mercury!AB1211</f>
        <v>2</v>
      </c>
      <c r="E1210" s="9" t="str">
        <f>Mercury!AC1211</f>
        <v>BS</v>
      </c>
      <c r="F1210" s="9" t="str">
        <f>Mercury!AD1211</f>
        <v>One-off</v>
      </c>
      <c r="G1210" s="9" t="str">
        <f>Mercury!AE1211</f>
        <v>0. Investments</v>
      </c>
      <c r="H1210" s="9" t="str">
        <f>Mercury!AF1211</f>
        <v>0. Investments</v>
      </c>
      <c r="I1210" s="9" t="str">
        <f>Mercury!AG1211</f>
        <v>2. Founders</v>
      </c>
      <c r="J1210" s="9" t="str">
        <f>Mercury!AI1211</f>
        <v>In</v>
      </c>
      <c r="K1210" s="9" t="str">
        <f>Mercury!B1211</f>
        <v>Ivan Amelong - Wise (Ivan Amelong)</v>
      </c>
      <c r="L1210" s="33">
        <f>Mercury!C1211</f>
        <v>-500</v>
      </c>
      <c r="M1210" s="9" t="str">
        <f>Mercury!D1211</f>
        <v>Sent</v>
      </c>
      <c r="N1210" s="1" t="s">
        <v>47</v>
      </c>
    </row>
    <row r="1211" hidden="1">
      <c r="B1211" s="9">
        <f>Mercury!Y1212</f>
        <v>2025</v>
      </c>
      <c r="C1211" s="9">
        <f>Mercury!AA1212</f>
        <v>5</v>
      </c>
      <c r="D1211" s="9">
        <f>Mercury!AB1212</f>
        <v>2</v>
      </c>
      <c r="E1211" s="9" t="str">
        <f>Mercury!AC1212</f>
        <v/>
      </c>
      <c r="F1211" s="9" t="str">
        <f>Mercury!AD1212</f>
        <v>Failed</v>
      </c>
      <c r="G1211" s="9" t="str">
        <f>Mercury!AE1212</f>
        <v>Failed</v>
      </c>
      <c r="H1211" s="9" t="str">
        <f>Mercury!AF1212</f>
        <v>Failed</v>
      </c>
      <c r="I1211" s="9" t="str">
        <f>Mercury!AG1212</f>
        <v/>
      </c>
      <c r="J1211" s="9" t="str">
        <f>Mercury!AI1212</f>
        <v>Out</v>
      </c>
      <c r="K1211" s="9" t="str">
        <f>Mercury!B1212</f>
        <v>Heyreach</v>
      </c>
      <c r="L1211" s="33">
        <f>Mercury!C1212</f>
        <v>-158</v>
      </c>
      <c r="M1211" s="9" t="str">
        <f>Mercury!D1212</f>
        <v>Failed</v>
      </c>
      <c r="N1211" s="1" t="s">
        <v>47</v>
      </c>
    </row>
    <row r="1212" hidden="1">
      <c r="B1212" s="9">
        <f>Mercury!Y1213</f>
        <v>2025</v>
      </c>
      <c r="C1212" s="9">
        <f>Mercury!AA1213</f>
        <v>5</v>
      </c>
      <c r="D1212" s="9">
        <f>Mercury!AB1213</f>
        <v>2</v>
      </c>
      <c r="E1212" s="9" t="str">
        <f>Mercury!AC1213</f>
        <v/>
      </c>
      <c r="F1212" s="9" t="str">
        <f>Mercury!AD1213</f>
        <v>Failed</v>
      </c>
      <c r="G1212" s="9" t="str">
        <f>Mercury!AE1213</f>
        <v>Failed</v>
      </c>
      <c r="H1212" s="9" t="str">
        <f>Mercury!AF1213</f>
        <v>Failed</v>
      </c>
      <c r="I1212" s="9" t="str">
        <f>Mercury!AG1213</f>
        <v/>
      </c>
      <c r="J1212" s="9" t="str">
        <f>Mercury!AI1213</f>
        <v>Out</v>
      </c>
      <c r="K1212" s="9" t="str">
        <f>Mercury!B1213</f>
        <v>Heyreach</v>
      </c>
      <c r="L1212" s="33">
        <f>Mercury!C1213</f>
        <v>-158</v>
      </c>
      <c r="M1212" s="9" t="str">
        <f>Mercury!D1213</f>
        <v>Failed</v>
      </c>
      <c r="N1212" s="1" t="s">
        <v>47</v>
      </c>
    </row>
    <row r="1213" hidden="1">
      <c r="B1213" s="9">
        <f>Mercury!Y1214</f>
        <v>2025</v>
      </c>
      <c r="C1213" s="9">
        <f>Mercury!AA1214</f>
        <v>5</v>
      </c>
      <c r="D1213" s="9">
        <f>Mercury!AB1214</f>
        <v>2</v>
      </c>
      <c r="E1213" s="9" t="str">
        <f>Mercury!AC1214</f>
        <v/>
      </c>
      <c r="F1213" s="9" t="str">
        <f>Mercury!AD1214</f>
        <v>Failed</v>
      </c>
      <c r="G1213" s="9" t="str">
        <f>Mercury!AE1214</f>
        <v>Failed</v>
      </c>
      <c r="H1213" s="9" t="str">
        <f>Mercury!AF1214</f>
        <v>Failed</v>
      </c>
      <c r="I1213" s="9" t="str">
        <f>Mercury!AG1214</f>
        <v/>
      </c>
      <c r="J1213" s="9" t="str">
        <f>Mercury!AI1214</f>
        <v>Out</v>
      </c>
      <c r="K1213" s="9" t="str">
        <f>Mercury!B1214</f>
        <v>LinkedIn P607854964</v>
      </c>
      <c r="L1213" s="33">
        <f>Mercury!C1214</f>
        <v>0</v>
      </c>
      <c r="M1213" s="9" t="str">
        <f>Mercury!D1214</f>
        <v>Failed</v>
      </c>
      <c r="N1213" s="1" t="s">
        <v>47</v>
      </c>
    </row>
    <row r="1214" hidden="1">
      <c r="B1214" s="9">
        <f>Mercury!Y1215</f>
        <v>2025</v>
      </c>
      <c r="C1214" s="9">
        <f>Mercury!AA1215</f>
        <v>5</v>
      </c>
      <c r="D1214" s="9">
        <f>Mercury!AB1215</f>
        <v>2</v>
      </c>
      <c r="E1214" s="9" t="str">
        <f>Mercury!AC1215</f>
        <v/>
      </c>
      <c r="F1214" s="9" t="str">
        <f>Mercury!AD1215</f>
        <v>Failed</v>
      </c>
      <c r="G1214" s="9" t="str">
        <f>Mercury!AE1215</f>
        <v>Failed</v>
      </c>
      <c r="H1214" s="9" t="str">
        <f>Mercury!AF1215</f>
        <v>Failed</v>
      </c>
      <c r="I1214" s="9" t="str">
        <f>Mercury!AG1215</f>
        <v/>
      </c>
      <c r="J1214" s="9" t="str">
        <f>Mercury!AI1215</f>
        <v>Out</v>
      </c>
      <c r="K1214" s="9" t="str">
        <f>Mercury!B1215</f>
        <v>LinkedIn</v>
      </c>
      <c r="L1214" s="33">
        <f>Mercury!C1215</f>
        <v>-81.16</v>
      </c>
      <c r="M1214" s="9" t="str">
        <f>Mercury!D1215</f>
        <v>Failed</v>
      </c>
      <c r="N1214" s="1" t="s">
        <v>47</v>
      </c>
    </row>
    <row r="1215" hidden="1">
      <c r="B1215" s="9">
        <f>Mercury!Y1216</f>
        <v>2025</v>
      </c>
      <c r="C1215" s="9">
        <f>Mercury!AA1216</f>
        <v>5</v>
      </c>
      <c r="D1215" s="9">
        <f>Mercury!AB1216</f>
        <v>2</v>
      </c>
      <c r="E1215" s="9" t="str">
        <f>Mercury!AC1216</f>
        <v/>
      </c>
      <c r="F1215" s="9" t="str">
        <f>Mercury!AD1216</f>
        <v>Failed</v>
      </c>
      <c r="G1215" s="9" t="str">
        <f>Mercury!AE1216</f>
        <v>Failed</v>
      </c>
      <c r="H1215" s="9" t="str">
        <f>Mercury!AF1216</f>
        <v>Failed</v>
      </c>
      <c r="I1215" s="9" t="str">
        <f>Mercury!AG1216</f>
        <v/>
      </c>
      <c r="J1215" s="9" t="str">
        <f>Mercury!AI1216</f>
        <v>Out</v>
      </c>
      <c r="K1215" s="9" t="str">
        <f>Mercury!B1216</f>
        <v>Intl. Transaction Fee</v>
      </c>
      <c r="L1215" s="33">
        <f>Mercury!C1216</f>
        <v>-2.43</v>
      </c>
      <c r="M1215" s="9" t="str">
        <f>Mercury!D1216</f>
        <v>Failed</v>
      </c>
      <c r="N1215" s="1" t="s">
        <v>47</v>
      </c>
    </row>
    <row r="1216" hidden="1">
      <c r="B1216" s="9">
        <f>Mercury!Y1217</f>
        <v>2025</v>
      </c>
      <c r="C1216" s="9">
        <f>Mercury!AA1217</f>
        <v>5</v>
      </c>
      <c r="D1216" s="9">
        <f>Mercury!AB1217</f>
        <v>2</v>
      </c>
      <c r="E1216" s="9" t="str">
        <f>Mercury!AC1217</f>
        <v/>
      </c>
      <c r="F1216" s="9" t="str">
        <f>Mercury!AD1217</f>
        <v>Failed</v>
      </c>
      <c r="G1216" s="9" t="str">
        <f>Mercury!AE1217</f>
        <v>Failed</v>
      </c>
      <c r="H1216" s="9" t="str">
        <f>Mercury!AF1217</f>
        <v>Failed</v>
      </c>
      <c r="I1216" s="9" t="str">
        <f>Mercury!AG1217</f>
        <v/>
      </c>
      <c r="J1216" s="9" t="str">
        <f>Mercury!AI1217</f>
        <v>Out</v>
      </c>
      <c r="K1216" s="9" t="str">
        <f>Mercury!B1217</f>
        <v>Intl. Transaction Fee</v>
      </c>
      <c r="L1216" s="33">
        <f>Mercury!C1217</f>
        <v>-2.43</v>
      </c>
      <c r="M1216" s="9" t="str">
        <f>Mercury!D1217</f>
        <v>Failed</v>
      </c>
      <c r="N1216" s="1" t="s">
        <v>47</v>
      </c>
    </row>
    <row r="1217" hidden="1">
      <c r="B1217" s="9">
        <f>Mercury!Y1218</f>
        <v>2025</v>
      </c>
      <c r="C1217" s="9">
        <f>Mercury!AA1218</f>
        <v>5</v>
      </c>
      <c r="D1217" s="9">
        <f>Mercury!AB1218</f>
        <v>2</v>
      </c>
      <c r="E1217" s="9" t="str">
        <f>Mercury!AC1218</f>
        <v/>
      </c>
      <c r="F1217" s="9" t="str">
        <f>Mercury!AD1218</f>
        <v>Failed</v>
      </c>
      <c r="G1217" s="9" t="str">
        <f>Mercury!AE1218</f>
        <v>Failed</v>
      </c>
      <c r="H1217" s="9" t="str">
        <f>Mercury!AF1218</f>
        <v>Failed</v>
      </c>
      <c r="I1217" s="9" t="str">
        <f>Mercury!AG1218</f>
        <v/>
      </c>
      <c r="J1217" s="9" t="str">
        <f>Mercury!AI1218</f>
        <v>Out</v>
      </c>
      <c r="K1217" s="9" t="str">
        <f>Mercury!B1218</f>
        <v>LinkedIn</v>
      </c>
      <c r="L1217" s="33">
        <f>Mercury!C1218</f>
        <v>-81.16</v>
      </c>
      <c r="M1217" s="9" t="str">
        <f>Mercury!D1218</f>
        <v>Failed</v>
      </c>
      <c r="N1217" s="1" t="s">
        <v>47</v>
      </c>
    </row>
    <row r="1218" hidden="1">
      <c r="B1218" s="9">
        <f>Mercury!Y1219</f>
        <v>2025</v>
      </c>
      <c r="C1218" s="9">
        <f>Mercury!AA1219</f>
        <v>5</v>
      </c>
      <c r="D1218" s="9">
        <f>Mercury!AB1219</f>
        <v>2</v>
      </c>
      <c r="E1218" s="9" t="str">
        <f>Mercury!AC1219</f>
        <v/>
      </c>
      <c r="F1218" s="9" t="str">
        <f>Mercury!AD1219</f>
        <v>Failed</v>
      </c>
      <c r="G1218" s="9" t="str">
        <f>Mercury!AE1219</f>
        <v>Failed</v>
      </c>
      <c r="H1218" s="9" t="str">
        <f>Mercury!AF1219</f>
        <v>Failed</v>
      </c>
      <c r="I1218" s="9" t="str">
        <f>Mercury!AG1219</f>
        <v/>
      </c>
      <c r="J1218" s="9" t="str">
        <f>Mercury!AI1219</f>
        <v>Out</v>
      </c>
      <c r="K1218" s="9" t="str">
        <f>Mercury!B1219</f>
        <v>Intl. Transaction Fee</v>
      </c>
      <c r="L1218" s="33">
        <f>Mercury!C1219</f>
        <v>-2.43</v>
      </c>
      <c r="M1218" s="9" t="str">
        <f>Mercury!D1219</f>
        <v>Failed</v>
      </c>
      <c r="N1218" s="1" t="s">
        <v>47</v>
      </c>
    </row>
    <row r="1219" hidden="1">
      <c r="B1219" s="9">
        <f>Mercury!Y1220</f>
        <v>2025</v>
      </c>
      <c r="C1219" s="9">
        <f>Mercury!AA1220</f>
        <v>5</v>
      </c>
      <c r="D1219" s="9">
        <f>Mercury!AB1220</f>
        <v>2</v>
      </c>
      <c r="E1219" s="9" t="str">
        <f>Mercury!AC1220</f>
        <v/>
      </c>
      <c r="F1219" s="9" t="str">
        <f>Mercury!AD1220</f>
        <v>Failed</v>
      </c>
      <c r="G1219" s="9" t="str">
        <f>Mercury!AE1220</f>
        <v>Failed</v>
      </c>
      <c r="H1219" s="9" t="str">
        <f>Mercury!AF1220</f>
        <v>Failed</v>
      </c>
      <c r="I1219" s="9" t="str">
        <f>Mercury!AG1220</f>
        <v/>
      </c>
      <c r="J1219" s="9" t="str">
        <f>Mercury!AI1220</f>
        <v>Out</v>
      </c>
      <c r="K1219" s="9" t="str">
        <f>Mercury!B1220</f>
        <v>LinkedIn</v>
      </c>
      <c r="L1219" s="33">
        <f>Mercury!C1220</f>
        <v>-81.16</v>
      </c>
      <c r="M1219" s="9" t="str">
        <f>Mercury!D1220</f>
        <v>Failed</v>
      </c>
      <c r="N1219" s="1" t="s">
        <v>47</v>
      </c>
    </row>
    <row r="1220" hidden="1">
      <c r="B1220" s="9">
        <f>Mercury!Y1221</f>
        <v>2025</v>
      </c>
      <c r="C1220" s="9">
        <f>Mercury!AA1221</f>
        <v>5</v>
      </c>
      <c r="D1220" s="9">
        <f>Mercury!AB1221</f>
        <v>2</v>
      </c>
      <c r="E1220" s="9" t="str">
        <f>Mercury!AC1221</f>
        <v/>
      </c>
      <c r="F1220" s="9" t="str">
        <f>Mercury!AD1221</f>
        <v>Failed</v>
      </c>
      <c r="G1220" s="9" t="str">
        <f>Mercury!AE1221</f>
        <v>Failed</v>
      </c>
      <c r="H1220" s="9" t="str">
        <f>Mercury!AF1221</f>
        <v>Failed</v>
      </c>
      <c r="I1220" s="9" t="str">
        <f>Mercury!AG1221</f>
        <v/>
      </c>
      <c r="J1220" s="9" t="str">
        <f>Mercury!AI1221</f>
        <v>Out</v>
      </c>
      <c r="K1220" s="9" t="str">
        <f>Mercury!B1221</f>
        <v>LinkedIn</v>
      </c>
      <c r="L1220" s="33">
        <f>Mercury!C1221</f>
        <v>-81.16</v>
      </c>
      <c r="M1220" s="9" t="str">
        <f>Mercury!D1221</f>
        <v>Failed</v>
      </c>
      <c r="N1220" s="1" t="s">
        <v>47</v>
      </c>
    </row>
    <row r="1221" hidden="1">
      <c r="B1221" s="9">
        <f>Mercury!Y1222</f>
        <v>2025</v>
      </c>
      <c r="C1221" s="9">
        <f>Mercury!AA1222</f>
        <v>5</v>
      </c>
      <c r="D1221" s="9">
        <f>Mercury!AB1222</f>
        <v>2</v>
      </c>
      <c r="E1221" s="9" t="str">
        <f>Mercury!AC1222</f>
        <v/>
      </c>
      <c r="F1221" s="9" t="str">
        <f>Mercury!AD1222</f>
        <v>Failed</v>
      </c>
      <c r="G1221" s="9" t="str">
        <f>Mercury!AE1222</f>
        <v>Failed</v>
      </c>
      <c r="H1221" s="9" t="str">
        <f>Mercury!AF1222</f>
        <v>Failed</v>
      </c>
      <c r="I1221" s="9" t="str">
        <f>Mercury!AG1222</f>
        <v/>
      </c>
      <c r="J1221" s="9" t="str">
        <f>Mercury!AI1222</f>
        <v>Out</v>
      </c>
      <c r="K1221" s="9" t="str">
        <f>Mercury!B1222</f>
        <v>Intl. Transaction Fee</v>
      </c>
      <c r="L1221" s="33">
        <f>Mercury!C1222</f>
        <v>-2.43</v>
      </c>
      <c r="M1221" s="9" t="str">
        <f>Mercury!D1222</f>
        <v>Failed</v>
      </c>
      <c r="N1221" s="1" t="s">
        <v>47</v>
      </c>
    </row>
    <row r="1222" hidden="1">
      <c r="B1222" s="9">
        <f>Mercury!Y1223</f>
        <v>2025</v>
      </c>
      <c r="C1222" s="9">
        <f>Mercury!AA1223</f>
        <v>5</v>
      </c>
      <c r="D1222" s="9">
        <f>Mercury!AB1223</f>
        <v>2</v>
      </c>
      <c r="E1222" s="9" t="str">
        <f>Mercury!AC1223</f>
        <v>P&amp;L</v>
      </c>
      <c r="F1222" s="9" t="str">
        <f>Mercury!AD1223</f>
        <v>Recurring</v>
      </c>
      <c r="G1222" s="9" t="str">
        <f>Mercury!AE1223</f>
        <v>3. Platform</v>
      </c>
      <c r="H1222" s="9" t="str">
        <f>Mercury!AF1223</f>
        <v>3. Platform</v>
      </c>
      <c r="I1222" s="9" t="str">
        <f>Mercury!AG1223</f>
        <v>2. Fixed</v>
      </c>
      <c r="J1222" s="9" t="str">
        <f>Mercury!AI1223</f>
        <v>Out</v>
      </c>
      <c r="K1222" s="9" t="str">
        <f>Mercury!B1223</f>
        <v>Lovable</v>
      </c>
      <c r="L1222" s="33">
        <f>Mercury!C1223</f>
        <v>-25</v>
      </c>
      <c r="M1222" s="9" t="str">
        <f>Mercury!D1223</f>
        <v>Sent</v>
      </c>
      <c r="N1222" s="1" t="s">
        <v>47</v>
      </c>
    </row>
    <row r="1223" hidden="1">
      <c r="B1223" s="9">
        <f>Mercury!Y1224</f>
        <v>2025</v>
      </c>
      <c r="C1223" s="9">
        <f>Mercury!AA1224</f>
        <v>5</v>
      </c>
      <c r="D1223" s="9">
        <f>Mercury!AB1224</f>
        <v>2</v>
      </c>
      <c r="E1223" s="9" t="str">
        <f>Mercury!AC1224</f>
        <v>P&amp;L</v>
      </c>
      <c r="F1223" s="9" t="str">
        <f>Mercury!AD1224</f>
        <v>Recurring</v>
      </c>
      <c r="G1223" s="9" t="str">
        <f>Mercury!AE1224</f>
        <v>3. Platform</v>
      </c>
      <c r="H1223" s="9" t="str">
        <f>Mercury!AF1224</f>
        <v>3. Platform</v>
      </c>
      <c r="I1223" s="9" t="str">
        <f>Mercury!AG1224</f>
        <v>2. Fixed</v>
      </c>
      <c r="J1223" s="9" t="str">
        <f>Mercury!AI1224</f>
        <v>Out</v>
      </c>
      <c r="K1223" s="9" t="str">
        <f>Mercury!B1224</f>
        <v>Lovable</v>
      </c>
      <c r="L1223" s="33">
        <f>Mercury!C1224</f>
        <v>25</v>
      </c>
      <c r="M1223" s="9" t="str">
        <f>Mercury!D1224</f>
        <v>Sent</v>
      </c>
      <c r="N1223" s="1" t="s">
        <v>47</v>
      </c>
    </row>
    <row r="1224" hidden="1">
      <c r="B1224" s="9">
        <f>Mercury!Y1225</f>
        <v>2025</v>
      </c>
      <c r="C1224" s="9">
        <f>Mercury!AA1225</f>
        <v>5</v>
      </c>
      <c r="D1224" s="9">
        <f>Mercury!AB1225</f>
        <v>2</v>
      </c>
      <c r="E1224" s="9" t="str">
        <f>Mercury!AC1225</f>
        <v>P&amp;L</v>
      </c>
      <c r="F1224" s="9" t="str">
        <f>Mercury!AD1225</f>
        <v>Recurring</v>
      </c>
      <c r="G1224" s="9" t="str">
        <f>Mercury!AE1225</f>
        <v>1. Collections</v>
      </c>
      <c r="H1224" s="9" t="str">
        <f>Mercury!AF1225</f>
        <v>1. Collections</v>
      </c>
      <c r="I1224" s="9" t="str">
        <f>Mercury!AG1225</f>
        <v>1. Full Stack</v>
      </c>
      <c r="J1224" s="9" t="str">
        <f>Mercury!AI1225</f>
        <v>In</v>
      </c>
      <c r="K1224" s="9" t="str">
        <f>Mercury!B1225</f>
        <v>1/CLICOH EXPRESS MX SA DE CV</v>
      </c>
      <c r="L1224" s="33">
        <f>Mercury!C1225</f>
        <v>2072</v>
      </c>
      <c r="M1224" s="9" t="str">
        <f>Mercury!D1225</f>
        <v>Sent</v>
      </c>
      <c r="N1224" s="1" t="s">
        <v>47</v>
      </c>
    </row>
    <row r="1225" hidden="1">
      <c r="B1225" s="9">
        <f>Mercury!Y1226</f>
        <v>2025</v>
      </c>
      <c r="C1225" s="9">
        <f>Mercury!AA1226</f>
        <v>5</v>
      </c>
      <c r="D1225" s="9">
        <f>Mercury!AB1226</f>
        <v>2</v>
      </c>
      <c r="E1225" s="9" t="str">
        <f>Mercury!AC1226</f>
        <v>P&amp;L</v>
      </c>
      <c r="F1225" s="9" t="str">
        <f>Mercury!AD1226</f>
        <v>Recurring</v>
      </c>
      <c r="G1225" s="9" t="str">
        <f>Mercury!AE1226</f>
        <v>3. Platform</v>
      </c>
      <c r="H1225" s="9" t="str">
        <f>Mercury!AF1226</f>
        <v>3. Platform</v>
      </c>
      <c r="I1225" s="9" t="str">
        <f>Mercury!AG1226</f>
        <v>2. Fixed</v>
      </c>
      <c r="J1225" s="9" t="str">
        <f>Mercury!AI1226</f>
        <v>Out</v>
      </c>
      <c r="K1225" s="9" t="str">
        <f>Mercury!B1226</f>
        <v>Lovable</v>
      </c>
      <c r="L1225" s="33">
        <f>Mercury!C1226</f>
        <v>-25</v>
      </c>
      <c r="M1225" s="9" t="str">
        <f>Mercury!D1226</f>
        <v>Sent</v>
      </c>
      <c r="N1225" s="1" t="s">
        <v>47</v>
      </c>
    </row>
    <row r="1226" hidden="1">
      <c r="B1226" s="9">
        <f>Mercury!Y1227</f>
        <v>2025</v>
      </c>
      <c r="C1226" s="9">
        <f>Mercury!AA1227</f>
        <v>5</v>
      </c>
      <c r="D1226" s="9">
        <f>Mercury!AB1227</f>
        <v>2</v>
      </c>
      <c r="E1226" s="9" t="str">
        <f>Mercury!AC1227</f>
        <v>P&amp;L</v>
      </c>
      <c r="F1226" s="9" t="str">
        <f>Mercury!AD1227</f>
        <v>Recurring</v>
      </c>
      <c r="G1226" s="9" t="str">
        <f>Mercury!AE1227</f>
        <v>3. Platform</v>
      </c>
      <c r="H1226" s="9" t="str">
        <f>Mercury!AF1227</f>
        <v>3. Platform</v>
      </c>
      <c r="I1226" s="9" t="str">
        <f>Mercury!AG1227</f>
        <v>2. Fixed</v>
      </c>
      <c r="J1226" s="9" t="str">
        <f>Mercury!AI1227</f>
        <v>Out</v>
      </c>
      <c r="K1226" s="9" t="str">
        <f>Mercury!B1227</f>
        <v>Intl. Transaction Fee</v>
      </c>
      <c r="L1226" s="33">
        <f>Mercury!C1227</f>
        <v>-2.71</v>
      </c>
      <c r="M1226" s="9" t="str">
        <f>Mercury!D1227</f>
        <v>Sent</v>
      </c>
      <c r="N1226" s="1" t="s">
        <v>47</v>
      </c>
    </row>
    <row r="1227" hidden="1">
      <c r="B1227" s="9">
        <f>Mercury!Y1228</f>
        <v>2025</v>
      </c>
      <c r="C1227" s="9">
        <f>Mercury!AA1228</f>
        <v>5</v>
      </c>
      <c r="D1227" s="9">
        <f>Mercury!AB1228</f>
        <v>2</v>
      </c>
      <c r="E1227" s="9" t="str">
        <f>Mercury!AC1228</f>
        <v>P&amp;L</v>
      </c>
      <c r="F1227" s="9" t="str">
        <f>Mercury!AD1228</f>
        <v>Recurring</v>
      </c>
      <c r="G1227" s="9" t="str">
        <f>Mercury!AE1228</f>
        <v>2. Candidates Sourcing</v>
      </c>
      <c r="H1227" s="9" t="str">
        <f>Mercury!AF1228</f>
        <v>2. Candidates Sourcing</v>
      </c>
      <c r="I1227" s="9" t="str">
        <f>Mercury!AG1228</f>
        <v>2. Job Portals</v>
      </c>
      <c r="J1227" s="9" t="str">
        <f>Mercury!AI1228</f>
        <v>Out</v>
      </c>
      <c r="K1227" s="58" t="str">
        <f>Mercury!B1228</f>
        <v>WWW.OCC.COM.MX</v>
      </c>
      <c r="L1227" s="33">
        <f>Mercury!C1228</f>
        <v>-90.25</v>
      </c>
      <c r="M1227" s="9" t="str">
        <f>Mercury!D1228</f>
        <v>Sent</v>
      </c>
      <c r="N1227" s="1" t="s">
        <v>47</v>
      </c>
    </row>
    <row r="1228" hidden="1">
      <c r="B1228" s="9">
        <f>Mercury!Y1229</f>
        <v>2025</v>
      </c>
      <c r="C1228" s="9">
        <f>Mercury!AA1229</f>
        <v>5</v>
      </c>
      <c r="D1228" s="9">
        <f>Mercury!AB1229</f>
        <v>2</v>
      </c>
      <c r="E1228" s="9" t="str">
        <f>Mercury!AC1229</f>
        <v/>
      </c>
      <c r="F1228" s="9" t="str">
        <f>Mercury!AD1229</f>
        <v>Failed</v>
      </c>
      <c r="G1228" s="9" t="str">
        <f>Mercury!AE1229</f>
        <v>Failed</v>
      </c>
      <c r="H1228" s="9" t="str">
        <f>Mercury!AF1229</f>
        <v>Failed</v>
      </c>
      <c r="I1228" s="9" t="str">
        <f>Mercury!AG1229</f>
        <v/>
      </c>
      <c r="J1228" s="9" t="str">
        <f>Mercury!AI1229</f>
        <v>Out</v>
      </c>
      <c r="K1228" s="58" t="str">
        <f>Mercury!B1229</f>
        <v>WWW.OCC.COM.MX</v>
      </c>
      <c r="L1228" s="33">
        <f>Mercury!C1229</f>
        <v>-90.07</v>
      </c>
      <c r="M1228" s="9" t="str">
        <f>Mercury!D1229</f>
        <v>Failed</v>
      </c>
      <c r="N1228" s="1" t="s">
        <v>47</v>
      </c>
    </row>
    <row r="1229" hidden="1">
      <c r="B1229" s="9">
        <f>Mercury!Y1230</f>
        <v>2025</v>
      </c>
      <c r="C1229" s="9">
        <f>Mercury!AA1230</f>
        <v>5</v>
      </c>
      <c r="D1229" s="9">
        <f>Mercury!AB1230</f>
        <v>2</v>
      </c>
      <c r="E1229" s="9" t="str">
        <f>Mercury!AC1230</f>
        <v/>
      </c>
      <c r="F1229" s="9" t="str">
        <f>Mercury!AD1230</f>
        <v>Failed</v>
      </c>
      <c r="G1229" s="9" t="str">
        <f>Mercury!AE1230</f>
        <v>Failed</v>
      </c>
      <c r="H1229" s="9" t="str">
        <f>Mercury!AF1230</f>
        <v>Failed</v>
      </c>
      <c r="I1229" s="9" t="str">
        <f>Mercury!AG1230</f>
        <v/>
      </c>
      <c r="J1229" s="9" t="str">
        <f>Mercury!AI1230</f>
        <v>Out</v>
      </c>
      <c r="K1229" s="9" t="str">
        <f>Mercury!B1230</f>
        <v>Intl. Transaction Fee</v>
      </c>
      <c r="L1229" s="33">
        <f>Mercury!C1230</f>
        <v>-2.7</v>
      </c>
      <c r="M1229" s="9" t="str">
        <f>Mercury!D1230</f>
        <v>Failed</v>
      </c>
      <c r="N1229" s="1" t="s">
        <v>47</v>
      </c>
    </row>
    <row r="1230" hidden="1">
      <c r="B1230" s="9">
        <f>Mercury!Y1231</f>
        <v>2025</v>
      </c>
      <c r="C1230" s="9">
        <f>Mercury!AA1231</f>
        <v>5</v>
      </c>
      <c r="D1230" s="9">
        <f>Mercury!AB1231</f>
        <v>2</v>
      </c>
      <c r="E1230" s="9" t="str">
        <f>Mercury!AC1231</f>
        <v/>
      </c>
      <c r="F1230" s="9" t="str">
        <f>Mercury!AD1231</f>
        <v>Failed</v>
      </c>
      <c r="G1230" s="9" t="str">
        <f>Mercury!AE1231</f>
        <v>Failed</v>
      </c>
      <c r="H1230" s="9" t="str">
        <f>Mercury!AF1231</f>
        <v>Failed</v>
      </c>
      <c r="I1230" s="9" t="str">
        <f>Mercury!AG1231</f>
        <v/>
      </c>
      <c r="J1230" s="9" t="str">
        <f>Mercury!AI1231</f>
        <v>Out</v>
      </c>
      <c r="K1230" s="58" t="str">
        <f>Mercury!B1231</f>
        <v>WWW.OCC.COM.MX</v>
      </c>
      <c r="L1230" s="33">
        <f>Mercury!C1231</f>
        <v>-90.07</v>
      </c>
      <c r="M1230" s="9" t="str">
        <f>Mercury!D1231</f>
        <v>Failed</v>
      </c>
      <c r="N1230" s="1" t="s">
        <v>47</v>
      </c>
    </row>
    <row r="1231" hidden="1">
      <c r="B1231" s="9">
        <f>Mercury!Y1232</f>
        <v>2025</v>
      </c>
      <c r="C1231" s="9">
        <f>Mercury!AA1232</f>
        <v>5</v>
      </c>
      <c r="D1231" s="9">
        <f>Mercury!AB1232</f>
        <v>2</v>
      </c>
      <c r="E1231" s="9" t="str">
        <f>Mercury!AC1232</f>
        <v>P&amp;L</v>
      </c>
      <c r="F1231" s="9" t="str">
        <f>Mercury!AD1232</f>
        <v>Recurring</v>
      </c>
      <c r="G1231" s="9" t="str">
        <f>Mercury!AE1232</f>
        <v>8. Other fixed costs</v>
      </c>
      <c r="H1231" s="9" t="str">
        <f>Mercury!AF1232</f>
        <v>6. Other fixed and admin</v>
      </c>
      <c r="I1231" s="9" t="str">
        <f>Mercury!AG1232</f>
        <v>2. Admin</v>
      </c>
      <c r="J1231" s="9" t="str">
        <f>Mercury!AI1232</f>
        <v>Out</v>
      </c>
      <c r="K1231" s="9" t="str">
        <f>Mercury!B1232</f>
        <v>Delaware Corp &amp; Tax</v>
      </c>
      <c r="L1231" s="33">
        <f>Mercury!C1232</f>
        <v>-300</v>
      </c>
      <c r="M1231" s="9" t="str">
        <f>Mercury!D1232</f>
        <v>Sent</v>
      </c>
      <c r="N1231" s="1" t="s">
        <v>47</v>
      </c>
    </row>
    <row r="1232" hidden="1">
      <c r="B1232" s="9">
        <f>Mercury!Y1233</f>
        <v>2025</v>
      </c>
      <c r="C1232" s="9">
        <f>Mercury!AA1233</f>
        <v>5</v>
      </c>
      <c r="D1232" s="9">
        <f>Mercury!AB1233</f>
        <v>2</v>
      </c>
      <c r="E1232" s="9" t="str">
        <f>Mercury!AC1233</f>
        <v>P&amp;L</v>
      </c>
      <c r="F1232" s="9" t="str">
        <f>Mercury!AD1233</f>
        <v>Recurring</v>
      </c>
      <c r="G1232" s="9" t="str">
        <f>Mercury!AE1233</f>
        <v>8. Other fixed costs</v>
      </c>
      <c r="H1232" s="9" t="str">
        <f>Mercury!AF1233</f>
        <v>6. Other fixed and admin</v>
      </c>
      <c r="I1232" s="9" t="str">
        <f>Mercury!AG1233</f>
        <v>2. Admin</v>
      </c>
      <c r="J1232" s="9" t="str">
        <f>Mercury!AI1233</f>
        <v>Out</v>
      </c>
      <c r="K1232" s="9" t="str">
        <f>Mercury!B1233</f>
        <v>Julio Cesar Cabrera Hidalgo</v>
      </c>
      <c r="L1232" s="33">
        <f>Mercury!C1233</f>
        <v>-1750</v>
      </c>
      <c r="M1232" s="9" t="str">
        <f>Mercury!D1233</f>
        <v>Sent</v>
      </c>
      <c r="N1232" s="1" t="s">
        <v>47</v>
      </c>
    </row>
    <row r="1233" hidden="1">
      <c r="B1233" s="9">
        <f>Mercury!Y1234</f>
        <v>2025</v>
      </c>
      <c r="C1233" s="9">
        <f>Mercury!AA1234</f>
        <v>5</v>
      </c>
      <c r="D1233" s="9">
        <f>Mercury!AB1234</f>
        <v>2</v>
      </c>
      <c r="E1233" s="9" t="str">
        <f>Mercury!AC1234</f>
        <v>P&amp;L</v>
      </c>
      <c r="F1233" s="9" t="str">
        <f>Mercury!AD1234</f>
        <v>Recurring</v>
      </c>
      <c r="G1233" s="9" t="str">
        <f>Mercury!AE1234</f>
        <v>3. Platform</v>
      </c>
      <c r="H1233" s="9" t="str">
        <f>Mercury!AF1234</f>
        <v>3. Platform</v>
      </c>
      <c r="I1233" s="9" t="str">
        <f>Mercury!AG1234</f>
        <v>2. Fixed</v>
      </c>
      <c r="J1233" s="9" t="str">
        <f>Mercury!AI1234</f>
        <v>Out</v>
      </c>
      <c r="K1233" s="9" t="str">
        <f>Mercury!B1234</f>
        <v>Intl. Wire Fee</v>
      </c>
      <c r="L1233" s="33">
        <f>Mercury!C1234</f>
        <v>-15</v>
      </c>
      <c r="M1233" s="9" t="str">
        <f>Mercury!D1234</f>
        <v>Sent</v>
      </c>
      <c r="N1233" s="1" t="s">
        <v>47</v>
      </c>
    </row>
    <row r="1234" hidden="1">
      <c r="B1234" s="9">
        <f>Mercury!Y1235</f>
        <v>2025</v>
      </c>
      <c r="C1234" s="9">
        <f>Mercury!AA1235</f>
        <v>5</v>
      </c>
      <c r="D1234" s="9">
        <f>Mercury!AB1235</f>
        <v>2</v>
      </c>
      <c r="E1234" s="9" t="str">
        <f>Mercury!AC1235</f>
        <v>P&amp;L</v>
      </c>
      <c r="F1234" s="9" t="str">
        <f>Mercury!AD1235</f>
        <v>Recurring</v>
      </c>
      <c r="G1234" s="9" t="str">
        <f>Mercury!AE1235</f>
        <v>3. Platform</v>
      </c>
      <c r="H1234" s="9" t="str">
        <f>Mercury!AF1235</f>
        <v>3. Platform</v>
      </c>
      <c r="I1234" s="9" t="str">
        <f>Mercury!AG1235</f>
        <v>1. Variable</v>
      </c>
      <c r="J1234" s="9" t="str">
        <f>Mercury!AI1235</f>
        <v>Out</v>
      </c>
      <c r="K1234" s="9" t="str">
        <f>Mercury!B1235</f>
        <v>Twilio</v>
      </c>
      <c r="L1234" s="33">
        <f>Mercury!C1235</f>
        <v>-100</v>
      </c>
      <c r="M1234" s="9" t="str">
        <f>Mercury!D1235</f>
        <v>Sent</v>
      </c>
      <c r="N1234" s="1" t="s">
        <v>47</v>
      </c>
    </row>
    <row r="1235" hidden="1">
      <c r="B1235" s="9">
        <f>Mercury!Y1236</f>
        <v>2025</v>
      </c>
      <c r="C1235" s="9">
        <f>Mercury!AA1236</f>
        <v>5</v>
      </c>
      <c r="D1235" s="9">
        <f>Mercury!AB1236</f>
        <v>2</v>
      </c>
      <c r="E1235" s="9" t="str">
        <f>Mercury!AC1236</f>
        <v>P&amp;L</v>
      </c>
      <c r="F1235" s="9" t="str">
        <f>Mercury!AD1236</f>
        <v>Recurring</v>
      </c>
      <c r="G1235" s="9" t="str">
        <f>Mercury!AE1236</f>
        <v>1. Collections</v>
      </c>
      <c r="H1235" s="9" t="str">
        <f>Mercury!AF1236</f>
        <v>1. Collections</v>
      </c>
      <c r="I1235" s="9" t="str">
        <f>Mercury!AG1236</f>
        <v>1. Full Stack</v>
      </c>
      <c r="J1235" s="9" t="str">
        <f>Mercury!AI1236</f>
        <v>In</v>
      </c>
      <c r="K1235" s="9" t="str">
        <f>Mercury!B1236</f>
        <v>1/MEDANO SERVICES RESORTS SAPI D</v>
      </c>
      <c r="L1235" s="33">
        <f>Mercury!C1236</f>
        <v>8160</v>
      </c>
      <c r="M1235" s="9" t="str">
        <f>Mercury!D1236</f>
        <v>Sent</v>
      </c>
      <c r="N1235" s="1" t="s">
        <v>47</v>
      </c>
    </row>
    <row r="1236" hidden="1">
      <c r="B1236" s="9">
        <f>Mercury!Y1237</f>
        <v>2025</v>
      </c>
      <c r="C1236" s="9">
        <f>Mercury!AA1237</f>
        <v>5</v>
      </c>
      <c r="D1236" s="9">
        <f>Mercury!AB1237</f>
        <v>2</v>
      </c>
      <c r="E1236" s="9" t="str">
        <f>Mercury!AC1237</f>
        <v>P&amp;L</v>
      </c>
      <c r="F1236" s="9" t="str">
        <f>Mercury!AD1237</f>
        <v>Recurring</v>
      </c>
      <c r="G1236" s="9" t="str">
        <f>Mercury!AE1237</f>
        <v>3. Platform</v>
      </c>
      <c r="H1236" s="9" t="str">
        <f>Mercury!AF1237</f>
        <v>3. Platform</v>
      </c>
      <c r="I1236" s="9" t="str">
        <f>Mercury!AG1237</f>
        <v>2. Fixed</v>
      </c>
      <c r="J1236" s="9" t="str">
        <f>Mercury!AI1237</f>
        <v>Out</v>
      </c>
      <c r="K1236" s="9" t="str">
        <f>Mercury!B1237</f>
        <v>Webflow</v>
      </c>
      <c r="L1236" s="33">
        <f>Mercury!C1237</f>
        <v>-29</v>
      </c>
      <c r="M1236" s="9" t="str">
        <f>Mercury!D1237</f>
        <v>Sent</v>
      </c>
      <c r="N1236" s="1" t="s">
        <v>47</v>
      </c>
    </row>
    <row r="1237" hidden="1">
      <c r="B1237" s="9">
        <f>Mercury!Y1238</f>
        <v>2025</v>
      </c>
      <c r="C1237" s="9">
        <f>Mercury!AA1238</f>
        <v>5</v>
      </c>
      <c r="D1237" s="9">
        <f>Mercury!AB1238</f>
        <v>2</v>
      </c>
      <c r="E1237" s="9" t="str">
        <f>Mercury!AC1238</f>
        <v>P&amp;L</v>
      </c>
      <c r="F1237" s="9" t="str">
        <f>Mercury!AD1238</f>
        <v>Recurring</v>
      </c>
      <c r="G1237" s="9" t="str">
        <f>Mercury!AE1238</f>
        <v>3. Platform</v>
      </c>
      <c r="H1237" s="9" t="str">
        <f>Mercury!AF1238</f>
        <v>3. Platform</v>
      </c>
      <c r="I1237" s="9" t="str">
        <f>Mercury!AG1238</f>
        <v>1. Variable</v>
      </c>
      <c r="J1237" s="9" t="str">
        <f>Mercury!AI1238</f>
        <v>Out</v>
      </c>
      <c r="K1237" s="9" t="str">
        <f>Mercury!B1238</f>
        <v>Vapi Api</v>
      </c>
      <c r="L1237" s="33">
        <f>Mercury!C1238</f>
        <v>-100</v>
      </c>
      <c r="M1237" s="9" t="str">
        <f>Mercury!D1238</f>
        <v>Sent</v>
      </c>
      <c r="N1237" s="1" t="s">
        <v>47</v>
      </c>
    </row>
    <row r="1238" hidden="1">
      <c r="B1238" s="9">
        <f>Mercury!Y1239</f>
        <v>2025</v>
      </c>
      <c r="C1238" s="9">
        <f>Mercury!AA1239</f>
        <v>5</v>
      </c>
      <c r="D1238" s="9">
        <f>Mercury!AB1239</f>
        <v>2</v>
      </c>
      <c r="E1238" s="9" t="str">
        <f>Mercury!AC1239</f>
        <v>P&amp;L</v>
      </c>
      <c r="F1238" s="9" t="str">
        <f>Mercury!AD1239</f>
        <v>Recurring</v>
      </c>
      <c r="G1238" s="9" t="str">
        <f>Mercury!AE1239</f>
        <v>3. Platform</v>
      </c>
      <c r="H1238" s="9" t="str">
        <f>Mercury!AF1239</f>
        <v>3. Platform</v>
      </c>
      <c r="I1238" s="9" t="str">
        <f>Mercury!AG1239</f>
        <v>2. Fixed</v>
      </c>
      <c r="J1238" s="9" t="str">
        <f>Mercury!AI1239</f>
        <v>Out</v>
      </c>
      <c r="K1238" s="9" t="str">
        <f>Mercury!B1239</f>
        <v>Testgorilla</v>
      </c>
      <c r="L1238" s="33">
        <f>Mercury!C1239</f>
        <v>-111</v>
      </c>
      <c r="M1238" s="9" t="str">
        <f>Mercury!D1239</f>
        <v>Sent</v>
      </c>
      <c r="N1238" s="1" t="s">
        <v>47</v>
      </c>
    </row>
    <row r="1239" hidden="1">
      <c r="B1239" s="9">
        <f>Mercury!Y1240</f>
        <v>2025</v>
      </c>
      <c r="C1239" s="9">
        <f>Mercury!AA1240</f>
        <v>5</v>
      </c>
      <c r="D1239" s="9">
        <f>Mercury!AB1240</f>
        <v>2</v>
      </c>
      <c r="E1239" s="9" t="str">
        <f>Mercury!AC1240</f>
        <v>P&amp;L</v>
      </c>
      <c r="F1239" s="9" t="str">
        <f>Mercury!AD1240</f>
        <v>Recurring</v>
      </c>
      <c r="G1239" s="9" t="str">
        <f>Mercury!AE1240</f>
        <v>3. Platform</v>
      </c>
      <c r="H1239" s="9" t="str">
        <f>Mercury!AF1240</f>
        <v>3. Platform</v>
      </c>
      <c r="I1239" s="9" t="str">
        <f>Mercury!AG1240</f>
        <v>2. Fixed</v>
      </c>
      <c r="J1239" s="9" t="str">
        <f>Mercury!AI1240</f>
        <v>Out</v>
      </c>
      <c r="K1239" s="9" t="str">
        <f>Mercury!B1240</f>
        <v>Intl. Transaction Fee</v>
      </c>
      <c r="L1239" s="33">
        <f>Mercury!C1240</f>
        <v>-1.76</v>
      </c>
      <c r="M1239" s="9" t="str">
        <f>Mercury!D1240</f>
        <v>Sent</v>
      </c>
      <c r="N1239" s="1" t="s">
        <v>47</v>
      </c>
    </row>
    <row r="1240" hidden="1">
      <c r="B1240" s="9">
        <f>Mercury!Y1241</f>
        <v>2025</v>
      </c>
      <c r="C1240" s="9">
        <f>Mercury!AA1241</f>
        <v>5</v>
      </c>
      <c r="D1240" s="9">
        <f>Mercury!AB1241</f>
        <v>2</v>
      </c>
      <c r="E1240" s="9" t="str">
        <f>Mercury!AC1241</f>
        <v>P&amp;L</v>
      </c>
      <c r="F1240" s="9" t="str">
        <f>Mercury!AD1241</f>
        <v>Recurring</v>
      </c>
      <c r="G1240" s="9" t="str">
        <f>Mercury!AE1241</f>
        <v>3. Platform</v>
      </c>
      <c r="H1240" s="9" t="str">
        <f>Mercury!AF1241</f>
        <v>3. Platform</v>
      </c>
      <c r="I1240" s="9" t="str">
        <f>Mercury!AG1241</f>
        <v>2. Fixed</v>
      </c>
      <c r="J1240" s="9" t="str">
        <f>Mercury!AI1241</f>
        <v>Out</v>
      </c>
      <c r="K1240" s="9" t="str">
        <f>Mercury!B1241</f>
        <v>Google Cloud</v>
      </c>
      <c r="L1240" s="33">
        <f>Mercury!C1241</f>
        <v>-58.61</v>
      </c>
      <c r="M1240" s="9" t="str">
        <f>Mercury!D1241</f>
        <v>Sent</v>
      </c>
      <c r="N1240" s="1" t="s">
        <v>47</v>
      </c>
    </row>
    <row r="1241" hidden="1">
      <c r="B1241" s="9">
        <f>Mercury!Y1242</f>
        <v>2025</v>
      </c>
      <c r="C1241" s="9">
        <f>Mercury!AA1242</f>
        <v>5</v>
      </c>
      <c r="D1241" s="9">
        <f>Mercury!AB1242</f>
        <v>2</v>
      </c>
      <c r="E1241" s="9" t="str">
        <f>Mercury!AC1242</f>
        <v>P&amp;L</v>
      </c>
      <c r="F1241" s="9" t="str">
        <f>Mercury!AD1242</f>
        <v>Recurring</v>
      </c>
      <c r="G1241" s="9" t="str">
        <f>Mercury!AE1242</f>
        <v>1. Collections</v>
      </c>
      <c r="H1241" s="9" t="str">
        <f>Mercury!AF1242</f>
        <v>1. Collections</v>
      </c>
      <c r="I1241" s="9" t="str">
        <f>Mercury!AG1242</f>
        <v>1. Full Stack</v>
      </c>
      <c r="J1241" s="9" t="str">
        <f>Mercury!AI1242</f>
        <v>In</v>
      </c>
      <c r="K1241" s="9" t="str">
        <f>Mercury!B1242</f>
        <v>1/CLICOH EXPRESS MX SA DE CV</v>
      </c>
      <c r="L1241" s="33">
        <f>Mercury!C1242</f>
        <v>1547.28</v>
      </c>
      <c r="M1241" s="9" t="str">
        <f>Mercury!D1242</f>
        <v>Sent</v>
      </c>
      <c r="N1241" s="1" t="s">
        <v>47</v>
      </c>
    </row>
    <row r="1242" hidden="1">
      <c r="B1242" s="9">
        <f>Mercury!Y1243</f>
        <v>2025</v>
      </c>
      <c r="C1242" s="9">
        <f>Mercury!AA1243</f>
        <v>5</v>
      </c>
      <c r="D1242" s="9">
        <f>Mercury!AB1243</f>
        <v>2</v>
      </c>
      <c r="E1242" s="9" t="str">
        <f>Mercury!AC1243</f>
        <v>P&amp;L</v>
      </c>
      <c r="F1242" s="9" t="str">
        <f>Mercury!AD1243</f>
        <v>Recurring</v>
      </c>
      <c r="G1242" s="9" t="str">
        <f>Mercury!AE1243</f>
        <v>3. Platform</v>
      </c>
      <c r="H1242" s="9" t="str">
        <f>Mercury!AF1243</f>
        <v>3. Platform</v>
      </c>
      <c r="I1242" s="9" t="str">
        <f>Mercury!AG1243</f>
        <v>2. Fixed</v>
      </c>
      <c r="J1242" s="9" t="str">
        <f>Mercury!AI1243</f>
        <v>Out</v>
      </c>
      <c r="K1242" s="9" t="str">
        <f>Mercury!B1243</f>
        <v>Pinecone Systems</v>
      </c>
      <c r="L1242" s="33">
        <f>Mercury!C1243</f>
        <v>-2.08</v>
      </c>
      <c r="M1242" s="9" t="str">
        <f>Mercury!D1243</f>
        <v>Sent</v>
      </c>
      <c r="N1242" s="1" t="s">
        <v>47</v>
      </c>
    </row>
    <row r="1243" hidden="1">
      <c r="B1243" s="9">
        <f>Mercury!Y1244</f>
        <v>2025</v>
      </c>
      <c r="C1243" s="9">
        <f>Mercury!AA1244</f>
        <v>5</v>
      </c>
      <c r="D1243" s="9">
        <f>Mercury!AB1244</f>
        <v>2</v>
      </c>
      <c r="E1243" s="9" t="str">
        <f>Mercury!AC1244</f>
        <v>P&amp;L</v>
      </c>
      <c r="F1243" s="9" t="str">
        <f>Mercury!AD1244</f>
        <v>Recurring</v>
      </c>
      <c r="G1243" s="9" t="str">
        <f>Mercury!AE1244</f>
        <v>3. Platform</v>
      </c>
      <c r="H1243" s="9" t="str">
        <f>Mercury!AF1244</f>
        <v>3. Platform</v>
      </c>
      <c r="I1243" s="9" t="str">
        <f>Mercury!AG1244</f>
        <v>2. Fixed</v>
      </c>
      <c r="J1243" s="9" t="str">
        <f>Mercury!AI1244</f>
        <v>Out</v>
      </c>
      <c r="K1243" s="9" t="str">
        <f>Mercury!B1244</f>
        <v>Intl. Transaction Fee</v>
      </c>
      <c r="L1243" s="33">
        <f>Mercury!C1244</f>
        <v>-2.31</v>
      </c>
      <c r="M1243" s="9" t="str">
        <f>Mercury!D1244</f>
        <v>Sent</v>
      </c>
      <c r="N1243" s="1" t="s">
        <v>47</v>
      </c>
    </row>
    <row r="1244" hidden="1">
      <c r="B1244" s="9">
        <f>Mercury!Y1245</f>
        <v>2025</v>
      </c>
      <c r="C1244" s="9">
        <f>Mercury!AA1245</f>
        <v>5</v>
      </c>
      <c r="D1244" s="9">
        <f>Mercury!AB1245</f>
        <v>2</v>
      </c>
      <c r="E1244" s="9" t="str">
        <f>Mercury!AC1245</f>
        <v>P&amp;L</v>
      </c>
      <c r="F1244" s="9" t="str">
        <f>Mercury!AD1245</f>
        <v>Recurring</v>
      </c>
      <c r="G1244" s="9" t="str">
        <f>Mercury!AE1245</f>
        <v>2. Candidates Sourcing</v>
      </c>
      <c r="H1244" s="9" t="str">
        <f>Mercury!AF1245</f>
        <v>2. Candidates Sourcing</v>
      </c>
      <c r="I1244" s="9" t="str">
        <f>Mercury!AG1245</f>
        <v>2. Job Portals</v>
      </c>
      <c r="J1244" s="9" t="str">
        <f>Mercury!AI1245</f>
        <v>Out</v>
      </c>
      <c r="K1244" s="9" t="str">
        <f>Mercury!B1245</f>
        <v>Indeed</v>
      </c>
      <c r="L1244" s="33">
        <f>Mercury!C1245</f>
        <v>-76.97</v>
      </c>
      <c r="M1244" s="9" t="str">
        <f>Mercury!D1245</f>
        <v>Sent</v>
      </c>
      <c r="N1244" s="1" t="s">
        <v>47</v>
      </c>
    </row>
    <row r="1245" hidden="1">
      <c r="B1245" s="9">
        <f>Mercury!Y1246</f>
        <v>2025</v>
      </c>
      <c r="C1245" s="9">
        <f>Mercury!AA1246</f>
        <v>5</v>
      </c>
      <c r="D1245" s="9">
        <f>Mercury!AB1246</f>
        <v>2</v>
      </c>
      <c r="E1245" s="9" t="str">
        <f>Mercury!AC1246</f>
        <v>P&amp;L</v>
      </c>
      <c r="F1245" s="9" t="str">
        <f>Mercury!AD1246</f>
        <v>Recurring</v>
      </c>
      <c r="G1245" s="9" t="str">
        <f>Mercury!AE1246</f>
        <v>2. Candidates Sourcing</v>
      </c>
      <c r="H1245" s="9" t="str">
        <f>Mercury!AF1246</f>
        <v>2. Candidates Sourcing</v>
      </c>
      <c r="I1245" s="9" t="str">
        <f>Mercury!AG1246</f>
        <v>1. Social media</v>
      </c>
      <c r="J1245" s="9" t="str">
        <f>Mercury!AI1246</f>
        <v>Out</v>
      </c>
      <c r="K1245" s="9" t="str">
        <f>Mercury!B1246</f>
        <v>Facebook</v>
      </c>
      <c r="L1245" s="33">
        <f>Mercury!C1246</f>
        <v>-9.04</v>
      </c>
      <c r="M1245" s="9" t="str">
        <f>Mercury!D1246</f>
        <v>Sent</v>
      </c>
      <c r="N1245" s="1" t="s">
        <v>47</v>
      </c>
    </row>
    <row r="1246" hidden="1">
      <c r="B1246" s="9">
        <f>Mercury!Y1247</f>
        <v>2025</v>
      </c>
      <c r="C1246" s="9">
        <f>Mercury!AA1247</f>
        <v>5</v>
      </c>
      <c r="D1246" s="9">
        <f>Mercury!AB1247</f>
        <v>2</v>
      </c>
      <c r="E1246" s="9" t="str">
        <f>Mercury!AC1247</f>
        <v>P&amp;L</v>
      </c>
      <c r="F1246" s="9" t="str">
        <f>Mercury!AD1247</f>
        <v>Recurring</v>
      </c>
      <c r="G1246" s="9" t="str">
        <f>Mercury!AE1247</f>
        <v>3. Platform</v>
      </c>
      <c r="H1246" s="9" t="str">
        <f>Mercury!AF1247</f>
        <v>3. Platform</v>
      </c>
      <c r="I1246" s="9" t="str">
        <f>Mercury!AG1247</f>
        <v>2. Fixed</v>
      </c>
      <c r="J1246" s="9" t="str">
        <f>Mercury!AI1247</f>
        <v>Out</v>
      </c>
      <c r="K1246" s="9" t="str">
        <f>Mercury!B1247</f>
        <v>Intl. Transaction Fee</v>
      </c>
      <c r="L1246" s="33">
        <f>Mercury!C1247</f>
        <v>-2.82</v>
      </c>
      <c r="M1246" s="9" t="str">
        <f>Mercury!D1247</f>
        <v>Sent</v>
      </c>
      <c r="N1246" s="1" t="s">
        <v>47</v>
      </c>
    </row>
    <row r="1247" hidden="1">
      <c r="B1247" s="9">
        <f>Mercury!Y1248</f>
        <v>2025</v>
      </c>
      <c r="C1247" s="9">
        <f>Mercury!AA1248</f>
        <v>5</v>
      </c>
      <c r="D1247" s="9">
        <f>Mercury!AB1248</f>
        <v>2</v>
      </c>
      <c r="E1247" s="9" t="str">
        <f>Mercury!AC1248</f>
        <v>P&amp;L</v>
      </c>
      <c r="F1247" s="9" t="str">
        <f>Mercury!AD1248</f>
        <v>Recurring</v>
      </c>
      <c r="G1247" s="9" t="str">
        <f>Mercury!AE1248</f>
        <v>2. Candidates Sourcing</v>
      </c>
      <c r="H1247" s="9" t="str">
        <f>Mercury!AF1248</f>
        <v>2. Candidates Sourcing</v>
      </c>
      <c r="I1247" s="9" t="str">
        <f>Mercury!AG1248</f>
        <v>3. Linkedin</v>
      </c>
      <c r="J1247" s="9" t="str">
        <f>Mercury!AI1248</f>
        <v>Out</v>
      </c>
      <c r="K1247" s="9" t="str">
        <f>Mercury!B1248</f>
        <v>LinkedIn</v>
      </c>
      <c r="L1247" s="33">
        <f>Mercury!C1248</f>
        <v>-94.11</v>
      </c>
      <c r="M1247" s="9" t="str">
        <f>Mercury!D1248</f>
        <v>Sent</v>
      </c>
      <c r="N1247" s="1" t="s">
        <v>47</v>
      </c>
    </row>
    <row r="1248" hidden="1">
      <c r="B1248" s="9">
        <f>Mercury!Y1249</f>
        <v>2025</v>
      </c>
      <c r="C1248" s="9">
        <f>Mercury!AA1249</f>
        <v>4</v>
      </c>
      <c r="D1248" s="9">
        <f>Mercury!AB1249</f>
        <v>2</v>
      </c>
      <c r="E1248" s="9" t="str">
        <f>Mercury!AC1249</f>
        <v>P&amp;L</v>
      </c>
      <c r="F1248" s="9" t="str">
        <f>Mercury!AD1249</f>
        <v>Recurring</v>
      </c>
      <c r="G1248" s="9" t="str">
        <f>Mercury!AE1249</f>
        <v>3. Platform</v>
      </c>
      <c r="H1248" s="9" t="str">
        <f>Mercury!AF1249</f>
        <v>3. Platform</v>
      </c>
      <c r="I1248" s="9" t="str">
        <f>Mercury!AG1249</f>
        <v>2. Fixed</v>
      </c>
      <c r="J1248" s="9" t="str">
        <f>Mercury!AI1249</f>
        <v>Out</v>
      </c>
      <c r="K1248" s="9" t="str">
        <f>Mercury!B1249</f>
        <v>Intl. Transaction Fee</v>
      </c>
      <c r="L1248" s="33">
        <f>Mercury!C1249</f>
        <v>-15.39</v>
      </c>
      <c r="M1248" s="9" t="str">
        <f>Mercury!D1249</f>
        <v>Sent</v>
      </c>
      <c r="N1248" s="1" t="s">
        <v>47</v>
      </c>
    </row>
    <row r="1249" hidden="1">
      <c r="B1249" s="9">
        <f>Mercury!Y1250</f>
        <v>2025</v>
      </c>
      <c r="C1249" s="9">
        <f>Mercury!AA1250</f>
        <v>4</v>
      </c>
      <c r="D1249" s="9">
        <f>Mercury!AB1250</f>
        <v>2</v>
      </c>
      <c r="E1249" s="9" t="str">
        <f>Mercury!AC1250</f>
        <v>P&amp;L</v>
      </c>
      <c r="F1249" s="9" t="str">
        <f>Mercury!AD1250</f>
        <v>Recurring</v>
      </c>
      <c r="G1249" s="9" t="str">
        <f>Mercury!AE1250</f>
        <v>2. Candidates Sourcing</v>
      </c>
      <c r="H1249" s="9" t="str">
        <f>Mercury!AF1250</f>
        <v>2. Candidates Sourcing</v>
      </c>
      <c r="I1249" s="9" t="str">
        <f>Mercury!AG1250</f>
        <v>2. Job Portals</v>
      </c>
      <c r="J1249" s="9" t="str">
        <f>Mercury!AI1250</f>
        <v>Out</v>
      </c>
      <c r="K1249" s="9" t="str">
        <f>Mercury!B1250</f>
        <v>Indeed</v>
      </c>
      <c r="L1249" s="33">
        <f>Mercury!C1250</f>
        <v>-512.86</v>
      </c>
      <c r="M1249" s="9" t="str">
        <f>Mercury!D1250</f>
        <v>Sent</v>
      </c>
      <c r="N1249" s="1" t="s">
        <v>47</v>
      </c>
    </row>
    <row r="1250" hidden="1">
      <c r="B1250" s="9">
        <f>Mercury!Y1251</f>
        <v>2025</v>
      </c>
      <c r="C1250" s="9">
        <f>Mercury!AA1251</f>
        <v>4</v>
      </c>
      <c r="D1250" s="9">
        <f>Mercury!AB1251</f>
        <v>2</v>
      </c>
      <c r="E1250" s="9" t="str">
        <f>Mercury!AC1251</f>
        <v>P&amp;L</v>
      </c>
      <c r="F1250" s="9" t="str">
        <f>Mercury!AD1251</f>
        <v>Recurring</v>
      </c>
      <c r="G1250" s="9" t="str">
        <f>Mercury!AE1251</f>
        <v>4. People</v>
      </c>
      <c r="H1250" s="9" t="str">
        <f>Mercury!AF1251</f>
        <v>4. People</v>
      </c>
      <c r="I1250" s="9" t="str">
        <f>Mercury!AG1251</f>
        <v>1. Operations</v>
      </c>
      <c r="J1250" s="9" t="str">
        <f>Mercury!AI1251</f>
        <v>Out</v>
      </c>
      <c r="K1250" s="9" t="str">
        <f>Mercury!B1251</f>
        <v>Monica Tonanzin Garc√≠a Vega (Monica Tonanzin Garc√≠a Vega)</v>
      </c>
      <c r="L1250" s="33">
        <f>Mercury!C1251</f>
        <v>-770</v>
      </c>
      <c r="M1250" s="9" t="str">
        <f>Mercury!D1251</f>
        <v>Sent</v>
      </c>
      <c r="N1250" s="1" t="s">
        <v>47</v>
      </c>
    </row>
    <row r="1251" hidden="1">
      <c r="B1251" s="9">
        <f>Mercury!Y1252</f>
        <v>2025</v>
      </c>
      <c r="C1251" s="9">
        <f>Mercury!AA1252</f>
        <v>4</v>
      </c>
      <c r="D1251" s="9">
        <f>Mercury!AB1252</f>
        <v>2</v>
      </c>
      <c r="E1251" s="9" t="str">
        <f>Mercury!AC1252</f>
        <v>BS</v>
      </c>
      <c r="F1251" s="9" t="str">
        <f>Mercury!AD1252</f>
        <v>One-off</v>
      </c>
      <c r="G1251" s="9" t="str">
        <f>Mercury!AE1252</f>
        <v>0. Investments</v>
      </c>
      <c r="H1251" s="9" t="str">
        <f>Mercury!AF1252</f>
        <v>0. Investments</v>
      </c>
      <c r="I1251" s="9" t="str">
        <f>Mercury!AG1252</f>
        <v>2. Founders</v>
      </c>
      <c r="J1251" s="9" t="str">
        <f>Mercury!AI1252</f>
        <v>In</v>
      </c>
      <c r="K1251" s="9" t="str">
        <f>Mercury!B1252</f>
        <v>Ivan Amelong - Wise (Ivan Amelong)</v>
      </c>
      <c r="L1251" s="33">
        <f>Mercury!C1252</f>
        <v>1000</v>
      </c>
      <c r="M1251" s="9" t="str">
        <f>Mercury!D1252</f>
        <v>Sent</v>
      </c>
      <c r="N1251" s="1" t="s">
        <v>47</v>
      </c>
    </row>
    <row r="1252" hidden="1">
      <c r="B1252" s="9">
        <f>Mercury!Y1253</f>
        <v>2025</v>
      </c>
      <c r="C1252" s="9">
        <f>Mercury!AA1253</f>
        <v>4</v>
      </c>
      <c r="D1252" s="9">
        <f>Mercury!AB1253</f>
        <v>2</v>
      </c>
      <c r="E1252" s="9" t="str">
        <f>Mercury!AC1253</f>
        <v>BS</v>
      </c>
      <c r="F1252" s="9" t="str">
        <f>Mercury!AD1253</f>
        <v>One-off</v>
      </c>
      <c r="G1252" s="9" t="str">
        <f>Mercury!AE1253</f>
        <v>0. Investments</v>
      </c>
      <c r="H1252" s="9" t="str">
        <f>Mercury!AF1253</f>
        <v>0. Investments</v>
      </c>
      <c r="I1252" s="9" t="str">
        <f>Mercury!AG1253</f>
        <v>2. Founders</v>
      </c>
      <c r="J1252" s="9" t="str">
        <f>Mercury!AI1253</f>
        <v>In</v>
      </c>
      <c r="K1252" s="9" t="str">
        <f>Mercury!B1253</f>
        <v>Fede (BoA) (Federico David Naides)</v>
      </c>
      <c r="L1252" s="33">
        <f>Mercury!C1253</f>
        <v>500</v>
      </c>
      <c r="M1252" s="9" t="str">
        <f>Mercury!D1253</f>
        <v>Sent</v>
      </c>
      <c r="N1252" s="1" t="s">
        <v>47</v>
      </c>
    </row>
    <row r="1253" hidden="1">
      <c r="B1253" s="9">
        <f>Mercury!Y1254</f>
        <v>2025</v>
      </c>
      <c r="C1253" s="9">
        <f>Mercury!AA1254</f>
        <v>4</v>
      </c>
      <c r="D1253" s="9">
        <f>Mercury!AB1254</f>
        <v>2</v>
      </c>
      <c r="E1253" s="9" t="str">
        <f>Mercury!AC1254</f>
        <v>P&amp;L</v>
      </c>
      <c r="F1253" s="9" t="str">
        <f>Mercury!AD1254</f>
        <v>Recurring</v>
      </c>
      <c r="G1253" s="9" t="str">
        <f>Mercury!AE1254</f>
        <v>3. Platform</v>
      </c>
      <c r="H1253" s="9" t="str">
        <f>Mercury!AF1254</f>
        <v>3. Platform</v>
      </c>
      <c r="I1253" s="9" t="str">
        <f>Mercury!AG1254</f>
        <v>1. Variable</v>
      </c>
      <c r="J1253" s="9" t="str">
        <f>Mercury!AI1254</f>
        <v>Out</v>
      </c>
      <c r="K1253" s="9" t="str">
        <f>Mercury!B1254</f>
        <v>Vapi Api</v>
      </c>
      <c r="L1253" s="33">
        <f>Mercury!C1254</f>
        <v>-10</v>
      </c>
      <c r="M1253" s="9" t="str">
        <f>Mercury!D1254</f>
        <v>Sent</v>
      </c>
      <c r="N1253" s="1" t="s">
        <v>47</v>
      </c>
    </row>
    <row r="1254" hidden="1">
      <c r="B1254" s="9">
        <f>Mercury!Y1255</f>
        <v>2025</v>
      </c>
      <c r="C1254" s="9">
        <f>Mercury!AA1255</f>
        <v>4</v>
      </c>
      <c r="D1254" s="9">
        <f>Mercury!AB1255</f>
        <v>2</v>
      </c>
      <c r="E1254" s="9" t="str">
        <f>Mercury!AC1255</f>
        <v/>
      </c>
      <c r="F1254" s="9" t="str">
        <f>Mercury!AD1255</f>
        <v>Failed</v>
      </c>
      <c r="G1254" s="9" t="str">
        <f>Mercury!AE1255</f>
        <v>Failed</v>
      </c>
      <c r="H1254" s="9" t="str">
        <f>Mercury!AF1255</f>
        <v>Failed</v>
      </c>
      <c r="I1254" s="9" t="str">
        <f>Mercury!AG1255</f>
        <v/>
      </c>
      <c r="J1254" s="9" t="str">
        <f>Mercury!AI1255</f>
        <v>Out</v>
      </c>
      <c r="K1254" s="9" t="str">
        <f>Mercury!B1255</f>
        <v>LinkedIn</v>
      </c>
      <c r="L1254" s="33">
        <f>Mercury!C1255</f>
        <v>-93.67</v>
      </c>
      <c r="M1254" s="9" t="str">
        <f>Mercury!D1255</f>
        <v>Failed</v>
      </c>
      <c r="N1254" s="1" t="s">
        <v>47</v>
      </c>
    </row>
    <row r="1255" hidden="1">
      <c r="B1255" s="9">
        <f>Mercury!Y1256</f>
        <v>2025</v>
      </c>
      <c r="C1255" s="9">
        <f>Mercury!AA1256</f>
        <v>4</v>
      </c>
      <c r="D1255" s="9">
        <f>Mercury!AB1256</f>
        <v>2</v>
      </c>
      <c r="E1255" s="9" t="str">
        <f>Mercury!AC1256</f>
        <v/>
      </c>
      <c r="F1255" s="9" t="str">
        <f>Mercury!AD1256</f>
        <v>Failed</v>
      </c>
      <c r="G1255" s="9" t="str">
        <f>Mercury!AE1256</f>
        <v>Failed</v>
      </c>
      <c r="H1255" s="9" t="str">
        <f>Mercury!AF1256</f>
        <v>Failed</v>
      </c>
      <c r="I1255" s="9" t="str">
        <f>Mercury!AG1256</f>
        <v/>
      </c>
      <c r="J1255" s="9" t="str">
        <f>Mercury!AI1256</f>
        <v>Out</v>
      </c>
      <c r="K1255" s="9" t="str">
        <f>Mercury!B1256</f>
        <v>Intl. Transaction Fee</v>
      </c>
      <c r="L1255" s="33">
        <f>Mercury!C1256</f>
        <v>-2.81</v>
      </c>
      <c r="M1255" s="9" t="str">
        <f>Mercury!D1256</f>
        <v>Failed</v>
      </c>
      <c r="N1255" s="1" t="s">
        <v>47</v>
      </c>
    </row>
    <row r="1256" hidden="1">
      <c r="B1256" s="9">
        <f>Mercury!Y1257</f>
        <v>2025</v>
      </c>
      <c r="C1256" s="9">
        <f>Mercury!AA1257</f>
        <v>4</v>
      </c>
      <c r="D1256" s="9">
        <f>Mercury!AB1257</f>
        <v>2</v>
      </c>
      <c r="E1256" s="9" t="str">
        <f>Mercury!AC1257</f>
        <v/>
      </c>
      <c r="F1256" s="9" t="str">
        <f>Mercury!AD1257</f>
        <v>Failed</v>
      </c>
      <c r="G1256" s="9" t="str">
        <f>Mercury!AE1257</f>
        <v>Failed</v>
      </c>
      <c r="H1256" s="9" t="str">
        <f>Mercury!AF1257</f>
        <v>Failed</v>
      </c>
      <c r="I1256" s="9" t="str">
        <f>Mercury!AG1257</f>
        <v/>
      </c>
      <c r="J1256" s="9" t="str">
        <f>Mercury!AI1257</f>
        <v>Out</v>
      </c>
      <c r="K1256" s="9" t="str">
        <f>Mercury!B1257</f>
        <v>Indeed</v>
      </c>
      <c r="L1256" s="33">
        <f>Mercury!C1257</f>
        <v>-512.1</v>
      </c>
      <c r="M1256" s="9" t="str">
        <f>Mercury!D1257</f>
        <v>Failed</v>
      </c>
      <c r="N1256" s="1" t="s">
        <v>47</v>
      </c>
    </row>
    <row r="1257" hidden="1">
      <c r="B1257" s="9">
        <f>Mercury!Y1258</f>
        <v>2025</v>
      </c>
      <c r="C1257" s="9">
        <f>Mercury!AA1258</f>
        <v>4</v>
      </c>
      <c r="D1257" s="9">
        <f>Mercury!AB1258</f>
        <v>2</v>
      </c>
      <c r="E1257" s="9" t="str">
        <f>Mercury!AC1258</f>
        <v/>
      </c>
      <c r="F1257" s="9" t="str">
        <f>Mercury!AD1258</f>
        <v>Failed</v>
      </c>
      <c r="G1257" s="9" t="str">
        <f>Mercury!AE1258</f>
        <v>Failed</v>
      </c>
      <c r="H1257" s="9" t="str">
        <f>Mercury!AF1258</f>
        <v>Failed</v>
      </c>
      <c r="I1257" s="9" t="str">
        <f>Mercury!AG1258</f>
        <v/>
      </c>
      <c r="J1257" s="9" t="str">
        <f>Mercury!AI1258</f>
        <v>Out</v>
      </c>
      <c r="K1257" s="9" t="str">
        <f>Mercury!B1258</f>
        <v>Intl. Transaction Fee</v>
      </c>
      <c r="L1257" s="33">
        <f>Mercury!C1258</f>
        <v>-15.36</v>
      </c>
      <c r="M1257" s="9" t="str">
        <f>Mercury!D1258</f>
        <v>Failed</v>
      </c>
      <c r="N1257" s="1" t="s">
        <v>47</v>
      </c>
    </row>
    <row r="1258" hidden="1">
      <c r="B1258" s="9">
        <f>Mercury!Y1259</f>
        <v>2025</v>
      </c>
      <c r="C1258" s="9">
        <f>Mercury!AA1259</f>
        <v>4</v>
      </c>
      <c r="D1258" s="9">
        <f>Mercury!AB1259</f>
        <v>2</v>
      </c>
      <c r="E1258" s="9" t="str">
        <f>Mercury!AC1259</f>
        <v>P&amp;L</v>
      </c>
      <c r="F1258" s="9" t="str">
        <f>Mercury!AD1259</f>
        <v>Recurring</v>
      </c>
      <c r="G1258" s="9" t="str">
        <f>Mercury!AE1259</f>
        <v>3. Platform</v>
      </c>
      <c r="H1258" s="9" t="str">
        <f>Mercury!AF1259</f>
        <v>3. Platform</v>
      </c>
      <c r="I1258" s="9" t="str">
        <f>Mercury!AG1259</f>
        <v>1. Variable</v>
      </c>
      <c r="J1258" s="9" t="str">
        <f>Mercury!AI1259</f>
        <v>Out</v>
      </c>
      <c r="K1258" s="9" t="str">
        <f>Mercury!B1259</f>
        <v>Vapi Api</v>
      </c>
      <c r="L1258" s="33">
        <f>Mercury!C1259</f>
        <v>-10</v>
      </c>
      <c r="M1258" s="9" t="str">
        <f>Mercury!D1259</f>
        <v>Sent</v>
      </c>
      <c r="N1258" s="1" t="s">
        <v>47</v>
      </c>
    </row>
    <row r="1259" hidden="1">
      <c r="B1259" s="9">
        <f>Mercury!Y1260</f>
        <v>2025</v>
      </c>
      <c r="C1259" s="9">
        <f>Mercury!AA1260</f>
        <v>4</v>
      </c>
      <c r="D1259" s="9">
        <f>Mercury!AB1260</f>
        <v>2</v>
      </c>
      <c r="E1259" s="9" t="str">
        <f>Mercury!AC1260</f>
        <v>P&amp;L</v>
      </c>
      <c r="F1259" s="9" t="str">
        <f>Mercury!AD1260</f>
        <v>Recurring</v>
      </c>
      <c r="G1259" s="9" t="str">
        <f>Mercury!AE1260</f>
        <v>3. Platform</v>
      </c>
      <c r="H1259" s="9" t="str">
        <f>Mercury!AF1260</f>
        <v>3. Platform</v>
      </c>
      <c r="I1259" s="9" t="str">
        <f>Mercury!AG1260</f>
        <v>2. Fixed</v>
      </c>
      <c r="J1259" s="9" t="str">
        <f>Mercury!AI1260</f>
        <v>Out</v>
      </c>
      <c r="K1259" s="9" t="str">
        <f>Mercury!B1260</f>
        <v>Vercel</v>
      </c>
      <c r="L1259" s="33">
        <f>Mercury!C1260</f>
        <v>-40</v>
      </c>
      <c r="M1259" s="9" t="str">
        <f>Mercury!D1260</f>
        <v>Sent</v>
      </c>
      <c r="N1259" s="1" t="s">
        <v>47</v>
      </c>
    </row>
    <row r="1260" hidden="1">
      <c r="B1260" s="9">
        <f>Mercury!Y1261</f>
        <v>2025</v>
      </c>
      <c r="C1260" s="9">
        <f>Mercury!AA1261</f>
        <v>4</v>
      </c>
      <c r="D1260" s="9">
        <f>Mercury!AB1261</f>
        <v>2</v>
      </c>
      <c r="E1260" s="9" t="str">
        <f>Mercury!AC1261</f>
        <v>P&amp;L</v>
      </c>
      <c r="F1260" s="9" t="str">
        <f>Mercury!AD1261</f>
        <v>Recurring</v>
      </c>
      <c r="G1260" s="9" t="str">
        <f>Mercury!AE1261</f>
        <v>3. Platform</v>
      </c>
      <c r="H1260" s="9" t="str">
        <f>Mercury!AF1261</f>
        <v>3. Platform</v>
      </c>
      <c r="I1260" s="9" t="str">
        <f>Mercury!AG1261</f>
        <v>1. Variable</v>
      </c>
      <c r="J1260" s="9" t="str">
        <f>Mercury!AI1261</f>
        <v>Out</v>
      </c>
      <c r="K1260" s="9" t="str">
        <f>Mercury!B1261</f>
        <v>Vapi Api</v>
      </c>
      <c r="L1260" s="33">
        <f>Mercury!C1261</f>
        <v>-10</v>
      </c>
      <c r="M1260" s="9" t="str">
        <f>Mercury!D1261</f>
        <v>Sent</v>
      </c>
      <c r="N1260" s="1" t="s">
        <v>47</v>
      </c>
    </row>
    <row r="1261" hidden="1">
      <c r="B1261" s="9">
        <f>Mercury!Y1262</f>
        <v>2025</v>
      </c>
      <c r="C1261" s="9">
        <f>Mercury!AA1262</f>
        <v>4</v>
      </c>
      <c r="D1261" s="9">
        <f>Mercury!AB1262</f>
        <v>2</v>
      </c>
      <c r="E1261" s="9" t="str">
        <f>Mercury!AC1262</f>
        <v>P&amp;L</v>
      </c>
      <c r="F1261" s="9" t="str">
        <f>Mercury!AD1262</f>
        <v>Recurring</v>
      </c>
      <c r="G1261" s="9" t="str">
        <f>Mercury!AE1262</f>
        <v>3. Platform</v>
      </c>
      <c r="H1261" s="9" t="str">
        <f>Mercury!AF1262</f>
        <v>3. Platform</v>
      </c>
      <c r="I1261" s="9" t="str">
        <f>Mercury!AG1262</f>
        <v>2. Fixed</v>
      </c>
      <c r="J1261" s="9" t="str">
        <f>Mercury!AI1262</f>
        <v>Out</v>
      </c>
      <c r="K1261" s="9" t="str">
        <f>Mercury!B1262</f>
        <v>Intl. Transaction Fee</v>
      </c>
      <c r="L1261" s="33">
        <f>Mercury!C1262</f>
        <v>-2.41</v>
      </c>
      <c r="M1261" s="9" t="str">
        <f>Mercury!D1262</f>
        <v>Sent</v>
      </c>
      <c r="N1261" s="1" t="s">
        <v>47</v>
      </c>
    </row>
    <row r="1262" hidden="1">
      <c r="B1262" s="9">
        <f>Mercury!Y1263</f>
        <v>2025</v>
      </c>
      <c r="C1262" s="9">
        <f>Mercury!AA1263</f>
        <v>4</v>
      </c>
      <c r="D1262" s="9">
        <f>Mercury!AB1263</f>
        <v>2</v>
      </c>
      <c r="E1262" s="9" t="str">
        <f>Mercury!AC1263</f>
        <v>P&amp;L</v>
      </c>
      <c r="F1262" s="9" t="str">
        <f>Mercury!AD1263</f>
        <v>Recurring</v>
      </c>
      <c r="G1262" s="9" t="str">
        <f>Mercury!AE1263</f>
        <v>2. Candidates Sourcing</v>
      </c>
      <c r="H1262" s="9" t="str">
        <f>Mercury!AF1263</f>
        <v>2. Candidates Sourcing</v>
      </c>
      <c r="I1262" s="9" t="str">
        <f>Mercury!AG1263</f>
        <v>3. Linkedin</v>
      </c>
      <c r="J1262" s="9" t="str">
        <f>Mercury!AI1263</f>
        <v>Out</v>
      </c>
      <c r="K1262" s="9" t="str">
        <f>Mercury!B1263</f>
        <v>LinkedIn</v>
      </c>
      <c r="L1262" s="33">
        <f>Mercury!C1263</f>
        <v>-80.36</v>
      </c>
      <c r="M1262" s="9" t="str">
        <f>Mercury!D1263</f>
        <v>Sent</v>
      </c>
      <c r="N1262" s="1" t="s">
        <v>47</v>
      </c>
    </row>
    <row r="1263" hidden="1">
      <c r="B1263" s="9">
        <f>Mercury!Y1264</f>
        <v>2025</v>
      </c>
      <c r="C1263" s="9">
        <f>Mercury!AA1264</f>
        <v>4</v>
      </c>
      <c r="D1263" s="9">
        <f>Mercury!AB1264</f>
        <v>2</v>
      </c>
      <c r="E1263" s="9" t="str">
        <f>Mercury!AC1264</f>
        <v>P&amp;L</v>
      </c>
      <c r="F1263" s="9" t="str">
        <f>Mercury!AD1264</f>
        <v>Recurring</v>
      </c>
      <c r="G1263" s="9" t="str">
        <f>Mercury!AE1264</f>
        <v>3. Platform</v>
      </c>
      <c r="H1263" s="9" t="str">
        <f>Mercury!AF1264</f>
        <v>3. Platform</v>
      </c>
      <c r="I1263" s="9" t="str">
        <f>Mercury!AG1264</f>
        <v>1. Variable</v>
      </c>
      <c r="J1263" s="9" t="str">
        <f>Mercury!AI1264</f>
        <v>Out</v>
      </c>
      <c r="K1263" s="9" t="str">
        <f>Mercury!B1264</f>
        <v>Vapi Api</v>
      </c>
      <c r="L1263" s="33">
        <f>Mercury!C1264</f>
        <v>-10</v>
      </c>
      <c r="M1263" s="9" t="str">
        <f>Mercury!D1264</f>
        <v>Sent</v>
      </c>
      <c r="N1263" s="1" t="s">
        <v>47</v>
      </c>
    </row>
    <row r="1264" hidden="1">
      <c r="B1264" s="9">
        <f>Mercury!Y1265</f>
        <v>2025</v>
      </c>
      <c r="C1264" s="9">
        <f>Mercury!AA1265</f>
        <v>4</v>
      </c>
      <c r="D1264" s="9">
        <f>Mercury!AB1265</f>
        <v>2</v>
      </c>
      <c r="E1264" s="9" t="str">
        <f>Mercury!AC1265</f>
        <v>P&amp;L</v>
      </c>
      <c r="F1264" s="9" t="str">
        <f>Mercury!AD1265</f>
        <v>Recurring</v>
      </c>
      <c r="G1264" s="9" t="str">
        <f>Mercury!AE1265</f>
        <v>2. Candidates Sourcing</v>
      </c>
      <c r="H1264" s="9" t="str">
        <f>Mercury!AF1265</f>
        <v>2. Candidates Sourcing</v>
      </c>
      <c r="I1264" s="9" t="str">
        <f>Mercury!AG1265</f>
        <v>1. Social media</v>
      </c>
      <c r="J1264" s="9" t="str">
        <f>Mercury!AI1265</f>
        <v>Out</v>
      </c>
      <c r="K1264" s="9" t="str">
        <f>Mercury!B1265</f>
        <v>Facebook</v>
      </c>
      <c r="L1264" s="33">
        <f>Mercury!C1265</f>
        <v>-25</v>
      </c>
      <c r="M1264" s="9" t="str">
        <f>Mercury!D1265</f>
        <v>Sent</v>
      </c>
      <c r="N1264" s="1" t="s">
        <v>47</v>
      </c>
    </row>
    <row r="1265" hidden="1">
      <c r="B1265" s="9">
        <f>Mercury!Y1266</f>
        <v>2025</v>
      </c>
      <c r="C1265" s="9">
        <f>Mercury!AA1266</f>
        <v>4</v>
      </c>
      <c r="D1265" s="9">
        <f>Mercury!AB1266</f>
        <v>2</v>
      </c>
      <c r="E1265" s="9" t="str">
        <f>Mercury!AC1266</f>
        <v>P&amp;L</v>
      </c>
      <c r="F1265" s="9" t="str">
        <f>Mercury!AD1266</f>
        <v>Recurring</v>
      </c>
      <c r="G1265" s="9" t="str">
        <f>Mercury!AE1266</f>
        <v>2. Candidates Sourcing</v>
      </c>
      <c r="H1265" s="9" t="str">
        <f>Mercury!AF1266</f>
        <v>2. Candidates Sourcing</v>
      </c>
      <c r="I1265" s="9" t="str">
        <f>Mercury!AG1266</f>
        <v>4. Others</v>
      </c>
      <c r="J1265" s="9" t="str">
        <f>Mercury!AI1266</f>
        <v>Out</v>
      </c>
      <c r="K1265" s="58" t="str">
        <f>Mercury!B1266</f>
        <v>Heyreach.io</v>
      </c>
      <c r="L1265" s="33">
        <f>Mercury!C1266</f>
        <v>-158</v>
      </c>
      <c r="M1265" s="9" t="str">
        <f>Mercury!D1266</f>
        <v>Sent</v>
      </c>
      <c r="N1265" s="1" t="s">
        <v>47</v>
      </c>
    </row>
    <row r="1266" hidden="1">
      <c r="B1266" s="9">
        <f>Mercury!Y1267</f>
        <v>2025</v>
      </c>
      <c r="C1266" s="9">
        <f>Mercury!AA1267</f>
        <v>4</v>
      </c>
      <c r="D1266" s="9">
        <f>Mercury!AB1267</f>
        <v>2</v>
      </c>
      <c r="E1266" s="9" t="str">
        <f>Mercury!AC1267</f>
        <v>P&amp;L</v>
      </c>
      <c r="F1266" s="9" t="str">
        <f>Mercury!AD1267</f>
        <v>Recurring</v>
      </c>
      <c r="G1266" s="9" t="str">
        <f>Mercury!AE1267</f>
        <v>2. Candidates Sourcing</v>
      </c>
      <c r="H1266" s="9" t="str">
        <f>Mercury!AF1267</f>
        <v>2. Candidates Sourcing</v>
      </c>
      <c r="I1266" s="9" t="str">
        <f>Mercury!AG1267</f>
        <v>2. Job Portals</v>
      </c>
      <c r="J1266" s="9" t="str">
        <f>Mercury!AI1267</f>
        <v>Out</v>
      </c>
      <c r="K1266" s="9" t="str">
        <f>Mercury!B1267</f>
        <v>Indeed</v>
      </c>
      <c r="L1266" s="33">
        <f>Mercury!C1267</f>
        <v>-506.24</v>
      </c>
      <c r="M1266" s="9" t="str">
        <f>Mercury!D1267</f>
        <v>Sent</v>
      </c>
      <c r="N1266" s="1" t="s">
        <v>47</v>
      </c>
    </row>
    <row r="1267" hidden="1">
      <c r="B1267" s="9">
        <f>Mercury!Y1268</f>
        <v>2025</v>
      </c>
      <c r="C1267" s="9">
        <f>Mercury!AA1268</f>
        <v>4</v>
      </c>
      <c r="D1267" s="9">
        <f>Mercury!AB1268</f>
        <v>2</v>
      </c>
      <c r="E1267" s="9" t="str">
        <f>Mercury!AC1268</f>
        <v>P&amp;L</v>
      </c>
      <c r="F1267" s="9" t="str">
        <f>Mercury!AD1268</f>
        <v>Recurring</v>
      </c>
      <c r="G1267" s="9" t="str">
        <f>Mercury!AE1268</f>
        <v>3. Platform</v>
      </c>
      <c r="H1267" s="9" t="str">
        <f>Mercury!AF1268</f>
        <v>3. Platform</v>
      </c>
      <c r="I1267" s="9" t="str">
        <f>Mercury!AG1268</f>
        <v>2. Fixed</v>
      </c>
      <c r="J1267" s="9" t="str">
        <f>Mercury!AI1268</f>
        <v>Out</v>
      </c>
      <c r="K1267" s="9" t="str">
        <f>Mercury!B1268</f>
        <v>Intl. Transaction Fee</v>
      </c>
      <c r="L1267" s="33">
        <f>Mercury!C1268</f>
        <v>-15.19</v>
      </c>
      <c r="M1267" s="9" t="str">
        <f>Mercury!D1268</f>
        <v>Sent</v>
      </c>
      <c r="N1267" s="1" t="s">
        <v>47</v>
      </c>
    </row>
    <row r="1268" hidden="1">
      <c r="B1268" s="9">
        <f>Mercury!Y1269</f>
        <v>2025</v>
      </c>
      <c r="C1268" s="9">
        <f>Mercury!AA1269</f>
        <v>4</v>
      </c>
      <c r="D1268" s="9">
        <f>Mercury!AB1269</f>
        <v>2</v>
      </c>
      <c r="E1268" s="9" t="str">
        <f>Mercury!AC1269</f>
        <v>P&amp;L</v>
      </c>
      <c r="F1268" s="9" t="str">
        <f>Mercury!AD1269</f>
        <v>Recurring</v>
      </c>
      <c r="G1268" s="9" t="str">
        <f>Mercury!AE1269</f>
        <v>2. Candidates Sourcing</v>
      </c>
      <c r="H1268" s="9" t="str">
        <f>Mercury!AF1269</f>
        <v>2. Candidates Sourcing</v>
      </c>
      <c r="I1268" s="9" t="str">
        <f>Mercury!AG1269</f>
        <v>3. Linkedin</v>
      </c>
      <c r="J1268" s="9" t="str">
        <f>Mercury!AI1269</f>
        <v>Out</v>
      </c>
      <c r="K1268" s="9" t="str">
        <f>Mercury!B1269</f>
        <v>LinkedIn</v>
      </c>
      <c r="L1268" s="33">
        <f>Mercury!C1269</f>
        <v>-79.85</v>
      </c>
      <c r="M1268" s="9" t="str">
        <f>Mercury!D1269</f>
        <v>Sent</v>
      </c>
      <c r="N1268" s="1" t="s">
        <v>47</v>
      </c>
    </row>
    <row r="1269" hidden="1">
      <c r="B1269" s="9">
        <f>Mercury!Y1270</f>
        <v>2025</v>
      </c>
      <c r="C1269" s="9">
        <f>Mercury!AA1270</f>
        <v>4</v>
      </c>
      <c r="D1269" s="9">
        <f>Mercury!AB1270</f>
        <v>2</v>
      </c>
      <c r="E1269" s="9" t="str">
        <f>Mercury!AC1270</f>
        <v>P&amp;L</v>
      </c>
      <c r="F1269" s="9" t="str">
        <f>Mercury!AD1270</f>
        <v>Recurring</v>
      </c>
      <c r="G1269" s="9" t="str">
        <f>Mercury!AE1270</f>
        <v>3. Platform</v>
      </c>
      <c r="H1269" s="9" t="str">
        <f>Mercury!AF1270</f>
        <v>3. Platform</v>
      </c>
      <c r="I1269" s="9" t="str">
        <f>Mercury!AG1270</f>
        <v>2. Fixed</v>
      </c>
      <c r="J1269" s="9" t="str">
        <f>Mercury!AI1270</f>
        <v>Out</v>
      </c>
      <c r="K1269" s="9" t="str">
        <f>Mercury!B1270</f>
        <v>Intl. Transaction Fee</v>
      </c>
      <c r="L1269" s="33">
        <f>Mercury!C1270</f>
        <v>-2.4</v>
      </c>
      <c r="M1269" s="9" t="str">
        <f>Mercury!D1270</f>
        <v>Sent</v>
      </c>
      <c r="N1269" s="1" t="s">
        <v>47</v>
      </c>
    </row>
    <row r="1270" hidden="1">
      <c r="B1270" s="9">
        <f>Mercury!Y1271</f>
        <v>2025</v>
      </c>
      <c r="C1270" s="9">
        <f>Mercury!AA1271</f>
        <v>4</v>
      </c>
      <c r="D1270" s="9">
        <f>Mercury!AB1271</f>
        <v>2</v>
      </c>
      <c r="E1270" s="9" t="str">
        <f>Mercury!AC1271</f>
        <v>P&amp;L</v>
      </c>
      <c r="F1270" s="9" t="str">
        <f>Mercury!AD1271</f>
        <v>Recurring</v>
      </c>
      <c r="G1270" s="9" t="str">
        <f>Mercury!AE1271</f>
        <v>1. Collections</v>
      </c>
      <c r="H1270" s="9" t="str">
        <f>Mercury!AF1271</f>
        <v>1. Collections</v>
      </c>
      <c r="I1270" s="9" t="str">
        <f>Mercury!AG1271</f>
        <v>1. Full Stack</v>
      </c>
      <c r="J1270" s="9" t="str">
        <f>Mercury!AI1271</f>
        <v>In</v>
      </c>
      <c r="K1270" s="9" t="str">
        <f>Mercury!B1271</f>
        <v>1/PM SOLTECH SA DE CV</v>
      </c>
      <c r="L1270" s="33">
        <f>Mercury!C1271</f>
        <v>960</v>
      </c>
      <c r="M1270" s="9" t="str">
        <f>Mercury!D1271</f>
        <v>Sent</v>
      </c>
      <c r="N1270" s="1" t="s">
        <v>47</v>
      </c>
    </row>
    <row r="1271" hidden="1">
      <c r="B1271" s="9">
        <f>Mercury!Y1272</f>
        <v>2025</v>
      </c>
      <c r="C1271" s="9">
        <f>Mercury!AA1272</f>
        <v>4</v>
      </c>
      <c r="D1271" s="9">
        <f>Mercury!AB1272</f>
        <v>2</v>
      </c>
      <c r="E1271" s="9" t="str">
        <f>Mercury!AC1272</f>
        <v>P&amp;L</v>
      </c>
      <c r="F1271" s="9" t="str">
        <f>Mercury!AD1272</f>
        <v>Recurring</v>
      </c>
      <c r="G1271" s="9" t="str">
        <f>Mercury!AE1272</f>
        <v>3. Platform</v>
      </c>
      <c r="H1271" s="9" t="str">
        <f>Mercury!AF1272</f>
        <v>3. Platform</v>
      </c>
      <c r="I1271" s="9" t="str">
        <f>Mercury!AG1272</f>
        <v>1. Variable</v>
      </c>
      <c r="J1271" s="9" t="str">
        <f>Mercury!AI1272</f>
        <v>Out</v>
      </c>
      <c r="K1271" s="9" t="str">
        <f>Mercury!B1272</f>
        <v>Twilio</v>
      </c>
      <c r="L1271" s="33">
        <f>Mercury!C1272</f>
        <v>-50</v>
      </c>
      <c r="M1271" s="9" t="str">
        <f>Mercury!D1272</f>
        <v>Sent</v>
      </c>
      <c r="N1271" s="1" t="s">
        <v>47</v>
      </c>
    </row>
    <row r="1272" hidden="1">
      <c r="B1272" s="9">
        <f>Mercury!Y1273</f>
        <v>2025</v>
      </c>
      <c r="C1272" s="9">
        <f>Mercury!AA1273</f>
        <v>4</v>
      </c>
      <c r="D1272" s="9">
        <f>Mercury!AB1273</f>
        <v>2</v>
      </c>
      <c r="E1272" s="9" t="str">
        <f>Mercury!AC1273</f>
        <v/>
      </c>
      <c r="F1272" s="9" t="str">
        <f>Mercury!AD1273</f>
        <v>Failed</v>
      </c>
      <c r="G1272" s="9" t="str">
        <f>Mercury!AE1273</f>
        <v>Failed</v>
      </c>
      <c r="H1272" s="9" t="str">
        <f>Mercury!AF1273</f>
        <v>Failed</v>
      </c>
      <c r="I1272" s="9" t="str">
        <f>Mercury!AG1273</f>
        <v/>
      </c>
      <c r="J1272" s="9" t="str">
        <f>Mercury!AI1273</f>
        <v>Out</v>
      </c>
      <c r="K1272" s="9" t="str">
        <f>Mercury!B1273</f>
        <v>Intl. Transaction Fee</v>
      </c>
      <c r="L1272" s="33">
        <f>Mercury!C1273</f>
        <v>-2.57</v>
      </c>
      <c r="M1272" s="9" t="str">
        <f>Mercury!D1273</f>
        <v>Failed</v>
      </c>
      <c r="N1272" s="1" t="s">
        <v>47</v>
      </c>
    </row>
    <row r="1273" hidden="1">
      <c r="B1273" s="9">
        <f>Mercury!Y1274</f>
        <v>2025</v>
      </c>
      <c r="C1273" s="9">
        <f>Mercury!AA1274</f>
        <v>4</v>
      </c>
      <c r="D1273" s="9">
        <f>Mercury!AB1274</f>
        <v>2</v>
      </c>
      <c r="E1273" s="9" t="str">
        <f>Mercury!AC1274</f>
        <v/>
      </c>
      <c r="F1273" s="9" t="str">
        <f>Mercury!AD1274</f>
        <v>Failed</v>
      </c>
      <c r="G1273" s="9" t="str">
        <f>Mercury!AE1274</f>
        <v>Failed</v>
      </c>
      <c r="H1273" s="9" t="str">
        <f>Mercury!AF1274</f>
        <v>Failed</v>
      </c>
      <c r="I1273" s="9" t="str">
        <f>Mercury!AG1274</f>
        <v/>
      </c>
      <c r="J1273" s="9" t="str">
        <f>Mercury!AI1274</f>
        <v>Out</v>
      </c>
      <c r="K1273" s="58" t="str">
        <f>Mercury!B1274</f>
        <v>WWW.OCC.COM.MX</v>
      </c>
      <c r="L1273" s="33">
        <f>Mercury!C1274</f>
        <v>-85.64</v>
      </c>
      <c r="M1273" s="9" t="str">
        <f>Mercury!D1274</f>
        <v>Failed</v>
      </c>
      <c r="N1273" s="1" t="s">
        <v>47</v>
      </c>
    </row>
    <row r="1274" hidden="1">
      <c r="B1274" s="9">
        <f>Mercury!Y1275</f>
        <v>2025</v>
      </c>
      <c r="C1274" s="9">
        <f>Mercury!AA1275</f>
        <v>4</v>
      </c>
      <c r="D1274" s="9">
        <f>Mercury!AB1275</f>
        <v>2</v>
      </c>
      <c r="E1274" s="9" t="str">
        <f>Mercury!AC1275</f>
        <v>P&amp;L</v>
      </c>
      <c r="F1274" s="9" t="str">
        <f>Mercury!AD1275</f>
        <v>Recurring</v>
      </c>
      <c r="G1274" s="9" t="str">
        <f>Mercury!AE1275</f>
        <v>3. Platform</v>
      </c>
      <c r="H1274" s="9" t="str">
        <f>Mercury!AF1275</f>
        <v>3. Platform</v>
      </c>
      <c r="I1274" s="9" t="str">
        <f>Mercury!AG1275</f>
        <v>2. Fixed</v>
      </c>
      <c r="J1274" s="9" t="str">
        <f>Mercury!AI1275</f>
        <v>Out</v>
      </c>
      <c r="K1274" s="9" t="str">
        <f>Mercury!B1275</f>
        <v>Webflow</v>
      </c>
      <c r="L1274" s="33">
        <f>Mercury!C1275</f>
        <v>-29</v>
      </c>
      <c r="M1274" s="9" t="str">
        <f>Mercury!D1275</f>
        <v>Sent</v>
      </c>
      <c r="N1274" s="1" t="s">
        <v>47</v>
      </c>
    </row>
    <row r="1275" hidden="1">
      <c r="B1275" s="9">
        <f>Mercury!Y1276</f>
        <v>2025</v>
      </c>
      <c r="C1275" s="9">
        <f>Mercury!AA1276</f>
        <v>4</v>
      </c>
      <c r="D1275" s="9">
        <f>Mercury!AB1276</f>
        <v>2</v>
      </c>
      <c r="E1275" s="9" t="str">
        <f>Mercury!AC1276</f>
        <v>P&amp;L</v>
      </c>
      <c r="F1275" s="9" t="str">
        <f>Mercury!AD1276</f>
        <v>Recurring</v>
      </c>
      <c r="G1275" s="9" t="str">
        <f>Mercury!AE1276</f>
        <v>3. Platform</v>
      </c>
      <c r="H1275" s="9" t="str">
        <f>Mercury!AF1276</f>
        <v>3. Platform</v>
      </c>
      <c r="I1275" s="9" t="str">
        <f>Mercury!AG1276</f>
        <v>1. Variable</v>
      </c>
      <c r="J1275" s="9" t="str">
        <f>Mercury!AI1276</f>
        <v>Out</v>
      </c>
      <c r="K1275" s="9" t="str">
        <f>Mercury!B1276</f>
        <v>Twilio</v>
      </c>
      <c r="L1275" s="33">
        <f>Mercury!C1276</f>
        <v>-50</v>
      </c>
      <c r="M1275" s="9" t="str">
        <f>Mercury!D1276</f>
        <v>Sent</v>
      </c>
      <c r="N1275" s="1" t="s">
        <v>47</v>
      </c>
    </row>
    <row r="1276" hidden="1">
      <c r="B1276" s="9">
        <f>Mercury!Y1277</f>
        <v>2025</v>
      </c>
      <c r="C1276" s="9">
        <f>Mercury!AA1277</f>
        <v>4</v>
      </c>
      <c r="D1276" s="9">
        <f>Mercury!AB1277</f>
        <v>2</v>
      </c>
      <c r="E1276" s="9" t="str">
        <f>Mercury!AC1277</f>
        <v>P&amp;L</v>
      </c>
      <c r="F1276" s="9" t="str">
        <f>Mercury!AD1277</f>
        <v>Recurring</v>
      </c>
      <c r="G1276" s="9" t="str">
        <f>Mercury!AE1277</f>
        <v>3. Platform</v>
      </c>
      <c r="H1276" s="9" t="str">
        <f>Mercury!AF1277</f>
        <v>3. Platform</v>
      </c>
      <c r="I1276" s="9" t="str">
        <f>Mercury!AG1277</f>
        <v>1. Variable</v>
      </c>
      <c r="J1276" s="9" t="str">
        <f>Mercury!AI1277</f>
        <v>Out</v>
      </c>
      <c r="K1276" s="9" t="str">
        <f>Mercury!B1277</f>
        <v>Vapi Api</v>
      </c>
      <c r="L1276" s="33">
        <f>Mercury!C1277</f>
        <v>-50</v>
      </c>
      <c r="M1276" s="9" t="str">
        <f>Mercury!D1277</f>
        <v>Sent</v>
      </c>
      <c r="N1276" s="1" t="s">
        <v>47</v>
      </c>
    </row>
    <row r="1277" hidden="1">
      <c r="B1277" s="9">
        <f>Mercury!Y1278</f>
        <v>2025</v>
      </c>
      <c r="C1277" s="9">
        <f>Mercury!AA1278</f>
        <v>4</v>
      </c>
      <c r="D1277" s="9">
        <f>Mercury!AB1278</f>
        <v>2</v>
      </c>
      <c r="E1277" s="9" t="str">
        <f>Mercury!AC1278</f>
        <v>P&amp;L</v>
      </c>
      <c r="F1277" s="9" t="str">
        <f>Mercury!AD1278</f>
        <v>Recurring</v>
      </c>
      <c r="G1277" s="9" t="str">
        <f>Mercury!AE1278</f>
        <v>3. Platform</v>
      </c>
      <c r="H1277" s="9" t="str">
        <f>Mercury!AF1278</f>
        <v>3. Platform</v>
      </c>
      <c r="I1277" s="9" t="str">
        <f>Mercury!AG1278</f>
        <v>2. Fixed</v>
      </c>
      <c r="J1277" s="9" t="str">
        <f>Mercury!AI1278</f>
        <v>Out</v>
      </c>
      <c r="K1277" s="9" t="str">
        <f>Mercury!B1278</f>
        <v>Testgorilla</v>
      </c>
      <c r="L1277" s="33">
        <f>Mercury!C1278</f>
        <v>-111</v>
      </c>
      <c r="M1277" s="9" t="str">
        <f>Mercury!D1278</f>
        <v>Sent</v>
      </c>
      <c r="N1277" s="1" t="s">
        <v>47</v>
      </c>
    </row>
    <row r="1278" hidden="1">
      <c r="B1278" s="9">
        <f>Mercury!Y1279</f>
        <v>2025</v>
      </c>
      <c r="C1278" s="9">
        <f>Mercury!AA1279</f>
        <v>4</v>
      </c>
      <c r="D1278" s="9">
        <f>Mercury!AB1279</f>
        <v>2</v>
      </c>
      <c r="E1278" s="9" t="str">
        <f>Mercury!AC1279</f>
        <v>P&amp;L</v>
      </c>
      <c r="F1278" s="9" t="str">
        <f>Mercury!AD1279</f>
        <v>Recurring</v>
      </c>
      <c r="G1278" s="9" t="str">
        <f>Mercury!AE1279</f>
        <v>3. Platform</v>
      </c>
      <c r="H1278" s="9" t="str">
        <f>Mercury!AF1279</f>
        <v>3. Platform</v>
      </c>
      <c r="I1278" s="9" t="str">
        <f>Mercury!AG1279</f>
        <v>2. Fixed</v>
      </c>
      <c r="J1278" s="9" t="str">
        <f>Mercury!AI1279</f>
        <v>Out</v>
      </c>
      <c r="K1278" s="9" t="str">
        <f>Mercury!B1279</f>
        <v>Google Cloud</v>
      </c>
      <c r="L1278" s="33">
        <f>Mercury!C1279</f>
        <v>50.28</v>
      </c>
      <c r="M1278" s="9" t="str">
        <f>Mercury!D1279</f>
        <v>Sent</v>
      </c>
      <c r="N1278" s="1" t="s">
        <v>47</v>
      </c>
    </row>
    <row r="1279" hidden="1">
      <c r="B1279" s="9">
        <f>Mercury!Y1280</f>
        <v>2025</v>
      </c>
      <c r="C1279" s="9">
        <f>Mercury!AA1280</f>
        <v>4</v>
      </c>
      <c r="D1279" s="9">
        <f>Mercury!AB1280</f>
        <v>2</v>
      </c>
      <c r="E1279" s="9" t="str">
        <f>Mercury!AC1280</f>
        <v>P&amp;L</v>
      </c>
      <c r="F1279" s="9" t="str">
        <f>Mercury!AD1280</f>
        <v>Recurring</v>
      </c>
      <c r="G1279" s="9" t="str">
        <f>Mercury!AE1280</f>
        <v>3. Platform</v>
      </c>
      <c r="H1279" s="9" t="str">
        <f>Mercury!AF1280</f>
        <v>3. Platform</v>
      </c>
      <c r="I1279" s="9" t="str">
        <f>Mercury!AG1280</f>
        <v>2. Fixed</v>
      </c>
      <c r="J1279" s="9" t="str">
        <f>Mercury!AI1280</f>
        <v>Out</v>
      </c>
      <c r="K1279" s="9" t="str">
        <f>Mercury!B1280</f>
        <v>Google Cloud</v>
      </c>
      <c r="L1279" s="33">
        <f>Mercury!C1280</f>
        <v>-49.25</v>
      </c>
      <c r="M1279" s="9" t="str">
        <f>Mercury!D1280</f>
        <v>Sent</v>
      </c>
      <c r="N1279" s="1" t="s">
        <v>47</v>
      </c>
    </row>
    <row r="1280" hidden="1">
      <c r="B1280" s="9">
        <f>Mercury!Y1281</f>
        <v>2025</v>
      </c>
      <c r="C1280" s="9">
        <f>Mercury!AA1281</f>
        <v>4</v>
      </c>
      <c r="D1280" s="9">
        <f>Mercury!AB1281</f>
        <v>2</v>
      </c>
      <c r="E1280" s="9" t="str">
        <f>Mercury!AC1281</f>
        <v>P&amp;L</v>
      </c>
      <c r="F1280" s="9" t="str">
        <f>Mercury!AD1281</f>
        <v>Recurring</v>
      </c>
      <c r="G1280" s="9" t="str">
        <f>Mercury!AE1281</f>
        <v>3. Platform</v>
      </c>
      <c r="H1280" s="9" t="str">
        <f>Mercury!AF1281</f>
        <v>3. Platform</v>
      </c>
      <c r="I1280" s="9" t="str">
        <f>Mercury!AG1281</f>
        <v>2. Fixed</v>
      </c>
      <c r="J1280" s="9" t="str">
        <f>Mercury!AI1281</f>
        <v>Out</v>
      </c>
      <c r="K1280" s="9" t="str">
        <f>Mercury!B1281</f>
        <v>Intl. Transaction Fee</v>
      </c>
      <c r="L1280" s="33">
        <f>Mercury!C1281</f>
        <v>-1.48</v>
      </c>
      <c r="M1280" s="9" t="str">
        <f>Mercury!D1281</f>
        <v>Sent</v>
      </c>
      <c r="N1280" s="1" t="s">
        <v>47</v>
      </c>
    </row>
    <row r="1281" hidden="1">
      <c r="B1281" s="9">
        <f>Mercury!Y1282</f>
        <v>2025</v>
      </c>
      <c r="C1281" s="9">
        <f>Mercury!AA1282</f>
        <v>4</v>
      </c>
      <c r="D1281" s="9">
        <f>Mercury!AB1282</f>
        <v>2</v>
      </c>
      <c r="E1281" s="9" t="str">
        <f>Mercury!AC1282</f>
        <v>P&amp;L</v>
      </c>
      <c r="F1281" s="9" t="str">
        <f>Mercury!AD1282</f>
        <v>Recurring</v>
      </c>
      <c r="G1281" s="9" t="str">
        <f>Mercury!AE1282</f>
        <v>3. Platform</v>
      </c>
      <c r="H1281" s="9" t="str">
        <f>Mercury!AF1282</f>
        <v>3. Platform</v>
      </c>
      <c r="I1281" s="9" t="str">
        <f>Mercury!AG1282</f>
        <v>1. Variable</v>
      </c>
      <c r="J1281" s="9" t="str">
        <f>Mercury!AI1282</f>
        <v>Out</v>
      </c>
      <c r="K1281" s="9" t="str">
        <f>Mercury!B1282</f>
        <v>Vapi Api</v>
      </c>
      <c r="L1281" s="33">
        <f>Mercury!C1282</f>
        <v>-50</v>
      </c>
      <c r="M1281" s="9" t="str">
        <f>Mercury!D1282</f>
        <v>Sent</v>
      </c>
      <c r="N1281" s="1" t="s">
        <v>47</v>
      </c>
    </row>
    <row r="1282" hidden="1">
      <c r="B1282" s="9">
        <f>Mercury!Y1283</f>
        <v>2025</v>
      </c>
      <c r="C1282" s="9">
        <f>Mercury!AA1283</f>
        <v>4</v>
      </c>
      <c r="D1282" s="9">
        <f>Mercury!AB1283</f>
        <v>2</v>
      </c>
      <c r="E1282" s="9" t="str">
        <f>Mercury!AC1283</f>
        <v>P&amp;L</v>
      </c>
      <c r="F1282" s="9" t="str">
        <f>Mercury!AD1283</f>
        <v>Recurring</v>
      </c>
      <c r="G1282" s="9" t="str">
        <f>Mercury!AE1283</f>
        <v>3. Platform</v>
      </c>
      <c r="H1282" s="9" t="str">
        <f>Mercury!AF1283</f>
        <v>3. Platform</v>
      </c>
      <c r="I1282" s="9" t="str">
        <f>Mercury!AG1283</f>
        <v>1. Variable</v>
      </c>
      <c r="J1282" s="9" t="str">
        <f>Mercury!AI1283</f>
        <v>Out</v>
      </c>
      <c r="K1282" s="9" t="str">
        <f>Mercury!B1283</f>
        <v>Vapi Api</v>
      </c>
      <c r="L1282" s="33">
        <f>Mercury!C1283</f>
        <v>-10</v>
      </c>
      <c r="M1282" s="9" t="str">
        <f>Mercury!D1283</f>
        <v>Sent</v>
      </c>
      <c r="N1282" s="1" t="s">
        <v>47</v>
      </c>
    </row>
    <row r="1283" hidden="1">
      <c r="B1283" s="9">
        <f>Mercury!Y1284</f>
        <v>2025</v>
      </c>
      <c r="C1283" s="9">
        <f>Mercury!AA1284</f>
        <v>4</v>
      </c>
      <c r="D1283" s="9">
        <f>Mercury!AB1284</f>
        <v>2</v>
      </c>
      <c r="E1283" s="9" t="str">
        <f>Mercury!AC1284</f>
        <v>P&amp;L</v>
      </c>
      <c r="F1283" s="9" t="str">
        <f>Mercury!AD1284</f>
        <v>Recurring</v>
      </c>
      <c r="G1283" s="9" t="str">
        <f>Mercury!AE1284</f>
        <v>2. Candidates Sourcing</v>
      </c>
      <c r="H1283" s="9" t="str">
        <f>Mercury!AF1284</f>
        <v>2. Candidates Sourcing</v>
      </c>
      <c r="I1283" s="9" t="str">
        <f>Mercury!AG1284</f>
        <v>2. Job Portals</v>
      </c>
      <c r="J1283" s="9" t="str">
        <f>Mercury!AI1284</f>
        <v>Out</v>
      </c>
      <c r="K1283" s="9" t="str">
        <f>Mercury!B1284</f>
        <v>Indeed</v>
      </c>
      <c r="L1283" s="33">
        <f>Mercury!C1284</f>
        <v>-323.48</v>
      </c>
      <c r="M1283" s="9" t="str">
        <f>Mercury!D1284</f>
        <v>Sent</v>
      </c>
      <c r="N1283" s="1" t="s">
        <v>47</v>
      </c>
    </row>
    <row r="1284" hidden="1">
      <c r="B1284" s="9">
        <f>Mercury!Y1285</f>
        <v>2025</v>
      </c>
      <c r="C1284" s="9">
        <f>Mercury!AA1285</f>
        <v>4</v>
      </c>
      <c r="D1284" s="9">
        <f>Mercury!AB1285</f>
        <v>2</v>
      </c>
      <c r="E1284" s="9" t="str">
        <f>Mercury!AC1285</f>
        <v>P&amp;L</v>
      </c>
      <c r="F1284" s="9" t="str">
        <f>Mercury!AD1285</f>
        <v>Recurring</v>
      </c>
      <c r="G1284" s="9" t="str">
        <f>Mercury!AE1285</f>
        <v>3. Platform</v>
      </c>
      <c r="H1284" s="9" t="str">
        <f>Mercury!AF1285</f>
        <v>3. Platform</v>
      </c>
      <c r="I1284" s="9" t="str">
        <f>Mercury!AG1285</f>
        <v>2. Fixed</v>
      </c>
      <c r="J1284" s="9" t="str">
        <f>Mercury!AI1285</f>
        <v>Out</v>
      </c>
      <c r="K1284" s="9" t="str">
        <f>Mercury!B1285</f>
        <v>Intl. Transaction Fee</v>
      </c>
      <c r="L1284" s="33">
        <f>Mercury!C1285</f>
        <v>-9.7</v>
      </c>
      <c r="M1284" s="9" t="str">
        <f>Mercury!D1285</f>
        <v>Sent</v>
      </c>
      <c r="N1284" s="1" t="s">
        <v>47</v>
      </c>
    </row>
    <row r="1285" hidden="1">
      <c r="B1285" s="9">
        <f>Mercury!Y1286</f>
        <v>2025</v>
      </c>
      <c r="C1285" s="9">
        <f>Mercury!AA1286</f>
        <v>4</v>
      </c>
      <c r="D1285" s="9">
        <f>Mercury!AB1286</f>
        <v>2</v>
      </c>
      <c r="E1285" s="9" t="str">
        <f>Mercury!AC1286</f>
        <v>P&amp;L</v>
      </c>
      <c r="F1285" s="9" t="str">
        <f>Mercury!AD1286</f>
        <v>Recurring</v>
      </c>
      <c r="G1285" s="9" t="str">
        <f>Mercury!AE1286</f>
        <v>3. Platform</v>
      </c>
      <c r="H1285" s="9" t="str">
        <f>Mercury!AF1286</f>
        <v>3. Platform</v>
      </c>
      <c r="I1285" s="9" t="str">
        <f>Mercury!AG1286</f>
        <v>2. Fixed</v>
      </c>
      <c r="J1285" s="9" t="str">
        <f>Mercury!AI1286</f>
        <v>Out</v>
      </c>
      <c r="K1285" s="9" t="str">
        <f>Mercury!B1286</f>
        <v>Google Cloud</v>
      </c>
      <c r="L1285" s="33">
        <f>Mercury!C1286</f>
        <v>-49.22</v>
      </c>
      <c r="M1285" s="9" t="str">
        <f>Mercury!D1286</f>
        <v>Sent</v>
      </c>
      <c r="N1285" s="1" t="s">
        <v>47</v>
      </c>
    </row>
    <row r="1286" hidden="1">
      <c r="B1286" s="9">
        <f>Mercury!Y1287</f>
        <v>2025</v>
      </c>
      <c r="C1286" s="9">
        <f>Mercury!AA1287</f>
        <v>4</v>
      </c>
      <c r="D1286" s="9">
        <f>Mercury!AB1287</f>
        <v>2</v>
      </c>
      <c r="E1286" s="9" t="str">
        <f>Mercury!AC1287</f>
        <v>P&amp;L</v>
      </c>
      <c r="F1286" s="9" t="str">
        <f>Mercury!AD1287</f>
        <v>Recurring</v>
      </c>
      <c r="G1286" s="9" t="str">
        <f>Mercury!AE1287</f>
        <v>3. Platform</v>
      </c>
      <c r="H1286" s="9" t="str">
        <f>Mercury!AF1287</f>
        <v>3. Platform</v>
      </c>
      <c r="I1286" s="9" t="str">
        <f>Mercury!AG1287</f>
        <v>2. Fixed</v>
      </c>
      <c r="J1286" s="9" t="str">
        <f>Mercury!AI1287</f>
        <v>Out</v>
      </c>
      <c r="K1286" s="9" t="str">
        <f>Mercury!B1287</f>
        <v>Intl. Transaction Fee</v>
      </c>
      <c r="L1286" s="33">
        <f>Mercury!C1287</f>
        <v>-1.48</v>
      </c>
      <c r="M1286" s="9" t="str">
        <f>Mercury!D1287</f>
        <v>Sent</v>
      </c>
      <c r="N1286" s="1" t="s">
        <v>47</v>
      </c>
    </row>
    <row r="1287" hidden="1">
      <c r="B1287" s="9">
        <f>Mercury!Y1288</f>
        <v>2025</v>
      </c>
      <c r="C1287" s="9">
        <f>Mercury!AA1288</f>
        <v>4</v>
      </c>
      <c r="D1287" s="9">
        <f>Mercury!AB1288</f>
        <v>2</v>
      </c>
      <c r="E1287" s="9" t="str">
        <f>Mercury!AC1288</f>
        <v>BS</v>
      </c>
      <c r="F1287" s="9" t="str">
        <f>Mercury!AD1288</f>
        <v>One-off</v>
      </c>
      <c r="G1287" s="9" t="str">
        <f>Mercury!AE1288</f>
        <v>0. Investments</v>
      </c>
      <c r="H1287" s="9" t="str">
        <f>Mercury!AF1288</f>
        <v>0. Investments</v>
      </c>
      <c r="I1287" s="9" t="str">
        <f>Mercury!AG1288</f>
        <v>2. Founders</v>
      </c>
      <c r="J1287" s="9" t="str">
        <f>Mercury!AI1288</f>
        <v>In</v>
      </c>
      <c r="K1287" s="9" t="str">
        <f>Mercury!B1288</f>
        <v>Fede (BoA) (Federico David Naides)</v>
      </c>
      <c r="L1287" s="33">
        <f>Mercury!C1288</f>
        <v>500</v>
      </c>
      <c r="M1287" s="9" t="str">
        <f>Mercury!D1288</f>
        <v>Sent</v>
      </c>
      <c r="N1287" s="1" t="s">
        <v>47</v>
      </c>
    </row>
    <row r="1288" hidden="1">
      <c r="B1288" s="9">
        <f>Mercury!Y1289</f>
        <v>2025</v>
      </c>
      <c r="C1288" s="9">
        <f>Mercury!AA1289</f>
        <v>4</v>
      </c>
      <c r="D1288" s="9">
        <f>Mercury!AB1289</f>
        <v>2</v>
      </c>
      <c r="E1288" s="9" t="str">
        <f>Mercury!AC1289</f>
        <v>P&amp;L</v>
      </c>
      <c r="F1288" s="9" t="str">
        <f>Mercury!AD1289</f>
        <v>Recurring</v>
      </c>
      <c r="G1288" s="9" t="str">
        <f>Mercury!AE1289</f>
        <v>3. Platform</v>
      </c>
      <c r="H1288" s="9" t="str">
        <f>Mercury!AF1289</f>
        <v>3. Platform</v>
      </c>
      <c r="I1288" s="9" t="str">
        <f>Mercury!AG1289</f>
        <v>1. Variable</v>
      </c>
      <c r="J1288" s="9" t="str">
        <f>Mercury!AI1289</f>
        <v>Out</v>
      </c>
      <c r="K1288" s="9" t="str">
        <f>Mercury!B1289</f>
        <v>Vapi Api</v>
      </c>
      <c r="L1288" s="33">
        <f>Mercury!C1289</f>
        <v>-10</v>
      </c>
      <c r="M1288" s="9" t="str">
        <f>Mercury!D1289</f>
        <v>Sent</v>
      </c>
      <c r="N1288" s="1" t="s">
        <v>47</v>
      </c>
    </row>
    <row r="1289" hidden="1">
      <c r="B1289" s="9">
        <f>Mercury!Y1290</f>
        <v>2025</v>
      </c>
      <c r="C1289" s="9">
        <f>Mercury!AA1290</f>
        <v>4</v>
      </c>
      <c r="D1289" s="9">
        <f>Mercury!AB1290</f>
        <v>2</v>
      </c>
      <c r="E1289" s="9" t="str">
        <f>Mercury!AC1290</f>
        <v>P&amp;L</v>
      </c>
      <c r="F1289" s="9" t="str">
        <f>Mercury!AD1290</f>
        <v>Recurring</v>
      </c>
      <c r="G1289" s="9" t="str">
        <f>Mercury!AE1290</f>
        <v>3. Platform</v>
      </c>
      <c r="H1289" s="9" t="str">
        <f>Mercury!AF1290</f>
        <v>3. Platform</v>
      </c>
      <c r="I1289" s="9" t="str">
        <f>Mercury!AG1290</f>
        <v>2. Fixed</v>
      </c>
      <c r="J1289" s="9" t="str">
        <f>Mercury!AI1290</f>
        <v>Out</v>
      </c>
      <c r="K1289" s="9" t="str">
        <f>Mercury!B1290</f>
        <v>Pinecone Systems</v>
      </c>
      <c r="L1289" s="33">
        <f>Mercury!C1290</f>
        <v>-2.4</v>
      </c>
      <c r="M1289" s="9" t="str">
        <f>Mercury!D1290</f>
        <v>Sent</v>
      </c>
      <c r="N1289" s="1" t="s">
        <v>47</v>
      </c>
    </row>
    <row r="1290" hidden="1">
      <c r="B1290" s="9">
        <f>Mercury!Y1291</f>
        <v>2025</v>
      </c>
      <c r="C1290" s="9">
        <f>Mercury!AA1291</f>
        <v>4</v>
      </c>
      <c r="D1290" s="9">
        <f>Mercury!AB1291</f>
        <v>2</v>
      </c>
      <c r="E1290" s="9" t="str">
        <f>Mercury!AC1291</f>
        <v>P&amp;L</v>
      </c>
      <c r="F1290" s="9" t="str">
        <f>Mercury!AD1291</f>
        <v>Recurring</v>
      </c>
      <c r="G1290" s="9" t="str">
        <f>Mercury!AE1291</f>
        <v>2. Candidates Sourcing</v>
      </c>
      <c r="H1290" s="9" t="str">
        <f>Mercury!AF1291</f>
        <v>2. Candidates Sourcing</v>
      </c>
      <c r="I1290" s="9" t="str">
        <f>Mercury!AG1291</f>
        <v>1. Social media</v>
      </c>
      <c r="J1290" s="9" t="str">
        <f>Mercury!AI1291</f>
        <v>Out</v>
      </c>
      <c r="K1290" s="9" t="str">
        <f>Mercury!B1291</f>
        <v>Facebook</v>
      </c>
      <c r="L1290" s="33">
        <f>Mercury!C1291</f>
        <v>-8.82</v>
      </c>
      <c r="M1290" s="9" t="str">
        <f>Mercury!D1291</f>
        <v>Sent</v>
      </c>
      <c r="N1290" s="1" t="s">
        <v>47</v>
      </c>
    </row>
    <row r="1291" hidden="1">
      <c r="B1291" s="9">
        <f>Mercury!Y1292</f>
        <v>2025</v>
      </c>
      <c r="C1291" s="9">
        <f>Mercury!AA1292</f>
        <v>4</v>
      </c>
      <c r="D1291" s="9">
        <f>Mercury!AB1292</f>
        <v>2</v>
      </c>
      <c r="E1291" s="9" t="str">
        <f>Mercury!AC1292</f>
        <v/>
      </c>
      <c r="F1291" s="9" t="str">
        <f>Mercury!AD1292</f>
        <v>Failed</v>
      </c>
      <c r="G1291" s="9" t="str">
        <f>Mercury!AE1292</f>
        <v>Failed</v>
      </c>
      <c r="H1291" s="9" t="str">
        <f>Mercury!AF1292</f>
        <v>Failed</v>
      </c>
      <c r="I1291" s="9" t="str">
        <f>Mercury!AG1292</f>
        <v/>
      </c>
      <c r="J1291" s="9" t="str">
        <f>Mercury!AI1292</f>
        <v>Out</v>
      </c>
      <c r="K1291" s="9" t="str">
        <f>Mercury!B1292</f>
        <v>Intl. Transaction Fee</v>
      </c>
      <c r="L1291" s="33">
        <f>Mercury!C1292</f>
        <v>-9.68</v>
      </c>
      <c r="M1291" s="9" t="str">
        <f>Mercury!D1292</f>
        <v>Failed</v>
      </c>
      <c r="N1291" s="1" t="s">
        <v>47</v>
      </c>
    </row>
    <row r="1292" hidden="1">
      <c r="B1292" s="9">
        <f>Mercury!Y1293</f>
        <v>2025</v>
      </c>
      <c r="C1292" s="9">
        <f>Mercury!AA1293</f>
        <v>4</v>
      </c>
      <c r="D1292" s="9">
        <f>Mercury!AB1293</f>
        <v>2</v>
      </c>
      <c r="E1292" s="9" t="str">
        <f>Mercury!AC1293</f>
        <v/>
      </c>
      <c r="F1292" s="9" t="str">
        <f>Mercury!AD1293</f>
        <v>Failed</v>
      </c>
      <c r="G1292" s="9" t="str">
        <f>Mercury!AE1293</f>
        <v>Failed</v>
      </c>
      <c r="H1292" s="9" t="str">
        <f>Mercury!AF1293</f>
        <v>Failed</v>
      </c>
      <c r="I1292" s="9" t="str">
        <f>Mercury!AG1293</f>
        <v/>
      </c>
      <c r="J1292" s="9" t="str">
        <f>Mercury!AI1293</f>
        <v>Out</v>
      </c>
      <c r="K1292" s="9" t="str">
        <f>Mercury!B1293</f>
        <v>Indeed</v>
      </c>
      <c r="L1292" s="33">
        <f>Mercury!C1293</f>
        <v>-322.62</v>
      </c>
      <c r="M1292" s="9" t="str">
        <f>Mercury!D1293</f>
        <v>Failed</v>
      </c>
      <c r="N1292" s="1" t="s">
        <v>47</v>
      </c>
    </row>
    <row r="1293" hidden="1">
      <c r="B1293" s="9">
        <f>Mercury!Y1294</f>
        <v>2025</v>
      </c>
      <c r="C1293" s="9">
        <f>Mercury!AA1294</f>
        <v>4</v>
      </c>
      <c r="D1293" s="9">
        <f>Mercury!AB1294</f>
        <v>2</v>
      </c>
      <c r="E1293" s="9" t="str">
        <f>Mercury!AC1294</f>
        <v>P&amp;L</v>
      </c>
      <c r="F1293" s="9" t="str">
        <f>Mercury!AD1294</f>
        <v>Recurring</v>
      </c>
      <c r="G1293" s="9" t="str">
        <f>Mercury!AE1294</f>
        <v>2. Candidates Sourcing</v>
      </c>
      <c r="H1293" s="9" t="str">
        <f>Mercury!AF1294</f>
        <v>2. Candidates Sourcing</v>
      </c>
      <c r="I1293" s="9" t="str">
        <f>Mercury!AG1294</f>
        <v>2. Job Portals</v>
      </c>
      <c r="J1293" s="9" t="str">
        <f>Mercury!AI1294</f>
        <v>Out</v>
      </c>
      <c r="K1293" s="58" t="str">
        <f>Mercury!B1294</f>
        <v>WWW.OCC.COM.MX</v>
      </c>
      <c r="L1293" s="33">
        <f>Mercury!C1294</f>
        <v>-85.69</v>
      </c>
      <c r="M1293" s="9" t="str">
        <f>Mercury!D1294</f>
        <v>Sent</v>
      </c>
      <c r="N1293" s="1" t="s">
        <v>47</v>
      </c>
    </row>
    <row r="1294" hidden="1">
      <c r="B1294" s="9">
        <f>Mercury!Y1295</f>
        <v>2025</v>
      </c>
      <c r="C1294" s="9">
        <f>Mercury!AA1295</f>
        <v>4</v>
      </c>
      <c r="D1294" s="9">
        <f>Mercury!AB1295</f>
        <v>2</v>
      </c>
      <c r="E1294" s="9" t="str">
        <f>Mercury!AC1295</f>
        <v>P&amp;L</v>
      </c>
      <c r="F1294" s="9" t="str">
        <f>Mercury!AD1295</f>
        <v>Recurring</v>
      </c>
      <c r="G1294" s="9" t="str">
        <f>Mercury!AE1295</f>
        <v>3. Platform</v>
      </c>
      <c r="H1294" s="9" t="str">
        <f>Mercury!AF1295</f>
        <v>3. Platform</v>
      </c>
      <c r="I1294" s="9" t="str">
        <f>Mercury!AG1295</f>
        <v>2. Fixed</v>
      </c>
      <c r="J1294" s="9" t="str">
        <f>Mercury!AI1295</f>
        <v>Out</v>
      </c>
      <c r="K1294" s="9" t="str">
        <f>Mercury!B1295</f>
        <v>Intl. Transaction Fee</v>
      </c>
      <c r="L1294" s="33">
        <f>Mercury!C1295</f>
        <v>-2.57</v>
      </c>
      <c r="M1294" s="9" t="str">
        <f>Mercury!D1295</f>
        <v>Sent</v>
      </c>
      <c r="N1294" s="1" t="s">
        <v>47</v>
      </c>
    </row>
    <row r="1295" hidden="1">
      <c r="B1295" s="9">
        <f>Mercury!Y1296</f>
        <v>2025</v>
      </c>
      <c r="C1295" s="9">
        <f>Mercury!AA1296</f>
        <v>4</v>
      </c>
      <c r="D1295" s="9">
        <f>Mercury!AB1296</f>
        <v>2</v>
      </c>
      <c r="E1295" s="9" t="str">
        <f>Mercury!AC1296</f>
        <v>P&amp;L</v>
      </c>
      <c r="F1295" s="9" t="str">
        <f>Mercury!AD1296</f>
        <v>Recurring</v>
      </c>
      <c r="G1295" s="9" t="str">
        <f>Mercury!AE1296</f>
        <v>3. Platform</v>
      </c>
      <c r="H1295" s="9" t="str">
        <f>Mercury!AF1296</f>
        <v>3. Platform</v>
      </c>
      <c r="I1295" s="9" t="str">
        <f>Mercury!AG1296</f>
        <v>1. Variable</v>
      </c>
      <c r="J1295" s="9" t="str">
        <f>Mercury!AI1296</f>
        <v>Out</v>
      </c>
      <c r="K1295" s="9" t="str">
        <f>Mercury!B1296</f>
        <v>Vapi Api</v>
      </c>
      <c r="L1295" s="33">
        <f>Mercury!C1296</f>
        <v>-10</v>
      </c>
      <c r="M1295" s="9" t="str">
        <f>Mercury!D1296</f>
        <v>Sent</v>
      </c>
      <c r="N1295" s="1" t="s">
        <v>47</v>
      </c>
    </row>
    <row r="1296" hidden="1">
      <c r="B1296" s="9">
        <f>Mercury!Y1297</f>
        <v>2025</v>
      </c>
      <c r="C1296" s="9">
        <f>Mercury!AA1297</f>
        <v>3</v>
      </c>
      <c r="D1296" s="9">
        <f>Mercury!AB1297</f>
        <v>1</v>
      </c>
      <c r="E1296" s="9" t="str">
        <f>Mercury!AC1297</f>
        <v>P&amp;L</v>
      </c>
      <c r="F1296" s="9" t="str">
        <f>Mercury!AD1297</f>
        <v>Recurring</v>
      </c>
      <c r="G1296" s="9" t="str">
        <f>Mercury!AE1297</f>
        <v>3. Platform</v>
      </c>
      <c r="H1296" s="9" t="str">
        <f>Mercury!AF1297</f>
        <v>3. Platform</v>
      </c>
      <c r="I1296" s="9" t="str">
        <f>Mercury!AG1297</f>
        <v>1. Variable</v>
      </c>
      <c r="J1296" s="9" t="str">
        <f>Mercury!AI1297</f>
        <v>Out</v>
      </c>
      <c r="K1296" s="9" t="str">
        <f>Mercury!B1297</f>
        <v>Twilio</v>
      </c>
      <c r="L1296" s="33">
        <f>Mercury!C1297</f>
        <v>-50</v>
      </c>
      <c r="M1296" s="9" t="str">
        <f>Mercury!D1297</f>
        <v>Sent</v>
      </c>
      <c r="N1296" s="1" t="s">
        <v>47</v>
      </c>
    </row>
    <row r="1297" hidden="1">
      <c r="B1297" s="9">
        <f>Mercury!Y1298</f>
        <v>2025</v>
      </c>
      <c r="C1297" s="9">
        <f>Mercury!AA1298</f>
        <v>3</v>
      </c>
      <c r="D1297" s="9">
        <f>Mercury!AB1298</f>
        <v>1</v>
      </c>
      <c r="E1297" s="9" t="str">
        <f>Mercury!AC1298</f>
        <v>P&amp;L</v>
      </c>
      <c r="F1297" s="9" t="str">
        <f>Mercury!AD1298</f>
        <v>Recurring</v>
      </c>
      <c r="G1297" s="9" t="str">
        <f>Mercury!AE1298</f>
        <v>2. Candidates Sourcing</v>
      </c>
      <c r="H1297" s="9" t="str">
        <f>Mercury!AF1298</f>
        <v>2. Candidates Sourcing</v>
      </c>
      <c r="I1297" s="9" t="str">
        <f>Mercury!AG1298</f>
        <v>4. Others</v>
      </c>
      <c r="J1297" s="9" t="str">
        <f>Mercury!AI1298</f>
        <v>Out</v>
      </c>
      <c r="K1297" s="58" t="str">
        <f>Mercury!B1298</f>
        <v>Heyreach.io</v>
      </c>
      <c r="L1297" s="33">
        <f>Mercury!C1298</f>
        <v>-54.47</v>
      </c>
      <c r="M1297" s="9" t="str">
        <f>Mercury!D1298</f>
        <v>Sent</v>
      </c>
      <c r="N1297" s="1" t="s">
        <v>47</v>
      </c>
    </row>
    <row r="1298" hidden="1">
      <c r="B1298" s="9">
        <f>Mercury!Y1299</f>
        <v>2025</v>
      </c>
      <c r="C1298" s="9">
        <f>Mercury!AA1299</f>
        <v>3</v>
      </c>
      <c r="D1298" s="9">
        <f>Mercury!AB1299</f>
        <v>1</v>
      </c>
      <c r="E1298" s="9" t="str">
        <f>Mercury!AC1299</f>
        <v>P&amp;L</v>
      </c>
      <c r="F1298" s="9" t="str">
        <f>Mercury!AD1299</f>
        <v>Recurring</v>
      </c>
      <c r="G1298" s="9" t="str">
        <f>Mercury!AE1299</f>
        <v>3. Platform</v>
      </c>
      <c r="H1298" s="9" t="str">
        <f>Mercury!AF1299</f>
        <v>3. Platform</v>
      </c>
      <c r="I1298" s="9" t="str">
        <f>Mercury!AG1299</f>
        <v>1. Variable</v>
      </c>
      <c r="J1298" s="9" t="str">
        <f>Mercury!AI1299</f>
        <v>Out</v>
      </c>
      <c r="K1298" s="9" t="str">
        <f>Mercury!B1299</f>
        <v>Vapi Api</v>
      </c>
      <c r="L1298" s="33">
        <f>Mercury!C1299</f>
        <v>-10</v>
      </c>
      <c r="M1298" s="9" t="str">
        <f>Mercury!D1299</f>
        <v>Sent</v>
      </c>
      <c r="N1298" s="1" t="s">
        <v>47</v>
      </c>
    </row>
    <row r="1299" hidden="1">
      <c r="B1299" s="9">
        <f>Mercury!Y1300</f>
        <v>2025</v>
      </c>
      <c r="C1299" s="9">
        <f>Mercury!AA1300</f>
        <v>3</v>
      </c>
      <c r="D1299" s="9">
        <f>Mercury!AB1300</f>
        <v>1</v>
      </c>
      <c r="E1299" s="9" t="str">
        <f>Mercury!AC1300</f>
        <v>P&amp;L</v>
      </c>
      <c r="F1299" s="9" t="str">
        <f>Mercury!AD1300</f>
        <v>Recurring</v>
      </c>
      <c r="G1299" s="9" t="str">
        <f>Mercury!AE1300</f>
        <v>3. Platform</v>
      </c>
      <c r="H1299" s="9" t="str">
        <f>Mercury!AF1300</f>
        <v>3. Platform</v>
      </c>
      <c r="I1299" s="9" t="str">
        <f>Mercury!AG1300</f>
        <v>1. Variable</v>
      </c>
      <c r="J1299" s="9" t="str">
        <f>Mercury!AI1300</f>
        <v>Out</v>
      </c>
      <c r="K1299" s="9" t="str">
        <f>Mercury!B1300</f>
        <v>Vapi Api</v>
      </c>
      <c r="L1299" s="33">
        <f>Mercury!C1300</f>
        <v>-10</v>
      </c>
      <c r="M1299" s="9" t="str">
        <f>Mercury!D1300</f>
        <v>Sent</v>
      </c>
      <c r="N1299" s="1" t="s">
        <v>47</v>
      </c>
    </row>
    <row r="1300" hidden="1">
      <c r="B1300" s="9">
        <f>Mercury!Y1301</f>
        <v>2025</v>
      </c>
      <c r="C1300" s="9">
        <f>Mercury!AA1301</f>
        <v>3</v>
      </c>
      <c r="D1300" s="9">
        <f>Mercury!AB1301</f>
        <v>1</v>
      </c>
      <c r="E1300" s="9" t="str">
        <f>Mercury!AC1301</f>
        <v>P&amp;L</v>
      </c>
      <c r="F1300" s="9" t="str">
        <f>Mercury!AD1301</f>
        <v>Recurring</v>
      </c>
      <c r="G1300" s="9" t="str">
        <f>Mercury!AE1301</f>
        <v>3. Platform</v>
      </c>
      <c r="H1300" s="9" t="str">
        <f>Mercury!AF1301</f>
        <v>3. Platform</v>
      </c>
      <c r="I1300" s="9" t="str">
        <f>Mercury!AG1301</f>
        <v>1. Variable</v>
      </c>
      <c r="J1300" s="9" t="str">
        <f>Mercury!AI1301</f>
        <v>Out</v>
      </c>
      <c r="K1300" s="9" t="str">
        <f>Mercury!B1301</f>
        <v>Vapi Api</v>
      </c>
      <c r="L1300" s="33">
        <f>Mercury!C1301</f>
        <v>-10</v>
      </c>
      <c r="M1300" s="9" t="str">
        <f>Mercury!D1301</f>
        <v>Sent</v>
      </c>
      <c r="N1300" s="1" t="s">
        <v>47</v>
      </c>
    </row>
    <row r="1301" hidden="1">
      <c r="B1301" s="9">
        <f>Mercury!Y1302</f>
        <v>2025</v>
      </c>
      <c r="C1301" s="9">
        <f>Mercury!AA1302</f>
        <v>3</v>
      </c>
      <c r="D1301" s="9">
        <f>Mercury!AB1302</f>
        <v>1</v>
      </c>
      <c r="E1301" s="9" t="str">
        <f>Mercury!AC1302</f>
        <v>P&amp;L</v>
      </c>
      <c r="F1301" s="9" t="str">
        <f>Mercury!AD1302</f>
        <v>Recurring</v>
      </c>
      <c r="G1301" s="9" t="str">
        <f>Mercury!AE1302</f>
        <v>3. Platform</v>
      </c>
      <c r="H1301" s="9" t="str">
        <f>Mercury!AF1302</f>
        <v>3. Platform</v>
      </c>
      <c r="I1301" s="9" t="str">
        <f>Mercury!AG1302</f>
        <v>1. Variable</v>
      </c>
      <c r="J1301" s="9" t="str">
        <f>Mercury!AI1302</f>
        <v>Out</v>
      </c>
      <c r="K1301" s="9" t="str">
        <f>Mercury!B1302</f>
        <v>Vapi Api</v>
      </c>
      <c r="L1301" s="33">
        <f>Mercury!C1302</f>
        <v>-10</v>
      </c>
      <c r="M1301" s="9" t="str">
        <f>Mercury!D1302</f>
        <v>Sent</v>
      </c>
      <c r="N1301" s="1" t="s">
        <v>47</v>
      </c>
    </row>
    <row r="1302" hidden="1">
      <c r="B1302" s="9">
        <f>Mercury!Y1303</f>
        <v>2025</v>
      </c>
      <c r="C1302" s="9">
        <f>Mercury!AA1303</f>
        <v>3</v>
      </c>
      <c r="D1302" s="9">
        <f>Mercury!AB1303</f>
        <v>1</v>
      </c>
      <c r="E1302" s="9" t="str">
        <f>Mercury!AC1303</f>
        <v>P&amp;L</v>
      </c>
      <c r="F1302" s="9" t="str">
        <f>Mercury!AD1303</f>
        <v>Recurring</v>
      </c>
      <c r="G1302" s="9" t="str">
        <f>Mercury!AE1303</f>
        <v>3. Platform</v>
      </c>
      <c r="H1302" s="9" t="str">
        <f>Mercury!AF1303</f>
        <v>3. Platform</v>
      </c>
      <c r="I1302" s="9" t="str">
        <f>Mercury!AG1303</f>
        <v>2. Fixed</v>
      </c>
      <c r="J1302" s="9" t="str">
        <f>Mercury!AI1303</f>
        <v>Out</v>
      </c>
      <c r="K1302" s="9" t="str">
        <f>Mercury!B1303</f>
        <v>Vercel</v>
      </c>
      <c r="L1302" s="33">
        <f>Mercury!C1303</f>
        <v>-20</v>
      </c>
      <c r="M1302" s="9" t="str">
        <f>Mercury!D1303</f>
        <v>Sent</v>
      </c>
      <c r="N1302" s="1" t="s">
        <v>47</v>
      </c>
    </row>
    <row r="1303" hidden="1">
      <c r="B1303" s="9">
        <f>Mercury!Y1304</f>
        <v>2025</v>
      </c>
      <c r="C1303" s="9">
        <f>Mercury!AA1304</f>
        <v>3</v>
      </c>
      <c r="D1303" s="9">
        <f>Mercury!AB1304</f>
        <v>1</v>
      </c>
      <c r="E1303" s="9" t="str">
        <f>Mercury!AC1304</f>
        <v>BS</v>
      </c>
      <c r="F1303" s="9" t="str">
        <f>Mercury!AD1304</f>
        <v>One-off</v>
      </c>
      <c r="G1303" s="9" t="str">
        <f>Mercury!AE1304</f>
        <v>0. Investments</v>
      </c>
      <c r="H1303" s="9" t="str">
        <f>Mercury!AF1304</f>
        <v>0. Investments</v>
      </c>
      <c r="I1303" s="9" t="str">
        <f>Mercury!AG1304</f>
        <v>2. Founders</v>
      </c>
      <c r="J1303" s="9" t="str">
        <f>Mercury!AI1304</f>
        <v>In</v>
      </c>
      <c r="K1303" s="9" t="str">
        <f>Mercury!B1304</f>
        <v>Ivan Amelong - Wise (Ivan Amelong)</v>
      </c>
      <c r="L1303" s="33">
        <f>Mercury!C1304</f>
        <v>500</v>
      </c>
      <c r="M1303" s="9" t="str">
        <f>Mercury!D1304</f>
        <v>Sent</v>
      </c>
      <c r="N1303" s="1" t="s">
        <v>47</v>
      </c>
    </row>
    <row r="1304" hidden="1">
      <c r="B1304" s="9">
        <f>Mercury!Y1305</f>
        <v>2025</v>
      </c>
      <c r="C1304" s="9">
        <f>Mercury!AA1305</f>
        <v>3</v>
      </c>
      <c r="D1304" s="9">
        <f>Mercury!AB1305</f>
        <v>1</v>
      </c>
      <c r="E1304" s="9" t="str">
        <f>Mercury!AC1305</f>
        <v>P&amp;L</v>
      </c>
      <c r="F1304" s="9" t="str">
        <f>Mercury!AD1305</f>
        <v>Recurring</v>
      </c>
      <c r="G1304" s="9" t="str">
        <f>Mercury!AE1305</f>
        <v>3. Platform</v>
      </c>
      <c r="H1304" s="9" t="str">
        <f>Mercury!AF1305</f>
        <v>3. Platform</v>
      </c>
      <c r="I1304" s="9" t="str">
        <f>Mercury!AG1305</f>
        <v>1. Variable</v>
      </c>
      <c r="J1304" s="9" t="str">
        <f>Mercury!AI1305</f>
        <v>Out</v>
      </c>
      <c r="K1304" s="9" t="str">
        <f>Mercury!B1305</f>
        <v>Vapi Api</v>
      </c>
      <c r="L1304" s="33">
        <f>Mercury!C1305</f>
        <v>-10</v>
      </c>
      <c r="M1304" s="9" t="str">
        <f>Mercury!D1305</f>
        <v>Sent</v>
      </c>
      <c r="N1304" s="1" t="s">
        <v>47</v>
      </c>
    </row>
    <row r="1305" hidden="1">
      <c r="B1305" s="9">
        <f>Mercury!Y1306</f>
        <v>2025</v>
      </c>
      <c r="C1305" s="9">
        <f>Mercury!AA1306</f>
        <v>3</v>
      </c>
      <c r="D1305" s="9">
        <f>Mercury!AB1306</f>
        <v>1</v>
      </c>
      <c r="E1305" s="9" t="str">
        <f>Mercury!AC1306</f>
        <v>P&amp;L</v>
      </c>
      <c r="F1305" s="9" t="str">
        <f>Mercury!AD1306</f>
        <v>Recurring</v>
      </c>
      <c r="G1305" s="9" t="str">
        <f>Mercury!AE1306</f>
        <v>2. Candidates Sourcing</v>
      </c>
      <c r="H1305" s="9" t="str">
        <f>Mercury!AF1306</f>
        <v>2. Candidates Sourcing</v>
      </c>
      <c r="I1305" s="9" t="str">
        <f>Mercury!AG1306</f>
        <v>3. Linkedin</v>
      </c>
      <c r="J1305" s="9" t="str">
        <f>Mercury!AI1306</f>
        <v>Out</v>
      </c>
      <c r="K1305" s="9" t="str">
        <f>Mercury!B1306</f>
        <v>LinkedIn</v>
      </c>
      <c r="L1305" s="33">
        <f>Mercury!C1306</f>
        <v>-78.98</v>
      </c>
      <c r="M1305" s="9" t="str">
        <f>Mercury!D1306</f>
        <v>Sent</v>
      </c>
      <c r="N1305" s="1" t="s">
        <v>47</v>
      </c>
    </row>
    <row r="1306" hidden="1">
      <c r="B1306" s="9">
        <f>Mercury!Y1307</f>
        <v>2025</v>
      </c>
      <c r="C1306" s="9">
        <f>Mercury!AA1307</f>
        <v>3</v>
      </c>
      <c r="D1306" s="9">
        <f>Mercury!AB1307</f>
        <v>1</v>
      </c>
      <c r="E1306" s="9" t="str">
        <f>Mercury!AC1307</f>
        <v>P&amp;L</v>
      </c>
      <c r="F1306" s="9" t="str">
        <f>Mercury!AD1307</f>
        <v>Recurring</v>
      </c>
      <c r="G1306" s="9" t="str">
        <f>Mercury!AE1307</f>
        <v>3. Platform</v>
      </c>
      <c r="H1306" s="9" t="str">
        <f>Mercury!AF1307</f>
        <v>3. Platform</v>
      </c>
      <c r="I1306" s="9" t="str">
        <f>Mercury!AG1307</f>
        <v>2. Fixed</v>
      </c>
      <c r="J1306" s="9" t="str">
        <f>Mercury!AI1307</f>
        <v>Out</v>
      </c>
      <c r="K1306" s="9" t="str">
        <f>Mercury!B1307</f>
        <v>Intl. Transaction Fee</v>
      </c>
      <c r="L1306" s="33">
        <f>Mercury!C1307</f>
        <v>-2.37</v>
      </c>
      <c r="M1306" s="9" t="str">
        <f>Mercury!D1307</f>
        <v>Sent</v>
      </c>
      <c r="N1306" s="1" t="s">
        <v>47</v>
      </c>
    </row>
    <row r="1307" hidden="1">
      <c r="B1307" s="9">
        <f>Mercury!Y1308</f>
        <v>2025</v>
      </c>
      <c r="C1307" s="9">
        <f>Mercury!AA1308</f>
        <v>3</v>
      </c>
      <c r="D1307" s="9">
        <f>Mercury!AB1308</f>
        <v>1</v>
      </c>
      <c r="E1307" s="9" t="str">
        <f>Mercury!AC1308</f>
        <v>P&amp;L</v>
      </c>
      <c r="F1307" s="9" t="str">
        <f>Mercury!AD1308</f>
        <v>Recurring</v>
      </c>
      <c r="G1307" s="9" t="str">
        <f>Mercury!AE1308</f>
        <v>3. Platform</v>
      </c>
      <c r="H1307" s="9" t="str">
        <f>Mercury!AF1308</f>
        <v>3. Platform</v>
      </c>
      <c r="I1307" s="9" t="str">
        <f>Mercury!AG1308</f>
        <v>1. Variable</v>
      </c>
      <c r="J1307" s="9" t="str">
        <f>Mercury!AI1308</f>
        <v>Out</v>
      </c>
      <c r="K1307" s="9" t="str">
        <f>Mercury!B1308</f>
        <v>Vapi Api</v>
      </c>
      <c r="L1307" s="33">
        <f>Mercury!C1308</f>
        <v>-10</v>
      </c>
      <c r="M1307" s="9" t="str">
        <f>Mercury!D1308</f>
        <v>Sent</v>
      </c>
      <c r="N1307" s="1" t="s">
        <v>47</v>
      </c>
    </row>
    <row r="1308" hidden="1">
      <c r="B1308" s="9">
        <f>Mercury!Y1309</f>
        <v>2025</v>
      </c>
      <c r="C1308" s="9">
        <f>Mercury!AA1309</f>
        <v>3</v>
      </c>
      <c r="D1308" s="9">
        <f>Mercury!AB1309</f>
        <v>1</v>
      </c>
      <c r="E1308" s="9" t="str">
        <f>Mercury!AC1309</f>
        <v>P&amp;L</v>
      </c>
      <c r="F1308" s="9" t="str">
        <f>Mercury!AD1309</f>
        <v>Recurring</v>
      </c>
      <c r="G1308" s="9" t="str">
        <f>Mercury!AE1309</f>
        <v>2. Candidates Sourcing</v>
      </c>
      <c r="H1308" s="9" t="str">
        <f>Mercury!AF1309</f>
        <v>2. Candidates Sourcing</v>
      </c>
      <c r="I1308" s="9" t="str">
        <f>Mercury!AG1309</f>
        <v>4. Others</v>
      </c>
      <c r="J1308" s="9" t="str">
        <f>Mercury!AI1309</f>
        <v>Out</v>
      </c>
      <c r="K1308" s="58" t="str">
        <f>Mercury!B1309</f>
        <v>Heyreach.io</v>
      </c>
      <c r="L1308" s="33">
        <f>Mercury!C1309</f>
        <v>-158</v>
      </c>
      <c r="M1308" s="9" t="str">
        <f>Mercury!D1309</f>
        <v>Sent</v>
      </c>
      <c r="N1308" s="1" t="s">
        <v>47</v>
      </c>
    </row>
    <row r="1309" hidden="1">
      <c r="B1309" s="9">
        <f>Mercury!Y1310</f>
        <v>2025</v>
      </c>
      <c r="C1309" s="9">
        <f>Mercury!AA1310</f>
        <v>3</v>
      </c>
      <c r="D1309" s="9">
        <f>Mercury!AB1310</f>
        <v>1</v>
      </c>
      <c r="E1309" s="9" t="str">
        <f>Mercury!AC1310</f>
        <v>P&amp;L</v>
      </c>
      <c r="F1309" s="9" t="str">
        <f>Mercury!AD1310</f>
        <v>Recurring</v>
      </c>
      <c r="G1309" s="9" t="str">
        <f>Mercury!AE1310</f>
        <v>3. Platform</v>
      </c>
      <c r="H1309" s="9" t="str">
        <f>Mercury!AF1310</f>
        <v>3. Platform</v>
      </c>
      <c r="I1309" s="9" t="str">
        <f>Mercury!AG1310</f>
        <v>1. Variable</v>
      </c>
      <c r="J1309" s="9" t="str">
        <f>Mercury!AI1310</f>
        <v>Out</v>
      </c>
      <c r="K1309" s="9" t="str">
        <f>Mercury!B1310</f>
        <v>Vapi Api</v>
      </c>
      <c r="L1309" s="33">
        <f>Mercury!C1310</f>
        <v>-10</v>
      </c>
      <c r="M1309" s="9" t="str">
        <f>Mercury!D1310</f>
        <v>Sent</v>
      </c>
      <c r="N1309" s="1" t="s">
        <v>47</v>
      </c>
    </row>
    <row r="1310" hidden="1">
      <c r="B1310" s="9">
        <f>Mercury!Y1311</f>
        <v>2025</v>
      </c>
      <c r="C1310" s="9">
        <f>Mercury!AA1311</f>
        <v>3</v>
      </c>
      <c r="D1310" s="9">
        <f>Mercury!AB1311</f>
        <v>1</v>
      </c>
      <c r="E1310" s="9" t="str">
        <f>Mercury!AC1311</f>
        <v>P&amp;L</v>
      </c>
      <c r="F1310" s="9" t="str">
        <f>Mercury!AD1311</f>
        <v>Recurring</v>
      </c>
      <c r="G1310" s="9" t="str">
        <f>Mercury!AE1311</f>
        <v>8. Other fixed costs</v>
      </c>
      <c r="H1310" s="9" t="str">
        <f>Mercury!AF1311</f>
        <v>6. Other fixed and admin</v>
      </c>
      <c r="I1310" s="9" t="str">
        <f>Mercury!AG1311</f>
        <v>1. Travel</v>
      </c>
      <c r="J1310" s="9" t="str">
        <f>Mercury!AI1311</f>
        <v>Out</v>
      </c>
      <c r="K1310" s="9" t="str">
        <f>Mercury!B1311</f>
        <v>Viva Aerobus Cib</v>
      </c>
      <c r="L1310" s="33">
        <f>Mercury!C1311</f>
        <v>-419.6</v>
      </c>
      <c r="M1310" s="9" t="str">
        <f>Mercury!D1311</f>
        <v>Sent</v>
      </c>
      <c r="N1310" s="1" t="s">
        <v>47</v>
      </c>
    </row>
    <row r="1311" hidden="1">
      <c r="B1311" s="9">
        <f>Mercury!Y1312</f>
        <v>2025</v>
      </c>
      <c r="C1311" s="9">
        <f>Mercury!AA1312</f>
        <v>3</v>
      </c>
      <c r="D1311" s="9">
        <f>Mercury!AB1312</f>
        <v>1</v>
      </c>
      <c r="E1311" s="9" t="str">
        <f>Mercury!AC1312</f>
        <v>P&amp;L</v>
      </c>
      <c r="F1311" s="9" t="str">
        <f>Mercury!AD1312</f>
        <v>Recurring</v>
      </c>
      <c r="G1311" s="9" t="str">
        <f>Mercury!AE1312</f>
        <v>3. Platform</v>
      </c>
      <c r="H1311" s="9" t="str">
        <f>Mercury!AF1312</f>
        <v>3. Platform</v>
      </c>
      <c r="I1311" s="9" t="str">
        <f>Mercury!AG1312</f>
        <v>2. Fixed</v>
      </c>
      <c r="J1311" s="9" t="str">
        <f>Mercury!AI1312</f>
        <v>Out</v>
      </c>
      <c r="K1311" s="9" t="str">
        <f>Mercury!B1312</f>
        <v>Intl. Transaction Fee</v>
      </c>
      <c r="L1311" s="33">
        <f>Mercury!C1312</f>
        <v>-12.59</v>
      </c>
      <c r="M1311" s="9" t="str">
        <f>Mercury!D1312</f>
        <v>Sent</v>
      </c>
      <c r="N1311" s="1" t="s">
        <v>47</v>
      </c>
    </row>
    <row r="1312" hidden="1">
      <c r="B1312" s="9">
        <f>Mercury!Y1313</f>
        <v>2025</v>
      </c>
      <c r="C1312" s="9">
        <f>Mercury!AA1313</f>
        <v>3</v>
      </c>
      <c r="D1312" s="9">
        <f>Mercury!AB1313</f>
        <v>1</v>
      </c>
      <c r="E1312" s="9" t="str">
        <f>Mercury!AC1313</f>
        <v>P&amp;L</v>
      </c>
      <c r="F1312" s="9" t="str">
        <f>Mercury!AD1313</f>
        <v>Recurring</v>
      </c>
      <c r="G1312" s="9" t="str">
        <f>Mercury!AE1313</f>
        <v>2. Candidates Sourcing</v>
      </c>
      <c r="H1312" s="9" t="str">
        <f>Mercury!AF1313</f>
        <v>2. Candidates Sourcing</v>
      </c>
      <c r="I1312" s="9" t="str">
        <f>Mercury!AG1313</f>
        <v>3. Linkedin</v>
      </c>
      <c r="J1312" s="9" t="str">
        <f>Mercury!AI1313</f>
        <v>Out</v>
      </c>
      <c r="K1312" s="9" t="str">
        <f>Mercury!B1313</f>
        <v>LinkedIn</v>
      </c>
      <c r="L1312" s="33">
        <f>Mercury!C1313</f>
        <v>-79.56</v>
      </c>
      <c r="M1312" s="9" t="str">
        <f>Mercury!D1313</f>
        <v>Sent</v>
      </c>
      <c r="N1312" s="1" t="s">
        <v>47</v>
      </c>
    </row>
    <row r="1313" hidden="1">
      <c r="B1313" s="9">
        <f>Mercury!Y1314</f>
        <v>2025</v>
      </c>
      <c r="C1313" s="9">
        <f>Mercury!AA1314</f>
        <v>3</v>
      </c>
      <c r="D1313" s="9">
        <f>Mercury!AB1314</f>
        <v>1</v>
      </c>
      <c r="E1313" s="9" t="str">
        <f>Mercury!AC1314</f>
        <v>P&amp;L</v>
      </c>
      <c r="F1313" s="9" t="str">
        <f>Mercury!AD1314</f>
        <v>Recurring</v>
      </c>
      <c r="G1313" s="9" t="str">
        <f>Mercury!AE1314</f>
        <v>3. Platform</v>
      </c>
      <c r="H1313" s="9" t="str">
        <f>Mercury!AF1314</f>
        <v>3. Platform</v>
      </c>
      <c r="I1313" s="9" t="str">
        <f>Mercury!AG1314</f>
        <v>2. Fixed</v>
      </c>
      <c r="J1313" s="9" t="str">
        <f>Mercury!AI1314</f>
        <v>Out</v>
      </c>
      <c r="K1313" s="9" t="str">
        <f>Mercury!B1314</f>
        <v>Intl. Transaction Fee</v>
      </c>
      <c r="L1313" s="33">
        <f>Mercury!C1314</f>
        <v>-2.39</v>
      </c>
      <c r="M1313" s="9" t="str">
        <f>Mercury!D1314</f>
        <v>Sent</v>
      </c>
      <c r="N1313" s="1" t="s">
        <v>47</v>
      </c>
    </row>
    <row r="1314" hidden="1">
      <c r="B1314" s="9">
        <f>Mercury!Y1315</f>
        <v>2025</v>
      </c>
      <c r="C1314" s="9">
        <f>Mercury!AA1315</f>
        <v>3</v>
      </c>
      <c r="D1314" s="9">
        <f>Mercury!AB1315</f>
        <v>1</v>
      </c>
      <c r="E1314" s="9" t="str">
        <f>Mercury!AC1315</f>
        <v>P&amp;L</v>
      </c>
      <c r="F1314" s="9" t="str">
        <f>Mercury!AD1315</f>
        <v>Recurring</v>
      </c>
      <c r="G1314" s="9" t="str">
        <f>Mercury!AE1315</f>
        <v>3. Platform</v>
      </c>
      <c r="H1314" s="9" t="str">
        <f>Mercury!AF1315</f>
        <v>3. Platform</v>
      </c>
      <c r="I1314" s="9" t="str">
        <f>Mercury!AG1315</f>
        <v>1. Variable</v>
      </c>
      <c r="J1314" s="9" t="str">
        <f>Mercury!AI1315</f>
        <v>Out</v>
      </c>
      <c r="K1314" s="9" t="str">
        <f>Mercury!B1315</f>
        <v>Vapi Api</v>
      </c>
      <c r="L1314" s="33">
        <f>Mercury!C1315</f>
        <v>-10</v>
      </c>
      <c r="M1314" s="9" t="str">
        <f>Mercury!D1315</f>
        <v>Sent</v>
      </c>
      <c r="N1314" s="1" t="s">
        <v>47</v>
      </c>
    </row>
    <row r="1315" hidden="1">
      <c r="B1315" s="9">
        <f>Mercury!Y1316</f>
        <v>2025</v>
      </c>
      <c r="C1315" s="9">
        <f>Mercury!AA1316</f>
        <v>3</v>
      </c>
      <c r="D1315" s="9">
        <f>Mercury!AB1316</f>
        <v>1</v>
      </c>
      <c r="E1315" s="9" t="str">
        <f>Mercury!AC1316</f>
        <v>P&amp;L</v>
      </c>
      <c r="F1315" s="9" t="str">
        <f>Mercury!AD1316</f>
        <v>Recurring</v>
      </c>
      <c r="G1315" s="9" t="str">
        <f>Mercury!AE1316</f>
        <v>2. Candidates Sourcing</v>
      </c>
      <c r="H1315" s="9" t="str">
        <f>Mercury!AF1316</f>
        <v>2. Candidates Sourcing</v>
      </c>
      <c r="I1315" s="9" t="str">
        <f>Mercury!AG1316</f>
        <v>2. Job Portals</v>
      </c>
      <c r="J1315" s="9" t="str">
        <f>Mercury!AI1316</f>
        <v>Out</v>
      </c>
      <c r="K1315" s="58" t="str">
        <f>Mercury!B1316</f>
        <v>WWW.OCC.COM.MX</v>
      </c>
      <c r="L1315" s="33">
        <f>Mercury!C1316</f>
        <v>-87.78</v>
      </c>
      <c r="M1315" s="9" t="str">
        <f>Mercury!D1316</f>
        <v>Sent</v>
      </c>
      <c r="N1315" s="1" t="s">
        <v>47</v>
      </c>
    </row>
    <row r="1316" hidden="1">
      <c r="B1316" s="9">
        <f>Mercury!Y1317</f>
        <v>2025</v>
      </c>
      <c r="C1316" s="9">
        <f>Mercury!AA1317</f>
        <v>3</v>
      </c>
      <c r="D1316" s="9">
        <f>Mercury!AB1317</f>
        <v>1</v>
      </c>
      <c r="E1316" s="9" t="str">
        <f>Mercury!AC1317</f>
        <v>P&amp;L</v>
      </c>
      <c r="F1316" s="9" t="str">
        <f>Mercury!AD1317</f>
        <v>Recurring</v>
      </c>
      <c r="G1316" s="9" t="str">
        <f>Mercury!AE1317</f>
        <v>3. Platform</v>
      </c>
      <c r="H1316" s="9" t="str">
        <f>Mercury!AF1317</f>
        <v>3. Platform</v>
      </c>
      <c r="I1316" s="9" t="str">
        <f>Mercury!AG1317</f>
        <v>2. Fixed</v>
      </c>
      <c r="J1316" s="9" t="str">
        <f>Mercury!AI1317</f>
        <v>Out</v>
      </c>
      <c r="K1316" s="9" t="str">
        <f>Mercury!B1317</f>
        <v>Intl. Transaction Fee</v>
      </c>
      <c r="L1316" s="33">
        <f>Mercury!C1317</f>
        <v>-2.63</v>
      </c>
      <c r="M1316" s="9" t="str">
        <f>Mercury!D1317</f>
        <v>Sent</v>
      </c>
      <c r="N1316" s="1" t="s">
        <v>47</v>
      </c>
    </row>
    <row r="1317" hidden="1">
      <c r="B1317" s="9">
        <f>Mercury!Y1318</f>
        <v>2025</v>
      </c>
      <c r="C1317" s="9">
        <f>Mercury!AA1318</f>
        <v>3</v>
      </c>
      <c r="D1317" s="9">
        <f>Mercury!AB1318</f>
        <v>1</v>
      </c>
      <c r="E1317" s="9" t="str">
        <f>Mercury!AC1318</f>
        <v>P&amp;L</v>
      </c>
      <c r="F1317" s="9" t="str">
        <f>Mercury!AD1318</f>
        <v>Recurring</v>
      </c>
      <c r="G1317" s="9" t="str">
        <f>Mercury!AE1318</f>
        <v>3. Platform</v>
      </c>
      <c r="H1317" s="9" t="str">
        <f>Mercury!AF1318</f>
        <v>3. Platform</v>
      </c>
      <c r="I1317" s="9" t="str">
        <f>Mercury!AG1318</f>
        <v>1. Variable</v>
      </c>
      <c r="J1317" s="9" t="str">
        <f>Mercury!AI1318</f>
        <v>Out</v>
      </c>
      <c r="K1317" s="9" t="str">
        <f>Mercury!B1318</f>
        <v>Vapi Api</v>
      </c>
      <c r="L1317" s="33">
        <f>Mercury!C1318</f>
        <v>-10</v>
      </c>
      <c r="M1317" s="9" t="str">
        <f>Mercury!D1318</f>
        <v>Sent</v>
      </c>
      <c r="N1317" s="1" t="s">
        <v>47</v>
      </c>
    </row>
    <row r="1318" hidden="1">
      <c r="B1318" s="9">
        <f>Mercury!Y1319</f>
        <v>2025</v>
      </c>
      <c r="C1318" s="9">
        <f>Mercury!AA1319</f>
        <v>3</v>
      </c>
      <c r="D1318" s="9">
        <f>Mercury!AB1319</f>
        <v>1</v>
      </c>
      <c r="E1318" s="9" t="str">
        <f>Mercury!AC1319</f>
        <v>P&amp;L</v>
      </c>
      <c r="F1318" s="9" t="str">
        <f>Mercury!AD1319</f>
        <v>Recurring</v>
      </c>
      <c r="G1318" s="9" t="str">
        <f>Mercury!AE1319</f>
        <v>3. Platform</v>
      </c>
      <c r="H1318" s="9" t="str">
        <f>Mercury!AF1319</f>
        <v>3. Platform</v>
      </c>
      <c r="I1318" s="9" t="str">
        <f>Mercury!AG1319</f>
        <v>2. Fixed</v>
      </c>
      <c r="J1318" s="9" t="str">
        <f>Mercury!AI1319</f>
        <v>Out</v>
      </c>
      <c r="K1318" s="9" t="str">
        <f>Mercury!B1319</f>
        <v>N8n Cloud1</v>
      </c>
      <c r="L1318" s="33">
        <f>Mercury!C1319</f>
        <v>-60</v>
      </c>
      <c r="M1318" s="9" t="str">
        <f>Mercury!D1319</f>
        <v>Sent</v>
      </c>
      <c r="N1318" s="1" t="s">
        <v>47</v>
      </c>
    </row>
    <row r="1319" hidden="1">
      <c r="B1319" s="9">
        <f>Mercury!Y1320</f>
        <v>2025</v>
      </c>
      <c r="C1319" s="9">
        <f>Mercury!AA1320</f>
        <v>3</v>
      </c>
      <c r="D1319" s="9">
        <f>Mercury!AB1320</f>
        <v>1</v>
      </c>
      <c r="E1319" s="9" t="str">
        <f>Mercury!AC1320</f>
        <v>P&amp;L</v>
      </c>
      <c r="F1319" s="9" t="str">
        <f>Mercury!AD1320</f>
        <v>Recurring</v>
      </c>
      <c r="G1319" s="9" t="str">
        <f>Mercury!AE1320</f>
        <v>2. Candidates Sourcing</v>
      </c>
      <c r="H1319" s="9" t="str">
        <f>Mercury!AF1320</f>
        <v>2. Candidates Sourcing</v>
      </c>
      <c r="I1319" s="9" t="str">
        <f>Mercury!AG1320</f>
        <v>1. Social media</v>
      </c>
      <c r="J1319" s="9" t="str">
        <f>Mercury!AI1320</f>
        <v>Out</v>
      </c>
      <c r="K1319" s="9" t="str">
        <f>Mercury!B1320</f>
        <v>Facebook</v>
      </c>
      <c r="L1319" s="33">
        <f>Mercury!C1320</f>
        <v>-1.36</v>
      </c>
      <c r="M1319" s="9" t="str">
        <f>Mercury!D1320</f>
        <v>Sent</v>
      </c>
      <c r="N1319" s="1" t="s">
        <v>47</v>
      </c>
    </row>
    <row r="1320" hidden="1">
      <c r="B1320" s="9">
        <f>Mercury!Y1321</f>
        <v>2025</v>
      </c>
      <c r="C1320" s="9">
        <f>Mercury!AA1321</f>
        <v>3</v>
      </c>
      <c r="D1320" s="9">
        <f>Mercury!AB1321</f>
        <v>1</v>
      </c>
      <c r="E1320" s="9" t="str">
        <f>Mercury!AC1321</f>
        <v>P&amp;L</v>
      </c>
      <c r="F1320" s="9" t="str">
        <f>Mercury!AD1321</f>
        <v>Recurring</v>
      </c>
      <c r="G1320" s="9" t="str">
        <f>Mercury!AE1321</f>
        <v>3. Platform</v>
      </c>
      <c r="H1320" s="9" t="str">
        <f>Mercury!AF1321</f>
        <v>3. Platform</v>
      </c>
      <c r="I1320" s="9" t="str">
        <f>Mercury!AG1321</f>
        <v>1. Variable</v>
      </c>
      <c r="J1320" s="9" t="str">
        <f>Mercury!AI1321</f>
        <v>Out</v>
      </c>
      <c r="K1320" s="9" t="str">
        <f>Mercury!B1321</f>
        <v>Twilio</v>
      </c>
      <c r="L1320" s="33">
        <f>Mercury!C1321</f>
        <v>-50</v>
      </c>
      <c r="M1320" s="9" t="str">
        <f>Mercury!D1321</f>
        <v>Sent</v>
      </c>
      <c r="N1320" s="1" t="s">
        <v>47</v>
      </c>
    </row>
    <row r="1321" hidden="1">
      <c r="B1321" s="9">
        <f>Mercury!Y1322</f>
        <v>2025</v>
      </c>
      <c r="C1321" s="9">
        <f>Mercury!AA1322</f>
        <v>3</v>
      </c>
      <c r="D1321" s="9">
        <f>Mercury!AB1322</f>
        <v>1</v>
      </c>
      <c r="E1321" s="9" t="str">
        <f>Mercury!AC1322</f>
        <v>P&amp;L</v>
      </c>
      <c r="F1321" s="9" t="str">
        <f>Mercury!AD1322</f>
        <v>Recurring</v>
      </c>
      <c r="G1321" s="9" t="str">
        <f>Mercury!AE1322</f>
        <v>3. Platform</v>
      </c>
      <c r="H1321" s="9" t="str">
        <f>Mercury!AF1322</f>
        <v>3. Platform</v>
      </c>
      <c r="I1321" s="9" t="str">
        <f>Mercury!AG1322</f>
        <v>1. Variable</v>
      </c>
      <c r="J1321" s="9" t="str">
        <f>Mercury!AI1322</f>
        <v>Out</v>
      </c>
      <c r="K1321" s="9" t="str">
        <f>Mercury!B1322</f>
        <v>Vapi Api</v>
      </c>
      <c r="L1321" s="33">
        <f>Mercury!C1322</f>
        <v>-10</v>
      </c>
      <c r="M1321" s="9" t="str">
        <f>Mercury!D1322</f>
        <v>Sent</v>
      </c>
      <c r="N1321" s="1" t="s">
        <v>47</v>
      </c>
    </row>
    <row r="1322" hidden="1">
      <c r="B1322" s="9">
        <f>Mercury!Y1323</f>
        <v>2025</v>
      </c>
      <c r="C1322" s="9">
        <f>Mercury!AA1323</f>
        <v>3</v>
      </c>
      <c r="D1322" s="9">
        <f>Mercury!AB1323</f>
        <v>1</v>
      </c>
      <c r="E1322" s="9" t="str">
        <f>Mercury!AC1323</f>
        <v>BS</v>
      </c>
      <c r="F1322" s="9" t="str">
        <f>Mercury!AD1323</f>
        <v>One-off</v>
      </c>
      <c r="G1322" s="9" t="str">
        <f>Mercury!AE1323</f>
        <v>0. Investments</v>
      </c>
      <c r="H1322" s="9" t="str">
        <f>Mercury!AF1323</f>
        <v>0. Investments</v>
      </c>
      <c r="I1322" s="9" t="str">
        <f>Mercury!AG1323</f>
        <v>2. Founders</v>
      </c>
      <c r="J1322" s="9" t="str">
        <f>Mercury!AI1323</f>
        <v>In</v>
      </c>
      <c r="K1322" s="9" t="str">
        <f>Mercury!B1323</f>
        <v>Fede (BoA) (Federico David Naides)</v>
      </c>
      <c r="L1322" s="33">
        <f>Mercury!C1323</f>
        <v>1000</v>
      </c>
      <c r="M1322" s="9" t="str">
        <f>Mercury!D1323</f>
        <v>Sent</v>
      </c>
      <c r="N1322" s="1" t="s">
        <v>47</v>
      </c>
    </row>
    <row r="1323" hidden="1">
      <c r="B1323" s="9">
        <f>Mercury!Y1324</f>
        <v>2025</v>
      </c>
      <c r="C1323" s="9">
        <f>Mercury!AA1324</f>
        <v>3</v>
      </c>
      <c r="D1323" s="9">
        <f>Mercury!AB1324</f>
        <v>1</v>
      </c>
      <c r="E1323" s="9" t="str">
        <f>Mercury!AC1324</f>
        <v>P&amp;L</v>
      </c>
      <c r="F1323" s="9" t="str">
        <f>Mercury!AD1324</f>
        <v>Recurring</v>
      </c>
      <c r="G1323" s="9" t="str">
        <f>Mercury!AE1324</f>
        <v>3. Platform</v>
      </c>
      <c r="H1323" s="9" t="str">
        <f>Mercury!AF1324</f>
        <v>3. Platform</v>
      </c>
      <c r="I1323" s="9" t="str">
        <f>Mercury!AG1324</f>
        <v>2. Fixed</v>
      </c>
      <c r="J1323" s="9" t="str">
        <f>Mercury!AI1324</f>
        <v>Out</v>
      </c>
      <c r="K1323" s="9" t="str">
        <f>Mercury!B1324</f>
        <v>Webflow</v>
      </c>
      <c r="L1323" s="33">
        <f>Mercury!C1324</f>
        <v>-29</v>
      </c>
      <c r="M1323" s="9" t="str">
        <f>Mercury!D1324</f>
        <v>Sent</v>
      </c>
      <c r="N1323" s="1" t="s">
        <v>47</v>
      </c>
    </row>
    <row r="1324" hidden="1">
      <c r="B1324" s="9">
        <f>Mercury!Y1325</f>
        <v>2025</v>
      </c>
      <c r="C1324" s="9">
        <f>Mercury!AA1325</f>
        <v>3</v>
      </c>
      <c r="D1324" s="9">
        <f>Mercury!AB1325</f>
        <v>1</v>
      </c>
      <c r="E1324" s="9" t="str">
        <f>Mercury!AC1325</f>
        <v>P&amp;L</v>
      </c>
      <c r="F1324" s="9" t="str">
        <f>Mercury!AD1325</f>
        <v>Recurring</v>
      </c>
      <c r="G1324" s="9" t="str">
        <f>Mercury!AE1325</f>
        <v>3. Platform</v>
      </c>
      <c r="H1324" s="9" t="str">
        <f>Mercury!AF1325</f>
        <v>3. Platform</v>
      </c>
      <c r="I1324" s="9" t="str">
        <f>Mercury!AG1325</f>
        <v>1. Variable</v>
      </c>
      <c r="J1324" s="9" t="str">
        <f>Mercury!AI1325</f>
        <v>Out</v>
      </c>
      <c r="K1324" s="9" t="str">
        <f>Mercury!B1325</f>
        <v>Vapi Api</v>
      </c>
      <c r="L1324" s="33">
        <f>Mercury!C1325</f>
        <v>-10</v>
      </c>
      <c r="M1324" s="9" t="str">
        <f>Mercury!D1325</f>
        <v>Sent</v>
      </c>
      <c r="N1324" s="1" t="s">
        <v>47</v>
      </c>
    </row>
    <row r="1325" hidden="1">
      <c r="B1325" s="9">
        <f>Mercury!Y1326</f>
        <v>2025</v>
      </c>
      <c r="C1325" s="9">
        <f>Mercury!AA1326</f>
        <v>3</v>
      </c>
      <c r="D1325" s="9">
        <f>Mercury!AB1326</f>
        <v>1</v>
      </c>
      <c r="E1325" s="9" t="str">
        <f>Mercury!AC1326</f>
        <v>P&amp;L</v>
      </c>
      <c r="F1325" s="9" t="str">
        <f>Mercury!AD1326</f>
        <v>Recurring</v>
      </c>
      <c r="G1325" s="9" t="str">
        <f>Mercury!AE1326</f>
        <v>3. Platform</v>
      </c>
      <c r="H1325" s="9" t="str">
        <f>Mercury!AF1326</f>
        <v>3. Platform</v>
      </c>
      <c r="I1325" s="9" t="str">
        <f>Mercury!AG1326</f>
        <v>2. Fixed</v>
      </c>
      <c r="J1325" s="9" t="str">
        <f>Mercury!AI1326</f>
        <v>Out</v>
      </c>
      <c r="K1325" s="9" t="str">
        <f>Mercury!B1326</f>
        <v>Paddle</v>
      </c>
      <c r="L1325" s="33">
        <f>Mercury!C1326</f>
        <v>-49</v>
      </c>
      <c r="M1325" s="9" t="str">
        <f>Mercury!D1326</f>
        <v>Sent</v>
      </c>
      <c r="N1325" s="1" t="s">
        <v>47</v>
      </c>
    </row>
    <row r="1326" hidden="1">
      <c r="B1326" s="9">
        <f>Mercury!Y1327</f>
        <v>2025</v>
      </c>
      <c r="C1326" s="9">
        <f>Mercury!AA1327</f>
        <v>3</v>
      </c>
      <c r="D1326" s="9">
        <f>Mercury!AB1327</f>
        <v>1</v>
      </c>
      <c r="E1326" s="9" t="str">
        <f>Mercury!AC1327</f>
        <v>P&amp;L</v>
      </c>
      <c r="F1326" s="9" t="str">
        <f>Mercury!AD1327</f>
        <v>Recurring</v>
      </c>
      <c r="G1326" s="9" t="str">
        <f>Mercury!AE1327</f>
        <v>3. Platform</v>
      </c>
      <c r="H1326" s="9" t="str">
        <f>Mercury!AF1327</f>
        <v>3. Platform</v>
      </c>
      <c r="I1326" s="9" t="str">
        <f>Mercury!AG1327</f>
        <v>1. Variable</v>
      </c>
      <c r="J1326" s="9" t="str">
        <f>Mercury!AI1327</f>
        <v>Out</v>
      </c>
      <c r="K1326" s="9" t="str">
        <f>Mercury!B1327</f>
        <v>Twilio</v>
      </c>
      <c r="L1326" s="33">
        <f>Mercury!C1327</f>
        <v>-20</v>
      </c>
      <c r="M1326" s="9" t="str">
        <f>Mercury!D1327</f>
        <v>Sent</v>
      </c>
      <c r="N1326" s="1" t="s">
        <v>47</v>
      </c>
    </row>
    <row r="1327" hidden="1">
      <c r="B1327" s="9">
        <f>Mercury!Y1328</f>
        <v>2025</v>
      </c>
      <c r="C1327" s="9">
        <f>Mercury!AA1328</f>
        <v>3</v>
      </c>
      <c r="D1327" s="9">
        <f>Mercury!AB1328</f>
        <v>1</v>
      </c>
      <c r="E1327" s="9" t="str">
        <f>Mercury!AC1328</f>
        <v>P&amp;L</v>
      </c>
      <c r="F1327" s="9" t="str">
        <f>Mercury!AD1328</f>
        <v>Recurring</v>
      </c>
      <c r="G1327" s="9" t="str">
        <f>Mercury!AE1328</f>
        <v>3. Platform</v>
      </c>
      <c r="H1327" s="9" t="str">
        <f>Mercury!AF1328</f>
        <v>3. Platform</v>
      </c>
      <c r="I1327" s="9" t="str">
        <f>Mercury!AG1328</f>
        <v>2. Fixed</v>
      </c>
      <c r="J1327" s="9" t="str">
        <f>Mercury!AI1328</f>
        <v>Out</v>
      </c>
      <c r="K1327" s="9" t="str">
        <f>Mercury!B1328</f>
        <v>Pinecone Systems</v>
      </c>
      <c r="L1327" s="33">
        <f>Mercury!C1328</f>
        <v>-2.1</v>
      </c>
      <c r="M1327" s="9" t="str">
        <f>Mercury!D1328</f>
        <v>Sent</v>
      </c>
      <c r="N1327" s="1" t="s">
        <v>47</v>
      </c>
    </row>
    <row r="1328" hidden="1">
      <c r="B1328" s="9">
        <f>Mercury!Y1329</f>
        <v>2025</v>
      </c>
      <c r="C1328" s="9">
        <f>Mercury!AA1329</f>
        <v>3</v>
      </c>
      <c r="D1328" s="9">
        <f>Mercury!AB1329</f>
        <v>1</v>
      </c>
      <c r="E1328" s="9" t="str">
        <f>Mercury!AC1329</f>
        <v>P&amp;L</v>
      </c>
      <c r="F1328" s="9" t="str">
        <f>Mercury!AD1329</f>
        <v>Recurring</v>
      </c>
      <c r="G1328" s="9" t="str">
        <f>Mercury!AE1329</f>
        <v>3. Platform</v>
      </c>
      <c r="H1328" s="9" t="str">
        <f>Mercury!AF1329</f>
        <v>3. Platform</v>
      </c>
      <c r="I1328" s="9" t="str">
        <f>Mercury!AG1329</f>
        <v>2. Fixed</v>
      </c>
      <c r="J1328" s="9" t="str">
        <f>Mercury!AI1329</f>
        <v>Out</v>
      </c>
      <c r="K1328" s="9" t="str">
        <f>Mercury!B1329</f>
        <v>Google Workspace</v>
      </c>
      <c r="L1328" s="33">
        <f>Mercury!C1329</f>
        <v>-42.48</v>
      </c>
      <c r="M1328" s="9" t="str">
        <f>Mercury!D1329</f>
        <v>Sent</v>
      </c>
      <c r="N1328" s="1" t="s">
        <v>47</v>
      </c>
    </row>
    <row r="1329" hidden="1">
      <c r="B1329" s="9">
        <f>Mercury!Y1330</f>
        <v>2025</v>
      </c>
      <c r="C1329" s="9">
        <f>Mercury!AA1330</f>
        <v>3</v>
      </c>
      <c r="D1329" s="9">
        <f>Mercury!AB1330</f>
        <v>1</v>
      </c>
      <c r="E1329" s="9" t="str">
        <f>Mercury!AC1330</f>
        <v>P&amp;L</v>
      </c>
      <c r="F1329" s="9" t="str">
        <f>Mercury!AD1330</f>
        <v>Recurring</v>
      </c>
      <c r="G1329" s="9" t="str">
        <f>Mercury!AE1330</f>
        <v>3. Platform</v>
      </c>
      <c r="H1329" s="9" t="str">
        <f>Mercury!AF1330</f>
        <v>3. Platform</v>
      </c>
      <c r="I1329" s="9" t="str">
        <f>Mercury!AG1330</f>
        <v>2. Fixed</v>
      </c>
      <c r="J1329" s="9" t="str">
        <f>Mercury!AI1330</f>
        <v>Out</v>
      </c>
      <c r="K1329" s="9" t="str">
        <f>Mercury!B1330</f>
        <v>Intl. Transaction Fee</v>
      </c>
      <c r="L1329" s="33">
        <f>Mercury!C1330</f>
        <v>-1.27</v>
      </c>
      <c r="M1329" s="9" t="str">
        <f>Mercury!D1330</f>
        <v>Sent</v>
      </c>
      <c r="N1329" s="1" t="s">
        <v>47</v>
      </c>
    </row>
    <row r="1330" hidden="1">
      <c r="B1330" s="9">
        <f>Mercury!Y1331</f>
        <v>2025</v>
      </c>
      <c r="C1330" s="9">
        <f>Mercury!AA1331</f>
        <v>2</v>
      </c>
      <c r="D1330" s="9">
        <f>Mercury!AB1331</f>
        <v>1</v>
      </c>
      <c r="E1330" s="9" t="str">
        <f>Mercury!AC1331</f>
        <v>P&amp;L</v>
      </c>
      <c r="F1330" s="9" t="str">
        <f>Mercury!AD1331</f>
        <v>Recurring</v>
      </c>
      <c r="G1330" s="9" t="str">
        <f>Mercury!AE1331</f>
        <v>2. Candidates Sourcing</v>
      </c>
      <c r="H1330" s="9" t="str">
        <f>Mercury!AF1331</f>
        <v>2. Candidates Sourcing</v>
      </c>
      <c r="I1330" s="9" t="str">
        <f>Mercury!AG1331</f>
        <v>4. Others</v>
      </c>
      <c r="J1330" s="9" t="str">
        <f>Mercury!AI1331</f>
        <v>Out</v>
      </c>
      <c r="K1330" s="9" t="str">
        <f>Mercury!B1331</f>
        <v>RapidAPI</v>
      </c>
      <c r="L1330" s="33">
        <f>Mercury!C1331</f>
        <v>-40</v>
      </c>
      <c r="M1330" s="9" t="str">
        <f>Mercury!D1331</f>
        <v>Sent</v>
      </c>
      <c r="N1330" s="1" t="s">
        <v>47</v>
      </c>
    </row>
    <row r="1331" hidden="1">
      <c r="B1331" s="9">
        <f>Mercury!Y1332</f>
        <v>2025</v>
      </c>
      <c r="C1331" s="9">
        <f>Mercury!AA1332</f>
        <v>2</v>
      </c>
      <c r="D1331" s="9">
        <f>Mercury!AB1332</f>
        <v>1</v>
      </c>
      <c r="E1331" s="9" t="str">
        <f>Mercury!AC1332</f>
        <v>P&amp;L</v>
      </c>
      <c r="F1331" s="9" t="str">
        <f>Mercury!AD1332</f>
        <v>Recurring</v>
      </c>
      <c r="G1331" s="9" t="str">
        <f>Mercury!AE1332</f>
        <v>2. Candidates Sourcing</v>
      </c>
      <c r="H1331" s="9" t="str">
        <f>Mercury!AF1332</f>
        <v>2. Candidates Sourcing</v>
      </c>
      <c r="I1331" s="9" t="str">
        <f>Mercury!AG1332</f>
        <v>3. Linkedin</v>
      </c>
      <c r="J1331" s="9" t="str">
        <f>Mercury!AI1332</f>
        <v>Out</v>
      </c>
      <c r="K1331" s="9" t="str">
        <f>Mercury!B1332</f>
        <v>LinkedIn</v>
      </c>
      <c r="L1331" s="33">
        <f>Mercury!C1332</f>
        <v>-77.64</v>
      </c>
      <c r="M1331" s="9" t="str">
        <f>Mercury!D1332</f>
        <v>Sent</v>
      </c>
      <c r="N1331" s="1" t="s">
        <v>47</v>
      </c>
    </row>
    <row r="1332" hidden="1">
      <c r="B1332" s="9">
        <f>Mercury!Y1333</f>
        <v>2025</v>
      </c>
      <c r="C1332" s="9">
        <f>Mercury!AA1333</f>
        <v>2</v>
      </c>
      <c r="D1332" s="9">
        <f>Mercury!AB1333</f>
        <v>1</v>
      </c>
      <c r="E1332" s="9" t="str">
        <f>Mercury!AC1333</f>
        <v>P&amp;L</v>
      </c>
      <c r="F1332" s="9" t="str">
        <f>Mercury!AD1333</f>
        <v>Recurring</v>
      </c>
      <c r="G1332" s="9" t="str">
        <f>Mercury!AE1333</f>
        <v>3. Platform</v>
      </c>
      <c r="H1332" s="9" t="str">
        <f>Mercury!AF1333</f>
        <v>3. Platform</v>
      </c>
      <c r="I1332" s="9" t="str">
        <f>Mercury!AG1333</f>
        <v>2. Fixed</v>
      </c>
      <c r="J1332" s="9" t="str">
        <f>Mercury!AI1333</f>
        <v>Out</v>
      </c>
      <c r="K1332" s="9" t="str">
        <f>Mercury!B1333</f>
        <v>Intl. Transaction Fee</v>
      </c>
      <c r="L1332" s="33">
        <f>Mercury!C1333</f>
        <v>-2.33</v>
      </c>
      <c r="M1332" s="9" t="str">
        <f>Mercury!D1333</f>
        <v>Sent</v>
      </c>
      <c r="N1332" s="1" t="s">
        <v>47</v>
      </c>
    </row>
    <row r="1333" hidden="1">
      <c r="B1333" s="9">
        <f>Mercury!Y1334</f>
        <v>2025</v>
      </c>
      <c r="C1333" s="9">
        <f>Mercury!AA1334</f>
        <v>2</v>
      </c>
      <c r="D1333" s="9">
        <f>Mercury!AB1334</f>
        <v>1</v>
      </c>
      <c r="E1333" s="9" t="str">
        <f>Mercury!AC1334</f>
        <v>P&amp;L</v>
      </c>
      <c r="F1333" s="9" t="str">
        <f>Mercury!AD1334</f>
        <v>Recurring</v>
      </c>
      <c r="G1333" s="9" t="str">
        <f>Mercury!AE1334</f>
        <v>2. Candidates Sourcing</v>
      </c>
      <c r="H1333" s="9" t="str">
        <f>Mercury!AF1334</f>
        <v>2. Candidates Sourcing</v>
      </c>
      <c r="I1333" s="9" t="str">
        <f>Mercury!AG1334</f>
        <v>4. Others</v>
      </c>
      <c r="J1333" s="9" t="str">
        <f>Mercury!AI1334</f>
        <v>Out</v>
      </c>
      <c r="K1333" s="9" t="str">
        <f>Mercury!B1334</f>
        <v>Waalaxy</v>
      </c>
      <c r="L1333" s="33">
        <f>Mercury!C1334</f>
        <v>-8.75</v>
      </c>
      <c r="M1333" s="9" t="str">
        <f>Mercury!D1334</f>
        <v>Sent</v>
      </c>
      <c r="N1333" s="1" t="s">
        <v>47</v>
      </c>
    </row>
    <row r="1334" hidden="1">
      <c r="B1334" s="9">
        <f>Mercury!Y1335</f>
        <v>2025</v>
      </c>
      <c r="C1334" s="9">
        <f>Mercury!AA1335</f>
        <v>2</v>
      </c>
      <c r="D1334" s="9">
        <f>Mercury!AB1335</f>
        <v>1</v>
      </c>
      <c r="E1334" s="9" t="str">
        <f>Mercury!AC1335</f>
        <v>P&amp;L</v>
      </c>
      <c r="F1334" s="9" t="str">
        <f>Mercury!AD1335</f>
        <v>Recurring</v>
      </c>
      <c r="G1334" s="9" t="str">
        <f>Mercury!AE1335</f>
        <v>3. Platform</v>
      </c>
      <c r="H1334" s="9" t="str">
        <f>Mercury!AF1335</f>
        <v>3. Platform</v>
      </c>
      <c r="I1334" s="9" t="str">
        <f>Mercury!AG1335</f>
        <v>2. Fixed</v>
      </c>
      <c r="J1334" s="9" t="str">
        <f>Mercury!AI1335</f>
        <v>Out</v>
      </c>
      <c r="K1334" s="9" t="str">
        <f>Mercury!B1335</f>
        <v>Intl. Transaction Fee</v>
      </c>
      <c r="L1334" s="33">
        <f>Mercury!C1335</f>
        <v>-0.26</v>
      </c>
      <c r="M1334" s="9" t="str">
        <f>Mercury!D1335</f>
        <v>Sent</v>
      </c>
      <c r="N1334" s="1" t="s">
        <v>47</v>
      </c>
    </row>
    <row r="1335" hidden="1">
      <c r="B1335" s="9">
        <f>Mercury!Y1336</f>
        <v>2025</v>
      </c>
      <c r="C1335" s="9">
        <f>Mercury!AA1336</f>
        <v>2</v>
      </c>
      <c r="D1335" s="9">
        <f>Mercury!AB1336</f>
        <v>1</v>
      </c>
      <c r="E1335" s="9" t="str">
        <f>Mercury!AC1336</f>
        <v>P&amp;L</v>
      </c>
      <c r="F1335" s="9" t="str">
        <f>Mercury!AD1336</f>
        <v>Recurring</v>
      </c>
      <c r="G1335" s="9" t="str">
        <f>Mercury!AE1336</f>
        <v>2. Candidates Sourcing</v>
      </c>
      <c r="H1335" s="9" t="str">
        <f>Mercury!AF1336</f>
        <v>2. Candidates Sourcing</v>
      </c>
      <c r="I1335" s="9" t="str">
        <f>Mercury!AG1336</f>
        <v>3. Linkedin</v>
      </c>
      <c r="J1335" s="9" t="str">
        <f>Mercury!AI1336</f>
        <v>Out</v>
      </c>
      <c r="K1335" s="9" t="str">
        <f>Mercury!B1336</f>
        <v>LinkedIn</v>
      </c>
      <c r="L1335" s="33">
        <f>Mercury!C1336</f>
        <v>-78.01</v>
      </c>
      <c r="M1335" s="9" t="str">
        <f>Mercury!D1336</f>
        <v>Sent</v>
      </c>
      <c r="N1335" s="1" t="s">
        <v>47</v>
      </c>
    </row>
    <row r="1336" hidden="1">
      <c r="B1336" s="9">
        <f>Mercury!Y1337</f>
        <v>2025</v>
      </c>
      <c r="C1336" s="9">
        <f>Mercury!AA1337</f>
        <v>2</v>
      </c>
      <c r="D1336" s="9">
        <f>Mercury!AB1337</f>
        <v>1</v>
      </c>
      <c r="E1336" s="9" t="str">
        <f>Mercury!AC1337</f>
        <v>P&amp;L</v>
      </c>
      <c r="F1336" s="9" t="str">
        <f>Mercury!AD1337</f>
        <v>Recurring</v>
      </c>
      <c r="G1336" s="9" t="str">
        <f>Mercury!AE1337</f>
        <v>3. Platform</v>
      </c>
      <c r="H1336" s="9" t="str">
        <f>Mercury!AF1337</f>
        <v>3. Platform</v>
      </c>
      <c r="I1336" s="9" t="str">
        <f>Mercury!AG1337</f>
        <v>2. Fixed</v>
      </c>
      <c r="J1336" s="9" t="str">
        <f>Mercury!AI1337</f>
        <v>Out</v>
      </c>
      <c r="K1336" s="9" t="str">
        <f>Mercury!B1337</f>
        <v>Intl. Transaction Fee</v>
      </c>
      <c r="L1336" s="33">
        <f>Mercury!C1337</f>
        <v>-2.34</v>
      </c>
      <c r="M1336" s="9" t="str">
        <f>Mercury!D1337</f>
        <v>Sent</v>
      </c>
      <c r="N1336" s="1" t="s">
        <v>47</v>
      </c>
    </row>
    <row r="1337" hidden="1">
      <c r="B1337" s="9">
        <f>Mercury!Y1338</f>
        <v>2025</v>
      </c>
      <c r="C1337" s="9">
        <f>Mercury!AA1338</f>
        <v>2</v>
      </c>
      <c r="D1337" s="9">
        <f>Mercury!AB1338</f>
        <v>1</v>
      </c>
      <c r="E1337" s="9" t="str">
        <f>Mercury!AC1338</f>
        <v>P&amp;L</v>
      </c>
      <c r="F1337" s="9" t="str">
        <f>Mercury!AD1338</f>
        <v>Recurring</v>
      </c>
      <c r="G1337" s="9" t="str">
        <f>Mercury!AE1338</f>
        <v>3. Platform</v>
      </c>
      <c r="H1337" s="9" t="str">
        <f>Mercury!AF1338</f>
        <v>3. Platform</v>
      </c>
      <c r="I1337" s="9" t="str">
        <f>Mercury!AG1338</f>
        <v>2. Fixed</v>
      </c>
      <c r="J1337" s="9" t="str">
        <f>Mercury!AI1338</f>
        <v>Out</v>
      </c>
      <c r="K1337" s="9" t="str">
        <f>Mercury!B1338</f>
        <v>N8n Cloud1</v>
      </c>
      <c r="L1337" s="33">
        <f>Mercury!C1338</f>
        <v>-60</v>
      </c>
      <c r="M1337" s="9" t="str">
        <f>Mercury!D1338</f>
        <v>Sent</v>
      </c>
      <c r="N1337" s="1" t="s">
        <v>47</v>
      </c>
    </row>
    <row r="1338" hidden="1">
      <c r="B1338" s="9">
        <f>Mercury!Y1339</f>
        <v>2025</v>
      </c>
      <c r="C1338" s="9">
        <f>Mercury!AA1339</f>
        <v>2</v>
      </c>
      <c r="D1338" s="9">
        <f>Mercury!AB1339</f>
        <v>1</v>
      </c>
      <c r="E1338" s="9" t="str">
        <f>Mercury!AC1339</f>
        <v>P&amp;L</v>
      </c>
      <c r="F1338" s="9" t="str">
        <f>Mercury!AD1339</f>
        <v>Recurring</v>
      </c>
      <c r="G1338" s="9" t="str">
        <f>Mercury!AE1339</f>
        <v>3. Platform</v>
      </c>
      <c r="H1338" s="9" t="str">
        <f>Mercury!AF1339</f>
        <v>3. Platform</v>
      </c>
      <c r="I1338" s="9" t="str">
        <f>Mercury!AG1339</f>
        <v>2. Fixed</v>
      </c>
      <c r="J1338" s="9" t="str">
        <f>Mercury!AI1339</f>
        <v>Out</v>
      </c>
      <c r="K1338" s="58" t="str">
        <f>Mercury!B1339</f>
        <v>Fliki.ai</v>
      </c>
      <c r="L1338" s="33">
        <f>Mercury!C1339</f>
        <v>-28</v>
      </c>
      <c r="M1338" s="9" t="str">
        <f>Mercury!D1339</f>
        <v>Sent</v>
      </c>
      <c r="N1338" s="1" t="s">
        <v>47</v>
      </c>
    </row>
    <row r="1339" hidden="1">
      <c r="B1339" s="9">
        <f>Mercury!Y1340</f>
        <v>2025</v>
      </c>
      <c r="C1339" s="9">
        <f>Mercury!AA1340</f>
        <v>2</v>
      </c>
      <c r="D1339" s="9">
        <f>Mercury!AB1340</f>
        <v>1</v>
      </c>
      <c r="E1339" s="9" t="str">
        <f>Mercury!AC1340</f>
        <v>P&amp;L</v>
      </c>
      <c r="F1339" s="9" t="str">
        <f>Mercury!AD1340</f>
        <v>Recurring</v>
      </c>
      <c r="G1339" s="9" t="str">
        <f>Mercury!AE1340</f>
        <v>3. Platform</v>
      </c>
      <c r="H1339" s="9" t="str">
        <f>Mercury!AF1340</f>
        <v>3. Platform</v>
      </c>
      <c r="I1339" s="9" t="str">
        <f>Mercury!AG1340</f>
        <v>2. Fixed</v>
      </c>
      <c r="J1339" s="9" t="str">
        <f>Mercury!AI1340</f>
        <v>Out</v>
      </c>
      <c r="K1339" s="9" t="str">
        <f>Mercury!B1340</f>
        <v>Ai Fireflies</v>
      </c>
      <c r="L1339" s="33">
        <f>Mercury!C1340</f>
        <v>-5</v>
      </c>
      <c r="M1339" s="9" t="str">
        <f>Mercury!D1340</f>
        <v>Sent</v>
      </c>
      <c r="N1339" s="1" t="s">
        <v>47</v>
      </c>
    </row>
    <row r="1340" hidden="1">
      <c r="B1340" s="9">
        <f>Mercury!Y1341</f>
        <v>2025</v>
      </c>
      <c r="C1340" s="9">
        <f>Mercury!AA1341</f>
        <v>2</v>
      </c>
      <c r="D1340" s="9">
        <f>Mercury!AB1341</f>
        <v>1</v>
      </c>
      <c r="E1340" s="9" t="str">
        <f>Mercury!AC1341</f>
        <v>P&amp;L</v>
      </c>
      <c r="F1340" s="9" t="str">
        <f>Mercury!AD1341</f>
        <v>Recurring</v>
      </c>
      <c r="G1340" s="9" t="str">
        <f>Mercury!AE1341</f>
        <v>3. Platform</v>
      </c>
      <c r="H1340" s="9" t="str">
        <f>Mercury!AF1341</f>
        <v>3. Platform</v>
      </c>
      <c r="I1340" s="9" t="str">
        <f>Mercury!AG1341</f>
        <v>2. Fixed</v>
      </c>
      <c r="J1340" s="9" t="str">
        <f>Mercury!AI1341</f>
        <v>Out</v>
      </c>
      <c r="K1340" s="9" t="str">
        <f>Mercury!B1341</f>
        <v>Ai Fireflies</v>
      </c>
      <c r="L1340" s="33">
        <f>Mercury!C1341</f>
        <v>-29</v>
      </c>
      <c r="M1340" s="9" t="str">
        <f>Mercury!D1341</f>
        <v>Sent</v>
      </c>
      <c r="N1340" s="1" t="s">
        <v>47</v>
      </c>
    </row>
    <row r="1341" hidden="1">
      <c r="B1341" s="9">
        <f>Mercury!Y1342</f>
        <v>2025</v>
      </c>
      <c r="C1341" s="9">
        <f>Mercury!AA1342</f>
        <v>2</v>
      </c>
      <c r="D1341" s="9">
        <f>Mercury!AB1342</f>
        <v>1</v>
      </c>
      <c r="E1341" s="9" t="str">
        <f>Mercury!AC1342</f>
        <v>P&amp;L</v>
      </c>
      <c r="F1341" s="9" t="str">
        <f>Mercury!AD1342</f>
        <v>Recurring</v>
      </c>
      <c r="G1341" s="9" t="str">
        <f>Mercury!AE1342</f>
        <v>3. Platform</v>
      </c>
      <c r="H1341" s="9" t="str">
        <f>Mercury!AF1342</f>
        <v>3. Platform</v>
      </c>
      <c r="I1341" s="9" t="str">
        <f>Mercury!AG1342</f>
        <v>2. Fixed</v>
      </c>
      <c r="J1341" s="9" t="str">
        <f>Mercury!AI1342</f>
        <v>Out</v>
      </c>
      <c r="K1341" s="9" t="str">
        <f>Mercury!B1342</f>
        <v>Pinecone Systems</v>
      </c>
      <c r="L1341" s="33">
        <f>Mercury!C1342</f>
        <v>-2.26</v>
      </c>
      <c r="M1341" s="9" t="str">
        <f>Mercury!D1342</f>
        <v>Sent</v>
      </c>
      <c r="N1341" s="1" t="s">
        <v>47</v>
      </c>
    </row>
    <row r="1342" hidden="1">
      <c r="B1342" s="9">
        <f>Mercury!Y1343</f>
        <v>2025</v>
      </c>
      <c r="C1342" s="9">
        <f>Mercury!AA1343</f>
        <v>2</v>
      </c>
      <c r="D1342" s="9">
        <f>Mercury!AB1343</f>
        <v>1</v>
      </c>
      <c r="E1342" s="9" t="str">
        <f>Mercury!AC1343</f>
        <v>P&amp;L</v>
      </c>
      <c r="F1342" s="9" t="str">
        <f>Mercury!AD1343</f>
        <v>Recurring</v>
      </c>
      <c r="G1342" s="9" t="str">
        <f>Mercury!AE1343</f>
        <v>2. Candidates Sourcing</v>
      </c>
      <c r="H1342" s="9" t="str">
        <f>Mercury!AF1343</f>
        <v>2. Candidates Sourcing</v>
      </c>
      <c r="I1342" s="9" t="str">
        <f>Mercury!AG1343</f>
        <v>4. Others</v>
      </c>
      <c r="J1342" s="9" t="str">
        <f>Mercury!AI1343</f>
        <v>Out</v>
      </c>
      <c r="K1342" s="9" t="str">
        <f>Mercury!B1343</f>
        <v>MongoDB</v>
      </c>
      <c r="L1342" s="33">
        <f>Mercury!C1343</f>
        <v>-17.68</v>
      </c>
      <c r="M1342" s="9" t="str">
        <f>Mercury!D1343</f>
        <v>Sent</v>
      </c>
      <c r="N1342" s="1" t="s">
        <v>47</v>
      </c>
    </row>
    <row r="1343" hidden="1">
      <c r="B1343" s="9">
        <f>Mercury!Y1344</f>
        <v>2025</v>
      </c>
      <c r="C1343" s="9">
        <f>Mercury!AA1344</f>
        <v>2</v>
      </c>
      <c r="D1343" s="9">
        <f>Mercury!AB1344</f>
        <v>1</v>
      </c>
      <c r="E1343" s="9" t="str">
        <f>Mercury!AC1344</f>
        <v>P&amp;L</v>
      </c>
      <c r="F1343" s="9" t="str">
        <f>Mercury!AD1344</f>
        <v>Recurring</v>
      </c>
      <c r="G1343" s="9" t="str">
        <f>Mercury!AE1344</f>
        <v>3. Platform</v>
      </c>
      <c r="H1343" s="9" t="str">
        <f>Mercury!AF1344</f>
        <v>3. Platform</v>
      </c>
      <c r="I1343" s="9" t="str">
        <f>Mercury!AG1344</f>
        <v>2. Fixed</v>
      </c>
      <c r="J1343" s="9" t="str">
        <f>Mercury!AI1344</f>
        <v>Out</v>
      </c>
      <c r="K1343" s="9" t="str">
        <f>Mercury!B1344</f>
        <v>Google Workspace</v>
      </c>
      <c r="L1343" s="33">
        <f>Mercury!C1344</f>
        <v>-40.68</v>
      </c>
      <c r="M1343" s="9" t="str">
        <f>Mercury!D1344</f>
        <v>Sent</v>
      </c>
      <c r="N1343" s="1" t="s">
        <v>47</v>
      </c>
    </row>
    <row r="1344" hidden="1">
      <c r="B1344" s="9">
        <f>Mercury!Y1345</f>
        <v>2025</v>
      </c>
      <c r="C1344" s="9">
        <f>Mercury!AA1345</f>
        <v>2</v>
      </c>
      <c r="D1344" s="9">
        <f>Mercury!AB1345</f>
        <v>1</v>
      </c>
      <c r="E1344" s="9" t="str">
        <f>Mercury!AC1345</f>
        <v>P&amp;L</v>
      </c>
      <c r="F1344" s="9" t="str">
        <f>Mercury!AD1345</f>
        <v>Recurring</v>
      </c>
      <c r="G1344" s="9" t="str">
        <f>Mercury!AE1345</f>
        <v>3. Platform</v>
      </c>
      <c r="H1344" s="9" t="str">
        <f>Mercury!AF1345</f>
        <v>3. Platform</v>
      </c>
      <c r="I1344" s="9" t="str">
        <f>Mercury!AG1345</f>
        <v>2. Fixed</v>
      </c>
      <c r="J1344" s="9" t="str">
        <f>Mercury!AI1345</f>
        <v>Out</v>
      </c>
      <c r="K1344" s="9" t="str">
        <f>Mercury!B1345</f>
        <v>Intl. Transaction Fee</v>
      </c>
      <c r="L1344" s="33">
        <f>Mercury!C1345</f>
        <v>-1.22</v>
      </c>
      <c r="M1344" s="9" t="str">
        <f>Mercury!D1345</f>
        <v>Sent</v>
      </c>
      <c r="N1344" s="1" t="s">
        <v>47</v>
      </c>
    </row>
    <row r="1345" hidden="1">
      <c r="B1345" s="9">
        <f>Mercury!Y1346</f>
        <v>2025</v>
      </c>
      <c r="C1345" s="9">
        <f>Mercury!AA1346</f>
        <v>2</v>
      </c>
      <c r="D1345" s="9">
        <f>Mercury!AB1346</f>
        <v>1</v>
      </c>
      <c r="E1345" s="9" t="str">
        <f>Mercury!AC1346</f>
        <v>P&amp;L</v>
      </c>
      <c r="F1345" s="9" t="str">
        <f>Mercury!AD1346</f>
        <v>Recurring</v>
      </c>
      <c r="G1345" s="9" t="str">
        <f>Mercury!AE1346</f>
        <v>2. Candidates Sourcing</v>
      </c>
      <c r="H1345" s="9" t="str">
        <f>Mercury!AF1346</f>
        <v>2. Candidates Sourcing</v>
      </c>
      <c r="I1345" s="9" t="str">
        <f>Mercury!AG1346</f>
        <v>1. Social media</v>
      </c>
      <c r="J1345" s="9" t="str">
        <f>Mercury!AI1346</f>
        <v>Out</v>
      </c>
      <c r="K1345" s="9" t="str">
        <f>Mercury!B1346</f>
        <v>Facebook</v>
      </c>
      <c r="L1345" s="33">
        <f>Mercury!C1346</f>
        <v>-2.87</v>
      </c>
      <c r="M1345" s="9" t="str">
        <f>Mercury!D1346</f>
        <v>Sent</v>
      </c>
      <c r="N1345" s="1" t="s">
        <v>47</v>
      </c>
    </row>
    <row r="1346" hidden="1">
      <c r="B1346" s="9">
        <f>Mercury!Y1347</f>
        <v>2025</v>
      </c>
      <c r="C1346" s="9">
        <f>Mercury!AA1347</f>
        <v>1</v>
      </c>
      <c r="D1346" s="9">
        <f>Mercury!AB1347</f>
        <v>1</v>
      </c>
      <c r="E1346" s="9" t="str">
        <f>Mercury!AC1347</f>
        <v>P&amp;L</v>
      </c>
      <c r="F1346" s="9" t="str">
        <f>Mercury!AD1347</f>
        <v>Recurring</v>
      </c>
      <c r="G1346" s="9" t="str">
        <f>Mercury!AE1347</f>
        <v>2. Candidates Sourcing</v>
      </c>
      <c r="H1346" s="9" t="str">
        <f>Mercury!AF1347</f>
        <v>2. Candidates Sourcing</v>
      </c>
      <c r="I1346" s="9" t="str">
        <f>Mercury!AG1347</f>
        <v>4. Others</v>
      </c>
      <c r="J1346" s="9" t="str">
        <f>Mercury!AI1347</f>
        <v>Out</v>
      </c>
      <c r="K1346" s="9" t="str">
        <f>Mercury!B1347</f>
        <v>RapidAPI</v>
      </c>
      <c r="L1346" s="33">
        <f>Mercury!C1347</f>
        <v>-40</v>
      </c>
      <c r="M1346" s="9" t="str">
        <f>Mercury!D1347</f>
        <v>Sent</v>
      </c>
      <c r="N1346" s="1" t="s">
        <v>47</v>
      </c>
    </row>
    <row r="1347" hidden="1">
      <c r="B1347" s="9">
        <f>Mercury!Y1348</f>
        <v>2025</v>
      </c>
      <c r="C1347" s="9">
        <f>Mercury!AA1348</f>
        <v>1</v>
      </c>
      <c r="D1347" s="9">
        <f>Mercury!AB1348</f>
        <v>1</v>
      </c>
      <c r="E1347" s="9" t="str">
        <f>Mercury!AC1348</f>
        <v/>
      </c>
      <c r="F1347" s="9" t="str">
        <f>Mercury!AD1348</f>
        <v>Failed</v>
      </c>
      <c r="G1347" s="9" t="str">
        <f>Mercury!AE1348</f>
        <v>Failed</v>
      </c>
      <c r="H1347" s="9" t="str">
        <f>Mercury!AF1348</f>
        <v>Failed</v>
      </c>
      <c r="I1347" s="9" t="str">
        <f>Mercury!AG1348</f>
        <v/>
      </c>
      <c r="J1347" s="9" t="str">
        <f>Mercury!AI1348</f>
        <v>Out</v>
      </c>
      <c r="K1347" s="9" t="str">
        <f>Mercury!B1348</f>
        <v>TARJETAS BANAMEX, SA D</v>
      </c>
      <c r="L1347" s="33">
        <f>Mercury!C1348</f>
        <v>-197.29</v>
      </c>
      <c r="M1347" s="9" t="str">
        <f>Mercury!D1348</f>
        <v>Failed</v>
      </c>
      <c r="N1347" s="1" t="s">
        <v>47</v>
      </c>
    </row>
    <row r="1348" hidden="1">
      <c r="B1348" s="9">
        <f>Mercury!Y1349</f>
        <v>2025</v>
      </c>
      <c r="C1348" s="9">
        <f>Mercury!AA1349</f>
        <v>1</v>
      </c>
      <c r="D1348" s="9">
        <f>Mercury!AB1349</f>
        <v>1</v>
      </c>
      <c r="E1348" s="9" t="str">
        <f>Mercury!AC1349</f>
        <v>P&amp;L</v>
      </c>
      <c r="F1348" s="9" t="str">
        <f>Mercury!AD1349</f>
        <v>Recurring</v>
      </c>
      <c r="G1348" s="9" t="str">
        <f>Mercury!AE1349</f>
        <v>3. Platform</v>
      </c>
      <c r="H1348" s="9" t="str">
        <f>Mercury!AF1349</f>
        <v>3. Platform</v>
      </c>
      <c r="I1348" s="9" t="str">
        <f>Mercury!AG1349</f>
        <v>1. Variable</v>
      </c>
      <c r="J1348" s="9" t="str">
        <f>Mercury!AI1349</f>
        <v>Out</v>
      </c>
      <c r="K1348" s="9" t="str">
        <f>Mercury!B1349</f>
        <v>Vapi Api</v>
      </c>
      <c r="L1348" s="33">
        <f>Mercury!C1349</f>
        <v>-10</v>
      </c>
      <c r="M1348" s="9" t="str">
        <f>Mercury!D1349</f>
        <v>Sent</v>
      </c>
      <c r="N1348" s="1" t="s">
        <v>47</v>
      </c>
    </row>
    <row r="1349" hidden="1">
      <c r="B1349" s="9">
        <f>Mercury!Y1350</f>
        <v>2025</v>
      </c>
      <c r="C1349" s="9">
        <f>Mercury!AA1350</f>
        <v>1</v>
      </c>
      <c r="D1349" s="9">
        <f>Mercury!AB1350</f>
        <v>1</v>
      </c>
      <c r="E1349" s="9" t="str">
        <f>Mercury!AC1350</f>
        <v>P&amp;L</v>
      </c>
      <c r="F1349" s="9" t="str">
        <f>Mercury!AD1350</f>
        <v>Recurring</v>
      </c>
      <c r="G1349" s="9" t="str">
        <f>Mercury!AE1350</f>
        <v>2. Candidates Sourcing</v>
      </c>
      <c r="H1349" s="9" t="str">
        <f>Mercury!AF1350</f>
        <v>2. Candidates Sourcing</v>
      </c>
      <c r="I1349" s="9" t="str">
        <f>Mercury!AG1350</f>
        <v>3. Linkedin</v>
      </c>
      <c r="J1349" s="9" t="str">
        <f>Mercury!AI1350</f>
        <v>Out</v>
      </c>
      <c r="K1349" s="9" t="str">
        <f>Mercury!B1350</f>
        <v>LinkedIn</v>
      </c>
      <c r="L1349" s="33">
        <f>Mercury!C1350</f>
        <v>-77.27</v>
      </c>
      <c r="M1349" s="9" t="str">
        <f>Mercury!D1350</f>
        <v>Sent</v>
      </c>
      <c r="N1349" s="1" t="s">
        <v>47</v>
      </c>
    </row>
    <row r="1350" hidden="1">
      <c r="B1350" s="9">
        <f>Mercury!Y1351</f>
        <v>2025</v>
      </c>
      <c r="C1350" s="9">
        <f>Mercury!AA1351</f>
        <v>1</v>
      </c>
      <c r="D1350" s="9">
        <f>Mercury!AB1351</f>
        <v>1</v>
      </c>
      <c r="E1350" s="9" t="str">
        <f>Mercury!AC1351</f>
        <v>P&amp;L</v>
      </c>
      <c r="F1350" s="9" t="str">
        <f>Mercury!AD1351</f>
        <v>Recurring</v>
      </c>
      <c r="G1350" s="9" t="str">
        <f>Mercury!AE1351</f>
        <v>3. Platform</v>
      </c>
      <c r="H1350" s="9" t="str">
        <f>Mercury!AF1351</f>
        <v>3. Platform</v>
      </c>
      <c r="I1350" s="9" t="str">
        <f>Mercury!AG1351</f>
        <v>2. Fixed</v>
      </c>
      <c r="J1350" s="9" t="str">
        <f>Mercury!AI1351</f>
        <v>Out</v>
      </c>
      <c r="K1350" s="9" t="str">
        <f>Mercury!B1351</f>
        <v>Intl. Transaction Fee</v>
      </c>
      <c r="L1350" s="33">
        <f>Mercury!C1351</f>
        <v>-2.32</v>
      </c>
      <c r="M1350" s="9" t="str">
        <f>Mercury!D1351</f>
        <v>Sent</v>
      </c>
      <c r="N1350" s="1" t="s">
        <v>47</v>
      </c>
    </row>
    <row r="1351" hidden="1">
      <c r="B1351" s="9">
        <f>Mercury!Y1352</f>
        <v>2025</v>
      </c>
      <c r="C1351" s="9">
        <f>Mercury!AA1352</f>
        <v>1</v>
      </c>
      <c r="D1351" s="9">
        <f>Mercury!AB1352</f>
        <v>1</v>
      </c>
      <c r="E1351" s="9" t="str">
        <f>Mercury!AC1352</f>
        <v>P&amp;L</v>
      </c>
      <c r="F1351" s="9" t="str">
        <f>Mercury!AD1352</f>
        <v>Recurring</v>
      </c>
      <c r="G1351" s="9" t="str">
        <f>Mercury!AE1352</f>
        <v>3. Platform</v>
      </c>
      <c r="H1351" s="9" t="str">
        <f>Mercury!AF1352</f>
        <v>3. Platform</v>
      </c>
      <c r="I1351" s="9" t="str">
        <f>Mercury!AG1352</f>
        <v>1. Variable</v>
      </c>
      <c r="J1351" s="9" t="str">
        <f>Mercury!AI1352</f>
        <v>Out</v>
      </c>
      <c r="K1351" s="9" t="str">
        <f>Mercury!B1352</f>
        <v>Vapi Api</v>
      </c>
      <c r="L1351" s="33">
        <f>Mercury!C1352</f>
        <v>-10</v>
      </c>
      <c r="M1351" s="9" t="str">
        <f>Mercury!D1352</f>
        <v>Sent</v>
      </c>
      <c r="N1351" s="1" t="s">
        <v>47</v>
      </c>
    </row>
    <row r="1352" hidden="1">
      <c r="B1352" s="9">
        <f>Mercury!Y1353</f>
        <v>2025</v>
      </c>
      <c r="C1352" s="9">
        <f>Mercury!AA1353</f>
        <v>1</v>
      </c>
      <c r="D1352" s="9">
        <f>Mercury!AB1353</f>
        <v>1</v>
      </c>
      <c r="E1352" s="9" t="str">
        <f>Mercury!AC1353</f>
        <v/>
      </c>
      <c r="F1352" s="9" t="str">
        <f>Mercury!AD1353</f>
        <v>Failed</v>
      </c>
      <c r="G1352" s="9" t="str">
        <f>Mercury!AE1353</f>
        <v>Failed</v>
      </c>
      <c r="H1352" s="9" t="str">
        <f>Mercury!AF1353</f>
        <v>Failed</v>
      </c>
      <c r="I1352" s="9" t="str">
        <f>Mercury!AG1353</f>
        <v/>
      </c>
      <c r="J1352" s="9" t="str">
        <f>Mercury!AI1353</f>
        <v>Out</v>
      </c>
      <c r="K1352" s="9" t="str">
        <f>Mercury!B1353</f>
        <v>G155 BP LEGARIA</v>
      </c>
      <c r="L1352" s="33">
        <f>Mercury!C1353</f>
        <v>-11.11</v>
      </c>
      <c r="M1352" s="9" t="str">
        <f>Mercury!D1353</f>
        <v>Failed</v>
      </c>
      <c r="N1352" s="1" t="s">
        <v>47</v>
      </c>
    </row>
    <row r="1353" hidden="1">
      <c r="B1353" s="9">
        <f>Mercury!Y1354</f>
        <v>2025</v>
      </c>
      <c r="C1353" s="9">
        <f>Mercury!AA1354</f>
        <v>1</v>
      </c>
      <c r="D1353" s="9">
        <f>Mercury!AB1354</f>
        <v>1</v>
      </c>
      <c r="E1353" s="9" t="str">
        <f>Mercury!AC1354</f>
        <v/>
      </c>
      <c r="F1353" s="9" t="str">
        <f>Mercury!AD1354</f>
        <v>Failed</v>
      </c>
      <c r="G1353" s="9" t="str">
        <f>Mercury!AE1354</f>
        <v>Failed</v>
      </c>
      <c r="H1353" s="9" t="str">
        <f>Mercury!AF1354</f>
        <v>Failed</v>
      </c>
      <c r="I1353" s="9" t="str">
        <f>Mercury!AG1354</f>
        <v/>
      </c>
      <c r="J1353" s="9" t="str">
        <f>Mercury!AI1354</f>
        <v>Out</v>
      </c>
      <c r="K1353" s="9" t="str">
        <f>Mercury!B1354</f>
        <v>G155 BP LEGARIA</v>
      </c>
      <c r="L1353" s="33">
        <f>Mercury!C1354</f>
        <v>-10.76</v>
      </c>
      <c r="M1353" s="9" t="str">
        <f>Mercury!D1354</f>
        <v>Failed</v>
      </c>
      <c r="N1353" s="1" t="s">
        <v>47</v>
      </c>
    </row>
    <row r="1354" hidden="1">
      <c r="B1354" s="9">
        <f>Mercury!Y1355</f>
        <v>2025</v>
      </c>
      <c r="C1354" s="9">
        <f>Mercury!AA1355</f>
        <v>1</v>
      </c>
      <c r="D1354" s="9">
        <f>Mercury!AB1355</f>
        <v>1</v>
      </c>
      <c r="E1354" s="9" t="str">
        <f>Mercury!AC1355</f>
        <v/>
      </c>
      <c r="F1354" s="9" t="str">
        <f>Mercury!AD1355</f>
        <v>Failed</v>
      </c>
      <c r="G1354" s="9" t="str">
        <f>Mercury!AE1355</f>
        <v>Failed</v>
      </c>
      <c r="H1354" s="9" t="str">
        <f>Mercury!AF1355</f>
        <v>Failed</v>
      </c>
      <c r="I1354" s="9" t="str">
        <f>Mercury!AG1355</f>
        <v/>
      </c>
      <c r="J1354" s="9" t="str">
        <f>Mercury!AI1355</f>
        <v>Out</v>
      </c>
      <c r="K1354" s="9" t="str">
        <f>Mercury!B1355</f>
        <v>BANCOMER S.A.</v>
      </c>
      <c r="L1354" s="33">
        <f>Mercury!C1355</f>
        <v>-205.7</v>
      </c>
      <c r="M1354" s="9" t="str">
        <f>Mercury!D1355</f>
        <v>Failed</v>
      </c>
      <c r="N1354" s="1" t="s">
        <v>47</v>
      </c>
    </row>
    <row r="1355" hidden="1">
      <c r="B1355" s="9">
        <f>Mercury!Y1356</f>
        <v>2025</v>
      </c>
      <c r="C1355" s="9">
        <f>Mercury!AA1356</f>
        <v>1</v>
      </c>
      <c r="D1355" s="9">
        <f>Mercury!AB1356</f>
        <v>1</v>
      </c>
      <c r="E1355" s="9" t="str">
        <f>Mercury!AC1356</f>
        <v/>
      </c>
      <c r="F1355" s="9" t="str">
        <f>Mercury!AD1356</f>
        <v>Failed</v>
      </c>
      <c r="G1355" s="9" t="str">
        <f>Mercury!AE1356</f>
        <v>Failed</v>
      </c>
      <c r="H1355" s="9" t="str">
        <f>Mercury!AF1356</f>
        <v>Failed</v>
      </c>
      <c r="I1355" s="9" t="str">
        <f>Mercury!AG1356</f>
        <v/>
      </c>
      <c r="J1355" s="9" t="str">
        <f>Mercury!AI1356</f>
        <v>Out</v>
      </c>
      <c r="K1355" s="9" t="str">
        <f>Mercury!B1356</f>
        <v>BANCOMER S.A.</v>
      </c>
      <c r="L1355" s="33">
        <f>Mercury!C1356</f>
        <v>-205.7</v>
      </c>
      <c r="M1355" s="9" t="str">
        <f>Mercury!D1356</f>
        <v>Failed</v>
      </c>
      <c r="N1355" s="1" t="s">
        <v>47</v>
      </c>
    </row>
    <row r="1356" hidden="1">
      <c r="B1356" s="9">
        <f>Mercury!Y1357</f>
        <v>2025</v>
      </c>
      <c r="C1356" s="9">
        <f>Mercury!AA1357</f>
        <v>1</v>
      </c>
      <c r="D1356" s="9">
        <f>Mercury!AB1357</f>
        <v>1</v>
      </c>
      <c r="E1356" s="9" t="str">
        <f>Mercury!AC1357</f>
        <v>P&amp;L</v>
      </c>
      <c r="F1356" s="9" t="str">
        <f>Mercury!AD1357</f>
        <v>Recurring</v>
      </c>
      <c r="G1356" s="9" t="str">
        <f>Mercury!AE1357</f>
        <v>3. Platform</v>
      </c>
      <c r="H1356" s="9" t="str">
        <f>Mercury!AF1357</f>
        <v>3. Platform</v>
      </c>
      <c r="I1356" s="9" t="str">
        <f>Mercury!AG1357</f>
        <v>1. Variable</v>
      </c>
      <c r="J1356" s="9" t="str">
        <f>Mercury!AI1357</f>
        <v>Out</v>
      </c>
      <c r="K1356" s="9" t="str">
        <f>Mercury!B1357</f>
        <v>Vapi Api</v>
      </c>
      <c r="L1356" s="33">
        <f>Mercury!C1357</f>
        <v>-10</v>
      </c>
      <c r="M1356" s="9" t="str">
        <f>Mercury!D1357</f>
        <v>Sent</v>
      </c>
      <c r="N1356" s="1" t="s">
        <v>47</v>
      </c>
    </row>
    <row r="1357" hidden="1">
      <c r="B1357" s="9">
        <f>Mercury!Y1358</f>
        <v>2025</v>
      </c>
      <c r="C1357" s="9">
        <f>Mercury!AA1358</f>
        <v>1</v>
      </c>
      <c r="D1357" s="9">
        <f>Mercury!AB1358</f>
        <v>1</v>
      </c>
      <c r="E1357" s="9" t="str">
        <f>Mercury!AC1358</f>
        <v>P&amp;L</v>
      </c>
      <c r="F1357" s="9" t="str">
        <f>Mercury!AD1358</f>
        <v>Recurring</v>
      </c>
      <c r="G1357" s="9" t="str">
        <f>Mercury!AE1358</f>
        <v>3. Platform</v>
      </c>
      <c r="H1357" s="9" t="str">
        <f>Mercury!AF1358</f>
        <v>3. Platform</v>
      </c>
      <c r="I1357" s="9" t="str">
        <f>Mercury!AG1358</f>
        <v>2. Fixed</v>
      </c>
      <c r="J1357" s="9" t="str">
        <f>Mercury!AI1358</f>
        <v>Out</v>
      </c>
      <c r="K1357" s="9" t="str">
        <f>Mercury!B1358</f>
        <v>Lux Rewards Cashback</v>
      </c>
      <c r="L1357" s="33">
        <f>Mercury!C1358</f>
        <v>5.9</v>
      </c>
      <c r="M1357" s="9" t="str">
        <f>Mercury!D1358</f>
        <v>Sent</v>
      </c>
      <c r="N1357" s="1" t="s">
        <v>47</v>
      </c>
    </row>
    <row r="1358" hidden="1">
      <c r="B1358" s="9">
        <f>Mercury!Y1359</f>
        <v>2025</v>
      </c>
      <c r="C1358" s="9">
        <f>Mercury!AA1359</f>
        <v>1</v>
      </c>
      <c r="D1358" s="9">
        <f>Mercury!AB1359</f>
        <v>1</v>
      </c>
      <c r="E1358" s="9" t="str">
        <f>Mercury!AC1359</f>
        <v>P&amp;L</v>
      </c>
      <c r="F1358" s="9" t="str">
        <f>Mercury!AD1359</f>
        <v>Recurring</v>
      </c>
      <c r="G1358" s="9" t="str">
        <f>Mercury!AE1359</f>
        <v>3. Platform</v>
      </c>
      <c r="H1358" s="9" t="str">
        <f>Mercury!AF1359</f>
        <v>3. Platform</v>
      </c>
      <c r="I1358" s="9" t="str">
        <f>Mercury!AG1359</f>
        <v>1. Variable</v>
      </c>
      <c r="J1358" s="9" t="str">
        <f>Mercury!AI1359</f>
        <v>Out</v>
      </c>
      <c r="K1358" s="9" t="str">
        <f>Mercury!B1359</f>
        <v>Vapi Api</v>
      </c>
      <c r="L1358" s="33">
        <f>Mercury!C1359</f>
        <v>-10</v>
      </c>
      <c r="M1358" s="9" t="str">
        <f>Mercury!D1359</f>
        <v>Sent</v>
      </c>
      <c r="N1358" s="1" t="s">
        <v>47</v>
      </c>
    </row>
    <row r="1359" hidden="1">
      <c r="B1359" s="9">
        <f>Mercury!Y1360</f>
        <v>2025</v>
      </c>
      <c r="C1359" s="9">
        <f>Mercury!AA1360</f>
        <v>1</v>
      </c>
      <c r="D1359" s="9">
        <f>Mercury!AB1360</f>
        <v>1</v>
      </c>
      <c r="E1359" s="9" t="str">
        <f>Mercury!AC1360</f>
        <v>P&amp;L</v>
      </c>
      <c r="F1359" s="9" t="str">
        <f>Mercury!AD1360</f>
        <v>Recurring</v>
      </c>
      <c r="G1359" s="9" t="str">
        <f>Mercury!AE1360</f>
        <v>3. Platform</v>
      </c>
      <c r="H1359" s="9" t="str">
        <f>Mercury!AF1360</f>
        <v>3. Platform</v>
      </c>
      <c r="I1359" s="9" t="str">
        <f>Mercury!AG1360</f>
        <v>1. Variable</v>
      </c>
      <c r="J1359" s="9" t="str">
        <f>Mercury!AI1360</f>
        <v>Out</v>
      </c>
      <c r="K1359" s="9" t="str">
        <f>Mercury!B1360</f>
        <v>Twilio</v>
      </c>
      <c r="L1359" s="33">
        <f>Mercury!C1360</f>
        <v>-20</v>
      </c>
      <c r="M1359" s="9" t="str">
        <f>Mercury!D1360</f>
        <v>Sent</v>
      </c>
      <c r="N1359" s="1" t="s">
        <v>47</v>
      </c>
    </row>
    <row r="1360" hidden="1">
      <c r="B1360" s="9">
        <f>Mercury!Y1361</f>
        <v>2025</v>
      </c>
      <c r="C1360" s="9">
        <f>Mercury!AA1361</f>
        <v>1</v>
      </c>
      <c r="D1360" s="9">
        <f>Mercury!AB1361</f>
        <v>1</v>
      </c>
      <c r="E1360" s="9" t="str">
        <f>Mercury!AC1361</f>
        <v>P&amp;L</v>
      </c>
      <c r="F1360" s="9" t="str">
        <f>Mercury!AD1361</f>
        <v>Recurring</v>
      </c>
      <c r="G1360" s="9" t="str">
        <f>Mercury!AE1361</f>
        <v>3. Platform</v>
      </c>
      <c r="H1360" s="9" t="str">
        <f>Mercury!AF1361</f>
        <v>3. Platform</v>
      </c>
      <c r="I1360" s="9" t="str">
        <f>Mercury!AG1361</f>
        <v>1. Variable</v>
      </c>
      <c r="J1360" s="9" t="str">
        <f>Mercury!AI1361</f>
        <v>Out</v>
      </c>
      <c r="K1360" s="9" t="str">
        <f>Mercury!B1361</f>
        <v>Vapi Api</v>
      </c>
      <c r="L1360" s="33">
        <f>Mercury!C1361</f>
        <v>-10</v>
      </c>
      <c r="M1360" s="9" t="str">
        <f>Mercury!D1361</f>
        <v>Sent</v>
      </c>
      <c r="N1360" s="1" t="s">
        <v>47</v>
      </c>
    </row>
    <row r="1361" hidden="1">
      <c r="B1361" s="9">
        <f>Mercury!Y1362</f>
        <v>2025</v>
      </c>
      <c r="C1361" s="9">
        <f>Mercury!AA1362</f>
        <v>1</v>
      </c>
      <c r="D1361" s="9">
        <f>Mercury!AB1362</f>
        <v>1</v>
      </c>
      <c r="E1361" s="9" t="str">
        <f>Mercury!AC1362</f>
        <v>P&amp;L</v>
      </c>
      <c r="F1361" s="9" t="str">
        <f>Mercury!AD1362</f>
        <v>Recurring</v>
      </c>
      <c r="G1361" s="9" t="str">
        <f>Mercury!AE1362</f>
        <v>2. Candidates Sourcing</v>
      </c>
      <c r="H1361" s="9" t="str">
        <f>Mercury!AF1362</f>
        <v>2. Candidates Sourcing</v>
      </c>
      <c r="I1361" s="9" t="str">
        <f>Mercury!AG1362</f>
        <v>4. Others</v>
      </c>
      <c r="J1361" s="9" t="str">
        <f>Mercury!AI1362</f>
        <v>Out</v>
      </c>
      <c r="K1361" s="9" t="str">
        <f>Mercury!B1362</f>
        <v>Lagrowthmachine</v>
      </c>
      <c r="L1361" s="33">
        <f>Mercury!C1362</f>
        <v>-62.26</v>
      </c>
      <c r="M1361" s="9" t="str">
        <f>Mercury!D1362</f>
        <v>Sent</v>
      </c>
      <c r="N1361" s="1" t="s">
        <v>47</v>
      </c>
    </row>
    <row r="1362" hidden="1">
      <c r="B1362" s="9">
        <f>Mercury!Y1363</f>
        <v>2025</v>
      </c>
      <c r="C1362" s="9">
        <f>Mercury!AA1363</f>
        <v>1</v>
      </c>
      <c r="D1362" s="9">
        <f>Mercury!AB1363</f>
        <v>1</v>
      </c>
      <c r="E1362" s="9" t="str">
        <f>Mercury!AC1363</f>
        <v>P&amp;L</v>
      </c>
      <c r="F1362" s="9" t="str">
        <f>Mercury!AD1363</f>
        <v>Recurring</v>
      </c>
      <c r="G1362" s="9" t="str">
        <f>Mercury!AE1363</f>
        <v>3. Platform</v>
      </c>
      <c r="H1362" s="9" t="str">
        <f>Mercury!AF1363</f>
        <v>3. Platform</v>
      </c>
      <c r="I1362" s="9" t="str">
        <f>Mercury!AG1363</f>
        <v>2. Fixed</v>
      </c>
      <c r="J1362" s="9" t="str">
        <f>Mercury!AI1363</f>
        <v>Out</v>
      </c>
      <c r="K1362" s="9" t="str">
        <f>Mercury!B1363</f>
        <v>Intl. Transaction Fee</v>
      </c>
      <c r="L1362" s="33">
        <f>Mercury!C1363</f>
        <v>-1.87</v>
      </c>
      <c r="M1362" s="9" t="str">
        <f>Mercury!D1363</f>
        <v>Sent</v>
      </c>
      <c r="N1362" s="1" t="s">
        <v>47</v>
      </c>
    </row>
    <row r="1363" hidden="1">
      <c r="B1363" s="9">
        <f>Mercury!Y1364</f>
        <v>2025</v>
      </c>
      <c r="C1363" s="9">
        <f>Mercury!AA1364</f>
        <v>1</v>
      </c>
      <c r="D1363" s="9">
        <f>Mercury!AB1364</f>
        <v>1</v>
      </c>
      <c r="E1363" s="9" t="str">
        <f>Mercury!AC1364</f>
        <v>P&amp;L</v>
      </c>
      <c r="F1363" s="9" t="str">
        <f>Mercury!AD1364</f>
        <v>Recurring</v>
      </c>
      <c r="G1363" s="9" t="str">
        <f>Mercury!AE1364</f>
        <v>2. Candidates Sourcing</v>
      </c>
      <c r="H1363" s="9" t="str">
        <f>Mercury!AF1364</f>
        <v>2. Candidates Sourcing</v>
      </c>
      <c r="I1363" s="9" t="str">
        <f>Mercury!AG1364</f>
        <v>4. Others</v>
      </c>
      <c r="J1363" s="9" t="str">
        <f>Mercury!AI1364</f>
        <v>Out</v>
      </c>
      <c r="K1363" s="9" t="str">
        <f>Mercury!B1364</f>
        <v>Lagrowthmachine</v>
      </c>
      <c r="L1363" s="33">
        <f>Mercury!C1364</f>
        <v>-62.26</v>
      </c>
      <c r="M1363" s="9" t="str">
        <f>Mercury!D1364</f>
        <v>Sent</v>
      </c>
      <c r="N1363" s="1" t="s">
        <v>47</v>
      </c>
    </row>
    <row r="1364" hidden="1">
      <c r="B1364" s="9">
        <f>Mercury!Y1365</f>
        <v>2025</v>
      </c>
      <c r="C1364" s="9">
        <f>Mercury!AA1365</f>
        <v>1</v>
      </c>
      <c r="D1364" s="9">
        <f>Mercury!AB1365</f>
        <v>1</v>
      </c>
      <c r="E1364" s="9" t="str">
        <f>Mercury!AC1365</f>
        <v>P&amp;L</v>
      </c>
      <c r="F1364" s="9" t="str">
        <f>Mercury!AD1365</f>
        <v>Recurring</v>
      </c>
      <c r="G1364" s="9" t="str">
        <f>Mercury!AE1365</f>
        <v>3. Platform</v>
      </c>
      <c r="H1364" s="9" t="str">
        <f>Mercury!AF1365</f>
        <v>3. Platform</v>
      </c>
      <c r="I1364" s="9" t="str">
        <f>Mercury!AG1365</f>
        <v>2. Fixed</v>
      </c>
      <c r="J1364" s="9" t="str">
        <f>Mercury!AI1365</f>
        <v>Out</v>
      </c>
      <c r="K1364" s="9" t="str">
        <f>Mercury!B1365</f>
        <v>Intl. Transaction Fee</v>
      </c>
      <c r="L1364" s="33">
        <f>Mercury!C1365</f>
        <v>-1.87</v>
      </c>
      <c r="M1364" s="9" t="str">
        <f>Mercury!D1365</f>
        <v>Sent</v>
      </c>
      <c r="N1364" s="1" t="s">
        <v>47</v>
      </c>
    </row>
    <row r="1365" hidden="1">
      <c r="B1365" s="9">
        <f>Mercury!Y1366</f>
        <v>2025</v>
      </c>
      <c r="C1365" s="9">
        <f>Mercury!AA1366</f>
        <v>1</v>
      </c>
      <c r="D1365" s="9">
        <f>Mercury!AB1366</f>
        <v>1</v>
      </c>
      <c r="E1365" s="9" t="str">
        <f>Mercury!AC1366</f>
        <v>P&amp;L</v>
      </c>
      <c r="F1365" s="9" t="str">
        <f>Mercury!AD1366</f>
        <v>Recurring</v>
      </c>
      <c r="G1365" s="9" t="str">
        <f>Mercury!AE1366</f>
        <v>3. Platform</v>
      </c>
      <c r="H1365" s="9" t="str">
        <f>Mercury!AF1366</f>
        <v>3. Platform</v>
      </c>
      <c r="I1365" s="9" t="str">
        <f>Mercury!AG1366</f>
        <v>1. Variable</v>
      </c>
      <c r="J1365" s="9" t="str">
        <f>Mercury!AI1366</f>
        <v>Out</v>
      </c>
      <c r="K1365" s="9" t="str">
        <f>Mercury!B1366</f>
        <v>Vapi Api</v>
      </c>
      <c r="L1365" s="33">
        <f>Mercury!C1366</f>
        <v>-10</v>
      </c>
      <c r="M1365" s="9" t="str">
        <f>Mercury!D1366</f>
        <v>Sent</v>
      </c>
      <c r="N1365" s="1" t="s">
        <v>47</v>
      </c>
    </row>
    <row r="1366" hidden="1">
      <c r="B1366" s="9">
        <f>Mercury!Y1367</f>
        <v>2025</v>
      </c>
      <c r="C1366" s="9">
        <f>Mercury!AA1367</f>
        <v>1</v>
      </c>
      <c r="D1366" s="9">
        <f>Mercury!AB1367</f>
        <v>1</v>
      </c>
      <c r="E1366" s="9" t="str">
        <f>Mercury!AC1367</f>
        <v>P&amp;L</v>
      </c>
      <c r="F1366" s="9" t="str">
        <f>Mercury!AD1367</f>
        <v>Recurring</v>
      </c>
      <c r="G1366" s="9" t="str">
        <f>Mercury!AE1367</f>
        <v>2. Candidates Sourcing</v>
      </c>
      <c r="H1366" s="9" t="str">
        <f>Mercury!AF1367</f>
        <v>2. Candidates Sourcing</v>
      </c>
      <c r="I1366" s="9" t="str">
        <f>Mercury!AG1367</f>
        <v>4. Others</v>
      </c>
      <c r="J1366" s="9" t="str">
        <f>Mercury!AI1367</f>
        <v>Out</v>
      </c>
      <c r="K1366" s="58" t="str">
        <f>Mercury!B1367</f>
        <v>Apollo.io</v>
      </c>
      <c r="L1366" s="33">
        <f>Mercury!C1367</f>
        <v>-59</v>
      </c>
      <c r="M1366" s="9" t="str">
        <f>Mercury!D1367</f>
        <v>Sent</v>
      </c>
      <c r="N1366" s="1" t="s">
        <v>47</v>
      </c>
    </row>
    <row r="1367" hidden="1">
      <c r="B1367" s="9">
        <f>Mercury!Y1368</f>
        <v>2025</v>
      </c>
      <c r="C1367" s="9">
        <f>Mercury!AA1368</f>
        <v>1</v>
      </c>
      <c r="D1367" s="9">
        <f>Mercury!AB1368</f>
        <v>1</v>
      </c>
      <c r="E1367" s="9" t="str">
        <f>Mercury!AC1368</f>
        <v/>
      </c>
      <c r="F1367" s="9" t="str">
        <f>Mercury!AD1368</f>
        <v>Failed</v>
      </c>
      <c r="G1367" s="9" t="str">
        <f>Mercury!AE1368</f>
        <v>Failed</v>
      </c>
      <c r="H1367" s="9" t="str">
        <f>Mercury!AF1368</f>
        <v>Failed</v>
      </c>
      <c r="I1367" s="9" t="str">
        <f>Mercury!AG1368</f>
        <v/>
      </c>
      <c r="J1367" s="9" t="str">
        <f>Mercury!AI1368</f>
        <v>Out</v>
      </c>
      <c r="K1367" s="9" t="str">
        <f>Mercury!B1368</f>
        <v>BANORTE-MXN</v>
      </c>
      <c r="L1367" s="33">
        <f>Mercury!C1368</f>
        <v>-108.55</v>
      </c>
      <c r="M1367" s="9" t="str">
        <f>Mercury!D1368</f>
        <v>Failed</v>
      </c>
      <c r="N1367" s="1" t="s">
        <v>47</v>
      </c>
    </row>
    <row r="1368" hidden="1">
      <c r="B1368" s="9">
        <f>Mercury!Y1369</f>
        <v>2025</v>
      </c>
      <c r="C1368" s="9">
        <f>Mercury!AA1369</f>
        <v>1</v>
      </c>
      <c r="D1368" s="9">
        <f>Mercury!AB1369</f>
        <v>1</v>
      </c>
      <c r="E1368" s="9" t="str">
        <f>Mercury!AC1369</f>
        <v/>
      </c>
      <c r="F1368" s="9" t="str">
        <f>Mercury!AD1369</f>
        <v>Failed</v>
      </c>
      <c r="G1368" s="9" t="str">
        <f>Mercury!AE1369</f>
        <v>Failed</v>
      </c>
      <c r="H1368" s="9" t="str">
        <f>Mercury!AF1369</f>
        <v>Failed</v>
      </c>
      <c r="I1368" s="9" t="str">
        <f>Mercury!AG1369</f>
        <v/>
      </c>
      <c r="J1368" s="9" t="str">
        <f>Mercury!AI1369</f>
        <v>Out</v>
      </c>
      <c r="K1368" s="9" t="str">
        <f>Mercury!B1369</f>
        <v>MongoDB</v>
      </c>
      <c r="L1368" s="33">
        <f>Mercury!C1369</f>
        <v>0</v>
      </c>
      <c r="M1368" s="9" t="str">
        <f>Mercury!D1369</f>
        <v>Failed</v>
      </c>
      <c r="N1368" s="1" t="s">
        <v>47</v>
      </c>
    </row>
    <row r="1369" hidden="1">
      <c r="B1369" s="9">
        <f>Mercury!Y1370</f>
        <v>2025</v>
      </c>
      <c r="C1369" s="9">
        <f>Mercury!AA1370</f>
        <v>1</v>
      </c>
      <c r="D1369" s="9">
        <f>Mercury!AB1370</f>
        <v>1</v>
      </c>
      <c r="E1369" s="9" t="str">
        <f>Mercury!AC1370</f>
        <v>BS</v>
      </c>
      <c r="F1369" s="9" t="str">
        <f>Mercury!AD1370</f>
        <v>One-off</v>
      </c>
      <c r="G1369" s="9" t="str">
        <f>Mercury!AE1370</f>
        <v>0. Investments</v>
      </c>
      <c r="H1369" s="9" t="str">
        <f>Mercury!AF1370</f>
        <v>0. Investments</v>
      </c>
      <c r="I1369" s="9" t="str">
        <f>Mercury!AG1370</f>
        <v>2. Founders</v>
      </c>
      <c r="J1369" s="9" t="str">
        <f>Mercury!AI1370</f>
        <v>In</v>
      </c>
      <c r="K1369" s="9" t="str">
        <f>Mercury!B1370</f>
        <v>Ivan Amelong - Wise (Ivan Amelong)</v>
      </c>
      <c r="L1369" s="33">
        <f>Mercury!C1370</f>
        <v>1000</v>
      </c>
      <c r="M1369" s="9" t="str">
        <f>Mercury!D1370</f>
        <v>Sent</v>
      </c>
      <c r="N1369" s="1" t="s">
        <v>47</v>
      </c>
    </row>
    <row r="1370" hidden="1">
      <c r="B1370" s="182">
        <f>DolarApp!T2</f>
        <v>2026</v>
      </c>
      <c r="C1370" s="182">
        <f>DolarApp!U2</f>
        <v>8</v>
      </c>
      <c r="D1370" s="182">
        <f>DolarApp!V2</f>
        <v>3</v>
      </c>
      <c r="E1370" s="182" t="str">
        <f>DolarApp!W2</f>
        <v>P&amp;L</v>
      </c>
      <c r="F1370" s="182" t="str">
        <f>DolarApp!X2</f>
        <v>Recurring</v>
      </c>
      <c r="G1370" s="182" t="str">
        <f>DolarApp!Y2</f>
        <v>7. Founders</v>
      </c>
      <c r="H1370" s="182" t="str">
        <f>DolarApp!Z2</f>
        <v>6. Other fixed and admin</v>
      </c>
      <c r="I1370" s="182" t="str">
        <f>DolarApp!AA2</f>
        <v>1. Salaries</v>
      </c>
      <c r="J1370" s="182" t="str">
        <f>DolarApp!AB2</f>
        <v>Out</v>
      </c>
      <c r="K1370" s="182" t="str">
        <f>DolarApp!D2</f>
        <v>Ivan Amelong</v>
      </c>
      <c r="L1370" s="182">
        <f>DolarApp!I2</f>
        <v>-840.88</v>
      </c>
      <c r="M1370" s="182" t="str">
        <f>DolarApp!AC2</f>
        <v>Sent</v>
      </c>
      <c r="N1370" s="183" t="s">
        <v>440</v>
      </c>
    </row>
    <row r="1371" hidden="1">
      <c r="B1371" s="182">
        <f>DolarApp!T3</f>
        <v>2026</v>
      </c>
      <c r="C1371" s="182">
        <f>DolarApp!U3</f>
        <v>8</v>
      </c>
      <c r="D1371" s="182">
        <f>DolarApp!V3</f>
        <v>3</v>
      </c>
      <c r="E1371" s="182" t="str">
        <f>DolarApp!W3</f>
        <v>P&amp;L</v>
      </c>
      <c r="F1371" s="182" t="str">
        <f>DolarApp!X3</f>
        <v>Recurring</v>
      </c>
      <c r="G1371" s="182" t="str">
        <f>DolarApp!Y3</f>
        <v>7. Founders</v>
      </c>
      <c r="H1371" s="182" t="str">
        <f>DolarApp!Z3</f>
        <v>6. Other fixed and admin</v>
      </c>
      <c r="I1371" s="182" t="str">
        <f>DolarApp!AA3</f>
        <v>1. Salaries</v>
      </c>
      <c r="J1371" s="182" t="str">
        <f>DolarApp!AB3</f>
        <v>Out</v>
      </c>
      <c r="K1371" s="182" t="str">
        <f>DolarApp!D3</f>
        <v>Federico David Naides</v>
      </c>
      <c r="L1371" s="182">
        <f>DolarApp!I3</f>
        <v>-840.88</v>
      </c>
      <c r="M1371" s="182" t="str">
        <f>DolarApp!AC3</f>
        <v>Sent</v>
      </c>
      <c r="N1371" s="183" t="s">
        <v>440</v>
      </c>
    </row>
    <row r="1372" hidden="1">
      <c r="B1372" s="182">
        <f>DolarApp!T4</f>
        <v>2026</v>
      </c>
      <c r="C1372" s="182">
        <f>DolarApp!U4</f>
        <v>8</v>
      </c>
      <c r="D1372" s="182">
        <f>DolarApp!V4</f>
        <v>3</v>
      </c>
      <c r="E1372" s="182" t="str">
        <f>DolarApp!W4</f>
        <v>P&amp;L</v>
      </c>
      <c r="F1372" s="182" t="str">
        <f>DolarApp!X4</f>
        <v>Recurring</v>
      </c>
      <c r="G1372" s="182" t="str">
        <f>DolarApp!Y4</f>
        <v>3. Platform</v>
      </c>
      <c r="H1372" s="182" t="str">
        <f>DolarApp!Z4</f>
        <v>3. Platform</v>
      </c>
      <c r="I1372" s="182" t="str">
        <f>DolarApp!AA4</f>
        <v>1. Variable</v>
      </c>
      <c r="J1372" s="182" t="str">
        <f>DolarApp!AB4</f>
        <v>Out</v>
      </c>
      <c r="K1372" s="182" t="str">
        <f>DolarApp!D4</f>
        <v>Www.mirlo.mx Mexico</v>
      </c>
      <c r="L1372" s="182">
        <f>DolarApp!I4</f>
        <v>-2.41</v>
      </c>
      <c r="M1372" s="182" t="str">
        <f>DolarApp!AC4</f>
        <v>Sent</v>
      </c>
      <c r="N1372" s="183" t="s">
        <v>440</v>
      </c>
    </row>
    <row r="1373" hidden="1">
      <c r="B1373" s="182">
        <f>DolarApp!T5</f>
        <v>2026</v>
      </c>
      <c r="C1373" s="182">
        <f>DolarApp!U5</f>
        <v>8</v>
      </c>
      <c r="D1373" s="182">
        <f>DolarApp!V5</f>
        <v>3</v>
      </c>
      <c r="E1373" s="182" t="str">
        <f>DolarApp!W5</f>
        <v>P&amp;L</v>
      </c>
      <c r="F1373" s="182" t="str">
        <f>DolarApp!X5</f>
        <v>Recurring</v>
      </c>
      <c r="G1373" s="182" t="str">
        <f>DolarApp!Y5</f>
        <v>8. Other fixed costs</v>
      </c>
      <c r="H1373" s="182" t="str">
        <f>DolarApp!Z5</f>
        <v>6. Other fixed and admin</v>
      </c>
      <c r="I1373" s="182" t="str">
        <f>DolarApp!AA5</f>
        <v>4. Taxes</v>
      </c>
      <c r="J1373" s="182" t="str">
        <f>DolarApp!AB5</f>
        <v>Out</v>
      </c>
      <c r="K1373" s="182" t="str">
        <f>DolarApp!D5</f>
        <v>Nadia Meline Karaguezian</v>
      </c>
      <c r="L1373" s="182">
        <f>DolarApp!I5</f>
        <v>-246.72</v>
      </c>
      <c r="M1373" s="182" t="str">
        <f>DolarApp!AC5</f>
        <v>Sent</v>
      </c>
      <c r="N1373" s="183" t="s">
        <v>440</v>
      </c>
    </row>
    <row r="1374" hidden="1">
      <c r="B1374" s="182">
        <f>DolarApp!T6</f>
        <v>2026</v>
      </c>
      <c r="C1374" s="182">
        <f>DolarApp!U6</f>
        <v>8</v>
      </c>
      <c r="D1374" s="182">
        <f>DolarApp!V6</f>
        <v>3</v>
      </c>
      <c r="E1374" s="182" t="str">
        <f>DolarApp!W6</f>
        <v>P&amp;L</v>
      </c>
      <c r="F1374" s="182" t="str">
        <f>DolarApp!X6</f>
        <v>Recurring</v>
      </c>
      <c r="G1374" s="182" t="str">
        <f>DolarApp!Y6</f>
        <v>1. Collections</v>
      </c>
      <c r="H1374" s="182" t="str">
        <f>DolarApp!Z6</f>
        <v>1. Collections</v>
      </c>
      <c r="I1374" s="182" t="str">
        <f>DolarApp!AA6</f>
        <v>1. Full Stack</v>
      </c>
      <c r="J1374" s="182" t="str">
        <f>DolarApp!AB6</f>
        <v>In</v>
      </c>
      <c r="K1374" s="182" t="str">
        <f>DolarApp!D6</f>
        <v>KEKO MOBILITY SA DE CV</v>
      </c>
      <c r="L1374" s="182">
        <f>DolarApp!I6</f>
        <v>1781.64</v>
      </c>
      <c r="M1374" s="182" t="str">
        <f>DolarApp!AC6</f>
        <v>Sent</v>
      </c>
      <c r="N1374" s="183" t="s">
        <v>440</v>
      </c>
    </row>
    <row r="1375" hidden="1">
      <c r="B1375" s="182">
        <f>DolarApp!T7</f>
        <v>2026</v>
      </c>
      <c r="C1375" s="182">
        <f>DolarApp!U7</f>
        <v>8</v>
      </c>
      <c r="D1375" s="182">
        <f>DolarApp!V7</f>
        <v>3</v>
      </c>
      <c r="E1375" s="182" t="str">
        <f>DolarApp!W7</f>
        <v>P&amp;L</v>
      </c>
      <c r="F1375" s="182" t="str">
        <f>DolarApp!X7</f>
        <v>Recurring</v>
      </c>
      <c r="G1375" s="182" t="str">
        <f>DolarApp!Y7</f>
        <v>1. Collections</v>
      </c>
      <c r="H1375" s="182" t="str">
        <f>DolarApp!Z7</f>
        <v>1. Collections</v>
      </c>
      <c r="I1375" s="182" t="str">
        <f>DolarApp!AA7</f>
        <v>2. SaaS</v>
      </c>
      <c r="J1375" s="182" t="str">
        <f>DolarApp!AB7</f>
        <v>Out</v>
      </c>
      <c r="K1375" s="182" t="str">
        <f>DolarApp!D7</f>
        <v>Gloria L Guzman M</v>
      </c>
      <c r="L1375" s="182">
        <f>DolarApp!I7</f>
        <v>-102.64</v>
      </c>
      <c r="M1375" s="182" t="str">
        <f>DolarApp!AC7</f>
        <v>Sent</v>
      </c>
      <c r="N1375" s="183" t="s">
        <v>440</v>
      </c>
    </row>
    <row r="1376" hidden="1">
      <c r="B1376" s="182">
        <f>DolarApp!T8</f>
        <v>2026</v>
      </c>
      <c r="C1376" s="182">
        <f>DolarApp!U8</f>
        <v>8</v>
      </c>
      <c r="D1376" s="182">
        <f>DolarApp!V8</f>
        <v>3</v>
      </c>
      <c r="E1376" s="182" t="str">
        <f>DolarApp!W8</f>
        <v>P&amp;L</v>
      </c>
      <c r="F1376" s="182" t="str">
        <f>DolarApp!X8</f>
        <v>Recurring</v>
      </c>
      <c r="G1376" s="182" t="str">
        <f>DolarApp!Y8</f>
        <v>3. Platform</v>
      </c>
      <c r="H1376" s="182" t="str">
        <f>DolarApp!Z8</f>
        <v>3. Platform</v>
      </c>
      <c r="I1376" s="182" t="str">
        <f>DolarApp!AA8</f>
        <v>1. Variable</v>
      </c>
      <c r="J1376" s="182" t="str">
        <f>DolarApp!AB8</f>
        <v>Out</v>
      </c>
      <c r="K1376" s="182" t="str">
        <f>DolarApp!D8</f>
        <v>Www.mirlo.mx Mexico</v>
      </c>
      <c r="L1376" s="182">
        <f>DolarApp!I8</f>
        <v>-4.37</v>
      </c>
      <c r="M1376" s="182" t="str">
        <f>DolarApp!AC8</f>
        <v>Sent</v>
      </c>
      <c r="N1376" s="183" t="s">
        <v>440</v>
      </c>
    </row>
    <row r="1377" hidden="1">
      <c r="B1377" s="182">
        <f>DolarApp!T9</f>
        <v>2026</v>
      </c>
      <c r="C1377" s="182">
        <f>DolarApp!U9</f>
        <v>8</v>
      </c>
      <c r="D1377" s="182">
        <f>DolarApp!V9</f>
        <v>3</v>
      </c>
      <c r="E1377" s="182" t="str">
        <f>DolarApp!W9</f>
        <v>P&amp;L</v>
      </c>
      <c r="F1377" s="182" t="str">
        <f>DolarApp!X9</f>
        <v>Recurring</v>
      </c>
      <c r="G1377" s="182" t="str">
        <f>DolarApp!Y9</f>
        <v>3. Platform</v>
      </c>
      <c r="H1377" s="182" t="str">
        <f>DolarApp!Z9</f>
        <v>3. Platform</v>
      </c>
      <c r="I1377" s="182" t="str">
        <f>DolarApp!AA9</f>
        <v>1. Variable</v>
      </c>
      <c r="J1377" s="182" t="str">
        <f>DolarApp!AB9</f>
        <v>Out</v>
      </c>
      <c r="K1377" s="182" t="str">
        <f>DolarApp!D9</f>
        <v>Www.mirlo.mx Mexico</v>
      </c>
      <c r="L1377" s="182">
        <f>DolarApp!I9</f>
        <v>-4.59</v>
      </c>
      <c r="M1377" s="182" t="str">
        <f>DolarApp!AC9</f>
        <v>Sent</v>
      </c>
      <c r="N1377" s="183" t="s">
        <v>440</v>
      </c>
    </row>
    <row r="1378" hidden="1">
      <c r="B1378" s="182">
        <f>DolarApp!T10</f>
        <v>2026</v>
      </c>
      <c r="C1378" s="182">
        <f>DolarApp!U10</f>
        <v>8</v>
      </c>
      <c r="D1378" s="182">
        <f>DolarApp!V10</f>
        <v>3</v>
      </c>
      <c r="E1378" s="182" t="str">
        <f>DolarApp!W10</f>
        <v>P&amp;L</v>
      </c>
      <c r="F1378" s="182" t="str">
        <f>DolarApp!X10</f>
        <v>Recurring</v>
      </c>
      <c r="G1378" s="182" t="str">
        <f>DolarApp!Y10</f>
        <v>1. Collections</v>
      </c>
      <c r="H1378" s="182" t="str">
        <f>DolarApp!Z10</f>
        <v>1. Collections</v>
      </c>
      <c r="I1378" s="182" t="str">
        <f>DolarApp!AA10</f>
        <v>2. SaaS</v>
      </c>
      <c r="J1378" s="182" t="str">
        <f>DolarApp!AB10</f>
        <v>Out</v>
      </c>
      <c r="K1378" s="182" t="str">
        <f>DolarApp!D10</f>
        <v>Gloria L Guzman M</v>
      </c>
      <c r="L1378" s="182">
        <f>DolarApp!I10</f>
        <v>-102.32</v>
      </c>
      <c r="M1378" s="182" t="str">
        <f>DolarApp!AC10</f>
        <v>Sent</v>
      </c>
      <c r="N1378" s="183" t="s">
        <v>440</v>
      </c>
    </row>
    <row r="1379" hidden="1">
      <c r="B1379" s="182">
        <f>DolarApp!T11</f>
        <v>2026</v>
      </c>
      <c r="C1379" s="182">
        <f>DolarApp!U11</f>
        <v>8</v>
      </c>
      <c r="D1379" s="182">
        <f>DolarApp!V11</f>
        <v>3</v>
      </c>
      <c r="E1379" s="182" t="str">
        <f>DolarApp!W11</f>
        <v>P&amp;L</v>
      </c>
      <c r="F1379" s="182" t="str">
        <f>DolarApp!X11</f>
        <v>Recurring</v>
      </c>
      <c r="G1379" s="182" t="str">
        <f>DolarApp!Y11</f>
        <v>5. Marketing</v>
      </c>
      <c r="H1379" s="182" t="str">
        <f>DolarApp!Z11</f>
        <v>5. Marketing</v>
      </c>
      <c r="I1379" s="182" t="str">
        <f>DolarApp!AA11</f>
        <v>3. Events</v>
      </c>
      <c r="J1379" s="182" t="str">
        <f>DolarApp!AB11</f>
        <v>Out</v>
      </c>
      <c r="K1379" s="182" t="str">
        <f>DolarApp!D11</f>
        <v>AMESP Asociacion Mexicana de Empresas de Seguridad Privada</v>
      </c>
      <c r="L1379" s="182">
        <f>DolarApp!I11</f>
        <v>-1463.18</v>
      </c>
      <c r="M1379" s="182" t="str">
        <f>DolarApp!AC11</f>
        <v>Sent</v>
      </c>
      <c r="N1379" s="183" t="s">
        <v>440</v>
      </c>
    </row>
    <row r="1380" hidden="1">
      <c r="B1380" s="182">
        <f>DolarApp!T12</f>
        <v>2026</v>
      </c>
      <c r="C1380" s="182">
        <f>DolarApp!U12</f>
        <v>8</v>
      </c>
      <c r="D1380" s="182">
        <f>DolarApp!V12</f>
        <v>3</v>
      </c>
      <c r="E1380" s="182" t="str">
        <f>DolarApp!W12</f>
        <v>BS</v>
      </c>
      <c r="F1380" s="182" t="str">
        <f>DolarApp!X12</f>
        <v>Recurring</v>
      </c>
      <c r="G1380" s="182" t="str">
        <f>DolarApp!Y12</f>
        <v>0. Investments</v>
      </c>
      <c r="H1380" s="182" t="str">
        <f>DolarApp!Z12</f>
        <v>0. Investments</v>
      </c>
      <c r="I1380" s="182" t="str">
        <f>DolarApp!AA12</f>
        <v>4. Intercompany</v>
      </c>
      <c r="J1380" s="182" t="str">
        <f>DolarApp!AB12</f>
        <v>In</v>
      </c>
      <c r="K1380" s="182" t="str">
        <f>DolarApp!D12</f>
        <v>NEXIU AI LLC</v>
      </c>
      <c r="L1380" s="182">
        <f>DolarApp!I12</f>
        <v>2000</v>
      </c>
      <c r="M1380" s="182" t="str">
        <f>DolarApp!AC12</f>
        <v>Sent</v>
      </c>
      <c r="N1380" s="183" t="s">
        <v>440</v>
      </c>
    </row>
    <row r="1381" hidden="1">
      <c r="B1381" s="182">
        <f>DolarApp!T13</f>
        <v>2026</v>
      </c>
      <c r="C1381" s="182">
        <f>DolarApp!U13</f>
        <v>8</v>
      </c>
      <c r="D1381" s="182">
        <f>DolarApp!V13</f>
        <v>3</v>
      </c>
      <c r="E1381" s="182" t="str">
        <f>DolarApp!W13</f>
        <v>P&amp;L</v>
      </c>
      <c r="F1381" s="182" t="str">
        <f>DolarApp!X13</f>
        <v>Recurring</v>
      </c>
      <c r="G1381" s="182" t="str">
        <f>DolarApp!Y13</f>
        <v>5. Marketing</v>
      </c>
      <c r="H1381" s="182" t="str">
        <f>DolarApp!Z13</f>
        <v>5. Marketing</v>
      </c>
      <c r="I1381" s="182" t="str">
        <f>DolarApp!AA13</f>
        <v>3. Events</v>
      </c>
      <c r="J1381" s="182" t="str">
        <f>DolarApp!AB13</f>
        <v>Out</v>
      </c>
      <c r="K1381" s="182" t="str">
        <f>DolarApp!D13</f>
        <v>Viva Aerobus Apo</v>
      </c>
      <c r="L1381" s="182">
        <f>DolarApp!I13</f>
        <v>-336.78</v>
      </c>
      <c r="M1381" s="182" t="str">
        <f>DolarApp!AC13</f>
        <v>Sent</v>
      </c>
      <c r="N1381" s="183" t="s">
        <v>440</v>
      </c>
    </row>
    <row r="1382" hidden="1">
      <c r="B1382" s="182">
        <f>DolarApp!T14</f>
        <v>2026</v>
      </c>
      <c r="C1382" s="182">
        <f>DolarApp!U14</f>
        <v>8</v>
      </c>
      <c r="D1382" s="182">
        <f>DolarApp!V14</f>
        <v>3</v>
      </c>
      <c r="E1382" s="182" t="str">
        <f>DolarApp!W14</f>
        <v>P&amp;L</v>
      </c>
      <c r="F1382" s="182" t="str">
        <f>DolarApp!X14</f>
        <v>Recurring</v>
      </c>
      <c r="G1382" s="182" t="str">
        <f>DolarApp!Y14</f>
        <v>3. Platform</v>
      </c>
      <c r="H1382" s="182" t="str">
        <f>DolarApp!Z14</f>
        <v>3. Platform</v>
      </c>
      <c r="I1382" s="182" t="str">
        <f>DolarApp!AA14</f>
        <v>1. Variable</v>
      </c>
      <c r="J1382" s="182" t="str">
        <f>DolarApp!AB14</f>
        <v>Out</v>
      </c>
      <c r="K1382" s="182" t="str">
        <f>DolarApp!D14</f>
        <v>Www.mirlo.mx Mexico</v>
      </c>
      <c r="L1382" s="182">
        <f>DolarApp!I14</f>
        <v>-6.51</v>
      </c>
      <c r="M1382" s="182" t="str">
        <f>DolarApp!AC14</f>
        <v>Sent</v>
      </c>
      <c r="N1382" s="183" t="s">
        <v>440</v>
      </c>
    </row>
    <row r="1383" hidden="1">
      <c r="B1383" s="182">
        <f>DolarApp!T15</f>
        <v>2026</v>
      </c>
      <c r="C1383" s="182">
        <f>DolarApp!U15</f>
        <v>8</v>
      </c>
      <c r="D1383" s="182">
        <f>DolarApp!V15</f>
        <v>3</v>
      </c>
      <c r="E1383" s="182" t="str">
        <f>DolarApp!W15</f>
        <v>P&amp;L</v>
      </c>
      <c r="F1383" s="182" t="str">
        <f>DolarApp!X15</f>
        <v>Recurring</v>
      </c>
      <c r="G1383" s="182" t="str">
        <f>DolarApp!Y15</f>
        <v>3. Platform</v>
      </c>
      <c r="H1383" s="182" t="str">
        <f>DolarApp!Z15</f>
        <v>3. Platform</v>
      </c>
      <c r="I1383" s="182" t="str">
        <f>DolarApp!AA15</f>
        <v>1. Variable</v>
      </c>
      <c r="J1383" s="182" t="str">
        <f>DolarApp!AB15</f>
        <v>Out</v>
      </c>
      <c r="K1383" s="182" t="str">
        <f>DolarApp!D15</f>
        <v>Www.mirlo.mx Mexico</v>
      </c>
      <c r="L1383" s="182">
        <f>DolarApp!I15</f>
        <v>-7</v>
      </c>
      <c r="M1383" s="182" t="str">
        <f>DolarApp!AC15</f>
        <v>Sent</v>
      </c>
      <c r="N1383" s="183" t="s">
        <v>440</v>
      </c>
    </row>
    <row r="1384" hidden="1">
      <c r="B1384" s="182">
        <f>DolarApp!T16</f>
        <v>2026</v>
      </c>
      <c r="C1384" s="182">
        <f>DolarApp!U16</f>
        <v>8</v>
      </c>
      <c r="D1384" s="182">
        <f>DolarApp!V16</f>
        <v>3</v>
      </c>
      <c r="E1384" s="182" t="str">
        <f>DolarApp!W16</f>
        <v>P&amp;L</v>
      </c>
      <c r="F1384" s="182" t="str">
        <f>DolarApp!X16</f>
        <v>Recurring</v>
      </c>
      <c r="G1384" s="182" t="str">
        <f>DolarApp!Y16</f>
        <v>1. Collections</v>
      </c>
      <c r="H1384" s="182" t="str">
        <f>DolarApp!Z16</f>
        <v>1. Collections</v>
      </c>
      <c r="I1384" s="182" t="str">
        <f>DolarApp!AA16</f>
        <v>2. SaaS</v>
      </c>
      <c r="J1384" s="182" t="str">
        <f>DolarApp!AB16</f>
        <v>In</v>
      </c>
      <c r="K1384" s="182" t="str">
        <f>DolarApp!D16</f>
        <v>AZUCENA DANAE MORALES MARTINEZ</v>
      </c>
      <c r="L1384" s="182">
        <f>DolarApp!I16</f>
        <v>703.27</v>
      </c>
      <c r="M1384" s="182" t="str">
        <f>DolarApp!AC16</f>
        <v>Sent</v>
      </c>
      <c r="N1384" s="183" t="s">
        <v>440</v>
      </c>
    </row>
    <row r="1385" hidden="1">
      <c r="B1385" s="182">
        <f>DolarApp!T17</f>
        <v>2026</v>
      </c>
      <c r="C1385" s="182">
        <f>DolarApp!U17</f>
        <v>8</v>
      </c>
      <c r="D1385" s="182">
        <f>DolarApp!V17</f>
        <v>3</v>
      </c>
      <c r="E1385" s="182" t="str">
        <f>DolarApp!W17</f>
        <v>P&amp;L</v>
      </c>
      <c r="F1385" s="182" t="str">
        <f>DolarApp!X17</f>
        <v>Recurring</v>
      </c>
      <c r="G1385" s="182" t="str">
        <f>DolarApp!Y17</f>
        <v>1. Collections</v>
      </c>
      <c r="H1385" s="182" t="str">
        <f>DolarApp!Z17</f>
        <v>1. Collections</v>
      </c>
      <c r="I1385" s="182" t="str">
        <f>DolarApp!AA17</f>
        <v>2. SaaS</v>
      </c>
      <c r="J1385" s="182" t="str">
        <f>DolarApp!AB17</f>
        <v>In</v>
      </c>
      <c r="K1385" s="182" t="str">
        <f>DolarApp!D17</f>
        <v>AZUCENA DANAE MORALES MARTINEZ</v>
      </c>
      <c r="L1385" s="182">
        <f>DolarApp!I17</f>
        <v>0.06</v>
      </c>
      <c r="M1385" s="182" t="str">
        <f>DolarApp!AC17</f>
        <v>Sent</v>
      </c>
      <c r="N1385" s="183" t="s">
        <v>440</v>
      </c>
    </row>
    <row r="1386" hidden="1">
      <c r="B1386" s="182">
        <f>DolarApp!T18</f>
        <v>2026</v>
      </c>
      <c r="C1386" s="182">
        <f>DolarApp!U18</f>
        <v>8</v>
      </c>
      <c r="D1386" s="182">
        <f>DolarApp!V18</f>
        <v>3</v>
      </c>
      <c r="E1386" s="182" t="str">
        <f>DolarApp!W18</f>
        <v>P&amp;L</v>
      </c>
      <c r="F1386" s="182" t="str">
        <f>DolarApp!X18</f>
        <v>Recurring</v>
      </c>
      <c r="G1386" s="182" t="str">
        <f>DolarApp!Y18</f>
        <v>8. Other fixed costs</v>
      </c>
      <c r="H1386" s="182" t="str">
        <f>DolarApp!Z18</f>
        <v>6. Other fixed and admin</v>
      </c>
      <c r="I1386" s="182" t="str">
        <f>DolarApp!AA18</f>
        <v>3. Rent</v>
      </c>
      <c r="J1386" s="182" t="str">
        <f>DolarApp!AB18</f>
        <v>Out</v>
      </c>
      <c r="K1386" s="182" t="str">
        <f>DolarApp!D18</f>
        <v>WeWork Mexico Co S. de R.L. de C.V</v>
      </c>
      <c r="L1386" s="182">
        <f>DolarApp!I18</f>
        <v>-616.23</v>
      </c>
      <c r="M1386" s="182" t="str">
        <f>DolarApp!AC18</f>
        <v>Sent</v>
      </c>
      <c r="N1386" s="183" t="s">
        <v>440</v>
      </c>
    </row>
    <row r="1387" hidden="1">
      <c r="B1387" s="182">
        <f>DolarApp!T19</f>
        <v>2026</v>
      </c>
      <c r="C1387" s="182">
        <f>DolarApp!U19</f>
        <v>8</v>
      </c>
      <c r="D1387" s="182">
        <f>DolarApp!V19</f>
        <v>3</v>
      </c>
      <c r="E1387" s="182" t="str">
        <f>DolarApp!W19</f>
        <v>P&amp;L</v>
      </c>
      <c r="F1387" s="182" t="str">
        <f>DolarApp!X19</f>
        <v>Recurring</v>
      </c>
      <c r="G1387" s="182" t="str">
        <f>DolarApp!Y19</f>
        <v>1. Collections</v>
      </c>
      <c r="H1387" s="182" t="str">
        <f>DolarApp!Z19</f>
        <v>1. Collections</v>
      </c>
      <c r="I1387" s="182" t="str">
        <f>DolarApp!AA19</f>
        <v>2. SaaS</v>
      </c>
      <c r="J1387" s="182" t="str">
        <f>DolarApp!AB19</f>
        <v>In</v>
      </c>
      <c r="K1387" s="182" t="str">
        <f>DolarApp!D19</f>
        <v>TECNO AVIV SA DE CV</v>
      </c>
      <c r="L1387" s="182">
        <f>DolarApp!I19</f>
        <v>233.62</v>
      </c>
      <c r="M1387" s="182" t="str">
        <f>DolarApp!AC19</f>
        <v>Sent</v>
      </c>
      <c r="N1387" s="183" t="s">
        <v>440</v>
      </c>
    </row>
    <row r="1388" hidden="1">
      <c r="B1388" s="182">
        <f>DolarApp!T20</f>
        <v>2026</v>
      </c>
      <c r="C1388" s="182">
        <f>DolarApp!U20</f>
        <v>8</v>
      </c>
      <c r="D1388" s="182">
        <f>DolarApp!V20</f>
        <v>3</v>
      </c>
      <c r="E1388" s="182" t="str">
        <f>DolarApp!W20</f>
        <v>P&amp;L</v>
      </c>
      <c r="F1388" s="182" t="str">
        <f>DolarApp!X20</f>
        <v>Recurring</v>
      </c>
      <c r="G1388" s="182" t="str">
        <f>DolarApp!Y20</f>
        <v>2. Candidates Sourcing</v>
      </c>
      <c r="H1388" s="182" t="str">
        <f>DolarApp!Z20</f>
        <v>2. Candidates Sourcing</v>
      </c>
      <c r="I1388" s="182" t="str">
        <f>DolarApp!AA20</f>
        <v>2. Job Portals</v>
      </c>
      <c r="J1388" s="182" t="str">
        <f>DolarApp!AB20</f>
        <v>Out</v>
      </c>
      <c r="K1388" s="182" t="str">
        <f>DolarApp!D20</f>
        <v>Indeed Iei26-02411127 Dublin</v>
      </c>
      <c r="L1388" s="182">
        <f>DolarApp!I20</f>
        <v>-44.37</v>
      </c>
      <c r="M1388" s="182" t="str">
        <f>DolarApp!AC20</f>
        <v>Sent</v>
      </c>
      <c r="N1388" s="183" t="s">
        <v>440</v>
      </c>
    </row>
    <row r="1389" hidden="1">
      <c r="B1389" s="182">
        <f>DolarApp!T21</f>
        <v>2026</v>
      </c>
      <c r="C1389" s="182">
        <f>DolarApp!U21</f>
        <v>8</v>
      </c>
      <c r="D1389" s="182">
        <f>DolarApp!V21</f>
        <v>3</v>
      </c>
      <c r="E1389" s="182" t="str">
        <f>DolarApp!W21</f>
        <v>P&amp;L</v>
      </c>
      <c r="F1389" s="182" t="str">
        <f>DolarApp!X21</f>
        <v>Recurring</v>
      </c>
      <c r="G1389" s="182" t="str">
        <f>DolarApp!Y21</f>
        <v>3. Platform</v>
      </c>
      <c r="H1389" s="182" t="str">
        <f>DolarApp!Z21</f>
        <v>3. Platform</v>
      </c>
      <c r="I1389" s="182" t="str">
        <f>DolarApp!AA21</f>
        <v>1. Variable</v>
      </c>
      <c r="J1389" s="182" t="str">
        <f>DolarApp!AB21</f>
        <v>Out</v>
      </c>
      <c r="K1389" s="182" t="str">
        <f>DolarApp!D21</f>
        <v>Www.mirlo.mx Mexico</v>
      </c>
      <c r="L1389" s="182">
        <f>DolarApp!I21</f>
        <v>-7.44</v>
      </c>
      <c r="M1389" s="182" t="str">
        <f>DolarApp!AC21</f>
        <v>Sent</v>
      </c>
      <c r="N1389" s="183" t="s">
        <v>440</v>
      </c>
    </row>
    <row r="1390" hidden="1">
      <c r="B1390" s="182">
        <f>DolarApp!T22</f>
        <v>2026</v>
      </c>
      <c r="C1390" s="182">
        <f>DolarApp!U22</f>
        <v>8</v>
      </c>
      <c r="D1390" s="182">
        <f>DolarApp!V22</f>
        <v>3</v>
      </c>
      <c r="E1390" s="182" t="str">
        <f>DolarApp!W22</f>
        <v>P&amp;L</v>
      </c>
      <c r="F1390" s="182" t="str">
        <f>DolarApp!X22</f>
        <v>Recurring</v>
      </c>
      <c r="G1390" s="182" t="str">
        <f>DolarApp!Y22</f>
        <v>2. Candidates Sourcing</v>
      </c>
      <c r="H1390" s="182" t="str">
        <f>DolarApp!Z22</f>
        <v>2. Candidates Sourcing</v>
      </c>
      <c r="I1390" s="182" t="str">
        <f>DolarApp!AA22</f>
        <v>1. Social media</v>
      </c>
      <c r="J1390" s="182" t="str">
        <f>DolarApp!AB22</f>
        <v>Out</v>
      </c>
      <c r="K1390" s="182" t="str">
        <f>DolarApp!D22</f>
        <v>Payu *google Cloud Miguel Hidalg</v>
      </c>
      <c r="L1390" s="182">
        <f>DolarApp!I22</f>
        <v>-158.09</v>
      </c>
      <c r="M1390" s="182" t="str">
        <f>DolarApp!AC22</f>
        <v>Sent</v>
      </c>
      <c r="N1390" s="183" t="s">
        <v>440</v>
      </c>
    </row>
    <row r="1391" hidden="1">
      <c r="B1391" s="182">
        <f>DolarApp!T23</f>
        <v>2026</v>
      </c>
      <c r="C1391" s="182">
        <f>DolarApp!U23</f>
        <v>8</v>
      </c>
      <c r="D1391" s="182">
        <f>DolarApp!V23</f>
        <v>3</v>
      </c>
      <c r="E1391" s="182" t="str">
        <f>DolarApp!W23</f>
        <v>P&amp;L</v>
      </c>
      <c r="F1391" s="182" t="str">
        <f>DolarApp!X23</f>
        <v>Recurring</v>
      </c>
      <c r="G1391" s="182" t="str">
        <f>DolarApp!Y23</f>
        <v>2. Candidates Sourcing</v>
      </c>
      <c r="H1391" s="182" t="str">
        <f>DolarApp!Z23</f>
        <v>2. Candidates Sourcing</v>
      </c>
      <c r="I1391" s="182" t="str">
        <f>DolarApp!AA23</f>
        <v>2. Job Portals</v>
      </c>
      <c r="J1391" s="182" t="str">
        <f>DolarApp!AB23</f>
        <v>In</v>
      </c>
      <c r="K1391" s="182" t="str">
        <f>DolarApp!D23</f>
        <v>Cashback</v>
      </c>
      <c r="L1391" s="182">
        <f>DolarApp!I23</f>
        <v>6.44</v>
      </c>
      <c r="M1391" s="182" t="str">
        <f>DolarApp!AC23</f>
        <v>Sent</v>
      </c>
      <c r="N1391" s="183" t="s">
        <v>440</v>
      </c>
    </row>
    <row r="1392" hidden="1">
      <c r="B1392" s="182">
        <f>DolarApp!T24</f>
        <v>2026</v>
      </c>
      <c r="C1392" s="182">
        <f>DolarApp!U24</f>
        <v>7</v>
      </c>
      <c r="D1392" s="182">
        <f>DolarApp!V24</f>
        <v>3</v>
      </c>
      <c r="E1392" s="182" t="str">
        <f>DolarApp!W24</f>
        <v>P&amp;L</v>
      </c>
      <c r="F1392" s="182" t="str">
        <f>DolarApp!X24</f>
        <v>Recurring</v>
      </c>
      <c r="G1392" s="182" t="str">
        <f>DolarApp!Y24</f>
        <v>7. Founders</v>
      </c>
      <c r="H1392" s="182" t="str">
        <f>DolarApp!Z24</f>
        <v>6. Other fixed and admin</v>
      </c>
      <c r="I1392" s="182" t="str">
        <f>DolarApp!AA24</f>
        <v>1. Salaries</v>
      </c>
      <c r="J1392" s="182" t="str">
        <f>DolarApp!AB24</f>
        <v>Out</v>
      </c>
      <c r="K1392" s="182" t="str">
        <f>DolarApp!D24</f>
        <v>Federico David Naides</v>
      </c>
      <c r="L1392" s="182">
        <f>DolarApp!I24</f>
        <v>-1051.8</v>
      </c>
      <c r="M1392" s="182" t="str">
        <f>DolarApp!AC24</f>
        <v>Sent</v>
      </c>
      <c r="N1392" s="183" t="s">
        <v>440</v>
      </c>
    </row>
    <row r="1393" hidden="1">
      <c r="B1393" s="182">
        <f>DolarApp!T25</f>
        <v>2026</v>
      </c>
      <c r="C1393" s="182">
        <f>DolarApp!U25</f>
        <v>7</v>
      </c>
      <c r="D1393" s="182">
        <f>DolarApp!V25</f>
        <v>3</v>
      </c>
      <c r="E1393" s="182" t="str">
        <f>DolarApp!W25</f>
        <v>P&amp;L</v>
      </c>
      <c r="F1393" s="182" t="str">
        <f>DolarApp!X25</f>
        <v>Recurring</v>
      </c>
      <c r="G1393" s="182" t="str">
        <f>DolarApp!Y25</f>
        <v>7. Founders</v>
      </c>
      <c r="H1393" s="182" t="str">
        <f>DolarApp!Z25</f>
        <v>6. Other fixed and admin</v>
      </c>
      <c r="I1393" s="182" t="str">
        <f>DolarApp!AA25</f>
        <v>1. Salaries</v>
      </c>
      <c r="J1393" s="182" t="str">
        <f>DolarApp!AB25</f>
        <v>Out</v>
      </c>
      <c r="K1393" s="182" t="str">
        <f>DolarApp!D25</f>
        <v>Ivan Amelong</v>
      </c>
      <c r="L1393" s="182">
        <f>DolarApp!I25</f>
        <v>-1043.95</v>
      </c>
      <c r="M1393" s="182" t="str">
        <f>DolarApp!AC25</f>
        <v>Sent</v>
      </c>
      <c r="N1393" s="183" t="s">
        <v>440</v>
      </c>
    </row>
    <row r="1394" hidden="1">
      <c r="B1394" s="182">
        <f>DolarApp!T26</f>
        <v>2026</v>
      </c>
      <c r="C1394" s="182">
        <f>DolarApp!U26</f>
        <v>7</v>
      </c>
      <c r="D1394" s="182">
        <f>DolarApp!V26</f>
        <v>3</v>
      </c>
      <c r="E1394" s="182" t="str">
        <f>DolarApp!W26</f>
        <v>P&amp;L</v>
      </c>
      <c r="F1394" s="182" t="str">
        <f>DolarApp!X26</f>
        <v>Recurring</v>
      </c>
      <c r="G1394" s="182" t="str">
        <f>DolarApp!Y26</f>
        <v>1. Collections</v>
      </c>
      <c r="H1394" s="182" t="str">
        <f>DolarApp!Z26</f>
        <v>1. Collections</v>
      </c>
      <c r="I1394" s="182" t="str">
        <f>DolarApp!AA26</f>
        <v>1. Full Stack</v>
      </c>
      <c r="J1394" s="182" t="str">
        <f>DolarApp!AB26</f>
        <v>In</v>
      </c>
      <c r="K1394" s="182" t="str">
        <f>DolarApp!D26</f>
        <v>ALTA RENTABILIDAD SA DE CV</v>
      </c>
      <c r="L1394" s="182">
        <f>DolarApp!I26</f>
        <v>2162.15</v>
      </c>
      <c r="M1394" s="182" t="str">
        <f>DolarApp!AC26</f>
        <v>Sent</v>
      </c>
      <c r="N1394" s="183" t="s">
        <v>440</v>
      </c>
    </row>
    <row r="1395" hidden="1">
      <c r="B1395" s="182">
        <f>DolarApp!T27</f>
        <v>2026</v>
      </c>
      <c r="C1395" s="182">
        <f>DolarApp!U27</f>
        <v>7</v>
      </c>
      <c r="D1395" s="182">
        <f>DolarApp!V27</f>
        <v>3</v>
      </c>
      <c r="E1395" s="182" t="str">
        <f>DolarApp!W27</f>
        <v>P&amp;L</v>
      </c>
      <c r="F1395" s="182" t="str">
        <f>DolarApp!X27</f>
        <v>Recurring</v>
      </c>
      <c r="G1395" s="182" t="str">
        <f>DolarApp!Y27</f>
        <v>9.Sales comissions</v>
      </c>
      <c r="H1395" s="182" t="str">
        <f>DolarApp!Z27</f>
        <v>#N/A</v>
      </c>
      <c r="I1395" s="182" t="str">
        <f>DolarApp!AA27</f>
        <v>1. Partnerships</v>
      </c>
      <c r="J1395" s="182" t="str">
        <f>DolarApp!AB27</f>
        <v>Out</v>
      </c>
      <c r="K1395" s="182" t="str">
        <f>DolarApp!D27</f>
        <v>Morgan Philips Mexico</v>
      </c>
      <c r="L1395" s="182">
        <f>DolarApp!I27</f>
        <v>-648.04</v>
      </c>
      <c r="M1395" s="182" t="str">
        <f>DolarApp!AC27</f>
        <v>Sent</v>
      </c>
      <c r="N1395" s="183" t="s">
        <v>440</v>
      </c>
    </row>
    <row r="1396" hidden="1">
      <c r="B1396" s="182">
        <f>DolarApp!T28</f>
        <v>2026</v>
      </c>
      <c r="C1396" s="182">
        <f>DolarApp!U28</f>
        <v>7</v>
      </c>
      <c r="D1396" s="182">
        <f>DolarApp!V28</f>
        <v>3</v>
      </c>
      <c r="E1396" s="182" t="str">
        <f>DolarApp!W28</f>
        <v>P&amp;L</v>
      </c>
      <c r="F1396" s="182" t="str">
        <f>DolarApp!X28</f>
        <v>Recurring</v>
      </c>
      <c r="G1396" s="182" t="str">
        <f>DolarApp!Y28</f>
        <v>3. Platform</v>
      </c>
      <c r="H1396" s="182" t="str">
        <f>DolarApp!Z28</f>
        <v>3. Platform</v>
      </c>
      <c r="I1396" s="182" t="str">
        <f>DolarApp!AA28</f>
        <v>1. Variable</v>
      </c>
      <c r="J1396" s="182" t="str">
        <f>DolarApp!AB28</f>
        <v>Out</v>
      </c>
      <c r="K1396" s="182" t="str">
        <f>DolarApp!D28</f>
        <v>Www.mirlo.mx Mexico</v>
      </c>
      <c r="L1396" s="182">
        <f>DolarApp!I28</f>
        <v>-3.78</v>
      </c>
      <c r="M1396" s="182" t="str">
        <f>DolarApp!AC28</f>
        <v>Sent</v>
      </c>
      <c r="N1396" s="183" t="s">
        <v>440</v>
      </c>
    </row>
    <row r="1397" hidden="1">
      <c r="B1397" s="182">
        <f>DolarApp!T29</f>
        <v>2026</v>
      </c>
      <c r="C1397" s="182">
        <f>DolarApp!U29</f>
        <v>7</v>
      </c>
      <c r="D1397" s="182">
        <f>DolarApp!V29</f>
        <v>3</v>
      </c>
      <c r="E1397" s="182" t="str">
        <f>DolarApp!W29</f>
        <v>P&amp;L</v>
      </c>
      <c r="F1397" s="182" t="str">
        <f>DolarApp!X29</f>
        <v>Recurring</v>
      </c>
      <c r="G1397" s="182" t="str">
        <f>DolarApp!Y29</f>
        <v>8. Other fixed costs</v>
      </c>
      <c r="H1397" s="182" t="str">
        <f>DolarApp!Z29</f>
        <v>6. Other fixed and admin</v>
      </c>
      <c r="I1397" s="182" t="str">
        <f>DolarApp!AA29</f>
        <v>4. Taxes</v>
      </c>
      <c r="J1397" s="182" t="str">
        <f>DolarApp!AB29</f>
        <v>Out</v>
      </c>
      <c r="K1397" s="182" t="str">
        <f>DolarApp!D29</f>
        <v>Nadia Meline Karaguezian</v>
      </c>
      <c r="L1397" s="182">
        <f>DolarApp!I29</f>
        <v>-479.71</v>
      </c>
      <c r="M1397" s="182" t="str">
        <f>DolarApp!AC29</f>
        <v>Sent</v>
      </c>
      <c r="N1397" s="183" t="s">
        <v>440</v>
      </c>
    </row>
    <row r="1398" hidden="1">
      <c r="B1398" s="182">
        <f>DolarApp!T30</f>
        <v>2026</v>
      </c>
      <c r="C1398" s="182">
        <f>DolarApp!U30</f>
        <v>7</v>
      </c>
      <c r="D1398" s="182">
        <f>DolarApp!V30</f>
        <v>3</v>
      </c>
      <c r="E1398" s="182" t="str">
        <f>DolarApp!W30</f>
        <v>P&amp;L</v>
      </c>
      <c r="F1398" s="182" t="str">
        <f>DolarApp!X30</f>
        <v>Recurring</v>
      </c>
      <c r="G1398" s="182" t="str">
        <f>DolarApp!Y30</f>
        <v>3. Platform</v>
      </c>
      <c r="H1398" s="182" t="str">
        <f>DolarApp!Z30</f>
        <v>3. Platform</v>
      </c>
      <c r="I1398" s="182" t="str">
        <f>DolarApp!AA30</f>
        <v>1. Variable</v>
      </c>
      <c r="J1398" s="182" t="str">
        <f>DolarApp!AB30</f>
        <v>Out</v>
      </c>
      <c r="K1398" s="182" t="str">
        <f>DolarApp!D30</f>
        <v>Www.mirlo.mx Mexico</v>
      </c>
      <c r="L1398" s="182">
        <f>DolarApp!I30</f>
        <v>-6.6</v>
      </c>
      <c r="M1398" s="182" t="str">
        <f>DolarApp!AC30</f>
        <v>Sent</v>
      </c>
      <c r="N1398" s="183" t="s">
        <v>440</v>
      </c>
    </row>
    <row r="1399" hidden="1">
      <c r="B1399" s="182">
        <f>DolarApp!T31</f>
        <v>2026</v>
      </c>
      <c r="C1399" s="182">
        <f>DolarApp!U31</f>
        <v>7</v>
      </c>
      <c r="D1399" s="182">
        <f>DolarApp!V31</f>
        <v>3</v>
      </c>
      <c r="E1399" s="182" t="str">
        <f>DolarApp!W31</f>
        <v>P&amp;L</v>
      </c>
      <c r="F1399" s="182" t="str">
        <f>DolarApp!X31</f>
        <v>Recurring</v>
      </c>
      <c r="G1399" s="182" t="str">
        <f>DolarApp!Y31</f>
        <v>1. Collections</v>
      </c>
      <c r="H1399" s="182" t="str">
        <f>DolarApp!Z31</f>
        <v>1. Collections</v>
      </c>
      <c r="I1399" s="182" t="str">
        <f>DolarApp!AA31</f>
        <v>1. Full Stack</v>
      </c>
      <c r="J1399" s="182" t="str">
        <f>DolarApp!AB31</f>
        <v>In</v>
      </c>
      <c r="K1399" s="182" t="str">
        <f>DolarApp!D31</f>
        <v>CLICOH EXPRESS MX SA DE CV</v>
      </c>
      <c r="L1399" s="182">
        <f>DolarApp!I31</f>
        <v>1629</v>
      </c>
      <c r="M1399" s="182" t="str">
        <f>DolarApp!AC31</f>
        <v>Sent</v>
      </c>
      <c r="N1399" s="183" t="s">
        <v>440</v>
      </c>
    </row>
    <row r="1400" hidden="1">
      <c r="B1400" s="182">
        <f>DolarApp!T32</f>
        <v>2026</v>
      </c>
      <c r="C1400" s="182">
        <f>DolarApp!U32</f>
        <v>7</v>
      </c>
      <c r="D1400" s="182">
        <f>DolarApp!V32</f>
        <v>3</v>
      </c>
      <c r="E1400" s="182" t="str">
        <f>DolarApp!W32</f>
        <v>P&amp;L</v>
      </c>
      <c r="F1400" s="182" t="str">
        <f>DolarApp!X32</f>
        <v>Recurring</v>
      </c>
      <c r="G1400" s="182" t="str">
        <f>DolarApp!Y32</f>
        <v>3. Platform</v>
      </c>
      <c r="H1400" s="182" t="str">
        <f>DolarApp!Z32</f>
        <v>3. Platform</v>
      </c>
      <c r="I1400" s="182" t="str">
        <f>DolarApp!AA32</f>
        <v>1. Variable</v>
      </c>
      <c r="J1400" s="182" t="str">
        <f>DolarApp!AB32</f>
        <v>Out</v>
      </c>
      <c r="K1400" s="182" t="str">
        <f>DolarApp!D32</f>
        <v>T1 Telcel Pyre Ciudad De Mex</v>
      </c>
      <c r="L1400" s="182">
        <f>DolarApp!I32</f>
        <v>-2.87</v>
      </c>
      <c r="M1400" s="182" t="str">
        <f>DolarApp!AC32</f>
        <v>Sent</v>
      </c>
      <c r="N1400" s="183" t="s">
        <v>440</v>
      </c>
    </row>
    <row r="1401" hidden="1">
      <c r="B1401" s="182">
        <f>DolarApp!T33</f>
        <v>2026</v>
      </c>
      <c r="C1401" s="182">
        <f>DolarApp!U33</f>
        <v>7</v>
      </c>
      <c r="D1401" s="182">
        <f>DolarApp!V33</f>
        <v>3</v>
      </c>
      <c r="E1401" s="182" t="str">
        <f>DolarApp!W33</f>
        <v>P&amp;L</v>
      </c>
      <c r="F1401" s="182" t="str">
        <f>DolarApp!X33</f>
        <v>Recurring</v>
      </c>
      <c r="G1401" s="182" t="str">
        <f>DolarApp!Y33</f>
        <v>1. Collections</v>
      </c>
      <c r="H1401" s="182" t="str">
        <f>DolarApp!Z33</f>
        <v>1. Collections</v>
      </c>
      <c r="I1401" s="182" t="str">
        <f>DolarApp!AA33</f>
        <v>2. SaaS</v>
      </c>
      <c r="J1401" s="182" t="str">
        <f>DolarApp!AB33</f>
        <v>In</v>
      </c>
      <c r="K1401" s="182" t="str">
        <f>DolarApp!D33</f>
        <v>AZUCENA DANAE MORALES MARTINEZ</v>
      </c>
      <c r="L1401" s="182">
        <f>DolarApp!I33</f>
        <v>241.2</v>
      </c>
      <c r="M1401" s="182" t="str">
        <f>DolarApp!AC33</f>
        <v>Sent</v>
      </c>
      <c r="N1401" s="183" t="s">
        <v>440</v>
      </c>
    </row>
    <row r="1402" hidden="1">
      <c r="B1402" s="182">
        <f>DolarApp!T34</f>
        <v>2026</v>
      </c>
      <c r="C1402" s="182">
        <f>DolarApp!U34</f>
        <v>7</v>
      </c>
      <c r="D1402" s="182">
        <f>DolarApp!V34</f>
        <v>3</v>
      </c>
      <c r="E1402" s="182" t="str">
        <f>DolarApp!W34</f>
        <v>P&amp;L</v>
      </c>
      <c r="F1402" s="182" t="str">
        <f>DolarApp!X34</f>
        <v>Recurring</v>
      </c>
      <c r="G1402" s="182" t="str">
        <f>DolarApp!Y34</f>
        <v>2. Candidates Sourcing</v>
      </c>
      <c r="H1402" s="182" t="str">
        <f>DolarApp!Z34</f>
        <v>2. Candidates Sourcing</v>
      </c>
      <c r="I1402" s="182" t="str">
        <f>DolarApp!AA34</f>
        <v>1. Social media</v>
      </c>
      <c r="J1402" s="182" t="str">
        <f>DolarApp!AB34</f>
        <v>Out</v>
      </c>
      <c r="K1402" s="182" t="str">
        <f>DolarApp!D34</f>
        <v>Payu *google Ope D M Miguel Hidalg</v>
      </c>
      <c r="L1402" s="182">
        <f>DolarApp!I34</f>
        <v>-134.26</v>
      </c>
      <c r="M1402" s="182" t="str">
        <f>DolarApp!AC34</f>
        <v>Sent</v>
      </c>
      <c r="N1402" s="183" t="s">
        <v>440</v>
      </c>
    </row>
    <row r="1403" hidden="1">
      <c r="B1403" s="182">
        <f>DolarApp!T35</f>
        <v>2026</v>
      </c>
      <c r="C1403" s="182">
        <f>DolarApp!U35</f>
        <v>7</v>
      </c>
      <c r="D1403" s="182">
        <f>DolarApp!V35</f>
        <v>3</v>
      </c>
      <c r="E1403" s="182" t="str">
        <f>DolarApp!W35</f>
        <v>P&amp;L</v>
      </c>
      <c r="F1403" s="182" t="str">
        <f>DolarApp!X35</f>
        <v>Recurring</v>
      </c>
      <c r="G1403" s="182" t="str">
        <f>DolarApp!Y35</f>
        <v>2. Candidates Sourcing</v>
      </c>
      <c r="H1403" s="182" t="str">
        <f>DolarApp!Z35</f>
        <v>2. Candidates Sourcing</v>
      </c>
      <c r="I1403" s="182" t="str">
        <f>DolarApp!AA35</f>
        <v>1. Social media</v>
      </c>
      <c r="J1403" s="182" t="str">
        <f>DolarApp!AB35</f>
        <v>Out</v>
      </c>
      <c r="K1403" s="182" t="str">
        <f>DolarApp!D35</f>
        <v>Payu *google Ope D M Miguel Hidalg</v>
      </c>
      <c r="L1403" s="182">
        <f>DolarApp!I35</f>
        <v>-134.26</v>
      </c>
      <c r="M1403" s="182" t="str">
        <f>DolarApp!AC35</f>
        <v>Sent</v>
      </c>
      <c r="N1403" s="183" t="s">
        <v>440</v>
      </c>
    </row>
    <row r="1404" hidden="1">
      <c r="B1404" s="182">
        <f>DolarApp!T36</f>
        <v>2026</v>
      </c>
      <c r="C1404" s="182">
        <f>DolarApp!U36</f>
        <v>7</v>
      </c>
      <c r="D1404" s="182">
        <f>DolarApp!V36</f>
        <v>3</v>
      </c>
      <c r="E1404" s="182" t="str">
        <f>DolarApp!W36</f>
        <v>P&amp;L</v>
      </c>
      <c r="F1404" s="182" t="str">
        <f>DolarApp!X36</f>
        <v>Recurring</v>
      </c>
      <c r="G1404" s="182" t="str">
        <f>DolarApp!Y36</f>
        <v>8. Other fixed costs</v>
      </c>
      <c r="H1404" s="182" t="str">
        <f>DolarApp!Z36</f>
        <v>6. Other fixed and admin</v>
      </c>
      <c r="I1404" s="182" t="str">
        <f>DolarApp!AA36</f>
        <v>3. Rent</v>
      </c>
      <c r="J1404" s="182" t="str">
        <f>DolarApp!AB36</f>
        <v>Out</v>
      </c>
      <c r="K1404" s="182" t="str">
        <f>DolarApp!D36</f>
        <v>WeWork Mexico Co S. de R.L. de C.V</v>
      </c>
      <c r="L1404" s="182">
        <f>DolarApp!I36</f>
        <v>-604.54</v>
      </c>
      <c r="M1404" s="182" t="str">
        <f>DolarApp!AC36</f>
        <v>Sent</v>
      </c>
      <c r="N1404" s="183" t="s">
        <v>440</v>
      </c>
    </row>
    <row r="1405" hidden="1">
      <c r="B1405" s="182">
        <f>DolarApp!T37</f>
        <v>2026</v>
      </c>
      <c r="C1405" s="182">
        <f>DolarApp!U37</f>
        <v>7</v>
      </c>
      <c r="D1405" s="182">
        <f>DolarApp!V37</f>
        <v>3</v>
      </c>
      <c r="E1405" s="182" t="str">
        <f>DolarApp!W37</f>
        <v>P&amp;L</v>
      </c>
      <c r="F1405" s="182" t="str">
        <f>DolarApp!X37</f>
        <v>Recurring</v>
      </c>
      <c r="G1405" s="182" t="str">
        <f>DolarApp!Y37</f>
        <v>2. Candidates Sourcing</v>
      </c>
      <c r="H1405" s="182" t="str">
        <f>DolarApp!Z37</f>
        <v>2. Candidates Sourcing</v>
      </c>
      <c r="I1405" s="182" t="str">
        <f>DolarApp!AA37</f>
        <v>2. Job Portals</v>
      </c>
      <c r="J1405" s="182" t="str">
        <f>DolarApp!AB37</f>
        <v>Out</v>
      </c>
      <c r="K1405" s="182" t="str">
        <f>DolarApp!D37</f>
        <v>Indeed Iei26-01998749 Dublin</v>
      </c>
      <c r="L1405" s="182">
        <f>DolarApp!I37</f>
        <v>-361.94</v>
      </c>
      <c r="M1405" s="182" t="str">
        <f>DolarApp!AC37</f>
        <v>Sent</v>
      </c>
      <c r="N1405" s="183" t="s">
        <v>440</v>
      </c>
    </row>
    <row r="1406" hidden="1">
      <c r="B1406" s="182">
        <f>DolarApp!T38</f>
        <v>2026</v>
      </c>
      <c r="C1406" s="182">
        <f>DolarApp!U38</f>
        <v>7</v>
      </c>
      <c r="D1406" s="182">
        <f>DolarApp!V38</f>
        <v>3</v>
      </c>
      <c r="E1406" s="182" t="str">
        <f>DolarApp!W38</f>
        <v>P&amp;L</v>
      </c>
      <c r="F1406" s="182" t="str">
        <f>DolarApp!X38</f>
        <v>Recurring</v>
      </c>
      <c r="G1406" s="182" t="str">
        <f>DolarApp!Y38</f>
        <v>2. Candidates Sourcing</v>
      </c>
      <c r="H1406" s="182" t="str">
        <f>DolarApp!Z38</f>
        <v>2. Candidates Sourcing</v>
      </c>
      <c r="I1406" s="182" t="str">
        <f>DolarApp!AA38</f>
        <v>2. Job Portals</v>
      </c>
      <c r="J1406" s="182" t="str">
        <f>DolarApp!AB38</f>
        <v>In</v>
      </c>
      <c r="K1406" s="182" t="str">
        <f>DolarApp!D38</f>
        <v>Cashback</v>
      </c>
      <c r="L1406" s="182">
        <f>DolarApp!I38</f>
        <v>1.64</v>
      </c>
      <c r="M1406" s="182" t="str">
        <f>DolarApp!AC38</f>
        <v>Sent</v>
      </c>
      <c r="N1406" s="183" t="s">
        <v>440</v>
      </c>
    </row>
    <row r="1407" hidden="1">
      <c r="B1407" s="182">
        <f>DolarApp!T39</f>
        <v>2026</v>
      </c>
      <c r="C1407" s="182">
        <f>DolarApp!U39</f>
        <v>6</v>
      </c>
      <c r="D1407" s="182">
        <f>DolarApp!V39</f>
        <v>2</v>
      </c>
      <c r="E1407" s="182" t="str">
        <f>DolarApp!W39</f>
        <v>P&amp;L</v>
      </c>
      <c r="F1407" s="182" t="str">
        <f>DolarApp!X39</f>
        <v>Recurring</v>
      </c>
      <c r="G1407" s="182" t="str">
        <f>DolarApp!Y39</f>
        <v>7. Founders</v>
      </c>
      <c r="H1407" s="182" t="str">
        <f>DolarApp!Z39</f>
        <v>6. Other fixed and admin</v>
      </c>
      <c r="I1407" s="182" t="str">
        <f>DolarApp!AA39</f>
        <v>1. Salaries</v>
      </c>
      <c r="J1407" s="182" t="str">
        <f>DolarApp!AB39</f>
        <v>Out</v>
      </c>
      <c r="K1407" s="182" t="str">
        <f>DolarApp!D39</f>
        <v>Federico David Naides</v>
      </c>
      <c r="L1407" s="182">
        <f>DolarApp!I39</f>
        <v>-2085.79</v>
      </c>
      <c r="M1407" s="182" t="str">
        <f>DolarApp!AC39</f>
        <v>Sent</v>
      </c>
      <c r="N1407" s="183" t="s">
        <v>440</v>
      </c>
    </row>
    <row r="1408" hidden="1">
      <c r="B1408" s="182">
        <f>DolarApp!T40</f>
        <v>2026</v>
      </c>
      <c r="C1408" s="182">
        <f>DolarApp!U40</f>
        <v>6</v>
      </c>
      <c r="D1408" s="182">
        <f>DolarApp!V40</f>
        <v>2</v>
      </c>
      <c r="E1408" s="182" t="str">
        <f>DolarApp!W40</f>
        <v>P&amp;L</v>
      </c>
      <c r="F1408" s="182" t="str">
        <f>DolarApp!X40</f>
        <v>Recurring</v>
      </c>
      <c r="G1408" s="182" t="str">
        <f>DolarApp!Y40</f>
        <v>7. Founders</v>
      </c>
      <c r="H1408" s="182" t="str">
        <f>DolarApp!Z40</f>
        <v>6. Other fixed and admin</v>
      </c>
      <c r="I1408" s="182" t="str">
        <f>DolarApp!AA40</f>
        <v>1. Salaries</v>
      </c>
      <c r="J1408" s="182" t="str">
        <f>DolarApp!AB40</f>
        <v>Out</v>
      </c>
      <c r="K1408" s="182" t="str">
        <f>DolarApp!D40</f>
        <v>Ivan Amelong</v>
      </c>
      <c r="L1408" s="182">
        <f>DolarApp!I40</f>
        <v>-2085.62</v>
      </c>
      <c r="M1408" s="182" t="str">
        <f>DolarApp!AC40</f>
        <v>Sent</v>
      </c>
      <c r="N1408" s="183" t="s">
        <v>440</v>
      </c>
    </row>
    <row r="1409" hidden="1">
      <c r="B1409" s="182">
        <f>DolarApp!T41</f>
        <v>2026</v>
      </c>
      <c r="C1409" s="182">
        <f>DolarApp!U41</f>
        <v>6</v>
      </c>
      <c r="D1409" s="182">
        <f>DolarApp!V41</f>
        <v>2</v>
      </c>
      <c r="E1409" s="182" t="str">
        <f>DolarApp!W41</f>
        <v>P&amp;L</v>
      </c>
      <c r="F1409" s="182" t="str">
        <f>DolarApp!X41</f>
        <v>Recurring</v>
      </c>
      <c r="G1409" s="182" t="str">
        <f>DolarApp!Y41</f>
        <v>1. Collections</v>
      </c>
      <c r="H1409" s="182" t="str">
        <f>DolarApp!Z41</f>
        <v>1. Collections</v>
      </c>
      <c r="I1409" s="182" t="str">
        <f>DolarApp!AA41</f>
        <v>1. Full Stack</v>
      </c>
      <c r="J1409" s="182" t="str">
        <f>DolarApp!AB41</f>
        <v>In</v>
      </c>
      <c r="K1409" s="182" t="str">
        <f>DolarApp!D41</f>
        <v>CLICOH EXPRESS MX SA DE CV</v>
      </c>
      <c r="L1409" s="182">
        <f>DolarApp!I41</f>
        <v>960.48</v>
      </c>
      <c r="M1409" s="182" t="str">
        <f>DolarApp!AC41</f>
        <v>Sent</v>
      </c>
      <c r="N1409" s="183" t="s">
        <v>440</v>
      </c>
    </row>
    <row r="1410" hidden="1">
      <c r="B1410" s="182">
        <f>DolarApp!T42</f>
        <v>2026</v>
      </c>
      <c r="C1410" s="182">
        <f>DolarApp!U42</f>
        <v>6</v>
      </c>
      <c r="D1410" s="182">
        <f>DolarApp!V42</f>
        <v>2</v>
      </c>
      <c r="E1410" s="182" t="str">
        <f>DolarApp!W42</f>
        <v>P&amp;L</v>
      </c>
      <c r="F1410" s="182" t="str">
        <f>DolarApp!X42</f>
        <v>Recurring</v>
      </c>
      <c r="G1410" s="182" t="str">
        <f>DolarApp!Y42</f>
        <v>8. Other fixed costs</v>
      </c>
      <c r="H1410" s="182" t="str">
        <f>DolarApp!Z42</f>
        <v>6. Other fixed and admin</v>
      </c>
      <c r="I1410" s="182" t="str">
        <f>DolarApp!AA42</f>
        <v>4. Taxes</v>
      </c>
      <c r="J1410" s="182" t="str">
        <f>DolarApp!AB42</f>
        <v>Out</v>
      </c>
      <c r="K1410" s="182" t="str">
        <f>DolarApp!D42</f>
        <v>Nadia Meline Karaguezian</v>
      </c>
      <c r="L1410" s="182">
        <f>DolarApp!I42</f>
        <v>-50.88</v>
      </c>
      <c r="M1410" s="182" t="str">
        <f>DolarApp!AC42</f>
        <v>Sent</v>
      </c>
      <c r="N1410" s="183" t="s">
        <v>440</v>
      </c>
    </row>
    <row r="1411" hidden="1">
      <c r="B1411" s="182">
        <f>DolarApp!T43</f>
        <v>2026</v>
      </c>
      <c r="C1411" s="182">
        <f>DolarApp!U43</f>
        <v>6</v>
      </c>
      <c r="D1411" s="182">
        <f>DolarApp!V43</f>
        <v>2</v>
      </c>
      <c r="E1411" s="182" t="str">
        <f>DolarApp!W43</f>
        <v>P&amp;L</v>
      </c>
      <c r="F1411" s="182" t="str">
        <f>DolarApp!X43</f>
        <v>Recurring</v>
      </c>
      <c r="G1411" s="182" t="str">
        <f>DolarApp!Y43</f>
        <v>2. Candidates Sourcing</v>
      </c>
      <c r="H1411" s="182" t="str">
        <f>DolarApp!Z43</f>
        <v>2. Candidates Sourcing</v>
      </c>
      <c r="I1411" s="182" t="str">
        <f>DolarApp!AA43</f>
        <v>1. Social media</v>
      </c>
      <c r="J1411" s="182" t="str">
        <f>DolarApp!AB43</f>
        <v>Out</v>
      </c>
      <c r="K1411" s="182" t="str">
        <f>DolarApp!D43</f>
        <v>Tiktok Ciudad De Mex</v>
      </c>
      <c r="L1411" s="182">
        <f>DolarApp!I43</f>
        <v>-58.68</v>
      </c>
      <c r="M1411" s="182" t="str">
        <f>DolarApp!AC43</f>
        <v>Sent</v>
      </c>
      <c r="N1411" s="183" t="s">
        <v>440</v>
      </c>
    </row>
    <row r="1412" hidden="1">
      <c r="B1412" s="182">
        <f>DolarApp!T44</f>
        <v>2026</v>
      </c>
      <c r="C1412" s="182">
        <f>DolarApp!U44</f>
        <v>6</v>
      </c>
      <c r="D1412" s="182">
        <f>DolarApp!V44</f>
        <v>2</v>
      </c>
      <c r="E1412" s="182" t="str">
        <f>DolarApp!W44</f>
        <v>P&amp;L</v>
      </c>
      <c r="F1412" s="182" t="str">
        <f>DolarApp!X44</f>
        <v>Recurring</v>
      </c>
      <c r="G1412" s="182" t="str">
        <f>DolarApp!Y44</f>
        <v>1. Collections</v>
      </c>
      <c r="H1412" s="182" t="str">
        <f>DolarApp!Z44</f>
        <v>1. Collections</v>
      </c>
      <c r="I1412" s="182" t="str">
        <f>DolarApp!AA44</f>
        <v>1. Full Stack</v>
      </c>
      <c r="J1412" s="182" t="str">
        <f>DolarApp!AB44</f>
        <v>In</v>
      </c>
      <c r="K1412" s="182" t="str">
        <f>DolarApp!D44</f>
        <v>ALTA RENTABILIDAD SA DE CV</v>
      </c>
      <c r="L1412" s="182">
        <f>DolarApp!I44</f>
        <v>4386.41</v>
      </c>
      <c r="M1412" s="182" t="str">
        <f>DolarApp!AC44</f>
        <v>Sent</v>
      </c>
      <c r="N1412" s="183" t="s">
        <v>440</v>
      </c>
    </row>
    <row r="1413" hidden="1">
      <c r="B1413" s="182">
        <f>DolarApp!T45</f>
        <v>2026</v>
      </c>
      <c r="C1413" s="182">
        <f>DolarApp!U45</f>
        <v>6</v>
      </c>
      <c r="D1413" s="182">
        <f>DolarApp!V45</f>
        <v>2</v>
      </c>
      <c r="E1413" s="182" t="str">
        <f>DolarApp!W45</f>
        <v>P&amp;L</v>
      </c>
      <c r="F1413" s="182" t="str">
        <f>DolarApp!X45</f>
        <v>Recurring</v>
      </c>
      <c r="G1413" s="182" t="str">
        <f>DolarApp!Y45</f>
        <v>8. Other fixed costs</v>
      </c>
      <c r="H1413" s="182" t="str">
        <f>DolarApp!Z45</f>
        <v>6. Other fixed and admin</v>
      </c>
      <c r="I1413" s="182" t="str">
        <f>DolarApp!AA45</f>
        <v>2. Admin</v>
      </c>
      <c r="J1413" s="182" t="str">
        <f>DolarApp!AB45</f>
        <v>Out</v>
      </c>
      <c r="K1413" s="182" t="str">
        <f>DolarApp!D45</f>
        <v>Notaria MF SC</v>
      </c>
      <c r="L1413" s="182">
        <f>DolarApp!I45</f>
        <v>-784.29</v>
      </c>
      <c r="M1413" s="182" t="str">
        <f>DolarApp!AC45</f>
        <v>Sent</v>
      </c>
      <c r="N1413" s="183" t="s">
        <v>440</v>
      </c>
    </row>
    <row r="1414" hidden="1">
      <c r="B1414" s="182">
        <f>DolarApp!T46</f>
        <v>2026</v>
      </c>
      <c r="C1414" s="182">
        <f>DolarApp!U46</f>
        <v>6</v>
      </c>
      <c r="D1414" s="182">
        <f>DolarApp!V46</f>
        <v>2</v>
      </c>
      <c r="E1414" s="182" t="str">
        <f>DolarApp!W46</f>
        <v>P&amp;L</v>
      </c>
      <c r="F1414" s="182" t="str">
        <f>DolarApp!X46</f>
        <v>Recurring</v>
      </c>
      <c r="G1414" s="182" t="str">
        <f>DolarApp!Y46</f>
        <v>2. Candidates Sourcing</v>
      </c>
      <c r="H1414" s="182" t="str">
        <f>DolarApp!Z46</f>
        <v>2. Candidates Sourcing</v>
      </c>
      <c r="I1414" s="182" t="str">
        <f>DolarApp!AA46</f>
        <v>1. Social media</v>
      </c>
      <c r="J1414" s="182" t="str">
        <f>DolarApp!AB46</f>
        <v>Out</v>
      </c>
      <c r="K1414" s="182" t="str">
        <f>DolarApp!D46</f>
        <v>Tiktok Ciudad De Mex</v>
      </c>
      <c r="L1414" s="182">
        <f>DolarApp!I46</f>
        <v>-36.83</v>
      </c>
      <c r="M1414" s="182" t="str">
        <f>DolarApp!AC46</f>
        <v>Sent</v>
      </c>
      <c r="N1414" s="183" t="s">
        <v>440</v>
      </c>
    </row>
    <row r="1415" hidden="1">
      <c r="B1415" s="182">
        <f>DolarApp!T47</f>
        <v>2026</v>
      </c>
      <c r="C1415" s="182">
        <f>DolarApp!U47</f>
        <v>6</v>
      </c>
      <c r="D1415" s="182">
        <f>DolarApp!V47</f>
        <v>2</v>
      </c>
      <c r="E1415" s="182" t="str">
        <f>DolarApp!W47</f>
        <v>P&amp;L</v>
      </c>
      <c r="F1415" s="182" t="str">
        <f>DolarApp!X47</f>
        <v>Recurring</v>
      </c>
      <c r="G1415" s="182" t="str">
        <f>DolarApp!Y47</f>
        <v>2. Candidates Sourcing</v>
      </c>
      <c r="H1415" s="182" t="str">
        <f>DolarApp!Z47</f>
        <v>2. Candidates Sourcing</v>
      </c>
      <c r="I1415" s="182" t="str">
        <f>DolarApp!AA47</f>
        <v>2. Job Portals</v>
      </c>
      <c r="J1415" s="182" t="str">
        <f>DolarApp!AB47</f>
        <v>Out</v>
      </c>
      <c r="K1415" s="182" t="str">
        <f>DolarApp!D47</f>
        <v>Indeed Iei26-01603854 Dublin</v>
      </c>
      <c r="L1415" s="182">
        <f>DolarApp!I47</f>
        <v>-14.67</v>
      </c>
      <c r="M1415" s="182" t="str">
        <f>DolarApp!AC47</f>
        <v>Sent</v>
      </c>
      <c r="N1415" s="183" t="s">
        <v>440</v>
      </c>
    </row>
    <row r="1416" hidden="1">
      <c r="B1416" s="182">
        <f>DolarApp!T48</f>
        <v>2026</v>
      </c>
      <c r="C1416" s="182">
        <f>DolarApp!U48</f>
        <v>6</v>
      </c>
      <c r="D1416" s="182">
        <f>DolarApp!V48</f>
        <v>2</v>
      </c>
      <c r="E1416" s="182" t="str">
        <f>DolarApp!W48</f>
        <v>P&amp;L</v>
      </c>
      <c r="F1416" s="182" t="str">
        <f>DolarApp!X48</f>
        <v>Recurring</v>
      </c>
      <c r="G1416" s="182" t="str">
        <f>DolarApp!Y48</f>
        <v>2. Candidates Sourcing</v>
      </c>
      <c r="H1416" s="182" t="str">
        <f>DolarApp!Z48</f>
        <v>2. Candidates Sourcing</v>
      </c>
      <c r="I1416" s="182" t="str">
        <f>DolarApp!AA48</f>
        <v>1. Social media</v>
      </c>
      <c r="J1416" s="182" t="str">
        <f>DolarApp!AB48</f>
        <v>Out</v>
      </c>
      <c r="K1416" s="182" t="str">
        <f>DolarApp!D48</f>
        <v>Tiktok Mx Ciudad De Mex</v>
      </c>
      <c r="L1416" s="182">
        <f>DolarApp!I48</f>
        <v>-16.77</v>
      </c>
      <c r="M1416" s="182" t="str">
        <f>DolarApp!AC48</f>
        <v>Sent</v>
      </c>
      <c r="N1416" s="183" t="s">
        <v>440</v>
      </c>
    </row>
    <row r="1417" hidden="1">
      <c r="B1417" s="182">
        <f>DolarApp!T49</f>
        <v>2026</v>
      </c>
      <c r="C1417" s="182">
        <f>DolarApp!U49</f>
        <v>6</v>
      </c>
      <c r="D1417" s="182">
        <f>DolarApp!V49</f>
        <v>2</v>
      </c>
      <c r="E1417" s="182" t="str">
        <f>DolarApp!W49</f>
        <v>P&amp;L</v>
      </c>
      <c r="F1417" s="182" t="str">
        <f>DolarApp!X49</f>
        <v>Recurring</v>
      </c>
      <c r="G1417" s="182" t="str">
        <f>DolarApp!Y49</f>
        <v>2. Candidates Sourcing</v>
      </c>
      <c r="H1417" s="182" t="str">
        <f>DolarApp!Z49</f>
        <v>2. Candidates Sourcing</v>
      </c>
      <c r="I1417" s="182" t="str">
        <f>DolarApp!AA49</f>
        <v>2. Job Portals</v>
      </c>
      <c r="J1417" s="182" t="str">
        <f>DolarApp!AB49</f>
        <v>In</v>
      </c>
      <c r="K1417" s="182" t="str">
        <f>DolarApp!D49</f>
        <v>Cashback</v>
      </c>
      <c r="L1417" s="182">
        <f>DolarApp!I49</f>
        <v>0.55</v>
      </c>
      <c r="M1417" s="182" t="str">
        <f>DolarApp!AC49</f>
        <v>Sent</v>
      </c>
      <c r="N1417" s="183" t="s">
        <v>440</v>
      </c>
    </row>
    <row r="1418" hidden="1">
      <c r="B1418" s="182">
        <f>DolarApp!T50</f>
        <v>2026</v>
      </c>
      <c r="C1418" s="182">
        <f>DolarApp!U50</f>
        <v>5</v>
      </c>
      <c r="D1418" s="182">
        <f>DolarApp!V50</f>
        <v>2</v>
      </c>
      <c r="E1418" s="182" t="str">
        <f>DolarApp!W50</f>
        <v>P&amp;L</v>
      </c>
      <c r="F1418" s="182" t="str">
        <f>DolarApp!X50</f>
        <v>Recurring</v>
      </c>
      <c r="G1418" s="182" t="str">
        <f>DolarApp!Y50</f>
        <v>2. Candidates Sourcing</v>
      </c>
      <c r="H1418" s="182" t="str">
        <f>DolarApp!Z50</f>
        <v>2. Candidates Sourcing</v>
      </c>
      <c r="I1418" s="182" t="str">
        <f>DolarApp!AA50</f>
        <v>1. Social media</v>
      </c>
      <c r="J1418" s="182" t="str">
        <f>DolarApp!AB50</f>
        <v>Out</v>
      </c>
      <c r="K1418" s="182" t="str">
        <f>DolarApp!D50</f>
        <v>Tiktok Ads Singapore</v>
      </c>
      <c r="L1418" s="182">
        <f>DolarApp!I50</f>
        <v>-36.8</v>
      </c>
      <c r="M1418" s="182" t="str">
        <f>DolarApp!AC50</f>
        <v>Sent</v>
      </c>
      <c r="N1418" s="183" t="s">
        <v>440</v>
      </c>
    </row>
    <row r="1419" hidden="1">
      <c r="B1419" s="182">
        <f>DolarApp!T51</f>
        <v>2026</v>
      </c>
      <c r="C1419" s="182">
        <f>DolarApp!U51</f>
        <v>5</v>
      </c>
      <c r="D1419" s="182">
        <f>DolarApp!V51</f>
        <v>2</v>
      </c>
      <c r="E1419" s="182" t="str">
        <f>DolarApp!W51</f>
        <v>P&amp;L</v>
      </c>
      <c r="F1419" s="182" t="str">
        <f>DolarApp!X51</f>
        <v>Recurring</v>
      </c>
      <c r="G1419" s="182" t="str">
        <f>DolarApp!Y51</f>
        <v>8. Other fixed costs</v>
      </c>
      <c r="H1419" s="182" t="str">
        <f>DolarApp!Z51</f>
        <v>6. Other fixed and admin</v>
      </c>
      <c r="I1419" s="182" t="str">
        <f>DolarApp!AA51</f>
        <v>4. Taxes</v>
      </c>
      <c r="J1419" s="182" t="str">
        <f>DolarApp!AB51</f>
        <v>Out</v>
      </c>
      <c r="K1419" s="182" t="str">
        <f>DolarApp!D51</f>
        <v>Nadia Meline Karaguezian</v>
      </c>
      <c r="L1419" s="182">
        <f>DolarApp!I51</f>
        <v>-630.83</v>
      </c>
      <c r="M1419" s="182" t="str">
        <f>DolarApp!AC51</f>
        <v>Sent</v>
      </c>
      <c r="N1419" s="183" t="s">
        <v>440</v>
      </c>
    </row>
    <row r="1420" hidden="1">
      <c r="B1420" s="182">
        <f>DolarApp!T52</f>
        <v>2026</v>
      </c>
      <c r="C1420" s="182">
        <f>DolarApp!U52</f>
        <v>5</v>
      </c>
      <c r="D1420" s="182">
        <f>DolarApp!V52</f>
        <v>2</v>
      </c>
      <c r="E1420" s="182" t="str">
        <f>DolarApp!W52</f>
        <v>P&amp;L</v>
      </c>
      <c r="F1420" s="182" t="str">
        <f>DolarApp!X52</f>
        <v>Recurring</v>
      </c>
      <c r="G1420" s="182" t="str">
        <f>DolarApp!Y52</f>
        <v>8. Other fixed costs</v>
      </c>
      <c r="H1420" s="182" t="str">
        <f>DolarApp!Z52</f>
        <v>6. Other fixed and admin</v>
      </c>
      <c r="I1420" s="182" t="str">
        <f>DolarApp!AA52</f>
        <v>3. Rent</v>
      </c>
      <c r="J1420" s="182" t="str">
        <f>DolarApp!AB52</f>
        <v>Out</v>
      </c>
      <c r="K1420" s="182" t="str">
        <f>DolarApp!D52</f>
        <v>WeWork Mexico Co S. de R.L. de C.V</v>
      </c>
      <c r="L1420" s="182">
        <f>DolarApp!I52</f>
        <v>-643.13</v>
      </c>
      <c r="M1420" s="182" t="str">
        <f>DolarApp!AC52</f>
        <v>Sent</v>
      </c>
      <c r="N1420" s="183" t="s">
        <v>440</v>
      </c>
    </row>
    <row r="1421" hidden="1">
      <c r="B1421" s="182">
        <f>DolarApp!T53</f>
        <v>2026</v>
      </c>
      <c r="C1421" s="182">
        <f>DolarApp!U53</f>
        <v>5</v>
      </c>
      <c r="D1421" s="182">
        <f>DolarApp!V53</f>
        <v>2</v>
      </c>
      <c r="E1421" s="182" t="str">
        <f>DolarApp!W53</f>
        <v>P&amp;L</v>
      </c>
      <c r="F1421" s="182" t="str">
        <f>DolarApp!X53</f>
        <v>Recurring</v>
      </c>
      <c r="G1421" s="182" t="str">
        <f>DolarApp!Y53</f>
        <v>1. Collections</v>
      </c>
      <c r="H1421" s="182" t="str">
        <f>DolarApp!Z53</f>
        <v>1. Collections</v>
      </c>
      <c r="I1421" s="182" t="str">
        <f>DolarApp!AA53</f>
        <v>1. Full Stack</v>
      </c>
      <c r="J1421" s="182" t="str">
        <f>DolarApp!AB53</f>
        <v>In</v>
      </c>
      <c r="K1421" s="182" t="str">
        <f>DolarApp!D53</f>
        <v>BANCO PLATA SA INSTI TUCION DE BANCA MUL</v>
      </c>
      <c r="L1421" s="182">
        <f>DolarApp!I53</f>
        <v>536.01</v>
      </c>
      <c r="M1421" s="182" t="str">
        <f>DolarApp!AC53</f>
        <v>Sent</v>
      </c>
      <c r="N1421" s="183" t="s">
        <v>440</v>
      </c>
    </row>
    <row r="1422" hidden="1">
      <c r="B1422" s="182">
        <f>DolarApp!T54</f>
        <v>2026</v>
      </c>
      <c r="C1422" s="182">
        <f>DolarApp!U54</f>
        <v>5</v>
      </c>
      <c r="D1422" s="182">
        <f>DolarApp!V54</f>
        <v>2</v>
      </c>
      <c r="E1422" s="182" t="str">
        <f>DolarApp!W54</f>
        <v>P&amp;L</v>
      </c>
      <c r="F1422" s="182" t="str">
        <f>DolarApp!X54</f>
        <v>Recurring</v>
      </c>
      <c r="G1422" s="182" t="str">
        <f>DolarApp!Y54</f>
        <v>1. Collections</v>
      </c>
      <c r="H1422" s="182" t="str">
        <f>DolarApp!Z54</f>
        <v>1. Collections</v>
      </c>
      <c r="I1422" s="182" t="str">
        <f>DolarApp!AA54</f>
        <v>1. Full Stack</v>
      </c>
      <c r="J1422" s="182" t="str">
        <f>DolarApp!AB54</f>
        <v>In</v>
      </c>
      <c r="K1422" s="182" t="str">
        <f>DolarApp!D54</f>
        <v>SERVICIOS TECNOLOGICOS AALKAB S.A. DE C.</v>
      </c>
      <c r="L1422" s="182">
        <f>DolarApp!I54</f>
        <v>484.57</v>
      </c>
      <c r="M1422" s="182" t="str">
        <f>DolarApp!AC54</f>
        <v>Sent</v>
      </c>
      <c r="N1422" s="183" t="s">
        <v>440</v>
      </c>
    </row>
    <row r="1423" hidden="1">
      <c r="B1423" s="182">
        <f>DolarApp!T55</f>
        <v>2026</v>
      </c>
      <c r="C1423" s="182">
        <f>DolarApp!U55</f>
        <v>5</v>
      </c>
      <c r="D1423" s="182">
        <f>DolarApp!V55</f>
        <v>2</v>
      </c>
      <c r="E1423" s="182" t="str">
        <f>DolarApp!W55</f>
        <v>P&amp;L</v>
      </c>
      <c r="F1423" s="182" t="str">
        <f>DolarApp!X55</f>
        <v>Recurring</v>
      </c>
      <c r="G1423" s="182" t="str">
        <f>DolarApp!Y55</f>
        <v>1. Collections</v>
      </c>
      <c r="H1423" s="182" t="str">
        <f>DolarApp!Z55</f>
        <v>1. Collections</v>
      </c>
      <c r="I1423" s="182" t="str">
        <f>DolarApp!AA55</f>
        <v>1. Full Stack</v>
      </c>
      <c r="J1423" s="182" t="str">
        <f>DolarApp!AB55</f>
        <v>In</v>
      </c>
      <c r="K1423" s="182" t="str">
        <f>DolarApp!D55</f>
        <v>CLICOH EXPRESS MX SA DE CV</v>
      </c>
      <c r="L1423" s="182">
        <f>DolarApp!I55</f>
        <v>972.06</v>
      </c>
      <c r="M1423" s="182" t="str">
        <f>DolarApp!AC55</f>
        <v>Sent</v>
      </c>
      <c r="N1423" s="183" t="s">
        <v>440</v>
      </c>
    </row>
    <row r="1424" hidden="1">
      <c r="B1424" s="182">
        <f>DolarApp!T56</f>
        <v>2026</v>
      </c>
      <c r="C1424" s="182">
        <f>DolarApp!U56</f>
        <v>5</v>
      </c>
      <c r="D1424" s="182">
        <f>DolarApp!V56</f>
        <v>2</v>
      </c>
      <c r="E1424" s="182" t="str">
        <f>DolarApp!W56</f>
        <v>P&amp;L</v>
      </c>
      <c r="F1424" s="182" t="str">
        <f>DolarApp!X56</f>
        <v>Recurring</v>
      </c>
      <c r="G1424" s="182" t="str">
        <f>DolarApp!Y56</f>
        <v>1. Collections</v>
      </c>
      <c r="H1424" s="182" t="str">
        <f>DolarApp!Z56</f>
        <v>1. Collections</v>
      </c>
      <c r="I1424" s="182" t="str">
        <f>DolarApp!AA56</f>
        <v>1. Full Stack</v>
      </c>
      <c r="J1424" s="182" t="str">
        <f>DolarApp!AB56</f>
        <v>In</v>
      </c>
      <c r="K1424" s="182" t="str">
        <f>DolarApp!D56</f>
        <v>SERVICIOS TECNOLOGICOS AALKAB S.A. DE C.</v>
      </c>
      <c r="L1424" s="182">
        <f>DolarApp!I56</f>
        <v>242.51</v>
      </c>
      <c r="M1424" s="182" t="str">
        <f>DolarApp!AC56</f>
        <v>Sent</v>
      </c>
      <c r="N1424" s="183" t="s">
        <v>440</v>
      </c>
    </row>
    <row r="1425" hidden="1">
      <c r="B1425" s="182">
        <f>DolarApp!T57</f>
        <v>2026</v>
      </c>
      <c r="C1425" s="182">
        <f>DolarApp!U57</f>
        <v>5</v>
      </c>
      <c r="D1425" s="182">
        <f>DolarApp!V57</f>
        <v>2</v>
      </c>
      <c r="E1425" s="182" t="str">
        <f>DolarApp!W57</f>
        <v>P&amp;L</v>
      </c>
      <c r="F1425" s="182" t="str">
        <f>DolarApp!X57</f>
        <v>Recurring</v>
      </c>
      <c r="G1425" s="182" t="str">
        <f>DolarApp!Y57</f>
        <v>2. Candidates Sourcing</v>
      </c>
      <c r="H1425" s="182" t="str">
        <f>DolarApp!Z57</f>
        <v>2. Candidates Sourcing</v>
      </c>
      <c r="I1425" s="182" t="str">
        <f>DolarApp!AA57</f>
        <v>2. Job Portals</v>
      </c>
      <c r="J1425" s="182" t="str">
        <f>DolarApp!AB57</f>
        <v>Out</v>
      </c>
      <c r="K1425" s="182" t="str">
        <f>DolarApp!D57</f>
        <v>Indeed Iei26-01300310 Dublin</v>
      </c>
      <c r="L1425" s="182">
        <f>DolarApp!I57</f>
        <v>-55.17</v>
      </c>
      <c r="M1425" s="182" t="str">
        <f>DolarApp!AC57</f>
        <v>Sent</v>
      </c>
      <c r="N1425" s="183" t="s">
        <v>440</v>
      </c>
    </row>
    <row r="1426" hidden="1">
      <c r="B1426" s="182">
        <f>DolarApp!T58</f>
        <v>2026</v>
      </c>
      <c r="C1426" s="182">
        <f>DolarApp!U58</f>
        <v>5</v>
      </c>
      <c r="D1426" s="182">
        <f>DolarApp!V58</f>
        <v>2</v>
      </c>
      <c r="E1426" s="182" t="str">
        <f>DolarApp!W58</f>
        <v>P&amp;L</v>
      </c>
      <c r="F1426" s="182" t="str">
        <f>DolarApp!X58</f>
        <v>Recurring</v>
      </c>
      <c r="G1426" s="182" t="str">
        <f>DolarApp!Y58</f>
        <v>2. Candidates Sourcing</v>
      </c>
      <c r="H1426" s="182" t="str">
        <f>DolarApp!Z58</f>
        <v>2. Candidates Sourcing</v>
      </c>
      <c r="I1426" s="182" t="str">
        <f>DolarApp!AA58</f>
        <v>2. Job Portals</v>
      </c>
      <c r="J1426" s="182" t="str">
        <f>DolarApp!AB58</f>
        <v>In</v>
      </c>
      <c r="K1426" s="182" t="str">
        <f>DolarApp!D58</f>
        <v>Cashback</v>
      </c>
      <c r="L1426" s="182">
        <f>DolarApp!I58</f>
        <v>0.99</v>
      </c>
      <c r="M1426" s="182" t="str">
        <f>DolarApp!AC58</f>
        <v>Sent</v>
      </c>
      <c r="N1426" s="183" t="s">
        <v>440</v>
      </c>
    </row>
    <row r="1427" hidden="1">
      <c r="B1427" s="182">
        <f>DolarApp!T59</f>
        <v>2026</v>
      </c>
      <c r="C1427" s="182">
        <f>DolarApp!U59</f>
        <v>4</v>
      </c>
      <c r="D1427" s="182">
        <f>DolarApp!V59</f>
        <v>2</v>
      </c>
      <c r="E1427" s="182" t="str">
        <f>DolarApp!W59</f>
        <v>P&amp;L</v>
      </c>
      <c r="F1427" s="182" t="str">
        <f>DolarApp!X59</f>
        <v>Recurring</v>
      </c>
      <c r="G1427" s="182" t="str">
        <f>DolarApp!Y59</f>
        <v>7. Founders</v>
      </c>
      <c r="H1427" s="182" t="str">
        <f>DolarApp!Z59</f>
        <v>6. Other fixed and admin</v>
      </c>
      <c r="I1427" s="182" t="str">
        <f>DolarApp!AA59</f>
        <v>1. Salaries</v>
      </c>
      <c r="J1427" s="182" t="str">
        <f>DolarApp!AB59</f>
        <v>Out</v>
      </c>
      <c r="K1427" s="182" t="str">
        <f>DolarApp!D59</f>
        <v>Federico David Naides</v>
      </c>
      <c r="L1427" s="182">
        <f>DolarApp!I59</f>
        <v>-1786.23</v>
      </c>
      <c r="M1427" s="182" t="str">
        <f>DolarApp!AC59</f>
        <v>Sent</v>
      </c>
      <c r="N1427" s="183" t="s">
        <v>440</v>
      </c>
    </row>
    <row r="1428" hidden="1">
      <c r="B1428" s="182">
        <f>DolarApp!T60</f>
        <v>2026</v>
      </c>
      <c r="C1428" s="182">
        <f>DolarApp!U60</f>
        <v>4</v>
      </c>
      <c r="D1428" s="182">
        <f>DolarApp!V60</f>
        <v>2</v>
      </c>
      <c r="E1428" s="182" t="str">
        <f>DolarApp!W60</f>
        <v>P&amp;L</v>
      </c>
      <c r="F1428" s="182" t="str">
        <f>DolarApp!X60</f>
        <v>Recurring</v>
      </c>
      <c r="G1428" s="182" t="str">
        <f>DolarApp!Y60</f>
        <v>7. Founders</v>
      </c>
      <c r="H1428" s="182" t="str">
        <f>DolarApp!Z60</f>
        <v>6. Other fixed and admin</v>
      </c>
      <c r="I1428" s="182" t="str">
        <f>DolarApp!AA60</f>
        <v>1. Salaries</v>
      </c>
      <c r="J1428" s="182" t="str">
        <f>DolarApp!AB60</f>
        <v>Out</v>
      </c>
      <c r="K1428" s="182" t="str">
        <f>DolarApp!D60</f>
        <v>Ivan Amelong</v>
      </c>
      <c r="L1428" s="182">
        <f>DolarApp!I60</f>
        <v>-1786.34</v>
      </c>
      <c r="M1428" s="182" t="str">
        <f>DolarApp!AC60</f>
        <v>Sent</v>
      </c>
      <c r="N1428" s="183" t="s">
        <v>440</v>
      </c>
    </row>
    <row r="1429" hidden="1">
      <c r="B1429" s="182">
        <f>DolarApp!T61</f>
        <v>2026</v>
      </c>
      <c r="C1429" s="182">
        <f>DolarApp!U61</f>
        <v>4</v>
      </c>
      <c r="D1429" s="182">
        <f>DolarApp!V61</f>
        <v>2</v>
      </c>
      <c r="E1429" s="182" t="str">
        <f>DolarApp!W61</f>
        <v>P&amp;L</v>
      </c>
      <c r="F1429" s="182" t="str">
        <f>DolarApp!X61</f>
        <v>Recurring</v>
      </c>
      <c r="G1429" s="182" t="str">
        <f>DolarApp!Y61</f>
        <v>8. Other fixed costs</v>
      </c>
      <c r="H1429" s="182" t="str">
        <f>DolarApp!Z61</f>
        <v>6. Other fixed and admin</v>
      </c>
      <c r="I1429" s="182" t="str">
        <f>DolarApp!AA61</f>
        <v>3. Rent</v>
      </c>
      <c r="J1429" s="182" t="str">
        <f>DolarApp!AB61</f>
        <v>Out</v>
      </c>
      <c r="K1429" s="182" t="str">
        <f>DolarApp!D61</f>
        <v>WeWork Mexico Co S. de R.L. de C.V</v>
      </c>
      <c r="L1429" s="182">
        <f>DolarApp!I61</f>
        <v>-661.73</v>
      </c>
      <c r="M1429" s="182" t="str">
        <f>DolarApp!AC61</f>
        <v>Sent</v>
      </c>
      <c r="N1429" s="183" t="s">
        <v>440</v>
      </c>
    </row>
    <row r="1430" hidden="1">
      <c r="B1430" s="182">
        <f>DolarApp!T62</f>
        <v>2026</v>
      </c>
      <c r="C1430" s="182">
        <f>DolarApp!U62</f>
        <v>4</v>
      </c>
      <c r="D1430" s="182">
        <f>DolarApp!V62</f>
        <v>2</v>
      </c>
      <c r="E1430" s="182" t="str">
        <f>DolarApp!W62</f>
        <v>BS</v>
      </c>
      <c r="F1430" s="182" t="str">
        <f>DolarApp!X62</f>
        <v>Recurring</v>
      </c>
      <c r="G1430" s="182" t="str">
        <f>DolarApp!Y62</f>
        <v>0. Investments</v>
      </c>
      <c r="H1430" s="182" t="str">
        <f>DolarApp!Z62</f>
        <v>0. Investments</v>
      </c>
      <c r="I1430" s="182" t="str">
        <f>DolarApp!AA62</f>
        <v>4. Intercompany</v>
      </c>
      <c r="J1430" s="182" t="str">
        <f>DolarApp!AB62</f>
        <v>Out</v>
      </c>
      <c r="K1430" s="182" t="str">
        <f>DolarApp!D62</f>
        <v>Nexiu AI LLC</v>
      </c>
      <c r="L1430" s="182">
        <f>DolarApp!I62</f>
        <v>-10115</v>
      </c>
      <c r="M1430" s="182" t="str">
        <f>DolarApp!AC62</f>
        <v>Sent</v>
      </c>
      <c r="N1430" s="183" t="s">
        <v>440</v>
      </c>
    </row>
    <row r="1431" hidden="1">
      <c r="B1431" s="182">
        <f>DolarApp!T63</f>
        <v>2026</v>
      </c>
      <c r="C1431" s="182">
        <f>DolarApp!U63</f>
        <v>4</v>
      </c>
      <c r="D1431" s="182">
        <f>DolarApp!V63</f>
        <v>2</v>
      </c>
      <c r="E1431" s="182" t="str">
        <f>DolarApp!W63</f>
        <v>P&amp;L</v>
      </c>
      <c r="F1431" s="182" t="str">
        <f>DolarApp!X63</f>
        <v>Recurring</v>
      </c>
      <c r="G1431" s="182" t="str">
        <f>DolarApp!Y63</f>
        <v>1. Collections</v>
      </c>
      <c r="H1431" s="182" t="str">
        <f>DolarApp!Z63</f>
        <v>1. Collections</v>
      </c>
      <c r="I1431" s="182" t="str">
        <f>DolarApp!AA63</f>
        <v>1. Full Stack</v>
      </c>
      <c r="J1431" s="182" t="str">
        <f>DolarApp!AB63</f>
        <v>In</v>
      </c>
      <c r="K1431" s="182" t="str">
        <f>DolarApp!D63</f>
        <v>SERVICIOS TECNOLOGICOS AALKAB S.A. DE C.</v>
      </c>
      <c r="L1431" s="182">
        <f>DolarApp!I63</f>
        <v>640.07</v>
      </c>
      <c r="M1431" s="182" t="str">
        <f>DolarApp!AC63</f>
        <v>Sent</v>
      </c>
      <c r="N1431" s="183" t="s">
        <v>440</v>
      </c>
    </row>
    <row r="1432" hidden="1">
      <c r="B1432" s="182">
        <f>DolarApp!T64</f>
        <v>2026</v>
      </c>
      <c r="C1432" s="182">
        <f>DolarApp!U64</f>
        <v>4</v>
      </c>
      <c r="D1432" s="182">
        <f>DolarApp!V64</f>
        <v>2</v>
      </c>
      <c r="E1432" s="182" t="str">
        <f>DolarApp!W64</f>
        <v>P&amp;L</v>
      </c>
      <c r="F1432" s="182" t="str">
        <f>DolarApp!X64</f>
        <v>Recurring</v>
      </c>
      <c r="G1432" s="182" t="str">
        <f>DolarApp!Y64</f>
        <v>8. Other fixed costs</v>
      </c>
      <c r="H1432" s="182" t="str">
        <f>DolarApp!Z64</f>
        <v>6. Other fixed and admin</v>
      </c>
      <c r="I1432" s="182" t="str">
        <f>DolarApp!AA64</f>
        <v>3. Rent</v>
      </c>
      <c r="J1432" s="182" t="str">
        <f>DolarApp!AB64</f>
        <v>Out</v>
      </c>
      <c r="K1432" s="182" t="str">
        <f>DolarApp!D64</f>
        <v>WeWork Mexico Co S. de R.L. de C.V</v>
      </c>
      <c r="L1432" s="182">
        <f>DolarApp!I64</f>
        <v>-55.56</v>
      </c>
      <c r="M1432" s="182" t="str">
        <f>DolarApp!AC64</f>
        <v>Sent</v>
      </c>
      <c r="N1432" s="183" t="s">
        <v>440</v>
      </c>
    </row>
    <row r="1433" hidden="1">
      <c r="B1433" s="182">
        <f>DolarApp!T65</f>
        <v>2026</v>
      </c>
      <c r="C1433" s="182">
        <f>DolarApp!U65</f>
        <v>4</v>
      </c>
      <c r="D1433" s="182">
        <f>DolarApp!V65</f>
        <v>2</v>
      </c>
      <c r="E1433" s="182" t="str">
        <f>DolarApp!W65</f>
        <v>P&amp;L</v>
      </c>
      <c r="F1433" s="182" t="str">
        <f>DolarApp!X65</f>
        <v>Recurring</v>
      </c>
      <c r="G1433" s="182" t="str">
        <f>DolarApp!Y65</f>
        <v>1. Collections</v>
      </c>
      <c r="H1433" s="182" t="str">
        <f>DolarApp!Z65</f>
        <v>1. Collections</v>
      </c>
      <c r="I1433" s="182" t="str">
        <f>DolarApp!AA65</f>
        <v>1. Full Stack</v>
      </c>
      <c r="J1433" s="182" t="str">
        <f>DolarApp!AB65</f>
        <v>In</v>
      </c>
      <c r="K1433" s="182" t="str">
        <f>DolarApp!D65</f>
        <v>UVI TECH SAPI DE CV</v>
      </c>
      <c r="L1433" s="182">
        <f>DolarApp!I65</f>
        <v>5417.6</v>
      </c>
      <c r="M1433" s="182" t="str">
        <f>DolarApp!AC65</f>
        <v>Sent</v>
      </c>
      <c r="N1433" s="183" t="s">
        <v>440</v>
      </c>
    </row>
    <row r="1434" hidden="1">
      <c r="B1434" s="182">
        <f>DolarApp!T66</f>
        <v>2026</v>
      </c>
      <c r="C1434" s="182">
        <f>DolarApp!U66</f>
        <v>4</v>
      </c>
      <c r="D1434" s="182">
        <f>DolarApp!V66</f>
        <v>2</v>
      </c>
      <c r="E1434" s="182" t="str">
        <f>DolarApp!W66</f>
        <v>P&amp;L</v>
      </c>
      <c r="F1434" s="182" t="str">
        <f>DolarApp!X66</f>
        <v>Recurring</v>
      </c>
      <c r="G1434" s="182" t="str">
        <f>DolarApp!Y66</f>
        <v>1. Collections</v>
      </c>
      <c r="H1434" s="182" t="str">
        <f>DolarApp!Z66</f>
        <v>1. Collections</v>
      </c>
      <c r="I1434" s="182" t="str">
        <f>DolarApp!AA66</f>
        <v>1. Full Stack</v>
      </c>
      <c r="J1434" s="182" t="str">
        <f>DolarApp!AB66</f>
        <v>In</v>
      </c>
      <c r="K1434" s="182" t="str">
        <f>DolarApp!D66</f>
        <v>BANCO PLATA SA INSTI TUCION DE BANCA MUL</v>
      </c>
      <c r="L1434" s="182">
        <f>DolarApp!I66</f>
        <v>536.99</v>
      </c>
      <c r="M1434" s="182" t="str">
        <f>DolarApp!AC66</f>
        <v>Sent</v>
      </c>
      <c r="N1434" s="183" t="s">
        <v>440</v>
      </c>
    </row>
    <row r="1435" hidden="1">
      <c r="B1435" s="182">
        <f>DolarApp!T67</f>
        <v>2026</v>
      </c>
      <c r="C1435" s="182">
        <f>DolarApp!U67</f>
        <v>4</v>
      </c>
      <c r="D1435" s="182">
        <f>DolarApp!V67</f>
        <v>2</v>
      </c>
      <c r="E1435" s="182" t="str">
        <f>DolarApp!W67</f>
        <v>P&amp;L</v>
      </c>
      <c r="F1435" s="182" t="str">
        <f>DolarApp!X67</f>
        <v>Recurring</v>
      </c>
      <c r="G1435" s="182" t="str">
        <f>DolarApp!Y67</f>
        <v>2. Candidates Sourcing</v>
      </c>
      <c r="H1435" s="182" t="str">
        <f>DolarApp!Z67</f>
        <v>2. Candidates Sourcing</v>
      </c>
      <c r="I1435" s="182" t="str">
        <f>DolarApp!AA67</f>
        <v>2. Job Portals</v>
      </c>
      <c r="J1435" s="182" t="str">
        <f>DolarApp!AB67</f>
        <v>Out</v>
      </c>
      <c r="K1435" s="182" t="str">
        <f>DolarApp!D67</f>
        <v>Indeed Iei26-00909015 Dublin</v>
      </c>
      <c r="L1435" s="182">
        <f>DolarApp!I67</f>
        <v>-98.91</v>
      </c>
      <c r="M1435" s="182" t="str">
        <f>DolarApp!AC67</f>
        <v>Sent</v>
      </c>
      <c r="N1435" s="183" t="s">
        <v>440</v>
      </c>
    </row>
    <row r="1436" hidden="1">
      <c r="B1436" s="182">
        <f>DolarApp!T68</f>
        <v>2026</v>
      </c>
      <c r="C1436" s="182">
        <f>DolarApp!U68</f>
        <v>4</v>
      </c>
      <c r="D1436" s="182">
        <f>DolarApp!V68</f>
        <v>2</v>
      </c>
      <c r="E1436" s="182" t="str">
        <f>DolarApp!W68</f>
        <v>P&amp;L</v>
      </c>
      <c r="F1436" s="182" t="str">
        <f>DolarApp!X68</f>
        <v>Recurring</v>
      </c>
      <c r="G1436" s="182" t="str">
        <f>DolarApp!Y68</f>
        <v>8. Other fixed costs</v>
      </c>
      <c r="H1436" s="182" t="str">
        <f>DolarApp!Z68</f>
        <v>6. Other fixed and admin</v>
      </c>
      <c r="I1436" s="182" t="str">
        <f>DolarApp!AA68</f>
        <v>2. Admin</v>
      </c>
      <c r="J1436" s="182" t="str">
        <f>DolarApp!AB68</f>
        <v>Out</v>
      </c>
      <c r="K1436" s="182" t="str">
        <f>DolarApp!D68</f>
        <v>Ricardo Lopez</v>
      </c>
      <c r="L1436" s="182">
        <f>DolarApp!I68</f>
        <v>-437.74</v>
      </c>
      <c r="M1436" s="182" t="str">
        <f>DolarApp!AC68</f>
        <v>Sent</v>
      </c>
      <c r="N1436" s="183" t="s">
        <v>440</v>
      </c>
    </row>
    <row r="1437" hidden="1">
      <c r="B1437" s="182">
        <f>DolarApp!T69</f>
        <v>2026</v>
      </c>
      <c r="C1437" s="182">
        <f>DolarApp!U69</f>
        <v>4</v>
      </c>
      <c r="D1437" s="182">
        <f>DolarApp!V69</f>
        <v>2</v>
      </c>
      <c r="E1437" s="182" t="str">
        <f>DolarApp!W69</f>
        <v>P&amp;L</v>
      </c>
      <c r="F1437" s="182" t="str">
        <f>DolarApp!X69</f>
        <v>Recurring</v>
      </c>
      <c r="G1437" s="182" t="str">
        <f>DolarApp!Y69</f>
        <v>2. Candidates Sourcing</v>
      </c>
      <c r="H1437" s="182" t="str">
        <f>DolarApp!Z69</f>
        <v>2. Candidates Sourcing</v>
      </c>
      <c r="I1437" s="182" t="str">
        <f>DolarApp!AA69</f>
        <v>2. Job Portals</v>
      </c>
      <c r="J1437" s="182" t="str">
        <f>DolarApp!AB69</f>
        <v>In</v>
      </c>
      <c r="K1437" s="182" t="str">
        <f>DolarApp!D69</f>
        <v>Cashback</v>
      </c>
      <c r="L1437" s="182">
        <f>DolarApp!I69</f>
        <v>11.67</v>
      </c>
      <c r="M1437" s="182" t="str">
        <f>DolarApp!AC69</f>
        <v>Sent</v>
      </c>
      <c r="N1437" s="183" t="s">
        <v>440</v>
      </c>
    </row>
    <row r="1438" hidden="1">
      <c r="B1438" s="182">
        <f>DolarApp!T70</f>
        <v>2026</v>
      </c>
      <c r="C1438" s="182">
        <f>DolarApp!U70</f>
        <v>3</v>
      </c>
      <c r="D1438" s="182">
        <f>DolarApp!V70</f>
        <v>1</v>
      </c>
      <c r="E1438" s="182" t="str">
        <f>DolarApp!W70</f>
        <v>P&amp;L</v>
      </c>
      <c r="F1438" s="182" t="str">
        <f>DolarApp!X70</f>
        <v>Recurring</v>
      </c>
      <c r="G1438" s="182" t="str">
        <f>DolarApp!Y70</f>
        <v>8. Other fixed costs</v>
      </c>
      <c r="H1438" s="182" t="str">
        <f>DolarApp!Z70</f>
        <v>6. Other fixed and admin</v>
      </c>
      <c r="I1438" s="182" t="str">
        <f>DolarApp!AA70</f>
        <v>3. Rent</v>
      </c>
      <c r="J1438" s="182" t="str">
        <f>DolarApp!AB70</f>
        <v>Out</v>
      </c>
      <c r="K1438" s="182" t="str">
        <f>DolarApp!D70</f>
        <v>WeWork Mexico Co S. de R.L. de C.V</v>
      </c>
      <c r="L1438" s="182">
        <f>DolarApp!I70</f>
        <v>-1383.76</v>
      </c>
      <c r="M1438" s="182" t="str">
        <f>DolarApp!AC70</f>
        <v>Sent</v>
      </c>
      <c r="N1438" s="183" t="s">
        <v>440</v>
      </c>
    </row>
    <row r="1439" hidden="1">
      <c r="B1439" s="182">
        <f>DolarApp!T71</f>
        <v>2026</v>
      </c>
      <c r="C1439" s="182">
        <f>DolarApp!U71</f>
        <v>3</v>
      </c>
      <c r="D1439" s="182">
        <f>DolarApp!V71</f>
        <v>1</v>
      </c>
      <c r="E1439" s="182" t="str">
        <f>DolarApp!W71</f>
        <v>BS</v>
      </c>
      <c r="F1439" s="182" t="str">
        <f>DolarApp!X71</f>
        <v>Recurring</v>
      </c>
      <c r="G1439" s="182" t="str">
        <f>DolarApp!Y71</f>
        <v>0. Investments</v>
      </c>
      <c r="H1439" s="182" t="str">
        <f>DolarApp!Z71</f>
        <v>0. Investments</v>
      </c>
      <c r="I1439" s="182" t="str">
        <f>DolarApp!AA71</f>
        <v>4. Intercompany</v>
      </c>
      <c r="J1439" s="182" t="str">
        <f>DolarApp!AB71</f>
        <v>In</v>
      </c>
      <c r="K1439" s="182" t="str">
        <f>DolarApp!D71</f>
        <v>Nexiu AI LLC</v>
      </c>
      <c r="L1439" s="182">
        <f>DolarApp!I71</f>
        <v>10000</v>
      </c>
      <c r="M1439" s="182" t="str">
        <f>DolarApp!AC71</f>
        <v>Sent</v>
      </c>
      <c r="N1439" s="183" t="s">
        <v>440</v>
      </c>
    </row>
    <row r="1440" hidden="1">
      <c r="B1440" s="182">
        <f>DolarApp!T72</f>
        <v>2026</v>
      </c>
      <c r="C1440" s="182">
        <f>DolarApp!U72</f>
        <v>3</v>
      </c>
      <c r="D1440" s="182">
        <f>DolarApp!V72</f>
        <v>1</v>
      </c>
      <c r="E1440" s="182" t="str">
        <f>DolarApp!W72</f>
        <v>P&amp;L</v>
      </c>
      <c r="F1440" s="182" t="str">
        <f>DolarApp!X72</f>
        <v>Recurring</v>
      </c>
      <c r="G1440" s="182" t="str">
        <f>DolarApp!Y72</f>
        <v>8. Other fixed costs</v>
      </c>
      <c r="H1440" s="182" t="str">
        <f>DolarApp!Z72</f>
        <v>6. Other fixed and admin</v>
      </c>
      <c r="I1440" s="182" t="str">
        <f>DolarApp!AA72</f>
        <v>3. Rent</v>
      </c>
      <c r="J1440" s="182" t="str">
        <f>DolarApp!AB72</f>
        <v>Out</v>
      </c>
      <c r="K1440" s="182" t="str">
        <f>DolarApp!D72</f>
        <v>WeWork Mexico Co S. de R.L. de C.V</v>
      </c>
      <c r="L1440" s="182">
        <f>DolarApp!I72</f>
        <v>-627.87</v>
      </c>
      <c r="M1440" s="182" t="str">
        <f>DolarApp!AC72</f>
        <v>Sent</v>
      </c>
      <c r="N1440" s="183" t="s">
        <v>440</v>
      </c>
    </row>
    <row r="1441" hidden="1">
      <c r="B1441" s="182">
        <f>DolarApp!T73</f>
        <v>2026</v>
      </c>
      <c r="C1441" s="182">
        <f>DolarApp!U73</f>
        <v>3</v>
      </c>
      <c r="D1441" s="182">
        <f>DolarApp!V73</f>
        <v>1</v>
      </c>
      <c r="E1441" s="182" t="str">
        <f>DolarApp!W73</f>
        <v>P&amp;L</v>
      </c>
      <c r="F1441" s="182" t="str">
        <f>DolarApp!X73</f>
        <v>Recurring</v>
      </c>
      <c r="G1441" s="182" t="str">
        <f>DolarApp!Y73</f>
        <v>2. Candidates Sourcing</v>
      </c>
      <c r="H1441" s="182" t="str">
        <f>DolarApp!Z73</f>
        <v>2. Candidates Sourcing</v>
      </c>
      <c r="I1441" s="182" t="str">
        <f>DolarApp!AA73</f>
        <v>2. Job Portals</v>
      </c>
      <c r="J1441" s="182" t="str">
        <f>DolarApp!AB73</f>
        <v>Out</v>
      </c>
      <c r="K1441" s="182" t="str">
        <f>DolarApp!D73</f>
        <v>Indeed Iei26-00787671 Dublin</v>
      </c>
      <c r="L1441" s="182">
        <f>DolarApp!I73</f>
        <v>-559.33</v>
      </c>
      <c r="M1441" s="182" t="str">
        <f>DolarApp!AC73</f>
        <v>Sent</v>
      </c>
      <c r="N1441" s="183" t="s">
        <v>440</v>
      </c>
    </row>
    <row r="1442" hidden="1">
      <c r="B1442" s="182">
        <f>DolarApp!T74</f>
        <v>2026</v>
      </c>
      <c r="C1442" s="182">
        <f>DolarApp!U74</f>
        <v>3</v>
      </c>
      <c r="D1442" s="182">
        <f>DolarApp!V74</f>
        <v>1</v>
      </c>
      <c r="E1442" s="182" t="str">
        <f>DolarApp!W74</f>
        <v>P&amp;L</v>
      </c>
      <c r="F1442" s="182" t="str">
        <f>DolarApp!X74</f>
        <v>Recurring</v>
      </c>
      <c r="G1442" s="182" t="str">
        <f>DolarApp!Y74</f>
        <v>1. Collections</v>
      </c>
      <c r="H1442" s="182" t="str">
        <f>DolarApp!Z74</f>
        <v>1. Collections</v>
      </c>
      <c r="I1442" s="182" t="str">
        <f>DolarApp!AA74</f>
        <v>1. Full Stack</v>
      </c>
      <c r="J1442" s="182" t="str">
        <f>DolarApp!AB74</f>
        <v>In</v>
      </c>
      <c r="K1442" s="182" t="str">
        <f>DolarApp!D74</f>
        <v>BANCO PLATA SA INSTI TUCION DE BANCA MUL</v>
      </c>
      <c r="L1442" s="182">
        <f>DolarApp!I74</f>
        <v>1037.33</v>
      </c>
      <c r="M1442" s="182" t="str">
        <f>DolarApp!AC74</f>
        <v>Sent</v>
      </c>
      <c r="N1442" s="183" t="s">
        <v>440</v>
      </c>
    </row>
    <row r="1443" hidden="1">
      <c r="B1443" s="182">
        <f>DolarApp!T75</f>
        <v>2026</v>
      </c>
      <c r="C1443" s="182">
        <f>DolarApp!U75</f>
        <v>3</v>
      </c>
      <c r="D1443" s="182">
        <f>DolarApp!V75</f>
        <v>1</v>
      </c>
      <c r="E1443" s="182" t="str">
        <f>DolarApp!W75</f>
        <v>P&amp;L</v>
      </c>
      <c r="F1443" s="182" t="str">
        <f>DolarApp!X75</f>
        <v>Recurring</v>
      </c>
      <c r="G1443" s="182" t="str">
        <f>DolarApp!Y75</f>
        <v>2. Candidates Sourcing</v>
      </c>
      <c r="H1443" s="182" t="str">
        <f>DolarApp!Z75</f>
        <v>2. Candidates Sourcing</v>
      </c>
      <c r="I1443" s="182" t="str">
        <f>DolarApp!AA75</f>
        <v>1. Social media</v>
      </c>
      <c r="J1443" s="182" t="str">
        <f>DolarApp!AB75</f>
        <v>Out</v>
      </c>
      <c r="K1443" s="182" t="str">
        <f>DolarApp!D75</f>
        <v>Google*temporary Hold Cc Google.com</v>
      </c>
      <c r="L1443" s="182">
        <f>DolarApp!I75</f>
        <v>-1.14</v>
      </c>
      <c r="M1443" s="182" t="str">
        <f>DolarApp!AC75</f>
        <v>Failed</v>
      </c>
      <c r="N1443" s="183" t="s">
        <v>440</v>
      </c>
    </row>
    <row r="1444" hidden="1">
      <c r="B1444" s="182">
        <f>DolarApp!T76</f>
        <v>2026</v>
      </c>
      <c r="C1444" s="182">
        <f>DolarApp!U76</f>
        <v>3</v>
      </c>
      <c r="D1444" s="182">
        <f>DolarApp!V76</f>
        <v>1</v>
      </c>
      <c r="E1444" s="182" t="str">
        <f>DolarApp!W76</f>
        <v>P&amp;L</v>
      </c>
      <c r="F1444" s="182" t="str">
        <f>DolarApp!X76</f>
        <v>Recurring</v>
      </c>
      <c r="G1444" s="182" t="str">
        <f>DolarApp!Y76</f>
        <v>2. Candidates Sourcing</v>
      </c>
      <c r="H1444" s="182" t="str">
        <f>DolarApp!Z76</f>
        <v>2. Candidates Sourcing</v>
      </c>
      <c r="I1444" s="182" t="str">
        <f>DolarApp!AA76</f>
        <v>2. Job Portals</v>
      </c>
      <c r="J1444" s="182" t="str">
        <f>DolarApp!AB76</f>
        <v>Out</v>
      </c>
      <c r="K1444" s="182" t="str">
        <f>DolarApp!D76</f>
        <v>Indeed Iei26-00603017 Dublin</v>
      </c>
      <c r="L1444" s="182">
        <f>DolarApp!I76</f>
        <v>-26.59</v>
      </c>
      <c r="M1444" s="182" t="str">
        <f>DolarApp!AC76</f>
        <v>Sent</v>
      </c>
      <c r="N1444" s="183" t="s">
        <v>440</v>
      </c>
    </row>
    <row r="1445" hidden="1">
      <c r="B1445" s="182">
        <f>DolarApp!T77</f>
        <v>2026</v>
      </c>
      <c r="C1445" s="182">
        <f>DolarApp!U77</f>
        <v>3</v>
      </c>
      <c r="D1445" s="182">
        <f>DolarApp!V77</f>
        <v>1</v>
      </c>
      <c r="E1445" s="182" t="str">
        <f>DolarApp!W77</f>
        <v>P&amp;L</v>
      </c>
      <c r="F1445" s="182" t="str">
        <f>DolarApp!X77</f>
        <v>Recurring</v>
      </c>
      <c r="G1445" s="182" t="str">
        <f>DolarApp!Y77</f>
        <v>1. Collections</v>
      </c>
      <c r="H1445" s="182" t="str">
        <f>DolarApp!Z77</f>
        <v>1. Collections</v>
      </c>
      <c r="I1445" s="182" t="str">
        <f>DolarApp!AA77</f>
        <v>1. Full Stack</v>
      </c>
      <c r="J1445" s="182" t="str">
        <f>DolarApp!AB77</f>
        <v>In</v>
      </c>
      <c r="K1445" s="182" t="str">
        <f>DolarApp!D77</f>
        <v>Cashback</v>
      </c>
      <c r="L1445" s="182">
        <f>DolarApp!I77</f>
        <v>14.32</v>
      </c>
      <c r="M1445" s="182" t="str">
        <f>DolarApp!AC77</f>
        <v>Sent</v>
      </c>
      <c r="N1445" s="183" t="s">
        <v>440</v>
      </c>
    </row>
    <row r="1446" hidden="1">
      <c r="B1446" s="182">
        <f>DolarApp!T78</f>
        <v>2026</v>
      </c>
      <c r="C1446" s="182">
        <f>DolarApp!U78</f>
        <v>2</v>
      </c>
      <c r="D1446" s="182">
        <f>DolarApp!V78</f>
        <v>1</v>
      </c>
      <c r="E1446" s="182" t="str">
        <f>DolarApp!W78</f>
        <v>P&amp;L</v>
      </c>
      <c r="F1446" s="182" t="str">
        <f>DolarApp!X78</f>
        <v>Recurring</v>
      </c>
      <c r="G1446" s="182" t="str">
        <f>DolarApp!Y78</f>
        <v>2. Candidates Sourcing</v>
      </c>
      <c r="H1446" s="182" t="str">
        <f>DolarApp!Z78</f>
        <v>2. Candidates Sourcing</v>
      </c>
      <c r="I1446" s="182" t="str">
        <f>DolarApp!AA78</f>
        <v>2. Job Portals</v>
      </c>
      <c r="J1446" s="182" t="str">
        <f>DolarApp!AB78</f>
        <v>Out</v>
      </c>
      <c r="K1446" s="182" t="str">
        <f>DolarApp!D78</f>
        <v>Indeed Iei26-00557574 Dublin</v>
      </c>
      <c r="L1446" s="182">
        <f>DolarApp!I78</f>
        <v>-581.42</v>
      </c>
      <c r="M1446" s="182" t="str">
        <f>DolarApp!AC78</f>
        <v>Sent</v>
      </c>
      <c r="N1446" s="183" t="s">
        <v>440</v>
      </c>
    </row>
    <row r="1447" hidden="1">
      <c r="B1447" s="182">
        <f>DolarApp!T79</f>
        <v>2026</v>
      </c>
      <c r="C1447" s="182">
        <f>DolarApp!U79</f>
        <v>2</v>
      </c>
      <c r="D1447" s="182">
        <f>DolarApp!V79</f>
        <v>1</v>
      </c>
      <c r="E1447" s="182" t="str">
        <f>DolarApp!W79</f>
        <v>P&amp;L</v>
      </c>
      <c r="F1447" s="182" t="str">
        <f>DolarApp!X79</f>
        <v>Recurring</v>
      </c>
      <c r="G1447" s="182" t="str">
        <f>DolarApp!Y79</f>
        <v>2. Candidates Sourcing</v>
      </c>
      <c r="H1447" s="182" t="str">
        <f>DolarApp!Z79</f>
        <v>2. Candidates Sourcing</v>
      </c>
      <c r="I1447" s="182" t="str">
        <f>DolarApp!AA79</f>
        <v>2. Job Portals</v>
      </c>
      <c r="J1447" s="182" t="str">
        <f>DolarApp!AB79</f>
        <v>Out</v>
      </c>
      <c r="K1447" s="182" t="str">
        <f>DolarApp!D79</f>
        <v>Indeed Iei26-00531466 Dublin</v>
      </c>
      <c r="L1447" s="182">
        <f>DolarApp!I79</f>
        <v>-579.58</v>
      </c>
      <c r="M1447" s="182" t="str">
        <f>DolarApp!AC79</f>
        <v>Sent</v>
      </c>
      <c r="N1447" s="183" t="s">
        <v>440</v>
      </c>
    </row>
    <row r="1448" hidden="1">
      <c r="B1448" s="182">
        <f>DolarApp!T80</f>
        <v>2026</v>
      </c>
      <c r="C1448" s="182">
        <f>DolarApp!U80</f>
        <v>2</v>
      </c>
      <c r="D1448" s="182">
        <f>DolarApp!V80</f>
        <v>1</v>
      </c>
      <c r="E1448" s="182" t="str">
        <f>DolarApp!W80</f>
        <v>P&amp;L</v>
      </c>
      <c r="F1448" s="182" t="str">
        <f>DolarApp!X80</f>
        <v>Recurring</v>
      </c>
      <c r="G1448" s="182" t="str">
        <f>DolarApp!Y80</f>
        <v>1. Collections</v>
      </c>
      <c r="H1448" s="182" t="str">
        <f>DolarApp!Z80</f>
        <v>1. Collections</v>
      </c>
      <c r="I1448" s="182" t="str">
        <f>DolarApp!AA80</f>
        <v>2. SaaS</v>
      </c>
      <c r="J1448" s="182" t="str">
        <f>DolarApp!AB80</f>
        <v>In</v>
      </c>
      <c r="K1448" s="182" t="str">
        <f>DolarApp!D80</f>
        <v>PODEMOS PROGRESAR SA PI DE CV SOFOM ENR</v>
      </c>
      <c r="L1448" s="182">
        <f>DolarApp!I80</f>
        <v>717.34</v>
      </c>
      <c r="M1448" s="182" t="str">
        <f>DolarApp!AC80</f>
        <v>Sent</v>
      </c>
      <c r="N1448" s="183" t="s">
        <v>440</v>
      </c>
    </row>
    <row r="1449" hidden="1">
      <c r="B1449" s="182">
        <f>DolarApp!T81</f>
        <v>2026</v>
      </c>
      <c r="C1449" s="182">
        <f>DolarApp!U81</f>
        <v>2</v>
      </c>
      <c r="D1449" s="182">
        <f>DolarApp!V81</f>
        <v>1</v>
      </c>
      <c r="E1449" s="182" t="str">
        <f>DolarApp!W81</f>
        <v>P&amp;L</v>
      </c>
      <c r="F1449" s="182" t="str">
        <f>DolarApp!X81</f>
        <v>Recurring</v>
      </c>
      <c r="G1449" s="182" t="str">
        <f>DolarApp!Y81</f>
        <v>1. Collections</v>
      </c>
      <c r="H1449" s="182" t="str">
        <f>DolarApp!Z81</f>
        <v>1. Collections</v>
      </c>
      <c r="I1449" s="182" t="str">
        <f>DolarApp!AA81</f>
        <v>2. SaaS</v>
      </c>
      <c r="J1449" s="182" t="str">
        <f>DolarApp!AB81</f>
        <v>In</v>
      </c>
      <c r="K1449" s="182" t="str">
        <f>DolarApp!D81</f>
        <v>PODEMOS PROGRESAR SA PI DE CV SOFOM ENR</v>
      </c>
      <c r="L1449" s="182">
        <f>DolarApp!I81</f>
        <v>841.03</v>
      </c>
      <c r="M1449" s="182" t="str">
        <f>DolarApp!AC81</f>
        <v>Sent</v>
      </c>
      <c r="N1449" s="183" t="s">
        <v>440</v>
      </c>
    </row>
    <row r="1450" hidden="1">
      <c r="B1450" s="182">
        <f>DolarApp!T82</f>
        <v>2026</v>
      </c>
      <c r="C1450" s="182">
        <f>DolarApp!U82</f>
        <v>2</v>
      </c>
      <c r="D1450" s="182">
        <f>DolarApp!V82</f>
        <v>1</v>
      </c>
      <c r="E1450" s="182" t="str">
        <f>DolarApp!W82</f>
        <v>P&amp;L</v>
      </c>
      <c r="F1450" s="182" t="str">
        <f>DolarApp!X82</f>
        <v>Recurring</v>
      </c>
      <c r="G1450" s="182" t="str">
        <f>DolarApp!Y82</f>
        <v>8. Other fixed costs</v>
      </c>
      <c r="H1450" s="182" t="str">
        <f>DolarApp!Z82</f>
        <v>6. Other fixed and admin</v>
      </c>
      <c r="I1450" s="182" t="str">
        <f>DolarApp!AA82</f>
        <v>2. Admin</v>
      </c>
      <c r="J1450" s="182" t="str">
        <f>DolarApp!AB82</f>
        <v>Out</v>
      </c>
      <c r="K1450" s="182" t="str">
        <f>DolarApp!D82</f>
        <v>Roilaw Project SAS de CV</v>
      </c>
      <c r="L1450" s="182">
        <f>DolarApp!I82</f>
        <v>-436.98</v>
      </c>
      <c r="M1450" s="182" t="str">
        <f>DolarApp!AC82</f>
        <v>Sent</v>
      </c>
      <c r="N1450" s="183" t="s">
        <v>440</v>
      </c>
    </row>
    <row r="1451" hidden="1">
      <c r="B1451" s="182">
        <f>DolarApp!T83</f>
        <v>2026</v>
      </c>
      <c r="C1451" s="182">
        <f>DolarApp!U83</f>
        <v>2</v>
      </c>
      <c r="D1451" s="182">
        <f>DolarApp!V83</f>
        <v>1</v>
      </c>
      <c r="E1451" s="182" t="str">
        <f>DolarApp!W83</f>
        <v>P&amp;L</v>
      </c>
      <c r="F1451" s="182" t="str">
        <f>DolarApp!X83</f>
        <v>Recurring</v>
      </c>
      <c r="G1451" s="182" t="str">
        <f>DolarApp!Y83</f>
        <v>2. Candidates Sourcing</v>
      </c>
      <c r="H1451" s="182" t="str">
        <f>DolarApp!Z83</f>
        <v>2. Candidates Sourcing</v>
      </c>
      <c r="I1451" s="182" t="str">
        <f>DolarApp!AA83</f>
        <v>2. Job Portals</v>
      </c>
      <c r="J1451" s="182" t="str">
        <f>DolarApp!AB83</f>
        <v>Out</v>
      </c>
      <c r="K1451" s="182" t="str">
        <f>DolarApp!D83</f>
        <v>Indeed Iei26-00490088 Dublin</v>
      </c>
      <c r="L1451" s="182">
        <f>DolarApp!I83</f>
        <v>-583.48</v>
      </c>
      <c r="M1451" s="182" t="str">
        <f>DolarApp!AC83</f>
        <v>Sent</v>
      </c>
      <c r="N1451" s="183" t="s">
        <v>440</v>
      </c>
    </row>
    <row r="1452" hidden="1">
      <c r="B1452" s="182">
        <f>DolarApp!T84</f>
        <v>2026</v>
      </c>
      <c r="C1452" s="182">
        <f>DolarApp!U84</f>
        <v>2</v>
      </c>
      <c r="D1452" s="182">
        <f>DolarApp!V84</f>
        <v>1</v>
      </c>
      <c r="E1452" s="182" t="str">
        <f>DolarApp!W84</f>
        <v/>
      </c>
      <c r="F1452" s="182" t="str">
        <f>DolarApp!X84</f>
        <v>Failed</v>
      </c>
      <c r="G1452" s="182" t="str">
        <f>DolarApp!Y84</f>
        <v>Failed</v>
      </c>
      <c r="H1452" s="182" t="str">
        <f>DolarApp!Z84</f>
        <v>Failed</v>
      </c>
      <c r="I1452" s="182" t="str">
        <f>DolarApp!AA84</f>
        <v/>
      </c>
      <c r="J1452" s="182" t="str">
        <f>DolarApp!AB84</f>
        <v>Out</v>
      </c>
      <c r="K1452" s="182" t="str">
        <f>DolarApp!D84</f>
        <v>Indeed Iei26-00490088 Dublin</v>
      </c>
      <c r="L1452" s="182">
        <f>DolarApp!I84</f>
        <v>-583.27</v>
      </c>
      <c r="M1452" s="182" t="str">
        <f>DolarApp!AC84</f>
        <v>Failed</v>
      </c>
      <c r="N1452" s="183" t="s">
        <v>440</v>
      </c>
    </row>
    <row r="1453" hidden="1">
      <c r="B1453" s="182">
        <f>DolarApp!T85</f>
        <v>2026</v>
      </c>
      <c r="C1453" s="182">
        <f>DolarApp!U85</f>
        <v>2</v>
      </c>
      <c r="D1453" s="182">
        <f>DolarApp!V85</f>
        <v>1</v>
      </c>
      <c r="E1453" s="182" t="str">
        <f>DolarApp!W85</f>
        <v>P&amp;L</v>
      </c>
      <c r="F1453" s="182" t="str">
        <f>DolarApp!X85</f>
        <v>Recurring</v>
      </c>
      <c r="G1453" s="182" t="str">
        <f>DolarApp!Y85</f>
        <v>2. Candidates Sourcing</v>
      </c>
      <c r="H1453" s="182" t="str">
        <f>DolarApp!Z85</f>
        <v>2. Candidates Sourcing</v>
      </c>
      <c r="I1453" s="182" t="str">
        <f>DolarApp!AA85</f>
        <v>2. Job Portals</v>
      </c>
      <c r="J1453" s="182" t="str">
        <f>DolarApp!AB85</f>
        <v>Out</v>
      </c>
      <c r="K1453" s="182" t="str">
        <f>DolarApp!D85</f>
        <v>Indeed Iei26-00378096 Dublin</v>
      </c>
      <c r="L1453" s="182">
        <f>DolarApp!I85</f>
        <v>-260.37</v>
      </c>
      <c r="M1453" s="182" t="str">
        <f>DolarApp!AC85</f>
        <v>Sent</v>
      </c>
      <c r="N1453" s="183" t="s">
        <v>440</v>
      </c>
    </row>
    <row r="1454" hidden="1">
      <c r="B1454" s="182">
        <f>DolarApp!T86</f>
        <v>2026</v>
      </c>
      <c r="C1454" s="182">
        <f>DolarApp!U86</f>
        <v>2</v>
      </c>
      <c r="D1454" s="182">
        <f>DolarApp!V86</f>
        <v>1</v>
      </c>
      <c r="E1454" s="182" t="str">
        <f>DolarApp!W86</f>
        <v>P&amp;L</v>
      </c>
      <c r="F1454" s="182" t="str">
        <f>DolarApp!X86</f>
        <v>Recurring</v>
      </c>
      <c r="G1454" s="182" t="str">
        <f>DolarApp!Y86</f>
        <v>2. Candidates Sourcing</v>
      </c>
      <c r="H1454" s="182" t="str">
        <f>DolarApp!Z86</f>
        <v>2. Candidates Sourcing</v>
      </c>
      <c r="I1454" s="182" t="str">
        <f>DolarApp!AA86</f>
        <v>1. Social media</v>
      </c>
      <c r="J1454" s="182" t="str">
        <f>DolarApp!AB86</f>
        <v>Out</v>
      </c>
      <c r="K1454" s="182" t="str">
        <f>DolarApp!D86</f>
        <v>Tiktok Ciudad De Mex</v>
      </c>
      <c r="L1454" s="182">
        <f>DolarApp!I86</f>
        <v>-8.17</v>
      </c>
      <c r="M1454" s="182" t="str">
        <f>DolarApp!AC86</f>
        <v>Sent</v>
      </c>
      <c r="N1454" s="183" t="s">
        <v>440</v>
      </c>
    </row>
    <row r="1455" hidden="1">
      <c r="B1455" s="182">
        <f>DolarApp!T87</f>
        <v>2026</v>
      </c>
      <c r="C1455" s="182">
        <f>DolarApp!U87</f>
        <v>1</v>
      </c>
      <c r="D1455" s="182">
        <f>DolarApp!V87</f>
        <v>1</v>
      </c>
      <c r="E1455" s="182" t="str">
        <f>DolarApp!W87</f>
        <v>P&amp;L</v>
      </c>
      <c r="F1455" s="182" t="str">
        <f>DolarApp!X87</f>
        <v>Recurring</v>
      </c>
      <c r="G1455" s="182" t="str">
        <f>DolarApp!Y87</f>
        <v>8. Other fixed costs</v>
      </c>
      <c r="H1455" s="182" t="str">
        <f>DolarApp!Z87</f>
        <v>6. Other fixed and admin</v>
      </c>
      <c r="I1455" s="182" t="str">
        <f>DolarApp!AA87</f>
        <v>2. Admin</v>
      </c>
      <c r="J1455" s="182" t="str">
        <f>DolarApp!AB87</f>
        <v>Out</v>
      </c>
      <c r="K1455" s="182" t="str">
        <f>DolarApp!D87</f>
        <v>Ricardo Lopez</v>
      </c>
      <c r="L1455" s="182">
        <f>DolarApp!I87</f>
        <v>-533.01</v>
      </c>
      <c r="M1455" s="182" t="str">
        <f>DolarApp!AC87</f>
        <v>Sent</v>
      </c>
      <c r="N1455" s="183" t="s">
        <v>440</v>
      </c>
    </row>
    <row r="1456" hidden="1">
      <c r="B1456" s="182">
        <f>DolarApp!T88</f>
        <v>2026</v>
      </c>
      <c r="C1456" s="182">
        <f>DolarApp!U88</f>
        <v>1</v>
      </c>
      <c r="D1456" s="182">
        <f>DolarApp!V88</f>
        <v>1</v>
      </c>
      <c r="E1456" s="182" t="str">
        <f>DolarApp!W88</f>
        <v/>
      </c>
      <c r="F1456" s="182" t="str">
        <f>DolarApp!X88</f>
        <v>Failed</v>
      </c>
      <c r="G1456" s="182" t="str">
        <f>DolarApp!Y88</f>
        <v>Failed</v>
      </c>
      <c r="H1456" s="182" t="str">
        <f>DolarApp!Z88</f>
        <v>Failed</v>
      </c>
      <c r="I1456" s="182" t="str">
        <f>DolarApp!AA88</f>
        <v/>
      </c>
      <c r="J1456" s="182" t="str">
        <f>DolarApp!AB88</f>
        <v>Out</v>
      </c>
      <c r="K1456" s="182" t="str">
        <f>DolarApp!D88</f>
        <v>Ricardo Lopez</v>
      </c>
      <c r="L1456" s="182">
        <f>DolarApp!I88</f>
        <v>-532.81</v>
      </c>
      <c r="M1456" s="182" t="str">
        <f>DolarApp!AC88</f>
        <v>Failed</v>
      </c>
      <c r="N1456" s="183" t="s">
        <v>440</v>
      </c>
    </row>
    <row r="1457" hidden="1">
      <c r="B1457" s="182">
        <f>DolarApp!T89</f>
        <v>2026</v>
      </c>
      <c r="C1457" s="182">
        <f>DolarApp!U89</f>
        <v>1</v>
      </c>
      <c r="D1457" s="182">
        <f>DolarApp!V89</f>
        <v>1</v>
      </c>
      <c r="E1457" s="182" t="str">
        <f>DolarApp!W89</f>
        <v/>
      </c>
      <c r="F1457" s="182" t="str">
        <f>DolarApp!X89</f>
        <v>Failed</v>
      </c>
      <c r="G1457" s="182" t="str">
        <f>DolarApp!Y89</f>
        <v>Failed</v>
      </c>
      <c r="H1457" s="182" t="str">
        <f>DolarApp!Z89</f>
        <v>Failed</v>
      </c>
      <c r="I1457" s="182" t="str">
        <f>DolarApp!AA89</f>
        <v/>
      </c>
      <c r="J1457" s="182" t="str">
        <f>DolarApp!AB89</f>
        <v>Out</v>
      </c>
      <c r="K1457" s="182" t="str">
        <f>DolarApp!D89</f>
        <v>Ricardo Lopez</v>
      </c>
      <c r="L1457" s="182">
        <f>DolarApp!I89</f>
        <v>-530.26</v>
      </c>
      <c r="M1457" s="182" t="str">
        <f>DolarApp!AC89</f>
        <v>Failed</v>
      </c>
      <c r="N1457" s="183" t="s">
        <v>440</v>
      </c>
    </row>
    <row r="1458" hidden="1">
      <c r="B1458" s="182">
        <f>DolarApp!T90</f>
        <v>2026</v>
      </c>
      <c r="C1458" s="182">
        <f>DolarApp!U90</f>
        <v>1</v>
      </c>
      <c r="D1458" s="182">
        <f>DolarApp!V90</f>
        <v>1</v>
      </c>
      <c r="E1458" s="182" t="str">
        <f>DolarApp!W90</f>
        <v>P&amp;L</v>
      </c>
      <c r="F1458" s="182" t="str">
        <f>DolarApp!X90</f>
        <v>Recurring</v>
      </c>
      <c r="G1458" s="182" t="str">
        <f>DolarApp!Y90</f>
        <v>2. Candidates Sourcing</v>
      </c>
      <c r="H1458" s="182" t="str">
        <f>DolarApp!Z90</f>
        <v>2. Candidates Sourcing</v>
      </c>
      <c r="I1458" s="182" t="str">
        <f>DolarApp!AA90</f>
        <v>1. Social media</v>
      </c>
      <c r="J1458" s="182" t="str">
        <f>DolarApp!AB90</f>
        <v>Out</v>
      </c>
      <c r="K1458" s="182" t="str">
        <f>DolarApp!D90</f>
        <v>Tiktok Ads Singapore</v>
      </c>
      <c r="L1458" s="182">
        <f>DolarApp!I90</f>
        <v>-11.34</v>
      </c>
      <c r="M1458" s="182" t="str">
        <f>DolarApp!AC90</f>
        <v>Failed</v>
      </c>
      <c r="N1458" s="183" t="s">
        <v>440</v>
      </c>
    </row>
    <row r="1459" hidden="1">
      <c r="B1459" s="182">
        <f>DolarApp!T91</f>
        <v>2026</v>
      </c>
      <c r="C1459" s="182">
        <f>DolarApp!U91</f>
        <v>1</v>
      </c>
      <c r="D1459" s="182">
        <f>DolarApp!V91</f>
        <v>1</v>
      </c>
      <c r="E1459" s="182" t="str">
        <f>DolarApp!W91</f>
        <v>P&amp;L</v>
      </c>
      <c r="F1459" s="182" t="str">
        <f>DolarApp!X91</f>
        <v>Recurring</v>
      </c>
      <c r="G1459" s="182" t="str">
        <f>DolarApp!Y91</f>
        <v>2. Candidates Sourcing</v>
      </c>
      <c r="H1459" s="182" t="str">
        <f>DolarApp!Z91</f>
        <v>2. Candidates Sourcing</v>
      </c>
      <c r="I1459" s="182" t="str">
        <f>DolarApp!AA91</f>
        <v>1. Social media</v>
      </c>
      <c r="J1459" s="182" t="str">
        <f>DolarApp!AB91</f>
        <v>Out</v>
      </c>
      <c r="K1459" s="182" t="str">
        <f>DolarApp!D91</f>
        <v>Tiktok Ciudad De Mex</v>
      </c>
      <c r="L1459" s="182">
        <f>DolarApp!I91</f>
        <v>-1.13</v>
      </c>
      <c r="M1459" s="182" t="str">
        <f>DolarApp!AC91</f>
        <v>Failed</v>
      </c>
      <c r="N1459" s="183" t="s">
        <v>440</v>
      </c>
    </row>
    <row r="1460" hidden="1">
      <c r="B1460" s="182">
        <f>DolarApp!T92</f>
        <v>2026</v>
      </c>
      <c r="C1460" s="182">
        <f>DolarApp!U92</f>
        <v>1</v>
      </c>
      <c r="D1460" s="182">
        <f>DolarApp!V92</f>
        <v>1</v>
      </c>
      <c r="E1460" s="182" t="str">
        <f>DolarApp!W92</f>
        <v/>
      </c>
      <c r="F1460" s="182" t="str">
        <f>DolarApp!X92</f>
        <v>Failed</v>
      </c>
      <c r="G1460" s="182" t="str">
        <f>DolarApp!Y92</f>
        <v>Failed</v>
      </c>
      <c r="H1460" s="182" t="str">
        <f>DolarApp!Z92</f>
        <v>Failed</v>
      </c>
      <c r="I1460" s="182" t="str">
        <f>DolarApp!AA92</f>
        <v/>
      </c>
      <c r="J1460" s="182" t="str">
        <f>DolarApp!AB92</f>
        <v>Out</v>
      </c>
      <c r="K1460" s="182" t="str">
        <f>DolarApp!D92</f>
        <v>Ricardo Lopez</v>
      </c>
      <c r="L1460" s="182">
        <f>DolarApp!I92</f>
        <v>-530.36</v>
      </c>
      <c r="M1460" s="182" t="str">
        <f>DolarApp!AC92</f>
        <v>Failed</v>
      </c>
      <c r="N1460" s="183" t="s">
        <v>440</v>
      </c>
    </row>
    <row r="1461" hidden="1">
      <c r="B1461" s="182">
        <f>DolarApp!T93</f>
        <v>2026</v>
      </c>
      <c r="C1461" s="182">
        <f>DolarApp!U93</f>
        <v>1</v>
      </c>
      <c r="D1461" s="182">
        <f>DolarApp!V93</f>
        <v>1</v>
      </c>
      <c r="E1461" s="182" t="str">
        <f>DolarApp!W93</f>
        <v>P&amp;L</v>
      </c>
      <c r="F1461" s="182" t="str">
        <f>DolarApp!X93</f>
        <v>Recurring</v>
      </c>
      <c r="G1461" s="182" t="str">
        <f>DolarApp!Y93</f>
        <v>1. Collections</v>
      </c>
      <c r="H1461" s="182" t="str">
        <f>DolarApp!Z93</f>
        <v>1. Collections</v>
      </c>
      <c r="I1461" s="182" t="str">
        <f>DolarApp!AA93</f>
        <v>1. Full Stack</v>
      </c>
      <c r="J1461" s="182" t="str">
        <f>DolarApp!AB93</f>
        <v>In</v>
      </c>
      <c r="K1461" s="182" t="str">
        <f>DolarApp!D93</f>
        <v>UVI TECH SAPI DE CV</v>
      </c>
      <c r="L1461" s="182">
        <f>DolarApp!I93</f>
        <v>2192.78</v>
      </c>
      <c r="M1461" s="182" t="str">
        <f>DolarApp!AC93</f>
        <v>Sent</v>
      </c>
      <c r="N1461" s="183" t="s">
        <v>440</v>
      </c>
    </row>
  </sheetData>
  <autoFilter ref="$B$1:$N$1461">
    <filterColumn colId="3">
      <filters blank="1">
        <filter val="BS"/>
        <filter val="P&amp;L"/>
      </filters>
    </filterColumn>
    <filterColumn colId="9">
      <filters>
        <filter val="Ricardo Juli√°n Mart√≠nez P√©rez"/>
        <filter val="Office Max Tijuana"/>
        <filter val="GoDaddy"/>
        <filter val="N8n Cloud1"/>
        <filter val="Ivan Amelong"/>
        <filter val="Intl. Wire Foreign Exchange Fee"/>
        <filter val="Andrea Gomez (Andrea Gómez Romero)"/>
        <filter val="Vapi Api"/>
        <filter val="Ricardo Martinez (USA) (Ricardo Julian Martinez Perez)"/>
        <filter val="Mercury IO Cashback"/>
        <filter val="Indeed Iei26-00378096 Dublin"/>
        <filter val="Welcome to Column N.A. (Mercury Checking xx5998)"/>
        <filter val="Bamboo Restaurant"/>
        <filter val="Mercury Credit"/>
        <filter val="Sears Fine Food"/>
        <filter val="Sebastian Salcedo (Juan Jos√© Sebasti√°n Fuertes Salcedo)"/>
        <filter val="Tiktok Ads Singapore"/>
        <filter val="Rest C Real Tijuana"/>
        <filter val="Aldana Casas (Aldana Casas)"/>
        <filter val="Monroe Residence Club"/>
        <filter val="WWW.OCC.COM.MX"/>
        <filter val="Indeed Iei26-00603017 Dublin"/>
        <filter val="Waalaxy"/>
        <filter val="Payu *Google Ads"/>
        <filter val="Notaria MF SC"/>
        <filter val="STRIPE"/>
        <filter val="Indeed Iei26-01998749 Dublin"/>
        <filter val="Efren Narvaez (Citibank) (Efren Rogelio Narvaez Pe√±a)"/>
        <filter val="Anthropic"/>
        <filter val="Vapi"/>
        <filter val="Cookiebot"/>
        <filter val="Google Workspace"/>
        <filter val="LinkedIn"/>
        <filter val="WeWork"/>
        <filter val="Uber"/>
        <filter val="Sebastian Salcedo (Juan José Sebastián Fuertes Salcedo)"/>
        <filter val="LatAm Talent (LatAm Talent &amp; Recruitment Solutions)"/>
        <filter val="Viva Aerobus Apo"/>
        <filter val="Efren Narvaez (Citibank) (Efren Rogelio Narvaez Peña)"/>
        <filter val="OpenAI"/>
        <filter val="Intl. Wire Fee"/>
        <filter val="Ai Fireflies"/>
        <filter val="Unstract"/>
        <filter val="Testgorilla"/>
        <filter val="Bridge Arx"/>
        <filter val="COBOE SOCIEDAD ANONI MA"/>
        <filter val="Metapay"/>
        <filter val="Indeed Iei26-00787671 Dublin"/>
        <filter val="Webflow"/>
        <filter val="BANCOMER S.A."/>
        <filter val="Grupalia (XYZ PAGOS)"/>
        <filter val="Optimus Digital"/>
        <filter val="FACEBK *ADS"/>
        <filter val="Stripe"/>
        <filter val="Nexiu AI LLC"/>
        <filter val="Pinecone Systems"/>
        <filter val="Dropbox"/>
        <filter val="Intl. Transaction Fee"/>
        <filter val="Google*temporary Hold Cc Google.com"/>
        <filter val="Sfo Manufactory Bar 66"/>
        <filter val="Roilaw Project SAS de CV"/>
        <filter val="Mercury Checking xx0301"/>
        <filter val="Vercel"/>
        <filter val="Lovable"/>
        <filter val="PTP - Despegar"/>
        <filter val="Payu *google Cloud Miguel Hidalg"/>
        <filter val="Fl International T"/>
        <filter val="Whole Foods Market"/>
        <filter val="Fede (BoA) (Federico David Naides)"/>
        <filter val="Juan Paez (Juan Ignacio P√°ez)"/>
        <filter val="Indeed"/>
        <filter val="Payu *google Ope D M Miguel Hidalg"/>
        <filter val="Caltrain San Carlos"/>
        <filter val="Monica Tonanzin Garc√≠a Vega (Monica Tonanzin Garc√≠a Vega)"/>
        <filter val="United Airlines"/>
        <filter val="Computrabajo (Bb-Dgnet Lt)"/>
        <filter val="G155 BP LEGARIA"/>
        <filter val="Alex Tigselema (Alex Ignacio Tigselema Pacheco)"/>
        <filter val="Whaticket"/>
        <filter val="McTeague's Saloon"/>
        <filter val="Paddle"/>
        <filter val="Ti Piceria Ristorante"/>
        <filter val="Servicios Digitales"/>
        <filter val="OXXO"/>
        <filter val="Tiktok Mx Ciudad De Mex"/>
        <filter val="Merpago*occ"/>
        <filter val="Www.mirlo.mx Mexico"/>
        <filter val="Viva Aerobus Cib"/>
        <filter val="Heyreach.io"/>
        <filter val="Short.io"/>
        <filter val="Recall"/>
        <filter val="Gloria L Guzman M"/>
        <filter val="Frida Herrera (Frida Paola P√©rez Herrera)"/>
        <filter val="Facebook"/>
        <filter val="Indeed Iei26-01603854 Dublin"/>
        <filter val="Fliki.ai"/>
        <filter val="Apollo.io"/>
        <filter val="Monica Tonanzin García Vega (Monica Tonanzin García Vega)"/>
        <filter val="T1 Telcel Pyre Ciudad De Mex"/>
        <filter val="TikTok"/>
        <filter val="Frida Herrera (Frida Paola Pérez Herrera)"/>
        <filter val="Treasury"/>
        <filter val="Bullmetrix LLC (Bullmetrix LLC)"/>
        <filter val="Aerom√©xico"/>
        <filter val="Julio Cesar Cabrera Hidalgo"/>
        <filter val="Tiktok Ciudad De Mex"/>
        <filter val="Hot Real Inn Tijuana"/>
        <filter val="Google Cloud"/>
        <filter val="Ricardo Lopez"/>
        <filter val="Nexiu Ai LLC"/>
        <filter val="Twilio"/>
        <filter val="WeWork Mexico Co S. de R.L. de C.V"/>
        <filter val="MongoDB"/>
        <filter val="Lux Rewards Cashback"/>
        <filter val="Intl. Transaction Fee Reversal"/>
        <filter val="Payu *Google Ope D M"/>
        <filter val="Indeed Iei26-00531466 Dublin"/>
        <filter val="Compra Roilaw Project"/>
        <filter val="Corp E Corp"/>
        <filter val="Morgan Philips Mexico"/>
        <filter val="Indeed Iei26-01300310 Dublin"/>
        <filter val="PolyAI"/>
        <filter val="Efren (Ecuador) (Efren Rogelio Narvaez Peña)"/>
        <filter val="OpenRouter"/>
        <filter val="AMESP Asociacion Mexicana de Empresas de Seguridad Privada"/>
        <filter val="LinkedIn P607854964"/>
        <filter val="NEXIU AI LLC"/>
        <filter val="Lagrowthmachine"/>
        <filter val="BANORTE-MXN"/>
        <filter val="Mercury Checking xx8107"/>
        <filter val="Indeed Iei26-00490088 Dublin"/>
        <filter val="RESEND"/>
        <filter val="Merpago*buscojobsinte"/>
        <filter val="Delaware Corp &amp; Tax"/>
        <filter val="Payu *Occ"/>
        <filter val="Andrea Gomez (Andrea G√≥mez Romero)"/>
        <filter val="WeWork México (WeWork México Co S. de R.L de C.V)"/>
        <filter val="Merpago*pax"/>
        <filter val="Indeed Iei26-00909015 Dublin"/>
        <filter val="Pydantic Logfire"/>
        <filter val="500 LATAM SEED IV-C, L.L.C."/>
        <filter val="Resend"/>
        <filter val="Federico David Naides"/>
        <filter val="Heyreach"/>
        <filter val="RapidAPI"/>
        <filter val="Indeed Iei26-00557574 Dublin"/>
        <filter val="Apple"/>
        <filter val="International Sales Group"/>
        <filter val="TARJETAS BANAMEX, SA D"/>
        <filter val="Indeed Iei26-02411127 Dublin"/>
        <filter val="Mercury"/>
        <filter val="EBW GENERAL"/>
        <filter val="Nadia Meline Karaguezian"/>
      </filters>
    </filterColumn>
    <filterColumn colId="8">
      <filters>
        <filter val="In"/>
      </filters>
    </filterColumn>
    <filterColumn colId="5">
      <filters blank="1">
        <filter val="8. Other fixed costs"/>
        <filter val="7. Founders"/>
        <filter val="6. Tech salaries"/>
        <filter val="Failed"/>
        <filter val="9.Sales comissions"/>
        <filter val="5. Marketing"/>
        <filter val="4. People"/>
        <filter val="1. Collections"/>
      </filters>
    </filterColumn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Col="1"/>
  <cols>
    <col customWidth="1" min="1" max="1" width="13.0"/>
    <col customWidth="1" min="2" max="2" width="8.63"/>
    <col collapsed="1" customWidth="1" min="3" max="3" width="13.25"/>
    <col customWidth="1" hidden="1" min="4" max="9" width="9.75" outlineLevel="1"/>
    <col customWidth="1" min="10" max="23" width="8.88"/>
  </cols>
  <sheetData>
    <row r="1"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</row>
    <row r="2"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</row>
    <row r="3"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</row>
    <row r="4"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</row>
    <row r="5"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</row>
    <row r="6"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</row>
    <row r="7"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</row>
    <row r="8"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</row>
    <row r="9"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</row>
    <row r="10"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</row>
    <row r="11"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</row>
    <row r="12"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</row>
    <row r="13"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</row>
    <row r="14"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</row>
    <row r="15"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</row>
    <row r="16"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</row>
    <row r="17"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</row>
    <row r="18"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</row>
    <row r="19"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</row>
    <row r="20"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</row>
    <row r="21">
      <c r="A21" s="47"/>
      <c r="B21" s="33"/>
      <c r="C21" s="33"/>
      <c r="D21" s="33"/>
      <c r="E21" s="33"/>
      <c r="F21" s="33"/>
      <c r="G21" s="33"/>
      <c r="H21" s="33"/>
      <c r="I21" s="33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</row>
    <row r="22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</row>
    <row r="23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</row>
    <row r="24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</row>
    <row r="25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</row>
    <row r="26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</row>
    <row r="27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</row>
    <row r="28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</row>
    <row r="29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</row>
    <row r="30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</row>
    <row r="3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</row>
    <row r="32"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</row>
    <row r="33"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</row>
    <row r="34"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</row>
    <row r="35"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42"/>
      <c r="N35" s="33"/>
      <c r="O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</row>
    <row r="36"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42"/>
      <c r="N36" s="33"/>
      <c r="O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</row>
    <row r="37"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42"/>
      <c r="N37" s="33"/>
      <c r="O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</row>
    <row r="38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42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</row>
    <row r="39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</row>
    <row r="40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</row>
    <row r="4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</row>
    <row r="42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</row>
    <row r="43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</row>
    <row r="44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</row>
    <row r="4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</row>
    <row r="46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</row>
    <row r="47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</row>
    <row r="48">
      <c r="A48" s="33"/>
      <c r="B48" s="33"/>
      <c r="C48" s="33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33"/>
      <c r="O48" s="42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</row>
    <row r="49">
      <c r="A49" s="33"/>
      <c r="B49" s="33"/>
      <c r="C49" s="33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33"/>
      <c r="O49" s="42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</row>
    <row r="50">
      <c r="A50" s="33"/>
      <c r="B50" s="33"/>
      <c r="C50" s="33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33"/>
      <c r="O50" s="42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</row>
    <row r="51">
      <c r="A51" s="33"/>
      <c r="B51" s="33"/>
      <c r="C51" s="33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33"/>
      <c r="O51" s="42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  <c r="AP260" s="33"/>
      <c r="AQ260" s="33"/>
      <c r="AR260" s="33"/>
      <c r="AS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  <c r="AP262" s="33"/>
      <c r="AQ262" s="33"/>
      <c r="AR262" s="33"/>
      <c r="AS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33"/>
      <c r="AQ263" s="33"/>
      <c r="AR263" s="33"/>
      <c r="AS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  <c r="AP264" s="33"/>
      <c r="AQ264" s="33"/>
      <c r="AR264" s="33"/>
      <c r="AS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  <c r="AP268" s="33"/>
      <c r="AQ268" s="33"/>
      <c r="AR268" s="33"/>
      <c r="AS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  <c r="AP270" s="33"/>
      <c r="AQ270" s="33"/>
      <c r="AR270" s="33"/>
      <c r="AS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  <c r="AR271" s="33"/>
      <c r="AS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33"/>
      <c r="AQ272" s="33"/>
      <c r="AR272" s="33"/>
      <c r="AS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33"/>
      <c r="AQ274" s="33"/>
      <c r="AR274" s="33"/>
      <c r="AS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/>
      <c r="AQ275" s="33"/>
      <c r="AR275" s="33"/>
      <c r="AS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  <c r="AQ276" s="33"/>
      <c r="AR276" s="33"/>
      <c r="AS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33"/>
      <c r="AQ278" s="33"/>
      <c r="AR278" s="33"/>
      <c r="AS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  <c r="AP280" s="33"/>
      <c r="AQ280" s="33"/>
      <c r="AR280" s="33"/>
      <c r="AS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  <c r="AP282" s="33"/>
      <c r="AQ282" s="33"/>
      <c r="AR282" s="33"/>
      <c r="AS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  <c r="AQ283" s="33"/>
      <c r="AR283" s="33"/>
      <c r="AS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33"/>
      <c r="AQ284" s="33"/>
      <c r="AR284" s="33"/>
      <c r="AS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  <c r="AQ291" s="33"/>
      <c r="AR291" s="33"/>
      <c r="AS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  <c r="AQ296" s="33"/>
      <c r="AR296" s="33"/>
      <c r="AS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  <c r="AQ298" s="33"/>
      <c r="AR298" s="33"/>
      <c r="AS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33"/>
      <c r="AQ302" s="33"/>
      <c r="AR302" s="33"/>
      <c r="AS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  <c r="AP304" s="33"/>
      <c r="AQ304" s="33"/>
      <c r="AR304" s="33"/>
      <c r="AS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  <c r="AP306" s="33"/>
      <c r="AQ306" s="33"/>
      <c r="AR306" s="33"/>
      <c r="AS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33"/>
      <c r="AQ308" s="33"/>
      <c r="AR308" s="33"/>
      <c r="AS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  <c r="AP310" s="33"/>
      <c r="AQ310" s="33"/>
      <c r="AR310" s="33"/>
      <c r="AS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  <c r="AP311" s="33"/>
      <c r="AQ311" s="33"/>
      <c r="AR311" s="33"/>
      <c r="AS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  <c r="AP312" s="33"/>
      <c r="AQ312" s="33"/>
      <c r="AR312" s="33"/>
      <c r="AS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  <c r="AP313" s="33"/>
      <c r="AQ313" s="33"/>
      <c r="AR313" s="33"/>
      <c r="AS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  <c r="AP315" s="33"/>
      <c r="AQ315" s="33"/>
      <c r="AR315" s="33"/>
      <c r="AS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  <c r="AP316" s="33"/>
      <c r="AQ316" s="33"/>
      <c r="AR316" s="33"/>
      <c r="AS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  <c r="AP318" s="33"/>
      <c r="AQ318" s="33"/>
      <c r="AR318" s="33"/>
      <c r="AS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33"/>
      <c r="AQ319" s="33"/>
      <c r="AR319" s="33"/>
      <c r="AS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  <c r="AP320" s="33"/>
      <c r="AQ320" s="33"/>
      <c r="AR320" s="33"/>
      <c r="AS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  <c r="AP322" s="33"/>
      <c r="AQ322" s="33"/>
      <c r="AR322" s="33"/>
      <c r="AS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  <c r="AP323" s="33"/>
      <c r="AQ323" s="33"/>
      <c r="AR323" s="33"/>
      <c r="AS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  <c r="AP324" s="33"/>
      <c r="AQ324" s="33"/>
      <c r="AR324" s="33"/>
      <c r="AS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  <c r="AQ325" s="33"/>
      <c r="AR325" s="33"/>
      <c r="AS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  <c r="AP326" s="33"/>
      <c r="AQ326" s="33"/>
      <c r="AR326" s="33"/>
      <c r="AS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  <c r="AP327" s="33"/>
      <c r="AQ327" s="33"/>
      <c r="AR327" s="33"/>
      <c r="AS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  <c r="AO328" s="33"/>
      <c r="AP328" s="33"/>
      <c r="AQ328" s="33"/>
      <c r="AR328" s="33"/>
      <c r="AS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  <c r="AP329" s="33"/>
      <c r="AQ329" s="33"/>
      <c r="AR329" s="33"/>
      <c r="AS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  <c r="AP330" s="33"/>
      <c r="AQ330" s="33"/>
      <c r="AR330" s="33"/>
      <c r="AS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  <c r="AP331" s="33"/>
      <c r="AQ331" s="33"/>
      <c r="AR331" s="33"/>
      <c r="AS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  <c r="AP332" s="33"/>
      <c r="AQ332" s="33"/>
      <c r="AR332" s="33"/>
      <c r="AS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  <c r="AP335" s="33"/>
      <c r="AQ335" s="33"/>
      <c r="AR335" s="33"/>
      <c r="AS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  <c r="AP336" s="33"/>
      <c r="AQ336" s="33"/>
      <c r="AR336" s="33"/>
      <c r="AS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  <c r="AP337" s="33"/>
      <c r="AQ337" s="33"/>
      <c r="AR337" s="33"/>
      <c r="AS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  <c r="AP338" s="33"/>
      <c r="AQ338" s="33"/>
      <c r="AR338" s="33"/>
      <c r="AS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  <c r="AP339" s="33"/>
      <c r="AQ339" s="33"/>
      <c r="AR339" s="33"/>
      <c r="AS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  <c r="AP340" s="33"/>
      <c r="AQ340" s="33"/>
      <c r="AR340" s="33"/>
      <c r="AS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33"/>
      <c r="AQ341" s="33"/>
      <c r="AR341" s="33"/>
      <c r="AS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  <c r="AP342" s="33"/>
      <c r="AQ342" s="33"/>
      <c r="AR342" s="33"/>
      <c r="AS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  <c r="AP343" s="33"/>
      <c r="AQ343" s="33"/>
      <c r="AR343" s="33"/>
      <c r="AS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  <c r="AP344" s="33"/>
      <c r="AQ344" s="33"/>
      <c r="AR344" s="33"/>
      <c r="AS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  <c r="AP345" s="33"/>
      <c r="AQ345" s="33"/>
      <c r="AR345" s="33"/>
      <c r="AS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33"/>
      <c r="AQ346" s="33"/>
      <c r="AR346" s="33"/>
      <c r="AS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  <c r="AP347" s="33"/>
      <c r="AQ347" s="33"/>
      <c r="AR347" s="33"/>
      <c r="AS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  <c r="AP348" s="33"/>
      <c r="AQ348" s="33"/>
      <c r="AR348" s="33"/>
      <c r="AS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  <c r="AQ349" s="33"/>
      <c r="AR349" s="33"/>
      <c r="AS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  <c r="AP350" s="33"/>
      <c r="AQ350" s="33"/>
      <c r="AR350" s="33"/>
      <c r="AS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  <c r="AP351" s="33"/>
      <c r="AQ351" s="33"/>
      <c r="AR351" s="33"/>
      <c r="AS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  <c r="AP352" s="33"/>
      <c r="AQ352" s="33"/>
      <c r="AR352" s="33"/>
      <c r="AS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  <c r="AP353" s="33"/>
      <c r="AQ353" s="33"/>
      <c r="AR353" s="33"/>
      <c r="AS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  <c r="AP354" s="33"/>
      <c r="AQ354" s="33"/>
      <c r="AR354" s="33"/>
      <c r="AS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  <c r="AP355" s="33"/>
      <c r="AQ355" s="33"/>
      <c r="AR355" s="33"/>
      <c r="AS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  <c r="AP356" s="33"/>
      <c r="AQ356" s="33"/>
      <c r="AR356" s="33"/>
      <c r="AS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33"/>
      <c r="AQ357" s="33"/>
      <c r="AR357" s="33"/>
      <c r="AS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  <c r="AP358" s="33"/>
      <c r="AQ358" s="33"/>
      <c r="AR358" s="33"/>
      <c r="AS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  <c r="AP359" s="33"/>
      <c r="AQ359" s="33"/>
      <c r="AR359" s="33"/>
      <c r="AS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  <c r="AO360" s="33"/>
      <c r="AP360" s="33"/>
      <c r="AQ360" s="33"/>
      <c r="AR360" s="33"/>
      <c r="AS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  <c r="AP361" s="33"/>
      <c r="AQ361" s="33"/>
      <c r="AR361" s="33"/>
      <c r="AS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  <c r="AO362" s="33"/>
      <c r="AP362" s="33"/>
      <c r="AQ362" s="33"/>
      <c r="AR362" s="33"/>
      <c r="AS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  <c r="AO363" s="33"/>
      <c r="AP363" s="33"/>
      <c r="AQ363" s="33"/>
      <c r="AR363" s="33"/>
      <c r="AS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  <c r="AO364" s="33"/>
      <c r="AP364" s="33"/>
      <c r="AQ364" s="33"/>
      <c r="AR364" s="33"/>
      <c r="AS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  <c r="AP365" s="33"/>
      <c r="AQ365" s="33"/>
      <c r="AR365" s="33"/>
      <c r="AS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  <c r="AO366" s="33"/>
      <c r="AP366" s="33"/>
      <c r="AQ366" s="33"/>
      <c r="AR366" s="33"/>
      <c r="AS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  <c r="AP367" s="33"/>
      <c r="AQ367" s="33"/>
      <c r="AR367" s="33"/>
      <c r="AS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  <c r="AP368" s="33"/>
      <c r="AQ368" s="33"/>
      <c r="AR368" s="33"/>
      <c r="AS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  <c r="AO369" s="33"/>
      <c r="AP369" s="33"/>
      <c r="AQ369" s="33"/>
      <c r="AR369" s="33"/>
      <c r="AS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  <c r="AP370" s="33"/>
      <c r="AQ370" s="33"/>
      <c r="AR370" s="33"/>
      <c r="AS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  <c r="AO371" s="33"/>
      <c r="AP371" s="33"/>
      <c r="AQ371" s="33"/>
      <c r="AR371" s="33"/>
      <c r="AS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  <c r="AP372" s="33"/>
      <c r="AQ372" s="33"/>
      <c r="AR372" s="33"/>
      <c r="AS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33"/>
      <c r="AQ373" s="33"/>
      <c r="AR373" s="33"/>
      <c r="AS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  <c r="AP374" s="33"/>
      <c r="AQ374" s="33"/>
      <c r="AR374" s="33"/>
      <c r="AS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  <c r="AO375" s="33"/>
      <c r="AP375" s="33"/>
      <c r="AQ375" s="33"/>
      <c r="AR375" s="33"/>
      <c r="AS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  <c r="AO376" s="33"/>
      <c r="AP376" s="33"/>
      <c r="AQ376" s="33"/>
      <c r="AR376" s="33"/>
      <c r="AS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  <c r="AP377" s="33"/>
      <c r="AQ377" s="33"/>
      <c r="AR377" s="33"/>
      <c r="AS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  <c r="AP378" s="33"/>
      <c r="AQ378" s="33"/>
      <c r="AR378" s="33"/>
      <c r="AS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  <c r="AP379" s="33"/>
      <c r="AQ379" s="33"/>
      <c r="AR379" s="33"/>
      <c r="AS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  <c r="AP380" s="33"/>
      <c r="AQ380" s="33"/>
      <c r="AR380" s="33"/>
      <c r="AS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  <c r="AP382" s="33"/>
      <c r="AQ382" s="33"/>
      <c r="AR382" s="33"/>
      <c r="AS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  <c r="AO383" s="33"/>
      <c r="AP383" s="33"/>
      <c r="AQ383" s="33"/>
      <c r="AR383" s="33"/>
      <c r="AS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  <c r="AO384" s="33"/>
      <c r="AP384" s="33"/>
      <c r="AQ384" s="33"/>
      <c r="AR384" s="33"/>
      <c r="AS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  <c r="AO385" s="33"/>
      <c r="AP385" s="33"/>
      <c r="AQ385" s="33"/>
      <c r="AR385" s="33"/>
      <c r="AS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  <c r="AO386" s="33"/>
      <c r="AP386" s="33"/>
      <c r="AQ386" s="33"/>
      <c r="AR386" s="33"/>
      <c r="AS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  <c r="AO387" s="33"/>
      <c r="AP387" s="33"/>
      <c r="AQ387" s="33"/>
      <c r="AR387" s="33"/>
      <c r="AS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  <c r="AO388" s="33"/>
      <c r="AP388" s="33"/>
      <c r="AQ388" s="33"/>
      <c r="AR388" s="33"/>
      <c r="AS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  <c r="AP389" s="33"/>
      <c r="AQ389" s="33"/>
      <c r="AR389" s="33"/>
      <c r="AS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  <c r="AO390" s="33"/>
      <c r="AP390" s="33"/>
      <c r="AQ390" s="33"/>
      <c r="AR390" s="33"/>
      <c r="AS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  <c r="AO391" s="33"/>
      <c r="AP391" s="33"/>
      <c r="AQ391" s="33"/>
      <c r="AR391" s="33"/>
      <c r="AS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  <c r="AP392" s="33"/>
      <c r="AQ392" s="33"/>
      <c r="AR392" s="33"/>
      <c r="AS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  <c r="AO393" s="33"/>
      <c r="AP393" s="33"/>
      <c r="AQ393" s="33"/>
      <c r="AR393" s="33"/>
      <c r="AS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  <c r="AO394" s="33"/>
      <c r="AP394" s="33"/>
      <c r="AQ394" s="33"/>
      <c r="AR394" s="33"/>
      <c r="AS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  <c r="AP395" s="33"/>
      <c r="AQ395" s="33"/>
      <c r="AR395" s="33"/>
      <c r="AS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  <c r="AO396" s="33"/>
      <c r="AP396" s="33"/>
      <c r="AQ396" s="33"/>
      <c r="AR396" s="33"/>
      <c r="AS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  <c r="AP397" s="33"/>
      <c r="AQ397" s="33"/>
      <c r="AR397" s="33"/>
      <c r="AS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  <c r="AO398" s="33"/>
      <c r="AP398" s="33"/>
      <c r="AQ398" s="33"/>
      <c r="AR398" s="33"/>
      <c r="AS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  <c r="AO399" s="33"/>
      <c r="AP399" s="33"/>
      <c r="AQ399" s="33"/>
      <c r="AR399" s="33"/>
      <c r="AS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  <c r="AO400" s="33"/>
      <c r="AP400" s="33"/>
      <c r="AQ400" s="33"/>
      <c r="AR400" s="33"/>
      <c r="AS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  <c r="AO401" s="33"/>
      <c r="AP401" s="33"/>
      <c r="AQ401" s="33"/>
      <c r="AR401" s="33"/>
      <c r="AS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  <c r="AO402" s="33"/>
      <c r="AP402" s="33"/>
      <c r="AQ402" s="33"/>
      <c r="AR402" s="33"/>
      <c r="AS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  <c r="AO403" s="33"/>
      <c r="AP403" s="33"/>
      <c r="AQ403" s="33"/>
      <c r="AR403" s="33"/>
      <c r="AS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  <c r="AO404" s="33"/>
      <c r="AP404" s="33"/>
      <c r="AQ404" s="33"/>
      <c r="AR404" s="33"/>
      <c r="AS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  <c r="AO405" s="33"/>
      <c r="AP405" s="33"/>
      <c r="AQ405" s="33"/>
      <c r="AR405" s="33"/>
      <c r="AS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  <c r="AP406" s="33"/>
      <c r="AQ406" s="33"/>
      <c r="AR406" s="33"/>
      <c r="AS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  <c r="AO407" s="33"/>
      <c r="AP407" s="33"/>
      <c r="AQ407" s="33"/>
      <c r="AR407" s="33"/>
      <c r="AS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  <c r="AO408" s="33"/>
      <c r="AP408" s="33"/>
      <c r="AQ408" s="33"/>
      <c r="AR408" s="33"/>
      <c r="AS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  <c r="AO409" s="33"/>
      <c r="AP409" s="33"/>
      <c r="AQ409" s="33"/>
      <c r="AR409" s="33"/>
      <c r="AS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  <c r="AO410" s="33"/>
      <c r="AP410" s="33"/>
      <c r="AQ410" s="33"/>
      <c r="AR410" s="33"/>
      <c r="AS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  <c r="AO411" s="33"/>
      <c r="AP411" s="33"/>
      <c r="AQ411" s="33"/>
      <c r="AR411" s="33"/>
      <c r="AS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  <c r="AP412" s="33"/>
      <c r="AQ412" s="33"/>
      <c r="AR412" s="33"/>
      <c r="AS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  <c r="AP413" s="33"/>
      <c r="AQ413" s="33"/>
      <c r="AR413" s="33"/>
      <c r="AS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  <c r="AP414" s="33"/>
      <c r="AQ414" s="33"/>
      <c r="AR414" s="33"/>
      <c r="AS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  <c r="AP415" s="33"/>
      <c r="AQ415" s="33"/>
      <c r="AR415" s="33"/>
      <c r="AS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  <c r="AO416" s="33"/>
      <c r="AP416" s="33"/>
      <c r="AQ416" s="33"/>
      <c r="AR416" s="33"/>
      <c r="AS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  <c r="AP417" s="33"/>
      <c r="AQ417" s="33"/>
      <c r="AR417" s="33"/>
      <c r="AS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  <c r="AP418" s="33"/>
      <c r="AQ418" s="33"/>
      <c r="AR418" s="33"/>
      <c r="AS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  <c r="AP419" s="33"/>
      <c r="AQ419" s="33"/>
      <c r="AR419" s="33"/>
      <c r="AS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  <c r="AO420" s="33"/>
      <c r="AP420" s="33"/>
      <c r="AQ420" s="33"/>
      <c r="AR420" s="33"/>
      <c r="AS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  <c r="AP421" s="33"/>
      <c r="AQ421" s="33"/>
      <c r="AR421" s="33"/>
      <c r="AS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  <c r="AO422" s="33"/>
      <c r="AP422" s="33"/>
      <c r="AQ422" s="33"/>
      <c r="AR422" s="33"/>
      <c r="AS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  <c r="AO423" s="33"/>
      <c r="AP423" s="33"/>
      <c r="AQ423" s="33"/>
      <c r="AR423" s="33"/>
      <c r="AS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  <c r="AO424" s="33"/>
      <c r="AP424" s="33"/>
      <c r="AQ424" s="33"/>
      <c r="AR424" s="33"/>
      <c r="AS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  <c r="AO425" s="33"/>
      <c r="AP425" s="33"/>
      <c r="AQ425" s="33"/>
      <c r="AR425" s="33"/>
      <c r="AS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  <c r="AO426" s="33"/>
      <c r="AP426" s="33"/>
      <c r="AQ426" s="33"/>
      <c r="AR426" s="33"/>
      <c r="AS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  <c r="AO427" s="33"/>
      <c r="AP427" s="33"/>
      <c r="AQ427" s="33"/>
      <c r="AR427" s="33"/>
      <c r="AS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  <c r="AO428" s="33"/>
      <c r="AP428" s="33"/>
      <c r="AQ428" s="33"/>
      <c r="AR428" s="33"/>
      <c r="AS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  <c r="AO429" s="33"/>
      <c r="AP429" s="33"/>
      <c r="AQ429" s="33"/>
      <c r="AR429" s="33"/>
      <c r="AS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  <c r="AO430" s="33"/>
      <c r="AP430" s="33"/>
      <c r="AQ430" s="33"/>
      <c r="AR430" s="33"/>
      <c r="AS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  <c r="AO431" s="33"/>
      <c r="AP431" s="33"/>
      <c r="AQ431" s="33"/>
      <c r="AR431" s="33"/>
      <c r="AS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  <c r="AO432" s="33"/>
      <c r="AP432" s="33"/>
      <c r="AQ432" s="33"/>
      <c r="AR432" s="33"/>
      <c r="AS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  <c r="AP433" s="33"/>
      <c r="AQ433" s="33"/>
      <c r="AR433" s="33"/>
      <c r="AS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  <c r="AP434" s="33"/>
      <c r="AQ434" s="33"/>
      <c r="AR434" s="33"/>
      <c r="AS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  <c r="AP435" s="33"/>
      <c r="AQ435" s="33"/>
      <c r="AR435" s="33"/>
      <c r="AS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  <c r="AP436" s="33"/>
      <c r="AQ436" s="33"/>
      <c r="AR436" s="33"/>
      <c r="AS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  <c r="AP437" s="33"/>
      <c r="AQ437" s="33"/>
      <c r="AR437" s="33"/>
      <c r="AS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  <c r="AP438" s="33"/>
      <c r="AQ438" s="33"/>
      <c r="AR438" s="33"/>
      <c r="AS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  <c r="AP439" s="33"/>
      <c r="AQ439" s="33"/>
      <c r="AR439" s="33"/>
      <c r="AS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  <c r="AP440" s="33"/>
      <c r="AQ440" s="33"/>
      <c r="AR440" s="33"/>
      <c r="AS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  <c r="AP441" s="33"/>
      <c r="AQ441" s="33"/>
      <c r="AR441" s="33"/>
      <c r="AS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  <c r="AO442" s="33"/>
      <c r="AP442" s="33"/>
      <c r="AQ442" s="33"/>
      <c r="AR442" s="33"/>
      <c r="AS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  <c r="AO443" s="33"/>
      <c r="AP443" s="33"/>
      <c r="AQ443" s="33"/>
      <c r="AR443" s="33"/>
      <c r="AS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  <c r="AP444" s="33"/>
      <c r="AQ444" s="33"/>
      <c r="AR444" s="33"/>
      <c r="AS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  <c r="AP445" s="33"/>
      <c r="AQ445" s="33"/>
      <c r="AR445" s="33"/>
      <c r="AS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  <c r="AP446" s="33"/>
      <c r="AQ446" s="33"/>
      <c r="AR446" s="33"/>
      <c r="AS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  <c r="AO447" s="33"/>
      <c r="AP447" s="33"/>
      <c r="AQ447" s="33"/>
      <c r="AR447" s="33"/>
      <c r="AS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  <c r="AO448" s="33"/>
      <c r="AP448" s="33"/>
      <c r="AQ448" s="33"/>
      <c r="AR448" s="33"/>
      <c r="AS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  <c r="AO449" s="33"/>
      <c r="AP449" s="33"/>
      <c r="AQ449" s="33"/>
      <c r="AR449" s="33"/>
      <c r="AS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  <c r="AO450" s="33"/>
      <c r="AP450" s="33"/>
      <c r="AQ450" s="33"/>
      <c r="AR450" s="33"/>
      <c r="AS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  <c r="AO451" s="33"/>
      <c r="AP451" s="33"/>
      <c r="AQ451" s="33"/>
      <c r="AR451" s="33"/>
      <c r="AS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  <c r="AO452" s="33"/>
      <c r="AP452" s="33"/>
      <c r="AQ452" s="33"/>
      <c r="AR452" s="33"/>
      <c r="AS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  <c r="AO453" s="33"/>
      <c r="AP453" s="33"/>
      <c r="AQ453" s="33"/>
      <c r="AR453" s="33"/>
      <c r="AS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  <c r="AO454" s="33"/>
      <c r="AP454" s="33"/>
      <c r="AQ454" s="33"/>
      <c r="AR454" s="33"/>
      <c r="AS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  <c r="AO455" s="33"/>
      <c r="AP455" s="33"/>
      <c r="AQ455" s="33"/>
      <c r="AR455" s="33"/>
      <c r="AS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  <c r="AO456" s="33"/>
      <c r="AP456" s="33"/>
      <c r="AQ456" s="33"/>
      <c r="AR456" s="33"/>
      <c r="AS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  <c r="AP457" s="33"/>
      <c r="AQ457" s="33"/>
      <c r="AR457" s="33"/>
      <c r="AS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  <c r="AP458" s="33"/>
      <c r="AQ458" s="33"/>
      <c r="AR458" s="33"/>
      <c r="AS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  <c r="AP459" s="33"/>
      <c r="AQ459" s="33"/>
      <c r="AR459" s="33"/>
      <c r="AS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  <c r="AP460" s="33"/>
      <c r="AQ460" s="33"/>
      <c r="AR460" s="33"/>
      <c r="AS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  <c r="AP462" s="33"/>
      <c r="AQ462" s="33"/>
      <c r="AR462" s="33"/>
      <c r="AS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33"/>
      <c r="AQ463" s="33"/>
      <c r="AR463" s="33"/>
      <c r="AS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  <c r="AO464" s="33"/>
      <c r="AP464" s="33"/>
      <c r="AQ464" s="33"/>
      <c r="AR464" s="33"/>
      <c r="AS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  <c r="AO465" s="33"/>
      <c r="AP465" s="33"/>
      <c r="AQ465" s="33"/>
      <c r="AR465" s="33"/>
      <c r="AS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  <c r="AP466" s="33"/>
      <c r="AQ466" s="33"/>
      <c r="AR466" s="33"/>
      <c r="AS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  <c r="AP467" s="33"/>
      <c r="AQ467" s="33"/>
      <c r="AR467" s="33"/>
      <c r="AS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  <c r="AP468" s="33"/>
      <c r="AQ468" s="33"/>
      <c r="AR468" s="33"/>
      <c r="AS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  <c r="AP470" s="33"/>
      <c r="AQ470" s="33"/>
      <c r="AR470" s="33"/>
      <c r="AS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  <c r="AO471" s="33"/>
      <c r="AP471" s="33"/>
      <c r="AQ471" s="33"/>
      <c r="AR471" s="33"/>
      <c r="AS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  <c r="AO472" s="33"/>
      <c r="AP472" s="33"/>
      <c r="AQ472" s="33"/>
      <c r="AR472" s="33"/>
      <c r="AS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  <c r="AP473" s="33"/>
      <c r="AQ473" s="33"/>
      <c r="AR473" s="33"/>
      <c r="AS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  <c r="AP474" s="33"/>
      <c r="AQ474" s="33"/>
      <c r="AR474" s="33"/>
      <c r="AS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  <c r="AP475" s="33"/>
      <c r="AQ475" s="33"/>
      <c r="AR475" s="33"/>
      <c r="AS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  <c r="AP476" s="33"/>
      <c r="AQ476" s="33"/>
      <c r="AR476" s="33"/>
      <c r="AS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  <c r="AP478" s="33"/>
      <c r="AQ478" s="33"/>
      <c r="AR478" s="33"/>
      <c r="AS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  <c r="AP479" s="33"/>
      <c r="AQ479" s="33"/>
      <c r="AR479" s="33"/>
      <c r="AS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  <c r="AP480" s="33"/>
      <c r="AQ480" s="33"/>
      <c r="AR480" s="33"/>
      <c r="AS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  <c r="AP481" s="33"/>
      <c r="AQ481" s="33"/>
      <c r="AR481" s="33"/>
      <c r="AS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/>
      <c r="AP482" s="33"/>
      <c r="AQ482" s="33"/>
      <c r="AR482" s="33"/>
      <c r="AS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  <c r="AP483" s="33"/>
      <c r="AQ483" s="33"/>
      <c r="AR483" s="33"/>
      <c r="AS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  <c r="AQ484" s="33"/>
      <c r="AR484" s="33"/>
      <c r="AS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  <c r="AP486" s="33"/>
      <c r="AQ486" s="33"/>
      <c r="AR486" s="33"/>
      <c r="AS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  <c r="AP488" s="33"/>
      <c r="AQ488" s="33"/>
      <c r="AR488" s="33"/>
      <c r="AS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/>
      <c r="AP489" s="33"/>
      <c r="AQ489" s="33"/>
      <c r="AR489" s="33"/>
      <c r="AS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  <c r="AP490" s="33"/>
      <c r="AQ490" s="33"/>
      <c r="AR490" s="33"/>
      <c r="AS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/>
      <c r="AP491" s="33"/>
      <c r="AQ491" s="33"/>
      <c r="AR491" s="33"/>
      <c r="AS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  <c r="AP492" s="33"/>
      <c r="AQ492" s="33"/>
      <c r="AR492" s="33"/>
      <c r="AS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33"/>
      <c r="AQ493" s="33"/>
      <c r="AR493" s="33"/>
      <c r="AS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  <c r="AO494" s="33"/>
      <c r="AP494" s="33"/>
      <c r="AQ494" s="33"/>
      <c r="AR494" s="33"/>
      <c r="AS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  <c r="AO495" s="33"/>
      <c r="AP495" s="33"/>
      <c r="AQ495" s="33"/>
      <c r="AR495" s="33"/>
      <c r="AS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  <c r="AP496" s="33"/>
      <c r="AQ496" s="33"/>
      <c r="AR496" s="33"/>
      <c r="AS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  <c r="AO497" s="33"/>
      <c r="AP497" s="33"/>
      <c r="AQ497" s="33"/>
      <c r="AR497" s="33"/>
      <c r="AS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  <c r="AP498" s="33"/>
      <c r="AQ498" s="33"/>
      <c r="AR498" s="33"/>
      <c r="AS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  <c r="AO499" s="33"/>
      <c r="AP499" s="33"/>
      <c r="AQ499" s="33"/>
      <c r="AR499" s="33"/>
      <c r="AS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  <c r="AP500" s="33"/>
      <c r="AQ500" s="33"/>
      <c r="AR500" s="33"/>
      <c r="AS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  <c r="AP501" s="33"/>
      <c r="AQ501" s="33"/>
      <c r="AR501" s="33"/>
      <c r="AS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  <c r="AP502" s="33"/>
      <c r="AQ502" s="33"/>
      <c r="AR502" s="33"/>
      <c r="AS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  <c r="AO503" s="33"/>
      <c r="AP503" s="33"/>
      <c r="AQ503" s="33"/>
      <c r="AR503" s="33"/>
      <c r="AS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  <c r="AO504" s="33"/>
      <c r="AP504" s="33"/>
      <c r="AQ504" s="33"/>
      <c r="AR504" s="33"/>
      <c r="AS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33"/>
      <c r="AQ505" s="33"/>
      <c r="AR505" s="33"/>
      <c r="AS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  <c r="AP506" s="33"/>
      <c r="AQ506" s="33"/>
      <c r="AR506" s="33"/>
      <c r="AS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  <c r="AP507" s="33"/>
      <c r="AQ507" s="33"/>
      <c r="AR507" s="33"/>
      <c r="AS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33"/>
      <c r="AQ508" s="33"/>
      <c r="AR508" s="33"/>
      <c r="AS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33"/>
      <c r="AQ509" s="33"/>
      <c r="AR509" s="33"/>
      <c r="AS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  <c r="AP510" s="33"/>
      <c r="AQ510" s="33"/>
      <c r="AR510" s="33"/>
      <c r="AS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  <c r="AP511" s="33"/>
      <c r="AQ511" s="33"/>
      <c r="AR511" s="33"/>
      <c r="AS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  <c r="AP512" s="33"/>
      <c r="AQ512" s="33"/>
      <c r="AR512" s="33"/>
      <c r="AS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  <c r="AP513" s="33"/>
      <c r="AQ513" s="33"/>
      <c r="AR513" s="33"/>
      <c r="AS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  <c r="AP514" s="33"/>
      <c r="AQ514" s="33"/>
      <c r="AR514" s="33"/>
      <c r="AS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  <c r="AP515" s="33"/>
      <c r="AQ515" s="33"/>
      <c r="AR515" s="33"/>
      <c r="AS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  <c r="AP516" s="33"/>
      <c r="AQ516" s="33"/>
      <c r="AR516" s="33"/>
      <c r="AS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  <c r="AP517" s="33"/>
      <c r="AQ517" s="33"/>
      <c r="AR517" s="33"/>
      <c r="AS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33"/>
      <c r="AQ518" s="33"/>
      <c r="AR518" s="33"/>
      <c r="AS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  <c r="AP519" s="33"/>
      <c r="AQ519" s="33"/>
      <c r="AR519" s="33"/>
      <c r="AS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  <c r="AP520" s="33"/>
      <c r="AQ520" s="33"/>
      <c r="AR520" s="33"/>
      <c r="AS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  <c r="AP521" s="33"/>
      <c r="AQ521" s="33"/>
      <c r="AR521" s="33"/>
      <c r="AS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  <c r="AP522" s="33"/>
      <c r="AQ522" s="33"/>
      <c r="AR522" s="33"/>
      <c r="AS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  <c r="AP523" s="33"/>
      <c r="AQ523" s="33"/>
      <c r="AR523" s="33"/>
      <c r="AS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  <c r="AO524" s="33"/>
      <c r="AP524" s="33"/>
      <c r="AQ524" s="33"/>
      <c r="AR524" s="33"/>
      <c r="AS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  <c r="AO525" s="33"/>
      <c r="AP525" s="33"/>
      <c r="AQ525" s="33"/>
      <c r="AR525" s="33"/>
      <c r="AS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  <c r="AP526" s="33"/>
      <c r="AQ526" s="33"/>
      <c r="AR526" s="33"/>
      <c r="AS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  <c r="AP527" s="33"/>
      <c r="AQ527" s="33"/>
      <c r="AR527" s="33"/>
      <c r="AS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  <c r="AP528" s="33"/>
      <c r="AQ528" s="33"/>
      <c r="AR528" s="33"/>
      <c r="AS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  <c r="AP529" s="33"/>
      <c r="AQ529" s="33"/>
      <c r="AR529" s="33"/>
      <c r="AS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  <c r="AP530" s="33"/>
      <c r="AQ530" s="33"/>
      <c r="AR530" s="33"/>
      <c r="AS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  <c r="AP531" s="33"/>
      <c r="AQ531" s="33"/>
      <c r="AR531" s="33"/>
      <c r="AS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  <c r="AO532" s="33"/>
      <c r="AP532" s="33"/>
      <c r="AQ532" s="33"/>
      <c r="AR532" s="33"/>
      <c r="AS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  <c r="AO533" s="33"/>
      <c r="AP533" s="33"/>
      <c r="AQ533" s="33"/>
      <c r="AR533" s="33"/>
      <c r="AS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  <c r="AO534" s="33"/>
      <c r="AP534" s="33"/>
      <c r="AQ534" s="33"/>
      <c r="AR534" s="33"/>
      <c r="AS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  <c r="AO535" s="33"/>
      <c r="AP535" s="33"/>
      <c r="AQ535" s="33"/>
      <c r="AR535" s="33"/>
      <c r="AS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  <c r="AO536" s="33"/>
      <c r="AP536" s="33"/>
      <c r="AQ536" s="33"/>
      <c r="AR536" s="33"/>
      <c r="AS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  <c r="AP537" s="33"/>
      <c r="AQ537" s="33"/>
      <c r="AR537" s="33"/>
      <c r="AS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  <c r="AP538" s="33"/>
      <c r="AQ538" s="33"/>
      <c r="AR538" s="33"/>
      <c r="AS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  <c r="AO539" s="33"/>
      <c r="AP539" s="33"/>
      <c r="AQ539" s="33"/>
      <c r="AR539" s="33"/>
      <c r="AS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  <c r="AO540" s="33"/>
      <c r="AP540" s="33"/>
      <c r="AQ540" s="33"/>
      <c r="AR540" s="33"/>
      <c r="AS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33"/>
      <c r="AQ541" s="33"/>
      <c r="AR541" s="33"/>
      <c r="AS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  <c r="AO542" s="33"/>
      <c r="AP542" s="33"/>
      <c r="AQ542" s="33"/>
      <c r="AR542" s="33"/>
      <c r="AS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  <c r="AO543" s="33"/>
      <c r="AP543" s="33"/>
      <c r="AQ543" s="33"/>
      <c r="AR543" s="33"/>
      <c r="AS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  <c r="AP544" s="33"/>
      <c r="AQ544" s="33"/>
      <c r="AR544" s="33"/>
      <c r="AS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  <c r="AO545" s="33"/>
      <c r="AP545" s="33"/>
      <c r="AQ545" s="33"/>
      <c r="AR545" s="33"/>
      <c r="AS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  <c r="AP546" s="33"/>
      <c r="AQ546" s="33"/>
      <c r="AR546" s="33"/>
      <c r="AS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  <c r="AO547" s="33"/>
      <c r="AP547" s="33"/>
      <c r="AQ547" s="33"/>
      <c r="AR547" s="33"/>
      <c r="AS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  <c r="AO548" s="33"/>
      <c r="AP548" s="33"/>
      <c r="AQ548" s="33"/>
      <c r="AR548" s="33"/>
      <c r="AS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  <c r="AP549" s="33"/>
      <c r="AQ549" s="33"/>
      <c r="AR549" s="33"/>
      <c r="AS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  <c r="AP550" s="33"/>
      <c r="AQ550" s="33"/>
      <c r="AR550" s="33"/>
      <c r="AS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  <c r="AO551" s="33"/>
      <c r="AP551" s="33"/>
      <c r="AQ551" s="33"/>
      <c r="AR551" s="33"/>
      <c r="AS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  <c r="AO552" s="33"/>
      <c r="AP552" s="33"/>
      <c r="AQ552" s="33"/>
      <c r="AR552" s="33"/>
      <c r="AS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  <c r="AP553" s="33"/>
      <c r="AQ553" s="33"/>
      <c r="AR553" s="33"/>
      <c r="AS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  <c r="AO554" s="33"/>
      <c r="AP554" s="33"/>
      <c r="AQ554" s="33"/>
      <c r="AR554" s="33"/>
      <c r="AS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  <c r="AO555" s="33"/>
      <c r="AP555" s="33"/>
      <c r="AQ555" s="33"/>
      <c r="AR555" s="33"/>
      <c r="AS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  <c r="AO556" s="33"/>
      <c r="AP556" s="33"/>
      <c r="AQ556" s="33"/>
      <c r="AR556" s="33"/>
      <c r="AS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  <c r="AP557" s="33"/>
      <c r="AQ557" s="33"/>
      <c r="AR557" s="33"/>
      <c r="AS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  <c r="AO558" s="33"/>
      <c r="AP558" s="33"/>
      <c r="AQ558" s="33"/>
      <c r="AR558" s="33"/>
      <c r="AS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  <c r="AO559" s="33"/>
      <c r="AP559" s="33"/>
      <c r="AQ559" s="33"/>
      <c r="AR559" s="33"/>
      <c r="AS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  <c r="AO560" s="33"/>
      <c r="AP560" s="33"/>
      <c r="AQ560" s="33"/>
      <c r="AR560" s="33"/>
      <c r="AS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  <c r="AO561" s="33"/>
      <c r="AP561" s="33"/>
      <c r="AQ561" s="33"/>
      <c r="AR561" s="33"/>
      <c r="AS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  <c r="AP562" s="33"/>
      <c r="AQ562" s="33"/>
      <c r="AR562" s="33"/>
      <c r="AS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  <c r="AO563" s="33"/>
      <c r="AP563" s="33"/>
      <c r="AQ563" s="33"/>
      <c r="AR563" s="33"/>
      <c r="AS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  <c r="AO564" s="33"/>
      <c r="AP564" s="33"/>
      <c r="AQ564" s="33"/>
      <c r="AR564" s="33"/>
      <c r="AS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  <c r="AP565" s="33"/>
      <c r="AQ565" s="33"/>
      <c r="AR565" s="33"/>
      <c r="AS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  <c r="AO566" s="33"/>
      <c r="AP566" s="33"/>
      <c r="AQ566" s="33"/>
      <c r="AR566" s="33"/>
      <c r="AS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  <c r="AO567" s="33"/>
      <c r="AP567" s="33"/>
      <c r="AQ567" s="33"/>
      <c r="AR567" s="33"/>
      <c r="AS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  <c r="AO568" s="33"/>
      <c r="AP568" s="33"/>
      <c r="AQ568" s="33"/>
      <c r="AR568" s="33"/>
      <c r="AS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  <c r="AP569" s="33"/>
      <c r="AQ569" s="33"/>
      <c r="AR569" s="33"/>
      <c r="AS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  <c r="AO570" s="33"/>
      <c r="AP570" s="33"/>
      <c r="AQ570" s="33"/>
      <c r="AR570" s="33"/>
      <c r="AS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  <c r="AO571" s="33"/>
      <c r="AP571" s="33"/>
      <c r="AQ571" s="33"/>
      <c r="AR571" s="33"/>
      <c r="AS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  <c r="AO572" s="33"/>
      <c r="AP572" s="33"/>
      <c r="AQ572" s="33"/>
      <c r="AR572" s="33"/>
      <c r="AS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  <c r="AO573" s="33"/>
      <c r="AP573" s="33"/>
      <c r="AQ573" s="33"/>
      <c r="AR573" s="33"/>
      <c r="AS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  <c r="AO574" s="33"/>
      <c r="AP574" s="33"/>
      <c r="AQ574" s="33"/>
      <c r="AR574" s="33"/>
      <c r="AS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  <c r="AO575" s="33"/>
      <c r="AP575" s="33"/>
      <c r="AQ575" s="33"/>
      <c r="AR575" s="33"/>
      <c r="AS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  <c r="AO576" s="33"/>
      <c r="AP576" s="33"/>
      <c r="AQ576" s="33"/>
      <c r="AR576" s="33"/>
      <c r="AS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  <c r="AP577" s="33"/>
      <c r="AQ577" s="33"/>
      <c r="AR577" s="33"/>
      <c r="AS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  <c r="AP578" s="33"/>
      <c r="AQ578" s="33"/>
      <c r="AR578" s="33"/>
      <c r="AS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  <c r="AO579" s="33"/>
      <c r="AP579" s="33"/>
      <c r="AQ579" s="33"/>
      <c r="AR579" s="33"/>
      <c r="AS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  <c r="AO580" s="33"/>
      <c r="AP580" s="33"/>
      <c r="AQ580" s="33"/>
      <c r="AR580" s="33"/>
      <c r="AS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  <c r="AP581" s="33"/>
      <c r="AQ581" s="33"/>
      <c r="AR581" s="33"/>
      <c r="AS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  <c r="AP582" s="33"/>
      <c r="AQ582" s="33"/>
      <c r="AR582" s="33"/>
      <c r="AS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  <c r="AP583" s="33"/>
      <c r="AQ583" s="33"/>
      <c r="AR583" s="33"/>
      <c r="AS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  <c r="AP584" s="33"/>
      <c r="AQ584" s="33"/>
      <c r="AR584" s="33"/>
      <c r="AS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  <c r="AO585" s="33"/>
      <c r="AP585" s="33"/>
      <c r="AQ585" s="33"/>
      <c r="AR585" s="33"/>
      <c r="AS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  <c r="AO586" s="33"/>
      <c r="AP586" s="33"/>
      <c r="AQ586" s="33"/>
      <c r="AR586" s="33"/>
      <c r="AS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  <c r="AO587" s="33"/>
      <c r="AP587" s="33"/>
      <c r="AQ587" s="33"/>
      <c r="AR587" s="33"/>
      <c r="AS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  <c r="AO588" s="33"/>
      <c r="AP588" s="33"/>
      <c r="AQ588" s="33"/>
      <c r="AR588" s="33"/>
      <c r="AS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  <c r="AP589" s="33"/>
      <c r="AQ589" s="33"/>
      <c r="AR589" s="33"/>
      <c r="AS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  <c r="AO590" s="33"/>
      <c r="AP590" s="33"/>
      <c r="AQ590" s="33"/>
      <c r="AR590" s="33"/>
      <c r="AS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  <c r="AO591" s="33"/>
      <c r="AP591" s="33"/>
      <c r="AQ591" s="33"/>
      <c r="AR591" s="33"/>
      <c r="AS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  <c r="AO592" s="33"/>
      <c r="AP592" s="33"/>
      <c r="AQ592" s="33"/>
      <c r="AR592" s="33"/>
      <c r="AS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  <c r="AO593" s="33"/>
      <c r="AP593" s="33"/>
      <c r="AQ593" s="33"/>
      <c r="AR593" s="33"/>
      <c r="AS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  <c r="AO594" s="33"/>
      <c r="AP594" s="33"/>
      <c r="AQ594" s="33"/>
      <c r="AR594" s="33"/>
      <c r="AS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  <c r="AO595" s="33"/>
      <c r="AP595" s="33"/>
      <c r="AQ595" s="33"/>
      <c r="AR595" s="33"/>
      <c r="AS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  <c r="AO596" s="33"/>
      <c r="AP596" s="33"/>
      <c r="AQ596" s="33"/>
      <c r="AR596" s="33"/>
      <c r="AS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  <c r="AO597" s="33"/>
      <c r="AP597" s="33"/>
      <c r="AQ597" s="33"/>
      <c r="AR597" s="33"/>
      <c r="AS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  <c r="AO598" s="33"/>
      <c r="AP598" s="33"/>
      <c r="AQ598" s="33"/>
      <c r="AR598" s="33"/>
      <c r="AS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  <c r="AO599" s="33"/>
      <c r="AP599" s="33"/>
      <c r="AQ599" s="33"/>
      <c r="AR599" s="33"/>
      <c r="AS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  <c r="AO600" s="33"/>
      <c r="AP600" s="33"/>
      <c r="AQ600" s="33"/>
      <c r="AR600" s="33"/>
      <c r="AS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  <c r="AO601" s="33"/>
      <c r="AP601" s="33"/>
      <c r="AQ601" s="33"/>
      <c r="AR601" s="33"/>
      <c r="AS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  <c r="AO602" s="33"/>
      <c r="AP602" s="33"/>
      <c r="AQ602" s="33"/>
      <c r="AR602" s="33"/>
      <c r="AS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  <c r="AO603" s="33"/>
      <c r="AP603" s="33"/>
      <c r="AQ603" s="33"/>
      <c r="AR603" s="33"/>
      <c r="AS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  <c r="AO604" s="33"/>
      <c r="AP604" s="33"/>
      <c r="AQ604" s="33"/>
      <c r="AR604" s="33"/>
      <c r="AS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  <c r="AO605" s="33"/>
      <c r="AP605" s="33"/>
      <c r="AQ605" s="33"/>
      <c r="AR605" s="33"/>
      <c r="AS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  <c r="AO606" s="33"/>
      <c r="AP606" s="33"/>
      <c r="AQ606" s="33"/>
      <c r="AR606" s="33"/>
      <c r="AS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  <c r="AO607" s="33"/>
      <c r="AP607" s="33"/>
      <c r="AQ607" s="33"/>
      <c r="AR607" s="33"/>
      <c r="AS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  <c r="AO608" s="33"/>
      <c r="AP608" s="33"/>
      <c r="AQ608" s="33"/>
      <c r="AR608" s="33"/>
      <c r="AS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  <c r="AO609" s="33"/>
      <c r="AP609" s="33"/>
      <c r="AQ609" s="33"/>
      <c r="AR609" s="33"/>
      <c r="AS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  <c r="AO610" s="33"/>
      <c r="AP610" s="33"/>
      <c r="AQ610" s="33"/>
      <c r="AR610" s="33"/>
      <c r="AS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  <c r="AO611" s="33"/>
      <c r="AP611" s="33"/>
      <c r="AQ611" s="33"/>
      <c r="AR611" s="33"/>
      <c r="AS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  <c r="AO612" s="33"/>
      <c r="AP612" s="33"/>
      <c r="AQ612" s="33"/>
      <c r="AR612" s="33"/>
      <c r="AS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  <c r="AO613" s="33"/>
      <c r="AP613" s="33"/>
      <c r="AQ613" s="33"/>
      <c r="AR613" s="33"/>
      <c r="AS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  <c r="AO614" s="33"/>
      <c r="AP614" s="33"/>
      <c r="AQ614" s="33"/>
      <c r="AR614" s="33"/>
      <c r="AS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  <c r="AO615" s="33"/>
      <c r="AP615" s="33"/>
      <c r="AQ615" s="33"/>
      <c r="AR615" s="33"/>
      <c r="AS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  <c r="AO616" s="33"/>
      <c r="AP616" s="33"/>
      <c r="AQ616" s="33"/>
      <c r="AR616" s="33"/>
      <c r="AS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  <c r="AO617" s="33"/>
      <c r="AP617" s="33"/>
      <c r="AQ617" s="33"/>
      <c r="AR617" s="33"/>
      <c r="AS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  <c r="AO618" s="33"/>
      <c r="AP618" s="33"/>
      <c r="AQ618" s="33"/>
      <c r="AR618" s="33"/>
      <c r="AS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  <c r="AO619" s="33"/>
      <c r="AP619" s="33"/>
      <c r="AQ619" s="33"/>
      <c r="AR619" s="33"/>
      <c r="AS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  <c r="AO620" s="33"/>
      <c r="AP620" s="33"/>
      <c r="AQ620" s="33"/>
      <c r="AR620" s="33"/>
      <c r="AS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  <c r="AO621" s="33"/>
      <c r="AP621" s="33"/>
      <c r="AQ621" s="33"/>
      <c r="AR621" s="33"/>
      <c r="AS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  <c r="AO622" s="33"/>
      <c r="AP622" s="33"/>
      <c r="AQ622" s="33"/>
      <c r="AR622" s="33"/>
      <c r="AS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  <c r="AO623" s="33"/>
      <c r="AP623" s="33"/>
      <c r="AQ623" s="33"/>
      <c r="AR623" s="33"/>
      <c r="AS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  <c r="AO624" s="33"/>
      <c r="AP624" s="33"/>
      <c r="AQ624" s="33"/>
      <c r="AR624" s="33"/>
      <c r="AS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  <c r="AO625" s="33"/>
      <c r="AP625" s="33"/>
      <c r="AQ625" s="33"/>
      <c r="AR625" s="33"/>
      <c r="AS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  <c r="AO626" s="33"/>
      <c r="AP626" s="33"/>
      <c r="AQ626" s="33"/>
      <c r="AR626" s="33"/>
      <c r="AS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  <c r="AO627" s="33"/>
      <c r="AP627" s="33"/>
      <c r="AQ627" s="33"/>
      <c r="AR627" s="33"/>
      <c r="AS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  <c r="AO628" s="33"/>
      <c r="AP628" s="33"/>
      <c r="AQ628" s="33"/>
      <c r="AR628" s="33"/>
      <c r="AS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  <c r="AO629" s="33"/>
      <c r="AP629" s="33"/>
      <c r="AQ629" s="33"/>
      <c r="AR629" s="33"/>
      <c r="AS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  <c r="AO630" s="33"/>
      <c r="AP630" s="33"/>
      <c r="AQ630" s="33"/>
      <c r="AR630" s="33"/>
      <c r="AS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  <c r="AO631" s="33"/>
      <c r="AP631" s="33"/>
      <c r="AQ631" s="33"/>
      <c r="AR631" s="33"/>
      <c r="AS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  <c r="AO632" s="33"/>
      <c r="AP632" s="33"/>
      <c r="AQ632" s="33"/>
      <c r="AR632" s="33"/>
      <c r="AS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  <c r="AO633" s="33"/>
      <c r="AP633" s="33"/>
      <c r="AQ633" s="33"/>
      <c r="AR633" s="33"/>
      <c r="AS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  <c r="AO634" s="33"/>
      <c r="AP634" s="33"/>
      <c r="AQ634" s="33"/>
      <c r="AR634" s="33"/>
      <c r="AS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  <c r="AO635" s="33"/>
      <c r="AP635" s="33"/>
      <c r="AQ635" s="33"/>
      <c r="AR635" s="33"/>
      <c r="AS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  <c r="AO636" s="33"/>
      <c r="AP636" s="33"/>
      <c r="AQ636" s="33"/>
      <c r="AR636" s="33"/>
      <c r="AS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  <c r="AO637" s="33"/>
      <c r="AP637" s="33"/>
      <c r="AQ637" s="33"/>
      <c r="AR637" s="33"/>
      <c r="AS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  <c r="AO638" s="33"/>
      <c r="AP638" s="33"/>
      <c r="AQ638" s="33"/>
      <c r="AR638" s="33"/>
      <c r="AS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  <c r="AO639" s="33"/>
      <c r="AP639" s="33"/>
      <c r="AQ639" s="33"/>
      <c r="AR639" s="33"/>
      <c r="AS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  <c r="AO640" s="33"/>
      <c r="AP640" s="33"/>
      <c r="AQ640" s="33"/>
      <c r="AR640" s="33"/>
      <c r="AS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  <c r="AO641" s="33"/>
      <c r="AP641" s="33"/>
      <c r="AQ641" s="33"/>
      <c r="AR641" s="33"/>
      <c r="AS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  <c r="AO642" s="33"/>
      <c r="AP642" s="33"/>
      <c r="AQ642" s="33"/>
      <c r="AR642" s="33"/>
      <c r="AS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  <c r="AO643" s="33"/>
      <c r="AP643" s="33"/>
      <c r="AQ643" s="33"/>
      <c r="AR643" s="33"/>
      <c r="AS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  <c r="AO644" s="33"/>
      <c r="AP644" s="33"/>
      <c r="AQ644" s="33"/>
      <c r="AR644" s="33"/>
      <c r="AS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  <c r="AO645" s="33"/>
      <c r="AP645" s="33"/>
      <c r="AQ645" s="33"/>
      <c r="AR645" s="33"/>
      <c r="AS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  <c r="AO646" s="33"/>
      <c r="AP646" s="33"/>
      <c r="AQ646" s="33"/>
      <c r="AR646" s="33"/>
      <c r="AS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  <c r="AO647" s="33"/>
      <c r="AP647" s="33"/>
      <c r="AQ647" s="33"/>
      <c r="AR647" s="33"/>
      <c r="AS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  <c r="AO648" s="33"/>
      <c r="AP648" s="33"/>
      <c r="AQ648" s="33"/>
      <c r="AR648" s="33"/>
      <c r="AS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  <c r="AO649" s="33"/>
      <c r="AP649" s="33"/>
      <c r="AQ649" s="33"/>
      <c r="AR649" s="33"/>
      <c r="AS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  <c r="AO650" s="33"/>
      <c r="AP650" s="33"/>
      <c r="AQ650" s="33"/>
      <c r="AR650" s="33"/>
      <c r="AS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  <c r="AO651" s="33"/>
      <c r="AP651" s="33"/>
      <c r="AQ651" s="33"/>
      <c r="AR651" s="33"/>
      <c r="AS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  <c r="AO652" s="33"/>
      <c r="AP652" s="33"/>
      <c r="AQ652" s="33"/>
      <c r="AR652" s="33"/>
      <c r="AS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  <c r="AO653" s="33"/>
      <c r="AP653" s="33"/>
      <c r="AQ653" s="33"/>
      <c r="AR653" s="33"/>
      <c r="AS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  <c r="AO654" s="33"/>
      <c r="AP654" s="33"/>
      <c r="AQ654" s="33"/>
      <c r="AR654" s="33"/>
      <c r="AS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  <c r="AO655" s="33"/>
      <c r="AP655" s="33"/>
      <c r="AQ655" s="33"/>
      <c r="AR655" s="33"/>
      <c r="AS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  <c r="AO656" s="33"/>
      <c r="AP656" s="33"/>
      <c r="AQ656" s="33"/>
      <c r="AR656" s="33"/>
      <c r="AS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  <c r="AO657" s="33"/>
      <c r="AP657" s="33"/>
      <c r="AQ657" s="33"/>
      <c r="AR657" s="33"/>
      <c r="AS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  <c r="AO658" s="33"/>
      <c r="AP658" s="33"/>
      <c r="AQ658" s="33"/>
      <c r="AR658" s="33"/>
      <c r="AS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  <c r="AO659" s="33"/>
      <c r="AP659" s="33"/>
      <c r="AQ659" s="33"/>
      <c r="AR659" s="33"/>
      <c r="AS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  <c r="AO660" s="33"/>
      <c r="AP660" s="33"/>
      <c r="AQ660" s="33"/>
      <c r="AR660" s="33"/>
      <c r="AS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  <c r="AO661" s="33"/>
      <c r="AP661" s="33"/>
      <c r="AQ661" s="33"/>
      <c r="AR661" s="33"/>
      <c r="AS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  <c r="AO662" s="33"/>
      <c r="AP662" s="33"/>
      <c r="AQ662" s="33"/>
      <c r="AR662" s="33"/>
      <c r="AS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  <c r="AO663" s="33"/>
      <c r="AP663" s="33"/>
      <c r="AQ663" s="33"/>
      <c r="AR663" s="33"/>
      <c r="AS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  <c r="AO664" s="33"/>
      <c r="AP664" s="33"/>
      <c r="AQ664" s="33"/>
      <c r="AR664" s="33"/>
      <c r="AS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  <c r="AO665" s="33"/>
      <c r="AP665" s="33"/>
      <c r="AQ665" s="33"/>
      <c r="AR665" s="33"/>
      <c r="AS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  <c r="AO666" s="33"/>
      <c r="AP666" s="33"/>
      <c r="AQ666" s="33"/>
      <c r="AR666" s="33"/>
      <c r="AS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  <c r="AO667" s="33"/>
      <c r="AP667" s="33"/>
      <c r="AQ667" s="33"/>
      <c r="AR667" s="33"/>
      <c r="AS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  <c r="AO668" s="33"/>
      <c r="AP668" s="33"/>
      <c r="AQ668" s="33"/>
      <c r="AR668" s="33"/>
      <c r="AS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  <c r="AO669" s="33"/>
      <c r="AP669" s="33"/>
      <c r="AQ669" s="33"/>
      <c r="AR669" s="33"/>
      <c r="AS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  <c r="AO670" s="33"/>
      <c r="AP670" s="33"/>
      <c r="AQ670" s="33"/>
      <c r="AR670" s="33"/>
      <c r="AS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  <c r="AO671" s="33"/>
      <c r="AP671" s="33"/>
      <c r="AQ671" s="33"/>
      <c r="AR671" s="33"/>
      <c r="AS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  <c r="AO672" s="33"/>
      <c r="AP672" s="33"/>
      <c r="AQ672" s="33"/>
      <c r="AR672" s="33"/>
      <c r="AS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  <c r="AO673" s="33"/>
      <c r="AP673" s="33"/>
      <c r="AQ673" s="33"/>
      <c r="AR673" s="33"/>
      <c r="AS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  <c r="AO674" s="33"/>
      <c r="AP674" s="33"/>
      <c r="AQ674" s="33"/>
      <c r="AR674" s="33"/>
      <c r="AS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  <c r="AO675" s="33"/>
      <c r="AP675" s="33"/>
      <c r="AQ675" s="33"/>
      <c r="AR675" s="33"/>
      <c r="AS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  <c r="AO676" s="33"/>
      <c r="AP676" s="33"/>
      <c r="AQ676" s="33"/>
      <c r="AR676" s="33"/>
      <c r="AS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  <c r="AO677" s="33"/>
      <c r="AP677" s="33"/>
      <c r="AQ677" s="33"/>
      <c r="AR677" s="33"/>
      <c r="AS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  <c r="AO678" s="33"/>
      <c r="AP678" s="33"/>
      <c r="AQ678" s="33"/>
      <c r="AR678" s="33"/>
      <c r="AS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  <c r="AO679" s="33"/>
      <c r="AP679" s="33"/>
      <c r="AQ679" s="33"/>
      <c r="AR679" s="33"/>
      <c r="AS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  <c r="AO680" s="33"/>
      <c r="AP680" s="33"/>
      <c r="AQ680" s="33"/>
      <c r="AR680" s="33"/>
      <c r="AS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  <c r="AO681" s="33"/>
      <c r="AP681" s="33"/>
      <c r="AQ681" s="33"/>
      <c r="AR681" s="33"/>
      <c r="AS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  <c r="AO682" s="33"/>
      <c r="AP682" s="33"/>
      <c r="AQ682" s="33"/>
      <c r="AR682" s="33"/>
      <c r="AS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  <c r="AO683" s="33"/>
      <c r="AP683" s="33"/>
      <c r="AQ683" s="33"/>
      <c r="AR683" s="33"/>
      <c r="AS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  <c r="AO684" s="33"/>
      <c r="AP684" s="33"/>
      <c r="AQ684" s="33"/>
      <c r="AR684" s="33"/>
      <c r="AS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  <c r="AO685" s="33"/>
      <c r="AP685" s="33"/>
      <c r="AQ685" s="33"/>
      <c r="AR685" s="33"/>
      <c r="AS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  <c r="AO686" s="33"/>
      <c r="AP686" s="33"/>
      <c r="AQ686" s="33"/>
      <c r="AR686" s="33"/>
      <c r="AS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  <c r="AO687" s="33"/>
      <c r="AP687" s="33"/>
      <c r="AQ687" s="33"/>
      <c r="AR687" s="33"/>
      <c r="AS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33"/>
      <c r="AO688" s="33"/>
      <c r="AP688" s="33"/>
      <c r="AQ688" s="33"/>
      <c r="AR688" s="33"/>
      <c r="AS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  <c r="AO689" s="33"/>
      <c r="AP689" s="33"/>
      <c r="AQ689" s="33"/>
      <c r="AR689" s="33"/>
      <c r="AS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  <c r="AO690" s="33"/>
      <c r="AP690" s="33"/>
      <c r="AQ690" s="33"/>
      <c r="AR690" s="33"/>
      <c r="AS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  <c r="AO691" s="33"/>
      <c r="AP691" s="33"/>
      <c r="AQ691" s="33"/>
      <c r="AR691" s="33"/>
      <c r="AS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  <c r="AO692" s="33"/>
      <c r="AP692" s="33"/>
      <c r="AQ692" s="33"/>
      <c r="AR692" s="33"/>
      <c r="AS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  <c r="AO693" s="33"/>
      <c r="AP693" s="33"/>
      <c r="AQ693" s="33"/>
      <c r="AR693" s="33"/>
      <c r="AS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  <c r="AO694" s="33"/>
      <c r="AP694" s="33"/>
      <c r="AQ694" s="33"/>
      <c r="AR694" s="33"/>
      <c r="AS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  <c r="AO695" s="33"/>
      <c r="AP695" s="33"/>
      <c r="AQ695" s="33"/>
      <c r="AR695" s="33"/>
      <c r="AS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  <c r="AO696" s="33"/>
      <c r="AP696" s="33"/>
      <c r="AQ696" s="33"/>
      <c r="AR696" s="33"/>
      <c r="AS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  <c r="AO697" s="33"/>
      <c r="AP697" s="33"/>
      <c r="AQ697" s="33"/>
      <c r="AR697" s="33"/>
      <c r="AS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  <c r="AO698" s="33"/>
      <c r="AP698" s="33"/>
      <c r="AQ698" s="33"/>
      <c r="AR698" s="33"/>
      <c r="AS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  <c r="AO699" s="33"/>
      <c r="AP699" s="33"/>
      <c r="AQ699" s="33"/>
      <c r="AR699" s="33"/>
      <c r="AS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  <c r="AO700" s="33"/>
      <c r="AP700" s="33"/>
      <c r="AQ700" s="33"/>
      <c r="AR700" s="33"/>
      <c r="AS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  <c r="AO701" s="33"/>
      <c r="AP701" s="33"/>
      <c r="AQ701" s="33"/>
      <c r="AR701" s="33"/>
      <c r="AS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  <c r="AO702" s="33"/>
      <c r="AP702" s="33"/>
      <c r="AQ702" s="33"/>
      <c r="AR702" s="33"/>
      <c r="AS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  <c r="AO703" s="33"/>
      <c r="AP703" s="33"/>
      <c r="AQ703" s="33"/>
      <c r="AR703" s="33"/>
      <c r="AS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  <c r="AO704" s="33"/>
      <c r="AP704" s="33"/>
      <c r="AQ704" s="33"/>
      <c r="AR704" s="33"/>
      <c r="AS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  <c r="AO705" s="33"/>
      <c r="AP705" s="33"/>
      <c r="AQ705" s="33"/>
      <c r="AR705" s="33"/>
      <c r="AS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  <c r="AO706" s="33"/>
      <c r="AP706" s="33"/>
      <c r="AQ706" s="33"/>
      <c r="AR706" s="33"/>
      <c r="AS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  <c r="AO707" s="33"/>
      <c r="AP707" s="33"/>
      <c r="AQ707" s="33"/>
      <c r="AR707" s="33"/>
      <c r="AS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  <c r="AO708" s="33"/>
      <c r="AP708" s="33"/>
      <c r="AQ708" s="33"/>
      <c r="AR708" s="33"/>
      <c r="AS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  <c r="AO709" s="33"/>
      <c r="AP709" s="33"/>
      <c r="AQ709" s="33"/>
      <c r="AR709" s="33"/>
      <c r="AS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  <c r="AO710" s="33"/>
      <c r="AP710" s="33"/>
      <c r="AQ710" s="33"/>
      <c r="AR710" s="33"/>
      <c r="AS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  <c r="AO711" s="33"/>
      <c r="AP711" s="33"/>
      <c r="AQ711" s="33"/>
      <c r="AR711" s="33"/>
      <c r="AS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  <c r="AO712" s="33"/>
      <c r="AP712" s="33"/>
      <c r="AQ712" s="33"/>
      <c r="AR712" s="33"/>
      <c r="AS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  <c r="AO713" s="33"/>
      <c r="AP713" s="33"/>
      <c r="AQ713" s="33"/>
      <c r="AR713" s="33"/>
      <c r="AS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  <c r="AO714" s="33"/>
      <c r="AP714" s="33"/>
      <c r="AQ714" s="33"/>
      <c r="AR714" s="33"/>
      <c r="AS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  <c r="AO715" s="33"/>
      <c r="AP715" s="33"/>
      <c r="AQ715" s="33"/>
      <c r="AR715" s="33"/>
      <c r="AS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  <c r="AO716" s="33"/>
      <c r="AP716" s="33"/>
      <c r="AQ716" s="33"/>
      <c r="AR716" s="33"/>
      <c r="AS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  <c r="AO717" s="33"/>
      <c r="AP717" s="33"/>
      <c r="AQ717" s="33"/>
      <c r="AR717" s="33"/>
      <c r="AS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  <c r="AO718" s="33"/>
      <c r="AP718" s="33"/>
      <c r="AQ718" s="33"/>
      <c r="AR718" s="33"/>
      <c r="AS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  <c r="AO719" s="33"/>
      <c r="AP719" s="33"/>
      <c r="AQ719" s="33"/>
      <c r="AR719" s="33"/>
      <c r="AS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  <c r="AO720" s="33"/>
      <c r="AP720" s="33"/>
      <c r="AQ720" s="33"/>
      <c r="AR720" s="33"/>
      <c r="AS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  <c r="AO721" s="33"/>
      <c r="AP721" s="33"/>
      <c r="AQ721" s="33"/>
      <c r="AR721" s="33"/>
      <c r="AS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  <c r="AO722" s="33"/>
      <c r="AP722" s="33"/>
      <c r="AQ722" s="33"/>
      <c r="AR722" s="33"/>
      <c r="AS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  <c r="AO723" s="33"/>
      <c r="AP723" s="33"/>
      <c r="AQ723" s="33"/>
      <c r="AR723" s="33"/>
      <c r="AS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  <c r="AO724" s="33"/>
      <c r="AP724" s="33"/>
      <c r="AQ724" s="33"/>
      <c r="AR724" s="33"/>
      <c r="AS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  <c r="AO725" s="33"/>
      <c r="AP725" s="33"/>
      <c r="AQ725" s="33"/>
      <c r="AR725" s="33"/>
      <c r="AS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  <c r="AO726" s="33"/>
      <c r="AP726" s="33"/>
      <c r="AQ726" s="33"/>
      <c r="AR726" s="33"/>
      <c r="AS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  <c r="AO727" s="33"/>
      <c r="AP727" s="33"/>
      <c r="AQ727" s="33"/>
      <c r="AR727" s="33"/>
      <c r="AS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  <c r="AO728" s="33"/>
      <c r="AP728" s="33"/>
      <c r="AQ728" s="33"/>
      <c r="AR728" s="33"/>
      <c r="AS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  <c r="AO729" s="33"/>
      <c r="AP729" s="33"/>
      <c r="AQ729" s="33"/>
      <c r="AR729" s="33"/>
      <c r="AS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  <c r="AO730" s="33"/>
      <c r="AP730" s="33"/>
      <c r="AQ730" s="33"/>
      <c r="AR730" s="33"/>
      <c r="AS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  <c r="AO731" s="33"/>
      <c r="AP731" s="33"/>
      <c r="AQ731" s="33"/>
      <c r="AR731" s="33"/>
      <c r="AS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  <c r="AO732" s="33"/>
      <c r="AP732" s="33"/>
      <c r="AQ732" s="33"/>
      <c r="AR732" s="33"/>
      <c r="AS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  <c r="AO733" s="33"/>
      <c r="AP733" s="33"/>
      <c r="AQ733" s="33"/>
      <c r="AR733" s="33"/>
      <c r="AS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  <c r="AO734" s="33"/>
      <c r="AP734" s="33"/>
      <c r="AQ734" s="33"/>
      <c r="AR734" s="33"/>
      <c r="AS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  <c r="AO735" s="33"/>
      <c r="AP735" s="33"/>
      <c r="AQ735" s="33"/>
      <c r="AR735" s="33"/>
      <c r="AS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  <c r="AO736" s="33"/>
      <c r="AP736" s="33"/>
      <c r="AQ736" s="33"/>
      <c r="AR736" s="33"/>
      <c r="AS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  <c r="AO737" s="33"/>
      <c r="AP737" s="33"/>
      <c r="AQ737" s="33"/>
      <c r="AR737" s="33"/>
      <c r="AS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  <c r="AO738" s="33"/>
      <c r="AP738" s="33"/>
      <c r="AQ738" s="33"/>
      <c r="AR738" s="33"/>
      <c r="AS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  <c r="AO739" s="33"/>
      <c r="AP739" s="33"/>
      <c r="AQ739" s="33"/>
      <c r="AR739" s="33"/>
      <c r="AS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  <c r="AO740" s="33"/>
      <c r="AP740" s="33"/>
      <c r="AQ740" s="33"/>
      <c r="AR740" s="33"/>
      <c r="AS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  <c r="AO741" s="33"/>
      <c r="AP741" s="33"/>
      <c r="AQ741" s="33"/>
      <c r="AR741" s="33"/>
      <c r="AS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  <c r="AO742" s="33"/>
      <c r="AP742" s="33"/>
      <c r="AQ742" s="33"/>
      <c r="AR742" s="33"/>
      <c r="AS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  <c r="AO743" s="33"/>
      <c r="AP743" s="33"/>
      <c r="AQ743" s="33"/>
      <c r="AR743" s="33"/>
      <c r="AS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  <c r="AO744" s="33"/>
      <c r="AP744" s="33"/>
      <c r="AQ744" s="33"/>
      <c r="AR744" s="33"/>
      <c r="AS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  <c r="AO745" s="33"/>
      <c r="AP745" s="33"/>
      <c r="AQ745" s="33"/>
      <c r="AR745" s="33"/>
      <c r="AS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  <c r="AO746" s="33"/>
      <c r="AP746" s="33"/>
      <c r="AQ746" s="33"/>
      <c r="AR746" s="33"/>
      <c r="AS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  <c r="AO747" s="33"/>
      <c r="AP747" s="33"/>
      <c r="AQ747" s="33"/>
      <c r="AR747" s="33"/>
      <c r="AS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  <c r="AO748" s="33"/>
      <c r="AP748" s="33"/>
      <c r="AQ748" s="33"/>
      <c r="AR748" s="33"/>
      <c r="AS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  <c r="AO749" s="33"/>
      <c r="AP749" s="33"/>
      <c r="AQ749" s="33"/>
      <c r="AR749" s="33"/>
      <c r="AS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  <c r="AO750" s="33"/>
      <c r="AP750" s="33"/>
      <c r="AQ750" s="33"/>
      <c r="AR750" s="33"/>
      <c r="AS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  <c r="AO751" s="33"/>
      <c r="AP751" s="33"/>
      <c r="AQ751" s="33"/>
      <c r="AR751" s="33"/>
      <c r="AS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  <c r="AO752" s="33"/>
      <c r="AP752" s="33"/>
      <c r="AQ752" s="33"/>
      <c r="AR752" s="33"/>
      <c r="AS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  <c r="AO753" s="33"/>
      <c r="AP753" s="33"/>
      <c r="AQ753" s="33"/>
      <c r="AR753" s="33"/>
      <c r="AS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  <c r="AO754" s="33"/>
      <c r="AP754" s="33"/>
      <c r="AQ754" s="33"/>
      <c r="AR754" s="33"/>
      <c r="AS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  <c r="AO755" s="33"/>
      <c r="AP755" s="33"/>
      <c r="AQ755" s="33"/>
      <c r="AR755" s="33"/>
      <c r="AS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  <c r="AO756" s="33"/>
      <c r="AP756" s="33"/>
      <c r="AQ756" s="33"/>
      <c r="AR756" s="33"/>
      <c r="AS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  <c r="AO757" s="33"/>
      <c r="AP757" s="33"/>
      <c r="AQ757" s="33"/>
      <c r="AR757" s="33"/>
      <c r="AS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  <c r="AN758" s="33"/>
      <c r="AO758" s="33"/>
      <c r="AP758" s="33"/>
      <c r="AQ758" s="33"/>
      <c r="AR758" s="33"/>
      <c r="AS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  <c r="AO759" s="33"/>
      <c r="AP759" s="33"/>
      <c r="AQ759" s="33"/>
      <c r="AR759" s="33"/>
      <c r="AS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  <c r="AO760" s="33"/>
      <c r="AP760" s="33"/>
      <c r="AQ760" s="33"/>
      <c r="AR760" s="33"/>
      <c r="AS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  <c r="AO761" s="33"/>
      <c r="AP761" s="33"/>
      <c r="AQ761" s="33"/>
      <c r="AR761" s="33"/>
      <c r="AS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  <c r="AO762" s="33"/>
      <c r="AP762" s="33"/>
      <c r="AQ762" s="33"/>
      <c r="AR762" s="33"/>
      <c r="AS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  <c r="AO763" s="33"/>
      <c r="AP763" s="33"/>
      <c r="AQ763" s="33"/>
      <c r="AR763" s="33"/>
      <c r="AS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  <c r="AO764" s="33"/>
      <c r="AP764" s="33"/>
      <c r="AQ764" s="33"/>
      <c r="AR764" s="33"/>
      <c r="AS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  <c r="AO765" s="33"/>
      <c r="AP765" s="33"/>
      <c r="AQ765" s="33"/>
      <c r="AR765" s="33"/>
      <c r="AS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  <c r="AO766" s="33"/>
      <c r="AP766" s="33"/>
      <c r="AQ766" s="33"/>
      <c r="AR766" s="33"/>
      <c r="AS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  <c r="AO767" s="33"/>
      <c r="AP767" s="33"/>
      <c r="AQ767" s="33"/>
      <c r="AR767" s="33"/>
      <c r="AS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  <c r="AO768" s="33"/>
      <c r="AP768" s="33"/>
      <c r="AQ768" s="33"/>
      <c r="AR768" s="33"/>
      <c r="AS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  <c r="AO769" s="33"/>
      <c r="AP769" s="33"/>
      <c r="AQ769" s="33"/>
      <c r="AR769" s="33"/>
      <c r="AS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  <c r="AO770" s="33"/>
      <c r="AP770" s="33"/>
      <c r="AQ770" s="33"/>
      <c r="AR770" s="33"/>
      <c r="AS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  <c r="AO771" s="33"/>
      <c r="AP771" s="33"/>
      <c r="AQ771" s="33"/>
      <c r="AR771" s="33"/>
      <c r="AS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  <c r="AO772" s="33"/>
      <c r="AP772" s="33"/>
      <c r="AQ772" s="33"/>
      <c r="AR772" s="33"/>
      <c r="AS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  <c r="AO773" s="33"/>
      <c r="AP773" s="33"/>
      <c r="AQ773" s="33"/>
      <c r="AR773" s="33"/>
      <c r="AS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  <c r="AO774" s="33"/>
      <c r="AP774" s="33"/>
      <c r="AQ774" s="33"/>
      <c r="AR774" s="33"/>
      <c r="AS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  <c r="AO775" s="33"/>
      <c r="AP775" s="33"/>
      <c r="AQ775" s="33"/>
      <c r="AR775" s="33"/>
      <c r="AS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  <c r="AO776" s="33"/>
      <c r="AP776" s="33"/>
      <c r="AQ776" s="33"/>
      <c r="AR776" s="33"/>
      <c r="AS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  <c r="AO777" s="33"/>
      <c r="AP777" s="33"/>
      <c r="AQ777" s="33"/>
      <c r="AR777" s="33"/>
      <c r="AS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  <c r="AO778" s="33"/>
      <c r="AP778" s="33"/>
      <c r="AQ778" s="33"/>
      <c r="AR778" s="33"/>
      <c r="AS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  <c r="AO779" s="33"/>
      <c r="AP779" s="33"/>
      <c r="AQ779" s="33"/>
      <c r="AR779" s="33"/>
      <c r="AS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  <c r="AO780" s="33"/>
      <c r="AP780" s="33"/>
      <c r="AQ780" s="33"/>
      <c r="AR780" s="33"/>
      <c r="AS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  <c r="AO781" s="33"/>
      <c r="AP781" s="33"/>
      <c r="AQ781" s="33"/>
      <c r="AR781" s="33"/>
      <c r="AS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  <c r="AO782" s="33"/>
      <c r="AP782" s="33"/>
      <c r="AQ782" s="33"/>
      <c r="AR782" s="33"/>
      <c r="AS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  <c r="AO783" s="33"/>
      <c r="AP783" s="33"/>
      <c r="AQ783" s="33"/>
      <c r="AR783" s="33"/>
      <c r="AS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  <c r="AO784" s="33"/>
      <c r="AP784" s="33"/>
      <c r="AQ784" s="33"/>
      <c r="AR784" s="33"/>
      <c r="AS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  <c r="AO785" s="33"/>
      <c r="AP785" s="33"/>
      <c r="AQ785" s="33"/>
      <c r="AR785" s="33"/>
      <c r="AS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  <c r="AO786" s="33"/>
      <c r="AP786" s="33"/>
      <c r="AQ786" s="33"/>
      <c r="AR786" s="33"/>
      <c r="AS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  <c r="AO787" s="33"/>
      <c r="AP787" s="33"/>
      <c r="AQ787" s="33"/>
      <c r="AR787" s="33"/>
      <c r="AS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  <c r="AO788" s="33"/>
      <c r="AP788" s="33"/>
      <c r="AQ788" s="33"/>
      <c r="AR788" s="33"/>
      <c r="AS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  <c r="AO789" s="33"/>
      <c r="AP789" s="33"/>
      <c r="AQ789" s="33"/>
      <c r="AR789" s="33"/>
      <c r="AS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  <c r="AN790" s="33"/>
      <c r="AO790" s="33"/>
      <c r="AP790" s="33"/>
      <c r="AQ790" s="33"/>
      <c r="AR790" s="33"/>
      <c r="AS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  <c r="AO791" s="33"/>
      <c r="AP791" s="33"/>
      <c r="AQ791" s="33"/>
      <c r="AR791" s="33"/>
      <c r="AS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33"/>
      <c r="AO792" s="33"/>
      <c r="AP792" s="33"/>
      <c r="AQ792" s="33"/>
      <c r="AR792" s="33"/>
      <c r="AS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  <c r="AO793" s="33"/>
      <c r="AP793" s="33"/>
      <c r="AQ793" s="33"/>
      <c r="AR793" s="33"/>
      <c r="AS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  <c r="AO794" s="33"/>
      <c r="AP794" s="33"/>
      <c r="AQ794" s="33"/>
      <c r="AR794" s="33"/>
      <c r="AS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  <c r="AO795" s="33"/>
      <c r="AP795" s="33"/>
      <c r="AQ795" s="33"/>
      <c r="AR795" s="33"/>
      <c r="AS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  <c r="AO796" s="33"/>
      <c r="AP796" s="33"/>
      <c r="AQ796" s="33"/>
      <c r="AR796" s="33"/>
      <c r="AS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  <c r="AO797" s="33"/>
      <c r="AP797" s="33"/>
      <c r="AQ797" s="33"/>
      <c r="AR797" s="33"/>
      <c r="AS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  <c r="AO798" s="33"/>
      <c r="AP798" s="33"/>
      <c r="AQ798" s="33"/>
      <c r="AR798" s="33"/>
      <c r="AS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  <c r="AO799" s="33"/>
      <c r="AP799" s="33"/>
      <c r="AQ799" s="33"/>
      <c r="AR799" s="33"/>
      <c r="AS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  <c r="AO800" s="33"/>
      <c r="AP800" s="33"/>
      <c r="AQ800" s="33"/>
      <c r="AR800" s="33"/>
      <c r="AS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  <c r="AO801" s="33"/>
      <c r="AP801" s="33"/>
      <c r="AQ801" s="33"/>
      <c r="AR801" s="33"/>
      <c r="AS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  <c r="AO802" s="33"/>
      <c r="AP802" s="33"/>
      <c r="AQ802" s="33"/>
      <c r="AR802" s="33"/>
      <c r="AS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  <c r="AO803" s="33"/>
      <c r="AP803" s="33"/>
      <c r="AQ803" s="33"/>
      <c r="AR803" s="33"/>
      <c r="AS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  <c r="AO804" s="33"/>
      <c r="AP804" s="33"/>
      <c r="AQ804" s="33"/>
      <c r="AR804" s="33"/>
      <c r="AS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  <c r="AO805" s="33"/>
      <c r="AP805" s="33"/>
      <c r="AQ805" s="33"/>
      <c r="AR805" s="33"/>
      <c r="AS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  <c r="AO806" s="33"/>
      <c r="AP806" s="33"/>
      <c r="AQ806" s="33"/>
      <c r="AR806" s="33"/>
      <c r="AS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  <c r="AO807" s="33"/>
      <c r="AP807" s="33"/>
      <c r="AQ807" s="33"/>
      <c r="AR807" s="33"/>
      <c r="AS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  <c r="AO808" s="33"/>
      <c r="AP808" s="33"/>
      <c r="AQ808" s="33"/>
      <c r="AR808" s="33"/>
      <c r="AS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  <c r="AO809" s="33"/>
      <c r="AP809" s="33"/>
      <c r="AQ809" s="33"/>
      <c r="AR809" s="33"/>
      <c r="AS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  <c r="AO810" s="33"/>
      <c r="AP810" s="33"/>
      <c r="AQ810" s="33"/>
      <c r="AR810" s="33"/>
      <c r="AS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  <c r="AO811" s="33"/>
      <c r="AP811" s="33"/>
      <c r="AQ811" s="33"/>
      <c r="AR811" s="33"/>
      <c r="AS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  <c r="AO812" s="33"/>
      <c r="AP812" s="33"/>
      <c r="AQ812" s="33"/>
      <c r="AR812" s="33"/>
      <c r="AS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  <c r="AO813" s="33"/>
      <c r="AP813" s="33"/>
      <c r="AQ813" s="33"/>
      <c r="AR813" s="33"/>
      <c r="AS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  <c r="AO814" s="33"/>
      <c r="AP814" s="33"/>
      <c r="AQ814" s="33"/>
      <c r="AR814" s="33"/>
      <c r="AS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  <c r="AO815" s="33"/>
      <c r="AP815" s="33"/>
      <c r="AQ815" s="33"/>
      <c r="AR815" s="33"/>
      <c r="AS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  <c r="AO816" s="33"/>
      <c r="AP816" s="33"/>
      <c r="AQ816" s="33"/>
      <c r="AR816" s="33"/>
      <c r="AS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  <c r="AO817" s="33"/>
      <c r="AP817" s="33"/>
      <c r="AQ817" s="33"/>
      <c r="AR817" s="33"/>
      <c r="AS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  <c r="AO818" s="33"/>
      <c r="AP818" s="33"/>
      <c r="AQ818" s="33"/>
      <c r="AR818" s="33"/>
      <c r="AS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  <c r="AO819" s="33"/>
      <c r="AP819" s="33"/>
      <c r="AQ819" s="33"/>
      <c r="AR819" s="33"/>
      <c r="AS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  <c r="AO820" s="33"/>
      <c r="AP820" s="33"/>
      <c r="AQ820" s="33"/>
      <c r="AR820" s="33"/>
      <c r="AS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  <c r="AO821" s="33"/>
      <c r="AP821" s="33"/>
      <c r="AQ821" s="33"/>
      <c r="AR821" s="33"/>
      <c r="AS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  <c r="AO822" s="33"/>
      <c r="AP822" s="33"/>
      <c r="AQ822" s="33"/>
      <c r="AR822" s="33"/>
      <c r="AS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  <c r="AO823" s="33"/>
      <c r="AP823" s="33"/>
      <c r="AQ823" s="33"/>
      <c r="AR823" s="33"/>
      <c r="AS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  <c r="AO824" s="33"/>
      <c r="AP824" s="33"/>
      <c r="AQ824" s="33"/>
      <c r="AR824" s="33"/>
      <c r="AS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  <c r="AO825" s="33"/>
      <c r="AP825" s="33"/>
      <c r="AQ825" s="33"/>
      <c r="AR825" s="33"/>
      <c r="AS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  <c r="AO826" s="33"/>
      <c r="AP826" s="33"/>
      <c r="AQ826" s="33"/>
      <c r="AR826" s="33"/>
      <c r="AS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  <c r="AO827" s="33"/>
      <c r="AP827" s="33"/>
      <c r="AQ827" s="33"/>
      <c r="AR827" s="33"/>
      <c r="AS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  <c r="AO828" s="33"/>
      <c r="AP828" s="33"/>
      <c r="AQ828" s="33"/>
      <c r="AR828" s="33"/>
      <c r="AS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  <c r="AO829" s="33"/>
      <c r="AP829" s="33"/>
      <c r="AQ829" s="33"/>
      <c r="AR829" s="33"/>
      <c r="AS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  <c r="AO830" s="33"/>
      <c r="AP830" s="33"/>
      <c r="AQ830" s="33"/>
      <c r="AR830" s="33"/>
      <c r="AS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  <c r="AO831" s="33"/>
      <c r="AP831" s="33"/>
      <c r="AQ831" s="33"/>
      <c r="AR831" s="33"/>
      <c r="AS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  <c r="AO832" s="33"/>
      <c r="AP832" s="33"/>
      <c r="AQ832" s="33"/>
      <c r="AR832" s="33"/>
      <c r="AS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  <c r="AO833" s="33"/>
      <c r="AP833" s="33"/>
      <c r="AQ833" s="33"/>
      <c r="AR833" s="33"/>
      <c r="AS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  <c r="AO834" s="33"/>
      <c r="AP834" s="33"/>
      <c r="AQ834" s="33"/>
      <c r="AR834" s="33"/>
      <c r="AS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  <c r="AO835" s="33"/>
      <c r="AP835" s="33"/>
      <c r="AQ835" s="33"/>
      <c r="AR835" s="33"/>
      <c r="AS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  <c r="AO836" s="33"/>
      <c r="AP836" s="33"/>
      <c r="AQ836" s="33"/>
      <c r="AR836" s="33"/>
      <c r="AS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  <c r="AO837" s="33"/>
      <c r="AP837" s="33"/>
      <c r="AQ837" s="33"/>
      <c r="AR837" s="33"/>
      <c r="AS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  <c r="AO838" s="33"/>
      <c r="AP838" s="33"/>
      <c r="AQ838" s="33"/>
      <c r="AR838" s="33"/>
      <c r="AS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  <c r="AO839" s="33"/>
      <c r="AP839" s="33"/>
      <c r="AQ839" s="33"/>
      <c r="AR839" s="33"/>
      <c r="AS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  <c r="AO840" s="33"/>
      <c r="AP840" s="33"/>
      <c r="AQ840" s="33"/>
      <c r="AR840" s="33"/>
      <c r="AS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  <c r="AO841" s="33"/>
      <c r="AP841" s="33"/>
      <c r="AQ841" s="33"/>
      <c r="AR841" s="33"/>
      <c r="AS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  <c r="AO842" s="33"/>
      <c r="AP842" s="33"/>
      <c r="AQ842" s="33"/>
      <c r="AR842" s="33"/>
      <c r="AS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  <c r="AO843" s="33"/>
      <c r="AP843" s="33"/>
      <c r="AQ843" s="33"/>
      <c r="AR843" s="33"/>
      <c r="AS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  <c r="AO844" s="33"/>
      <c r="AP844" s="33"/>
      <c r="AQ844" s="33"/>
      <c r="AR844" s="33"/>
      <c r="AS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  <c r="AO845" s="33"/>
      <c r="AP845" s="33"/>
      <c r="AQ845" s="33"/>
      <c r="AR845" s="33"/>
      <c r="AS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  <c r="AO846" s="33"/>
      <c r="AP846" s="33"/>
      <c r="AQ846" s="33"/>
      <c r="AR846" s="33"/>
      <c r="AS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  <c r="AO847" s="33"/>
      <c r="AP847" s="33"/>
      <c r="AQ847" s="33"/>
      <c r="AR847" s="33"/>
      <c r="AS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  <c r="AO848" s="33"/>
      <c r="AP848" s="33"/>
      <c r="AQ848" s="33"/>
      <c r="AR848" s="33"/>
      <c r="AS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  <c r="AO849" s="33"/>
      <c r="AP849" s="33"/>
      <c r="AQ849" s="33"/>
      <c r="AR849" s="33"/>
      <c r="AS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  <c r="AO850" s="33"/>
      <c r="AP850" s="33"/>
      <c r="AQ850" s="33"/>
      <c r="AR850" s="33"/>
      <c r="AS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  <c r="AO851" s="33"/>
      <c r="AP851" s="33"/>
      <c r="AQ851" s="33"/>
      <c r="AR851" s="33"/>
      <c r="AS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  <c r="AO852" s="33"/>
      <c r="AP852" s="33"/>
      <c r="AQ852" s="33"/>
      <c r="AR852" s="33"/>
      <c r="AS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  <c r="AO853" s="33"/>
      <c r="AP853" s="33"/>
      <c r="AQ853" s="33"/>
      <c r="AR853" s="33"/>
      <c r="AS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  <c r="AO854" s="33"/>
      <c r="AP854" s="33"/>
      <c r="AQ854" s="33"/>
      <c r="AR854" s="33"/>
      <c r="AS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  <c r="AO855" s="33"/>
      <c r="AP855" s="33"/>
      <c r="AQ855" s="33"/>
      <c r="AR855" s="33"/>
      <c r="AS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  <c r="AO856" s="33"/>
      <c r="AP856" s="33"/>
      <c r="AQ856" s="33"/>
      <c r="AR856" s="33"/>
      <c r="AS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  <c r="AO857" s="33"/>
      <c r="AP857" s="33"/>
      <c r="AQ857" s="33"/>
      <c r="AR857" s="33"/>
      <c r="AS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  <c r="AO858" s="33"/>
      <c r="AP858" s="33"/>
      <c r="AQ858" s="33"/>
      <c r="AR858" s="33"/>
      <c r="AS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  <c r="AO859" s="33"/>
      <c r="AP859" s="33"/>
      <c r="AQ859" s="33"/>
      <c r="AR859" s="33"/>
      <c r="AS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  <c r="AO860" s="33"/>
      <c r="AP860" s="33"/>
      <c r="AQ860" s="33"/>
      <c r="AR860" s="33"/>
      <c r="AS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  <c r="AO861" s="33"/>
      <c r="AP861" s="33"/>
      <c r="AQ861" s="33"/>
      <c r="AR861" s="33"/>
      <c r="AS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  <c r="AO862" s="33"/>
      <c r="AP862" s="33"/>
      <c r="AQ862" s="33"/>
      <c r="AR862" s="33"/>
      <c r="AS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  <c r="AO863" s="33"/>
      <c r="AP863" s="33"/>
      <c r="AQ863" s="33"/>
      <c r="AR863" s="33"/>
      <c r="AS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  <c r="AO864" s="33"/>
      <c r="AP864" s="33"/>
      <c r="AQ864" s="33"/>
      <c r="AR864" s="33"/>
      <c r="AS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  <c r="AO865" s="33"/>
      <c r="AP865" s="33"/>
      <c r="AQ865" s="33"/>
      <c r="AR865" s="33"/>
      <c r="AS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  <c r="AO866" s="33"/>
      <c r="AP866" s="33"/>
      <c r="AQ866" s="33"/>
      <c r="AR866" s="33"/>
      <c r="AS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  <c r="AO867" s="33"/>
      <c r="AP867" s="33"/>
      <c r="AQ867" s="33"/>
      <c r="AR867" s="33"/>
      <c r="AS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  <c r="AO868" s="33"/>
      <c r="AP868" s="33"/>
      <c r="AQ868" s="33"/>
      <c r="AR868" s="33"/>
      <c r="AS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  <c r="AO869" s="33"/>
      <c r="AP869" s="33"/>
      <c r="AQ869" s="33"/>
      <c r="AR869" s="33"/>
      <c r="AS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  <c r="AO870" s="33"/>
      <c r="AP870" s="33"/>
      <c r="AQ870" s="33"/>
      <c r="AR870" s="33"/>
      <c r="AS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  <c r="AO871" s="33"/>
      <c r="AP871" s="33"/>
      <c r="AQ871" s="33"/>
      <c r="AR871" s="33"/>
      <c r="AS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  <c r="AO872" s="33"/>
      <c r="AP872" s="33"/>
      <c r="AQ872" s="33"/>
      <c r="AR872" s="33"/>
      <c r="AS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  <c r="AO873" s="33"/>
      <c r="AP873" s="33"/>
      <c r="AQ873" s="33"/>
      <c r="AR873" s="33"/>
      <c r="AS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  <c r="AO874" s="33"/>
      <c r="AP874" s="33"/>
      <c r="AQ874" s="33"/>
      <c r="AR874" s="33"/>
      <c r="AS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  <c r="AO875" s="33"/>
      <c r="AP875" s="33"/>
      <c r="AQ875" s="33"/>
      <c r="AR875" s="33"/>
      <c r="AS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  <c r="AO876" s="33"/>
      <c r="AP876" s="33"/>
      <c r="AQ876" s="33"/>
      <c r="AR876" s="33"/>
      <c r="AS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  <c r="AO877" s="33"/>
      <c r="AP877" s="33"/>
      <c r="AQ877" s="33"/>
      <c r="AR877" s="33"/>
      <c r="AS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  <c r="AO878" s="33"/>
      <c r="AP878" s="33"/>
      <c r="AQ878" s="33"/>
      <c r="AR878" s="33"/>
      <c r="AS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  <c r="AO879" s="33"/>
      <c r="AP879" s="33"/>
      <c r="AQ879" s="33"/>
      <c r="AR879" s="33"/>
      <c r="AS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  <c r="AO880" s="33"/>
      <c r="AP880" s="33"/>
      <c r="AQ880" s="33"/>
      <c r="AR880" s="33"/>
      <c r="AS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  <c r="AO881" s="33"/>
      <c r="AP881" s="33"/>
      <c r="AQ881" s="33"/>
      <c r="AR881" s="33"/>
      <c r="AS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  <c r="AO882" s="33"/>
      <c r="AP882" s="33"/>
      <c r="AQ882" s="33"/>
      <c r="AR882" s="33"/>
      <c r="AS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  <c r="AO883" s="33"/>
      <c r="AP883" s="33"/>
      <c r="AQ883" s="33"/>
      <c r="AR883" s="33"/>
      <c r="AS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  <c r="AO884" s="33"/>
      <c r="AP884" s="33"/>
      <c r="AQ884" s="33"/>
      <c r="AR884" s="33"/>
      <c r="AS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  <c r="AO885" s="33"/>
      <c r="AP885" s="33"/>
      <c r="AQ885" s="33"/>
      <c r="AR885" s="33"/>
      <c r="AS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  <c r="AO886" s="33"/>
      <c r="AP886" s="33"/>
      <c r="AQ886" s="33"/>
      <c r="AR886" s="33"/>
      <c r="AS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  <c r="AO887" s="33"/>
      <c r="AP887" s="33"/>
      <c r="AQ887" s="33"/>
      <c r="AR887" s="33"/>
      <c r="AS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  <c r="AO888" s="33"/>
      <c r="AP888" s="33"/>
      <c r="AQ888" s="33"/>
      <c r="AR888" s="33"/>
      <c r="AS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  <c r="AO889" s="33"/>
      <c r="AP889" s="33"/>
      <c r="AQ889" s="33"/>
      <c r="AR889" s="33"/>
      <c r="AS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  <c r="AO890" s="33"/>
      <c r="AP890" s="33"/>
      <c r="AQ890" s="33"/>
      <c r="AR890" s="33"/>
      <c r="AS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  <c r="AO891" s="33"/>
      <c r="AP891" s="33"/>
      <c r="AQ891" s="33"/>
      <c r="AR891" s="33"/>
      <c r="AS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  <c r="AO892" s="33"/>
      <c r="AP892" s="33"/>
      <c r="AQ892" s="33"/>
      <c r="AR892" s="33"/>
      <c r="AS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  <c r="AO893" s="33"/>
      <c r="AP893" s="33"/>
      <c r="AQ893" s="33"/>
      <c r="AR893" s="33"/>
      <c r="AS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  <c r="AO894" s="33"/>
      <c r="AP894" s="33"/>
      <c r="AQ894" s="33"/>
      <c r="AR894" s="33"/>
      <c r="AS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  <c r="AO895" s="33"/>
      <c r="AP895" s="33"/>
      <c r="AQ895" s="33"/>
      <c r="AR895" s="33"/>
      <c r="AS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  <c r="AO896" s="33"/>
      <c r="AP896" s="33"/>
      <c r="AQ896" s="33"/>
      <c r="AR896" s="33"/>
      <c r="AS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  <c r="AO897" s="33"/>
      <c r="AP897" s="33"/>
      <c r="AQ897" s="33"/>
      <c r="AR897" s="33"/>
      <c r="AS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  <c r="AO898" s="33"/>
      <c r="AP898" s="33"/>
      <c r="AQ898" s="33"/>
      <c r="AR898" s="33"/>
      <c r="AS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  <c r="AO899" s="33"/>
      <c r="AP899" s="33"/>
      <c r="AQ899" s="33"/>
      <c r="AR899" s="33"/>
      <c r="AS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  <c r="AO900" s="33"/>
      <c r="AP900" s="33"/>
      <c r="AQ900" s="33"/>
      <c r="AR900" s="33"/>
      <c r="AS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  <c r="AO901" s="33"/>
      <c r="AP901" s="33"/>
      <c r="AQ901" s="33"/>
      <c r="AR901" s="33"/>
      <c r="AS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  <c r="AO902" s="33"/>
      <c r="AP902" s="33"/>
      <c r="AQ902" s="33"/>
      <c r="AR902" s="33"/>
      <c r="AS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  <c r="AO903" s="33"/>
      <c r="AP903" s="33"/>
      <c r="AQ903" s="33"/>
      <c r="AR903" s="33"/>
      <c r="AS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  <c r="AO904" s="33"/>
      <c r="AP904" s="33"/>
      <c r="AQ904" s="33"/>
      <c r="AR904" s="33"/>
      <c r="AS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  <c r="AO905" s="33"/>
      <c r="AP905" s="33"/>
      <c r="AQ905" s="33"/>
      <c r="AR905" s="33"/>
      <c r="AS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  <c r="AO906" s="33"/>
      <c r="AP906" s="33"/>
      <c r="AQ906" s="33"/>
      <c r="AR906" s="33"/>
      <c r="AS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  <c r="AO907" s="33"/>
      <c r="AP907" s="33"/>
      <c r="AQ907" s="33"/>
      <c r="AR907" s="33"/>
      <c r="AS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  <c r="AO908" s="33"/>
      <c r="AP908" s="33"/>
      <c r="AQ908" s="33"/>
      <c r="AR908" s="33"/>
      <c r="AS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  <c r="AO909" s="33"/>
      <c r="AP909" s="33"/>
      <c r="AQ909" s="33"/>
      <c r="AR909" s="33"/>
      <c r="AS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  <c r="AO910" s="33"/>
      <c r="AP910" s="33"/>
      <c r="AQ910" s="33"/>
      <c r="AR910" s="33"/>
      <c r="AS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  <c r="AO911" s="33"/>
      <c r="AP911" s="33"/>
      <c r="AQ911" s="33"/>
      <c r="AR911" s="33"/>
      <c r="AS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  <c r="AO912" s="33"/>
      <c r="AP912" s="33"/>
      <c r="AQ912" s="33"/>
      <c r="AR912" s="33"/>
      <c r="AS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  <c r="AO913" s="33"/>
      <c r="AP913" s="33"/>
      <c r="AQ913" s="33"/>
      <c r="AR913" s="33"/>
      <c r="AS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  <c r="AO914" s="33"/>
      <c r="AP914" s="33"/>
      <c r="AQ914" s="33"/>
      <c r="AR914" s="33"/>
      <c r="AS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  <c r="AO915" s="33"/>
      <c r="AP915" s="33"/>
      <c r="AQ915" s="33"/>
      <c r="AR915" s="33"/>
      <c r="AS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  <c r="AO916" s="33"/>
      <c r="AP916" s="33"/>
      <c r="AQ916" s="33"/>
      <c r="AR916" s="33"/>
      <c r="AS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  <c r="AO917" s="33"/>
      <c r="AP917" s="33"/>
      <c r="AQ917" s="33"/>
      <c r="AR917" s="33"/>
      <c r="AS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  <c r="AO918" s="33"/>
      <c r="AP918" s="33"/>
      <c r="AQ918" s="33"/>
      <c r="AR918" s="33"/>
      <c r="AS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  <c r="AO919" s="33"/>
      <c r="AP919" s="33"/>
      <c r="AQ919" s="33"/>
      <c r="AR919" s="33"/>
      <c r="AS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  <c r="AO920" s="33"/>
      <c r="AP920" s="33"/>
      <c r="AQ920" s="33"/>
      <c r="AR920" s="33"/>
      <c r="AS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  <c r="AO921" s="33"/>
      <c r="AP921" s="33"/>
      <c r="AQ921" s="33"/>
      <c r="AR921" s="33"/>
      <c r="AS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  <c r="AO922" s="33"/>
      <c r="AP922" s="33"/>
      <c r="AQ922" s="33"/>
      <c r="AR922" s="33"/>
      <c r="AS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  <c r="AN923" s="33"/>
      <c r="AO923" s="33"/>
      <c r="AP923" s="33"/>
      <c r="AQ923" s="33"/>
      <c r="AR923" s="33"/>
      <c r="AS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N924" s="33"/>
      <c r="AO924" s="33"/>
      <c r="AP924" s="33"/>
      <c r="AQ924" s="33"/>
      <c r="AR924" s="33"/>
      <c r="AS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  <c r="AO925" s="33"/>
      <c r="AP925" s="33"/>
      <c r="AQ925" s="33"/>
      <c r="AR925" s="33"/>
      <c r="AS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  <c r="AO926" s="33"/>
      <c r="AP926" s="33"/>
      <c r="AQ926" s="33"/>
      <c r="AR926" s="33"/>
      <c r="AS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  <c r="AN927" s="33"/>
      <c r="AO927" s="33"/>
      <c r="AP927" s="33"/>
      <c r="AQ927" s="33"/>
      <c r="AR927" s="33"/>
      <c r="AS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  <c r="AN928" s="33"/>
      <c r="AO928" s="33"/>
      <c r="AP928" s="33"/>
      <c r="AQ928" s="33"/>
      <c r="AR928" s="33"/>
      <c r="AS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  <c r="AN929" s="33"/>
      <c r="AO929" s="33"/>
      <c r="AP929" s="33"/>
      <c r="AQ929" s="33"/>
      <c r="AR929" s="33"/>
      <c r="AS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  <c r="AN930" s="33"/>
      <c r="AO930" s="33"/>
      <c r="AP930" s="33"/>
      <c r="AQ930" s="33"/>
      <c r="AR930" s="33"/>
      <c r="AS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  <c r="AN931" s="33"/>
      <c r="AO931" s="33"/>
      <c r="AP931" s="33"/>
      <c r="AQ931" s="33"/>
      <c r="AR931" s="33"/>
      <c r="AS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  <c r="AN932" s="33"/>
      <c r="AO932" s="33"/>
      <c r="AP932" s="33"/>
      <c r="AQ932" s="33"/>
      <c r="AR932" s="33"/>
      <c r="AS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N933" s="33"/>
      <c r="AO933" s="33"/>
      <c r="AP933" s="33"/>
      <c r="AQ933" s="33"/>
      <c r="AR933" s="33"/>
      <c r="AS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  <c r="AN934" s="33"/>
      <c r="AO934" s="33"/>
      <c r="AP934" s="33"/>
      <c r="AQ934" s="33"/>
      <c r="AR934" s="33"/>
      <c r="AS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  <c r="AN935" s="33"/>
      <c r="AO935" s="33"/>
      <c r="AP935" s="33"/>
      <c r="AQ935" s="33"/>
      <c r="AR935" s="33"/>
      <c r="AS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  <c r="AN936" s="33"/>
      <c r="AO936" s="33"/>
      <c r="AP936" s="33"/>
      <c r="AQ936" s="33"/>
      <c r="AR936" s="33"/>
      <c r="AS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  <c r="AO937" s="33"/>
      <c r="AP937" s="33"/>
      <c r="AQ937" s="33"/>
      <c r="AR937" s="33"/>
      <c r="AS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  <c r="AN938" s="33"/>
      <c r="AO938" s="33"/>
      <c r="AP938" s="33"/>
      <c r="AQ938" s="33"/>
      <c r="AR938" s="33"/>
      <c r="AS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33"/>
      <c r="AO939" s="33"/>
      <c r="AP939" s="33"/>
      <c r="AQ939" s="33"/>
      <c r="AR939" s="33"/>
      <c r="AS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33"/>
      <c r="AO940" s="33"/>
      <c r="AP940" s="33"/>
      <c r="AQ940" s="33"/>
      <c r="AR940" s="33"/>
      <c r="AS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  <c r="AO941" s="33"/>
      <c r="AP941" s="33"/>
      <c r="AQ941" s="33"/>
      <c r="AR941" s="33"/>
      <c r="AS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33"/>
      <c r="AO942" s="33"/>
      <c r="AP942" s="33"/>
      <c r="AQ942" s="33"/>
      <c r="AR942" s="33"/>
      <c r="AS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33"/>
      <c r="AO943" s="33"/>
      <c r="AP943" s="33"/>
      <c r="AQ943" s="33"/>
      <c r="AR943" s="33"/>
      <c r="AS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33"/>
      <c r="AO944" s="33"/>
      <c r="AP944" s="33"/>
      <c r="AQ944" s="33"/>
      <c r="AR944" s="33"/>
      <c r="AS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33"/>
      <c r="AO945" s="33"/>
      <c r="AP945" s="33"/>
      <c r="AQ945" s="33"/>
      <c r="AR945" s="33"/>
      <c r="AS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33"/>
      <c r="AO946" s="33"/>
      <c r="AP946" s="33"/>
      <c r="AQ946" s="33"/>
      <c r="AR946" s="33"/>
      <c r="AS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33"/>
      <c r="AO947" s="33"/>
      <c r="AP947" s="33"/>
      <c r="AQ947" s="33"/>
      <c r="AR947" s="33"/>
      <c r="AS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33"/>
      <c r="AO948" s="33"/>
      <c r="AP948" s="33"/>
      <c r="AQ948" s="33"/>
      <c r="AR948" s="33"/>
      <c r="AS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33"/>
      <c r="AO949" s="33"/>
      <c r="AP949" s="33"/>
      <c r="AQ949" s="33"/>
      <c r="AR949" s="33"/>
      <c r="AS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33"/>
      <c r="AO950" s="33"/>
      <c r="AP950" s="33"/>
      <c r="AQ950" s="33"/>
      <c r="AR950" s="33"/>
      <c r="AS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33"/>
      <c r="AO951" s="33"/>
      <c r="AP951" s="33"/>
      <c r="AQ951" s="33"/>
      <c r="AR951" s="33"/>
      <c r="AS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33"/>
      <c r="AO952" s="33"/>
      <c r="AP952" s="33"/>
      <c r="AQ952" s="33"/>
      <c r="AR952" s="33"/>
      <c r="AS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33"/>
      <c r="AO953" s="33"/>
      <c r="AP953" s="33"/>
      <c r="AQ953" s="33"/>
      <c r="AR953" s="33"/>
      <c r="AS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33"/>
      <c r="AO954" s="33"/>
      <c r="AP954" s="33"/>
      <c r="AQ954" s="33"/>
      <c r="AR954" s="33"/>
      <c r="AS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33"/>
      <c r="AO955" s="33"/>
      <c r="AP955" s="33"/>
      <c r="AQ955" s="33"/>
      <c r="AR955" s="33"/>
      <c r="AS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33"/>
      <c r="AO956" s="33"/>
      <c r="AP956" s="33"/>
      <c r="AQ956" s="33"/>
      <c r="AR956" s="33"/>
      <c r="AS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33"/>
      <c r="AO957" s="33"/>
      <c r="AP957" s="33"/>
      <c r="AQ957" s="33"/>
      <c r="AR957" s="33"/>
      <c r="AS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33"/>
      <c r="AO958" s="33"/>
      <c r="AP958" s="33"/>
      <c r="AQ958" s="33"/>
      <c r="AR958" s="33"/>
      <c r="AS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33"/>
      <c r="AO959" s="33"/>
      <c r="AP959" s="33"/>
      <c r="AQ959" s="33"/>
      <c r="AR959" s="33"/>
      <c r="AS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33"/>
      <c r="AO960" s="33"/>
      <c r="AP960" s="33"/>
      <c r="AQ960" s="33"/>
      <c r="AR960" s="33"/>
      <c r="AS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33"/>
      <c r="AO961" s="33"/>
      <c r="AP961" s="33"/>
      <c r="AQ961" s="33"/>
      <c r="AR961" s="33"/>
      <c r="AS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33"/>
      <c r="AO962" s="33"/>
      <c r="AP962" s="33"/>
      <c r="AQ962" s="33"/>
      <c r="AR962" s="33"/>
      <c r="AS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33"/>
      <c r="AO963" s="33"/>
      <c r="AP963" s="33"/>
      <c r="AQ963" s="33"/>
      <c r="AR963" s="33"/>
      <c r="AS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33"/>
      <c r="AO964" s="33"/>
      <c r="AP964" s="33"/>
      <c r="AQ964" s="33"/>
      <c r="AR964" s="33"/>
      <c r="AS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33"/>
      <c r="AO965" s="33"/>
      <c r="AP965" s="33"/>
      <c r="AQ965" s="33"/>
      <c r="AR965" s="33"/>
      <c r="AS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33"/>
      <c r="AO966" s="33"/>
      <c r="AP966" s="33"/>
      <c r="AQ966" s="33"/>
      <c r="AR966" s="33"/>
      <c r="AS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33"/>
      <c r="AO967" s="33"/>
      <c r="AP967" s="33"/>
      <c r="AQ967" s="33"/>
      <c r="AR967" s="33"/>
      <c r="AS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33"/>
      <c r="AO968" s="33"/>
      <c r="AP968" s="33"/>
      <c r="AQ968" s="33"/>
      <c r="AR968" s="33"/>
      <c r="AS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33"/>
      <c r="AO969" s="33"/>
      <c r="AP969" s="33"/>
      <c r="AQ969" s="33"/>
      <c r="AR969" s="33"/>
      <c r="AS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33"/>
      <c r="AO970" s="33"/>
      <c r="AP970" s="33"/>
      <c r="AQ970" s="33"/>
      <c r="AR970" s="33"/>
      <c r="AS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33"/>
      <c r="AO971" s="33"/>
      <c r="AP971" s="33"/>
      <c r="AQ971" s="33"/>
      <c r="AR971" s="33"/>
      <c r="AS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33"/>
      <c r="AO972" s="33"/>
      <c r="AP972" s="33"/>
      <c r="AQ972" s="33"/>
      <c r="AR972" s="33"/>
      <c r="AS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  <c r="AO973" s="33"/>
      <c r="AP973" s="33"/>
      <c r="AQ973" s="33"/>
      <c r="AR973" s="33"/>
      <c r="AS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33"/>
      <c r="AO974" s="33"/>
      <c r="AP974" s="33"/>
      <c r="AQ974" s="33"/>
      <c r="AR974" s="33"/>
      <c r="AS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33"/>
      <c r="AO975" s="33"/>
      <c r="AP975" s="33"/>
      <c r="AQ975" s="33"/>
      <c r="AR975" s="33"/>
      <c r="AS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33"/>
      <c r="AO976" s="33"/>
      <c r="AP976" s="33"/>
      <c r="AQ976" s="33"/>
      <c r="AR976" s="33"/>
      <c r="AS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33"/>
      <c r="AO977" s="33"/>
      <c r="AP977" s="33"/>
      <c r="AQ977" s="33"/>
      <c r="AR977" s="33"/>
      <c r="AS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  <c r="AO978" s="33"/>
      <c r="AP978" s="33"/>
      <c r="AQ978" s="33"/>
      <c r="AR978" s="33"/>
      <c r="AS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  <c r="AN979" s="33"/>
      <c r="AO979" s="33"/>
      <c r="AP979" s="33"/>
      <c r="AQ979" s="33"/>
      <c r="AR979" s="33"/>
      <c r="AS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  <c r="AN980" s="33"/>
      <c r="AO980" s="33"/>
      <c r="AP980" s="33"/>
      <c r="AQ980" s="33"/>
      <c r="AR980" s="33"/>
      <c r="AS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  <c r="AO981" s="33"/>
      <c r="AP981" s="33"/>
      <c r="AQ981" s="33"/>
      <c r="AR981" s="33"/>
      <c r="AS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  <c r="AN982" s="33"/>
      <c r="AO982" s="33"/>
      <c r="AP982" s="33"/>
      <c r="AQ982" s="33"/>
      <c r="AR982" s="33"/>
      <c r="AS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  <c r="AN983" s="33"/>
      <c r="AO983" s="33"/>
      <c r="AP983" s="33"/>
      <c r="AQ983" s="33"/>
      <c r="AR983" s="33"/>
      <c r="AS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  <c r="AN984" s="33"/>
      <c r="AO984" s="33"/>
      <c r="AP984" s="33"/>
      <c r="AQ984" s="33"/>
      <c r="AR984" s="33"/>
      <c r="AS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  <c r="AN985" s="33"/>
      <c r="AO985" s="33"/>
      <c r="AP985" s="33"/>
      <c r="AQ985" s="33"/>
      <c r="AR985" s="33"/>
      <c r="AS985" s="33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Col="1"/>
  <cols>
    <col customWidth="1" min="1" max="1" width="19.38"/>
    <col customWidth="1" min="2" max="2" width="14.5" outlineLevel="1"/>
    <col collapsed="1" customWidth="1" min="3" max="3" width="13.75" outlineLevel="1"/>
    <col customWidth="1" hidden="1" min="4" max="4" width="13.75" outlineLevel="2"/>
    <col customWidth="1" min="5" max="13" width="10.5" outlineLevel="1"/>
    <col customWidth="1" min="14" max="24" width="9.25"/>
    <col customWidth="1" min="26" max="26" width="8.63"/>
    <col customWidth="1" min="27" max="27" width="24.75"/>
    <col customWidth="1" min="28" max="48" width="8.63"/>
  </cols>
  <sheetData>
    <row r="1">
      <c r="A1" s="33" t="s">
        <v>109</v>
      </c>
      <c r="B1" s="33" t="s">
        <v>8</v>
      </c>
      <c r="C1" s="33" t="s">
        <v>19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</row>
    <row r="2">
      <c r="A2" s="33"/>
      <c r="B2" s="33">
        <v>2025.0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>
        <v>2026.0</v>
      </c>
      <c r="O2" s="33"/>
      <c r="P2" s="33"/>
      <c r="Q2" s="33"/>
      <c r="R2" s="33"/>
      <c r="S2" s="33"/>
      <c r="T2" s="33"/>
      <c r="U2" s="33"/>
      <c r="V2" s="33" t="s">
        <v>136</v>
      </c>
      <c r="W2" s="33"/>
      <c r="X2" s="33"/>
      <c r="Y2" s="33"/>
      <c r="Z2" s="33"/>
      <c r="AA2" s="33" t="s">
        <v>109</v>
      </c>
      <c r="AB2" s="33" t="s">
        <v>22</v>
      </c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</row>
    <row r="3">
      <c r="A3" s="33" t="s">
        <v>28</v>
      </c>
      <c r="B3" s="33">
        <v>1.0</v>
      </c>
      <c r="C3" s="33">
        <v>2.0</v>
      </c>
      <c r="D3" s="33">
        <v>3.0</v>
      </c>
      <c r="E3" s="33">
        <v>4.0</v>
      </c>
      <c r="F3" s="33">
        <v>5.0</v>
      </c>
      <c r="G3" s="33">
        <v>6.0</v>
      </c>
      <c r="H3" s="33">
        <v>7.0</v>
      </c>
      <c r="I3" s="33">
        <v>8.0</v>
      </c>
      <c r="J3" s="33">
        <v>9.0</v>
      </c>
      <c r="K3" s="33">
        <v>10.0</v>
      </c>
      <c r="L3" s="33">
        <v>11.0</v>
      </c>
      <c r="M3" s="33">
        <v>12.0</v>
      </c>
      <c r="N3" s="33">
        <v>1.0</v>
      </c>
      <c r="O3" s="33">
        <v>2.0</v>
      </c>
      <c r="P3" s="33">
        <v>3.0</v>
      </c>
      <c r="Q3" s="33">
        <v>4.0</v>
      </c>
      <c r="R3" s="33">
        <v>5.0</v>
      </c>
      <c r="S3" s="33">
        <v>6.0</v>
      </c>
      <c r="T3" s="33">
        <v>7.0</v>
      </c>
      <c r="U3" s="33">
        <v>8.0</v>
      </c>
      <c r="V3" s="33"/>
      <c r="W3" s="33"/>
      <c r="X3" s="33"/>
      <c r="Y3" s="33"/>
      <c r="Z3" s="33"/>
      <c r="AA3" s="33" t="s">
        <v>28</v>
      </c>
      <c r="AB3" s="33">
        <v>1.0</v>
      </c>
      <c r="AC3" s="33">
        <v>2.0</v>
      </c>
      <c r="AD3" s="33">
        <v>3.0</v>
      </c>
      <c r="AE3" s="33" t="s">
        <v>136</v>
      </c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</row>
    <row r="4">
      <c r="A4" s="33" t="s">
        <v>114</v>
      </c>
      <c r="B4" s="33"/>
      <c r="C4" s="33"/>
      <c r="D4" s="33"/>
      <c r="E4" s="33">
        <v>960.0</v>
      </c>
      <c r="F4" s="33">
        <v>11779.28</v>
      </c>
      <c r="G4" s="33">
        <v>1954.0</v>
      </c>
      <c r="H4" s="33">
        <v>5538.0</v>
      </c>
      <c r="I4" s="33">
        <v>8708.57</v>
      </c>
      <c r="J4" s="33">
        <v>7963.66</v>
      </c>
      <c r="K4" s="33">
        <v>6519.0</v>
      </c>
      <c r="L4" s="42">
        <v>6078.0</v>
      </c>
      <c r="M4" s="33">
        <v>28856.0</v>
      </c>
      <c r="N4" s="33">
        <v>2758.78</v>
      </c>
      <c r="O4" s="33">
        <v>11828.37</v>
      </c>
      <c r="P4" s="33">
        <v>21805.65</v>
      </c>
      <c r="Q4" s="33">
        <v>6594.66</v>
      </c>
      <c r="R4" s="33">
        <v>2235.1499999999996</v>
      </c>
      <c r="S4" s="33">
        <v>13926.89</v>
      </c>
      <c r="T4" s="33">
        <v>12032.35</v>
      </c>
      <c r="U4" s="33">
        <v>16933.63</v>
      </c>
      <c r="V4" s="33">
        <v>166471.99000000002</v>
      </c>
      <c r="W4" s="33"/>
      <c r="X4" s="33"/>
      <c r="Y4" s="33"/>
      <c r="Z4" s="33"/>
      <c r="AA4" s="33" t="s">
        <v>114</v>
      </c>
      <c r="AB4" s="33">
        <v>36392.799999999996</v>
      </c>
      <c r="AC4" s="33">
        <v>22756.7</v>
      </c>
      <c r="AD4" s="33">
        <v>28965.980000000003</v>
      </c>
      <c r="AE4" s="33">
        <v>88115.48000000001</v>
      </c>
      <c r="AF4" s="33"/>
      <c r="AG4" s="33"/>
      <c r="AH4" s="33"/>
      <c r="AI4" s="33"/>
      <c r="AJ4" s="33"/>
      <c r="AK4" s="33"/>
      <c r="AL4" s="42"/>
      <c r="AM4" s="33"/>
      <c r="AN4" s="33"/>
      <c r="AO4" s="33"/>
      <c r="AP4" s="33"/>
      <c r="AQ4" s="33"/>
      <c r="AR4" s="33"/>
      <c r="AS4" s="33"/>
      <c r="AT4" s="33"/>
      <c r="AU4" s="33"/>
      <c r="AV4" s="33"/>
    </row>
    <row r="5">
      <c r="A5" s="33" t="s">
        <v>115</v>
      </c>
      <c r="B5" s="33">
        <v>-300.78999999999996</v>
      </c>
      <c r="C5" s="33">
        <v>-224.95000000000002</v>
      </c>
      <c r="D5" s="33">
        <v>-460.15</v>
      </c>
      <c r="E5" s="33">
        <v>-1780.3</v>
      </c>
      <c r="F5" s="33">
        <v>-1257.2699999999998</v>
      </c>
      <c r="G5" s="33">
        <v>-980.3599999999999</v>
      </c>
      <c r="H5" s="33">
        <v>-1831.7100000000005</v>
      </c>
      <c r="I5" s="33">
        <v>-2405.3599999999997</v>
      </c>
      <c r="J5" s="33">
        <v>-1467.7499999999995</v>
      </c>
      <c r="K5" s="33">
        <v>-4717.73</v>
      </c>
      <c r="L5" s="42">
        <v>-7587.900000000001</v>
      </c>
      <c r="M5" s="33">
        <v>-5499.47</v>
      </c>
      <c r="N5" s="33">
        <v>-5861.35</v>
      </c>
      <c r="O5" s="33">
        <v>-8900.96</v>
      </c>
      <c r="P5" s="33">
        <v>-6934.2</v>
      </c>
      <c r="Q5" s="33">
        <v>-5231.939999999999</v>
      </c>
      <c r="R5" s="33">
        <v>-9040.83</v>
      </c>
      <c r="S5" s="33">
        <v>-6834.89</v>
      </c>
      <c r="T5" s="33">
        <v>-7936.73</v>
      </c>
      <c r="U5" s="33">
        <v>-7267.19</v>
      </c>
      <c r="V5" s="33">
        <v>-86521.82999999991</v>
      </c>
      <c r="W5" s="33"/>
      <c r="X5" s="33"/>
      <c r="Y5" s="33"/>
      <c r="Z5" s="33"/>
      <c r="AA5" s="33" t="s">
        <v>115</v>
      </c>
      <c r="AB5" s="33">
        <v>-21696.510000000006</v>
      </c>
      <c r="AC5" s="33">
        <v>-21107.659999999993</v>
      </c>
      <c r="AD5" s="33">
        <v>-15203.92</v>
      </c>
      <c r="AE5" s="33">
        <v>-58008.09</v>
      </c>
      <c r="AF5" s="33"/>
      <c r="AG5" s="33"/>
      <c r="AH5" s="33"/>
      <c r="AI5" s="33"/>
      <c r="AJ5" s="33"/>
      <c r="AK5" s="33"/>
      <c r="AL5" s="42"/>
      <c r="AM5" s="33"/>
      <c r="AN5" s="33"/>
      <c r="AO5" s="33"/>
      <c r="AP5" s="33"/>
      <c r="AQ5" s="33"/>
      <c r="AR5" s="33"/>
      <c r="AS5" s="33"/>
      <c r="AT5" s="33"/>
      <c r="AU5" s="33"/>
      <c r="AV5" s="33"/>
    </row>
    <row r="6">
      <c r="A6" s="33" t="s">
        <v>1</v>
      </c>
      <c r="B6" s="33">
        <v>-80.16000000000001</v>
      </c>
      <c r="C6" s="33">
        <v>-171.09</v>
      </c>
      <c r="D6" s="33">
        <v>-453.83000000000004</v>
      </c>
      <c r="E6" s="33">
        <v>-551.21</v>
      </c>
      <c r="F6" s="33">
        <v>-578.6500000000001</v>
      </c>
      <c r="G6" s="33">
        <v>-469.45</v>
      </c>
      <c r="H6" s="33">
        <v>-710.17</v>
      </c>
      <c r="I6" s="33">
        <v>-434.65</v>
      </c>
      <c r="J6" s="33">
        <v>-507.67999999999995</v>
      </c>
      <c r="K6" s="33">
        <v>-498.98</v>
      </c>
      <c r="L6" s="42">
        <v>-1384.24</v>
      </c>
      <c r="M6" s="33">
        <v>-444.89</v>
      </c>
      <c r="N6" s="33">
        <v>-733.8</v>
      </c>
      <c r="O6" s="33">
        <v>-602.3199999999999</v>
      </c>
      <c r="P6" s="33">
        <v>-652.54</v>
      </c>
      <c r="Q6" s="33">
        <v>-1721.2899999999997</v>
      </c>
      <c r="R6" s="33">
        <v>-1984.14</v>
      </c>
      <c r="S6" s="33">
        <v>-1608.95</v>
      </c>
      <c r="T6" s="33">
        <v>-1815.72</v>
      </c>
      <c r="U6" s="33">
        <v>-1892.2699999999998</v>
      </c>
      <c r="V6" s="33">
        <v>-17296.029999999988</v>
      </c>
      <c r="W6" s="33"/>
      <c r="X6" s="33"/>
      <c r="Y6" s="33"/>
      <c r="Z6" s="33"/>
      <c r="AA6" s="33" t="s">
        <v>1</v>
      </c>
      <c r="AB6" s="33">
        <v>-1988.6599999999999</v>
      </c>
      <c r="AC6" s="33">
        <v>-5299.38</v>
      </c>
      <c r="AD6" s="33">
        <v>-3722.989999999999</v>
      </c>
      <c r="AE6" s="33">
        <v>-11011.030000000006</v>
      </c>
      <c r="AF6" s="33"/>
      <c r="AG6" s="33"/>
      <c r="AH6" s="33"/>
      <c r="AI6" s="33"/>
      <c r="AJ6" s="33"/>
      <c r="AK6" s="33"/>
      <c r="AL6" s="42"/>
      <c r="AM6" s="33"/>
      <c r="AN6" s="33"/>
      <c r="AO6" s="33"/>
      <c r="AP6" s="33"/>
      <c r="AQ6" s="33"/>
      <c r="AR6" s="33"/>
      <c r="AS6" s="33"/>
      <c r="AT6" s="33"/>
      <c r="AU6" s="33"/>
      <c r="AV6" s="33"/>
    </row>
    <row r="7">
      <c r="A7" s="33" t="s">
        <v>124</v>
      </c>
      <c r="B7" s="33"/>
      <c r="C7" s="33"/>
      <c r="D7" s="33"/>
      <c r="E7" s="33">
        <v>-770.0</v>
      </c>
      <c r="F7" s="33">
        <v>-780.0</v>
      </c>
      <c r="G7" s="33">
        <v>-800.0</v>
      </c>
      <c r="H7" s="33">
        <v>-1227.0</v>
      </c>
      <c r="I7" s="33">
        <v>-1417.9</v>
      </c>
      <c r="J7" s="33">
        <v>-817.0</v>
      </c>
      <c r="K7" s="33">
        <v>-2449.0</v>
      </c>
      <c r="L7" s="33">
        <v>-2333.0</v>
      </c>
      <c r="M7" s="33">
        <v>-2179.0</v>
      </c>
      <c r="N7" s="33">
        <v>-870.0</v>
      </c>
      <c r="O7" s="33">
        <v>-1473.88</v>
      </c>
      <c r="P7" s="33">
        <v>-1823.18</v>
      </c>
      <c r="Q7" s="33">
        <v>-1869.3</v>
      </c>
      <c r="R7" s="33">
        <v>-1872.1100000000001</v>
      </c>
      <c r="S7" s="33">
        <v>-1857.48</v>
      </c>
      <c r="T7" s="33">
        <v>-1864.6</v>
      </c>
      <c r="U7" s="33">
        <v>-2065.96</v>
      </c>
      <c r="V7" s="33">
        <v>-26469.409999999996</v>
      </c>
      <c r="W7" s="33"/>
      <c r="X7" s="33"/>
      <c r="Y7" s="33"/>
      <c r="Z7" s="33"/>
      <c r="AA7" s="33" t="s">
        <v>124</v>
      </c>
      <c r="AB7" s="33">
        <v>-4167.0599999999995</v>
      </c>
      <c r="AC7" s="33">
        <v>-5598.89</v>
      </c>
      <c r="AD7" s="33">
        <v>-3930.56</v>
      </c>
      <c r="AE7" s="33">
        <v>-13696.509999999995</v>
      </c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</row>
    <row r="8">
      <c r="A8" s="33" t="s">
        <v>126</v>
      </c>
      <c r="B8" s="33"/>
      <c r="C8" s="33"/>
      <c r="D8" s="33"/>
      <c r="E8" s="33"/>
      <c r="F8" s="33"/>
      <c r="G8" s="33">
        <v>-467.37</v>
      </c>
      <c r="H8" s="33"/>
      <c r="I8" s="33">
        <v>-473.97</v>
      </c>
      <c r="J8" s="33">
        <v>-474.76</v>
      </c>
      <c r="K8" s="33">
        <v>-478.78</v>
      </c>
      <c r="L8" s="33">
        <v>-479.92</v>
      </c>
      <c r="M8" s="33">
        <v>-716.4</v>
      </c>
      <c r="N8" s="33">
        <v>-1062.88</v>
      </c>
      <c r="O8" s="33">
        <v>-2138.3199999999997</v>
      </c>
      <c r="P8" s="33">
        <v>-900.0</v>
      </c>
      <c r="Q8" s="33">
        <v>-1819.0</v>
      </c>
      <c r="R8" s="33">
        <v>-2400.0</v>
      </c>
      <c r="S8" s="33">
        <v>-2400.0</v>
      </c>
      <c r="T8" s="33">
        <v>-2411.73</v>
      </c>
      <c r="U8" s="33">
        <v>-4972.91</v>
      </c>
      <c r="V8" s="33">
        <v>-21196.039999999994</v>
      </c>
      <c r="W8" s="33"/>
      <c r="X8" s="33"/>
      <c r="Y8" s="33"/>
      <c r="Z8" s="33"/>
      <c r="AA8" s="33" t="s">
        <v>126</v>
      </c>
      <c r="AB8" s="33">
        <v>-4101.2</v>
      </c>
      <c r="AC8" s="33">
        <v>-6619.0</v>
      </c>
      <c r="AD8" s="33">
        <v>-7384.639999999999</v>
      </c>
      <c r="AE8" s="33">
        <v>-18104.839999999997</v>
      </c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</row>
    <row r="9">
      <c r="A9" s="33" t="s">
        <v>4</v>
      </c>
      <c r="B9" s="33"/>
      <c r="C9" s="33"/>
      <c r="D9" s="33"/>
      <c r="E9" s="33"/>
      <c r="F9" s="33">
        <v>-500.0</v>
      </c>
      <c r="G9" s="33">
        <v>-500.0</v>
      </c>
      <c r="H9" s="33">
        <v>-800.0</v>
      </c>
      <c r="I9" s="33">
        <v>-800.0</v>
      </c>
      <c r="J9" s="33">
        <v>-800.0</v>
      </c>
      <c r="K9" s="33">
        <v>-800.0</v>
      </c>
      <c r="L9" s="33">
        <v>-800.0</v>
      </c>
      <c r="M9" s="33">
        <v>-1900.0</v>
      </c>
      <c r="N9" s="33">
        <v>-800.0</v>
      </c>
      <c r="O9" s="33">
        <v>-3300.0</v>
      </c>
      <c r="P9" s="33">
        <v>-3315.0</v>
      </c>
      <c r="Q9" s="33">
        <v>-1100.0</v>
      </c>
      <c r="R9" s="33">
        <v>-320.0</v>
      </c>
      <c r="S9" s="33"/>
      <c r="T9" s="33">
        <v>-200.0</v>
      </c>
      <c r="U9" s="33">
        <v>-200.0</v>
      </c>
      <c r="V9" s="33">
        <v>-16135.0</v>
      </c>
      <c r="W9" s="33"/>
      <c r="X9" s="33"/>
      <c r="Y9" s="33"/>
      <c r="Z9" s="33"/>
      <c r="AA9" s="33" t="s">
        <v>4</v>
      </c>
      <c r="AB9" s="33">
        <v>-7415.0</v>
      </c>
      <c r="AC9" s="33">
        <v>-1420.0</v>
      </c>
      <c r="AD9" s="33">
        <v>-400.0</v>
      </c>
      <c r="AE9" s="33">
        <v>-9235.0</v>
      </c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</row>
    <row r="10">
      <c r="A10" s="33" t="s">
        <v>119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>
        <v>-13000.0</v>
      </c>
      <c r="N10" s="33">
        <v>-15500.0</v>
      </c>
      <c r="O10" s="33">
        <v>-17500.0</v>
      </c>
      <c r="P10" s="33">
        <v>-17515.0</v>
      </c>
      <c r="Q10" s="33">
        <v>-17572.61</v>
      </c>
      <c r="R10" s="33">
        <v>-17500.0</v>
      </c>
      <c r="S10" s="33">
        <v>-17671.41</v>
      </c>
      <c r="T10" s="33">
        <v>-17595.75</v>
      </c>
      <c r="U10" s="33">
        <v>-17681.760000000002</v>
      </c>
      <c r="V10" s="33">
        <v>-151536.53</v>
      </c>
      <c r="W10" s="33"/>
      <c r="X10" s="33"/>
      <c r="Y10" s="33"/>
      <c r="Z10" s="33"/>
      <c r="AA10" s="33" t="s">
        <v>119</v>
      </c>
      <c r="AB10" s="33">
        <v>-50515.0</v>
      </c>
      <c r="AC10" s="33">
        <v>-39244.020000000004</v>
      </c>
      <c r="AD10" s="33">
        <v>-48777.509999999995</v>
      </c>
      <c r="AE10" s="33">
        <v>-138536.53</v>
      </c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</row>
    <row r="11">
      <c r="A11" s="33" t="s">
        <v>131</v>
      </c>
      <c r="B11" s="33"/>
      <c r="C11" s="33"/>
      <c r="D11" s="33">
        <v>-419.6</v>
      </c>
      <c r="E11" s="33"/>
      <c r="F11" s="33">
        <v>-2050.0</v>
      </c>
      <c r="G11" s="33">
        <v>-15.17</v>
      </c>
      <c r="H11" s="33">
        <v>-995.0</v>
      </c>
      <c r="I11" s="33"/>
      <c r="J11" s="33">
        <v>-375.0</v>
      </c>
      <c r="K11" s="33">
        <v>-423.02</v>
      </c>
      <c r="L11" s="33">
        <v>-698.36</v>
      </c>
      <c r="M11" s="33">
        <v>-433.46</v>
      </c>
      <c r="N11" s="33">
        <v>-975.64</v>
      </c>
      <c r="O11" s="33">
        <v>-5755.879999999999</v>
      </c>
      <c r="P11" s="33">
        <v>-4253.24</v>
      </c>
      <c r="Q11" s="33">
        <v>-4357.97</v>
      </c>
      <c r="R11" s="33">
        <v>-1312.54</v>
      </c>
      <c r="S11" s="33">
        <v>-850.36</v>
      </c>
      <c r="T11" s="33">
        <v>-1101.4699999999998</v>
      </c>
      <c r="U11" s="33">
        <v>-862.95</v>
      </c>
      <c r="V11" s="33">
        <v>-24879.660000000003</v>
      </c>
      <c r="W11" s="33"/>
      <c r="X11" s="33"/>
      <c r="Y11" s="33"/>
      <c r="Z11" s="33"/>
      <c r="AA11" s="33" t="s">
        <v>131</v>
      </c>
      <c r="AB11" s="33">
        <v>-10984.76</v>
      </c>
      <c r="AC11" s="33">
        <v>-6520.87</v>
      </c>
      <c r="AD11" s="33">
        <v>-1964.42</v>
      </c>
      <c r="AE11" s="33">
        <v>-19470.04999999999</v>
      </c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</row>
    <row r="12">
      <c r="A12" s="33" t="s">
        <v>444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>
        <v>-648.04</v>
      </c>
      <c r="U12" s="33"/>
      <c r="V12" s="33">
        <v>-648.04</v>
      </c>
      <c r="W12" s="33"/>
      <c r="X12" s="33"/>
      <c r="Y12" s="33"/>
      <c r="Z12" s="33"/>
      <c r="AA12" s="33" t="s">
        <v>444</v>
      </c>
      <c r="AB12" s="33"/>
      <c r="AC12" s="33"/>
      <c r="AD12" s="33">
        <v>-648.04</v>
      </c>
      <c r="AE12" s="33">
        <v>-648.04</v>
      </c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</row>
    <row r="13">
      <c r="A13" s="33" t="s">
        <v>136</v>
      </c>
      <c r="B13" s="33">
        <v>-380.95</v>
      </c>
      <c r="C13" s="33">
        <v>-396.0400000000001</v>
      </c>
      <c r="D13" s="33">
        <v>-1333.5800000000002</v>
      </c>
      <c r="E13" s="33">
        <v>-2141.5100000000007</v>
      </c>
      <c r="F13" s="33">
        <v>6613.36</v>
      </c>
      <c r="G13" s="33">
        <v>-1278.3499999999997</v>
      </c>
      <c r="H13" s="33">
        <v>-25.88000000000045</v>
      </c>
      <c r="I13" s="33">
        <v>3176.69</v>
      </c>
      <c r="J13" s="33">
        <v>3521.4700000000003</v>
      </c>
      <c r="K13" s="33">
        <v>-2848.509999999999</v>
      </c>
      <c r="L13" s="33">
        <v>-7205.42</v>
      </c>
      <c r="M13" s="33">
        <v>4682.779999999997</v>
      </c>
      <c r="N13" s="33">
        <v>-23044.890000000003</v>
      </c>
      <c r="O13" s="33">
        <v>-27842.989999999998</v>
      </c>
      <c r="P13" s="33">
        <v>-13587.510000000007</v>
      </c>
      <c r="Q13" s="33">
        <v>-27077.450000000008</v>
      </c>
      <c r="R13" s="33">
        <v>-32194.469999999998</v>
      </c>
      <c r="S13" s="33">
        <v>-17296.2</v>
      </c>
      <c r="T13" s="33">
        <v>-21541.69</v>
      </c>
      <c r="U13" s="33">
        <v>-18009.410000000014</v>
      </c>
      <c r="V13" s="33">
        <v>-178210.54999999996</v>
      </c>
      <c r="W13" s="33"/>
      <c r="X13" s="33"/>
      <c r="Y13" s="33"/>
      <c r="Z13" s="33"/>
      <c r="AA13" s="33" t="s">
        <v>136</v>
      </c>
      <c r="AB13" s="33">
        <v>-64475.39</v>
      </c>
      <c r="AC13" s="33">
        <v>-63053.12</v>
      </c>
      <c r="AD13" s="33">
        <v>-53066.100000000035</v>
      </c>
      <c r="AE13" s="33">
        <v>-180594.61000000004</v>
      </c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</row>
    <row r="14">
      <c r="A14" s="47" t="s">
        <v>447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>
        <f>'EOM cash balance'!C16</f>
        <v>2450.8011</v>
      </c>
      <c r="O14" s="33">
        <f>'EOM cash balance'!C17</f>
        <v>240327.6587</v>
      </c>
      <c r="P14" s="33">
        <f>'EOM cash balance'!C18</f>
        <v>230686.3457</v>
      </c>
      <c r="Q14" s="33">
        <f>'EOM cash balance'!C19</f>
        <v>199884.1549</v>
      </c>
      <c r="R14" s="33">
        <f>'EOM cash balance'!C20</f>
        <v>169701</v>
      </c>
      <c r="S14" s="33">
        <f>'EOM cash balance'!C21</f>
        <v>152102</v>
      </c>
      <c r="T14" s="33">
        <f>'EOM cash balance'!C22</f>
        <v>131360.04</v>
      </c>
      <c r="U14" s="33">
        <f>'EOM cash balance'!C23</f>
        <v>114005.14</v>
      </c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</row>
    <row r="15">
      <c r="A15" s="77" t="s">
        <v>448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78"/>
      <c r="P15" s="42">
        <f t="shared" ref="P15:U15" si="1">P14-O14-P13</f>
        <v>3946.197</v>
      </c>
      <c r="Q15" s="42">
        <f t="shared" si="1"/>
        <v>-3724.7408</v>
      </c>
      <c r="R15" s="42">
        <f t="shared" si="1"/>
        <v>2011.3151</v>
      </c>
      <c r="S15" s="42">
        <f t="shared" si="1"/>
        <v>-302.8</v>
      </c>
      <c r="T15" s="42">
        <f t="shared" si="1"/>
        <v>799.73</v>
      </c>
      <c r="U15" s="42">
        <f t="shared" si="1"/>
        <v>654.51</v>
      </c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</row>
    <row r="16">
      <c r="A16" s="47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</row>
    <row r="17">
      <c r="A17" s="79" t="s">
        <v>19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>
        <f t="shared" ref="N17:X17" si="2">N3</f>
        <v>1</v>
      </c>
      <c r="O17" s="80">
        <f t="shared" si="2"/>
        <v>2</v>
      </c>
      <c r="P17" s="80">
        <f t="shared" si="2"/>
        <v>3</v>
      </c>
      <c r="Q17" s="80">
        <f t="shared" si="2"/>
        <v>4</v>
      </c>
      <c r="R17" s="80">
        <f t="shared" si="2"/>
        <v>5</v>
      </c>
      <c r="S17" s="80">
        <f t="shared" si="2"/>
        <v>6</v>
      </c>
      <c r="T17" s="80">
        <f t="shared" si="2"/>
        <v>7</v>
      </c>
      <c r="U17" s="80">
        <f t="shared" si="2"/>
        <v>8</v>
      </c>
      <c r="V17" s="80" t="str">
        <f t="shared" si="2"/>
        <v/>
      </c>
      <c r="W17" s="80" t="str">
        <f t="shared" si="2"/>
        <v/>
      </c>
      <c r="X17" s="80" t="str">
        <f t="shared" si="2"/>
        <v/>
      </c>
      <c r="Y17" s="33"/>
      <c r="Z17" s="33"/>
      <c r="AA17" s="79" t="s">
        <v>22</v>
      </c>
      <c r="AB17" s="79"/>
      <c r="AC17" s="79"/>
      <c r="AD17" s="79"/>
      <c r="AE17" s="79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</row>
    <row r="18">
      <c r="A18" s="47" t="s">
        <v>450</v>
      </c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>
        <f t="shared" ref="N18:U18" si="3">N4</f>
        <v>2758.78</v>
      </c>
      <c r="O18" s="33">
        <f t="shared" si="3"/>
        <v>11828.37</v>
      </c>
      <c r="P18" s="33">
        <f t="shared" si="3"/>
        <v>21805.65</v>
      </c>
      <c r="Q18" s="33">
        <f t="shared" si="3"/>
        <v>6594.66</v>
      </c>
      <c r="R18" s="33">
        <f t="shared" si="3"/>
        <v>2235.15</v>
      </c>
      <c r="S18" s="33">
        <f t="shared" si="3"/>
        <v>13926.89</v>
      </c>
      <c r="T18" s="33">
        <f t="shared" si="3"/>
        <v>12032.35</v>
      </c>
      <c r="U18" s="33">
        <f t="shared" si="3"/>
        <v>16933.63</v>
      </c>
      <c r="V18" s="33"/>
      <c r="W18" s="33"/>
      <c r="X18" s="33"/>
      <c r="Y18" s="33"/>
      <c r="Z18" s="33"/>
      <c r="AA18" s="47" t="s">
        <v>450</v>
      </c>
      <c r="AB18" s="33">
        <f t="shared" ref="AB18:AE18" si="4">AB4</f>
        <v>36392.8</v>
      </c>
      <c r="AC18" s="33">
        <f t="shared" si="4"/>
        <v>22756.7</v>
      </c>
      <c r="AD18" s="33">
        <f t="shared" si="4"/>
        <v>28965.98</v>
      </c>
      <c r="AE18" s="33">
        <f t="shared" si="4"/>
        <v>88115.48</v>
      </c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</row>
    <row r="19">
      <c r="A19" s="79" t="s">
        <v>452</v>
      </c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>
        <f t="shared" ref="N19:U19" si="5">N5+N8</f>
        <v>-6924.23</v>
      </c>
      <c r="O19" s="33">
        <f t="shared" si="5"/>
        <v>-11039.28</v>
      </c>
      <c r="P19" s="33">
        <f t="shared" si="5"/>
        <v>-7834.2</v>
      </c>
      <c r="Q19" s="33">
        <f t="shared" si="5"/>
        <v>-7050.94</v>
      </c>
      <c r="R19" s="33">
        <f t="shared" si="5"/>
        <v>-11440.83</v>
      </c>
      <c r="S19" s="33">
        <f t="shared" si="5"/>
        <v>-9234.89</v>
      </c>
      <c r="T19" s="33">
        <f t="shared" si="5"/>
        <v>-10348.46</v>
      </c>
      <c r="U19" s="33">
        <f t="shared" si="5"/>
        <v>-12240.1</v>
      </c>
      <c r="V19" s="33"/>
      <c r="W19" s="33"/>
      <c r="X19" s="33"/>
      <c r="Y19" s="33"/>
      <c r="Z19" s="33"/>
      <c r="AA19" s="79" t="s">
        <v>452</v>
      </c>
      <c r="AB19" s="33">
        <f t="shared" ref="AB19:AE19" si="6">AB5+AB8</f>
        <v>-25797.71</v>
      </c>
      <c r="AC19" s="33">
        <f t="shared" si="6"/>
        <v>-27726.66</v>
      </c>
      <c r="AD19" s="33">
        <f t="shared" si="6"/>
        <v>-22588.56</v>
      </c>
      <c r="AE19" s="33">
        <f t="shared" si="6"/>
        <v>-76112.93</v>
      </c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</row>
    <row r="20">
      <c r="A20" s="82" t="s">
        <v>455</v>
      </c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6">
        <f t="shared" ref="N20:U20" si="7">SUM(N18:N19)</f>
        <v>-4165.45</v>
      </c>
      <c r="O20" s="86">
        <f t="shared" si="7"/>
        <v>789.09</v>
      </c>
      <c r="P20" s="86">
        <f t="shared" si="7"/>
        <v>13971.45</v>
      </c>
      <c r="Q20" s="86">
        <f t="shared" si="7"/>
        <v>-456.28</v>
      </c>
      <c r="R20" s="86">
        <f t="shared" si="7"/>
        <v>-9205.68</v>
      </c>
      <c r="S20" s="86">
        <f t="shared" si="7"/>
        <v>4692</v>
      </c>
      <c r="T20" s="86">
        <f t="shared" si="7"/>
        <v>1683.89</v>
      </c>
      <c r="U20" s="86">
        <f t="shared" si="7"/>
        <v>4693.53</v>
      </c>
      <c r="V20" s="90"/>
      <c r="W20" s="33"/>
      <c r="X20" s="33"/>
      <c r="Y20" s="33"/>
      <c r="Z20" s="33"/>
      <c r="AA20" s="82" t="s">
        <v>455</v>
      </c>
      <c r="AB20" s="86">
        <f t="shared" ref="AB20:AE20" si="8">SUM(AB18:AB19)</f>
        <v>10595.09</v>
      </c>
      <c r="AC20" s="86">
        <f t="shared" si="8"/>
        <v>-4969.96</v>
      </c>
      <c r="AD20" s="86">
        <f t="shared" si="8"/>
        <v>6377.42</v>
      </c>
      <c r="AE20" s="86">
        <f t="shared" si="8"/>
        <v>12002.55</v>
      </c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</row>
    <row r="21">
      <c r="A21" s="79" t="s">
        <v>457</v>
      </c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80">
        <f t="shared" ref="N21:U21" si="9">N7</f>
        <v>-870</v>
      </c>
      <c r="O21" s="80">
        <f t="shared" si="9"/>
        <v>-1473.88</v>
      </c>
      <c r="P21" s="80">
        <f t="shared" si="9"/>
        <v>-1823.18</v>
      </c>
      <c r="Q21" s="80">
        <f t="shared" si="9"/>
        <v>-1869.3</v>
      </c>
      <c r="R21" s="80">
        <f t="shared" si="9"/>
        <v>-1872.11</v>
      </c>
      <c r="S21" s="80">
        <f t="shared" si="9"/>
        <v>-1857.48</v>
      </c>
      <c r="T21" s="80">
        <f t="shared" si="9"/>
        <v>-1864.6</v>
      </c>
      <c r="U21" s="80">
        <f t="shared" si="9"/>
        <v>-2065.96</v>
      </c>
      <c r="V21" s="90"/>
      <c r="W21" s="33"/>
      <c r="X21" s="33"/>
      <c r="Y21" s="33"/>
      <c r="Z21" s="33"/>
      <c r="AA21" s="79" t="s">
        <v>457</v>
      </c>
      <c r="AB21" s="80">
        <f t="shared" ref="AB21:AE21" si="10">AB7</f>
        <v>-4167.06</v>
      </c>
      <c r="AC21" s="80">
        <f t="shared" si="10"/>
        <v>-5598.89</v>
      </c>
      <c r="AD21" s="80">
        <f t="shared" si="10"/>
        <v>-3930.56</v>
      </c>
      <c r="AE21" s="80">
        <f t="shared" si="10"/>
        <v>-13696.51</v>
      </c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</row>
    <row r="22">
      <c r="A22" s="82" t="s">
        <v>458</v>
      </c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91">
        <f t="shared" ref="N22:U22" si="11">SUM(N20:N21)</f>
        <v>-5035.45</v>
      </c>
      <c r="O22" s="91">
        <f t="shared" si="11"/>
        <v>-684.79</v>
      </c>
      <c r="P22" s="91">
        <f t="shared" si="11"/>
        <v>12148.27</v>
      </c>
      <c r="Q22" s="91">
        <f t="shared" si="11"/>
        <v>-2325.58</v>
      </c>
      <c r="R22" s="91">
        <f t="shared" si="11"/>
        <v>-11077.79</v>
      </c>
      <c r="S22" s="91">
        <f t="shared" si="11"/>
        <v>2834.52</v>
      </c>
      <c r="T22" s="91">
        <f t="shared" si="11"/>
        <v>-180.71</v>
      </c>
      <c r="U22" s="91">
        <f t="shared" si="11"/>
        <v>2627.57</v>
      </c>
      <c r="V22" s="90"/>
      <c r="W22" s="33"/>
      <c r="X22" s="33"/>
      <c r="Y22" s="33"/>
      <c r="Z22" s="33"/>
      <c r="AA22" s="82" t="s">
        <v>458</v>
      </c>
      <c r="AB22" s="91">
        <f t="shared" ref="AB22:AE22" si="12">SUM(AB20:AB21)</f>
        <v>6428.03</v>
      </c>
      <c r="AC22" s="91">
        <f t="shared" si="12"/>
        <v>-10568.85</v>
      </c>
      <c r="AD22" s="91">
        <f t="shared" si="12"/>
        <v>2446.86</v>
      </c>
      <c r="AE22" s="91">
        <f t="shared" si="12"/>
        <v>-1693.96</v>
      </c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</row>
    <row r="23">
      <c r="A23" s="79" t="s">
        <v>459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80">
        <f t="shared" ref="N23:U23" si="13">N6</f>
        <v>-733.8</v>
      </c>
      <c r="O23" s="80">
        <f t="shared" si="13"/>
        <v>-602.32</v>
      </c>
      <c r="P23" s="80">
        <f t="shared" si="13"/>
        <v>-652.54</v>
      </c>
      <c r="Q23" s="80">
        <f t="shared" si="13"/>
        <v>-1721.29</v>
      </c>
      <c r="R23" s="80">
        <f t="shared" si="13"/>
        <v>-1984.14</v>
      </c>
      <c r="S23" s="80">
        <f t="shared" si="13"/>
        <v>-1608.95</v>
      </c>
      <c r="T23" s="80">
        <f t="shared" si="13"/>
        <v>-1815.72</v>
      </c>
      <c r="U23" s="80">
        <f t="shared" si="13"/>
        <v>-1892.27</v>
      </c>
      <c r="V23" s="90"/>
      <c r="W23" s="33"/>
      <c r="X23" s="33"/>
      <c r="Y23" s="33"/>
      <c r="Z23" s="33"/>
      <c r="AA23" s="79" t="s">
        <v>459</v>
      </c>
      <c r="AB23" s="80">
        <f t="shared" ref="AB23:AE23" si="14">AB6</f>
        <v>-1988.66</v>
      </c>
      <c r="AC23" s="80">
        <f t="shared" si="14"/>
        <v>-5299.38</v>
      </c>
      <c r="AD23" s="80">
        <f t="shared" si="14"/>
        <v>-3722.99</v>
      </c>
      <c r="AE23" s="80">
        <f t="shared" si="14"/>
        <v>-11011.03</v>
      </c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</row>
    <row r="24">
      <c r="A24" s="82" t="s">
        <v>460</v>
      </c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91">
        <f t="shared" ref="N24:U24" si="15">SUM(N22:N23)</f>
        <v>-5769.25</v>
      </c>
      <c r="O24" s="91">
        <f t="shared" si="15"/>
        <v>-1287.11</v>
      </c>
      <c r="P24" s="91">
        <f t="shared" si="15"/>
        <v>11495.73</v>
      </c>
      <c r="Q24" s="91">
        <f t="shared" si="15"/>
        <v>-4046.87</v>
      </c>
      <c r="R24" s="91">
        <f t="shared" si="15"/>
        <v>-13061.93</v>
      </c>
      <c r="S24" s="91">
        <f t="shared" si="15"/>
        <v>1225.57</v>
      </c>
      <c r="T24" s="91">
        <f t="shared" si="15"/>
        <v>-1996.43</v>
      </c>
      <c r="U24" s="91">
        <f t="shared" si="15"/>
        <v>735.3</v>
      </c>
      <c r="V24" s="90"/>
      <c r="W24" s="33"/>
      <c r="X24" s="33"/>
      <c r="Y24" s="33"/>
      <c r="Z24" s="33"/>
      <c r="AA24" s="82" t="s">
        <v>460</v>
      </c>
      <c r="AB24" s="91">
        <f t="shared" ref="AB24:AE24" si="16">SUM(AB22:AB23)</f>
        <v>4439.37</v>
      </c>
      <c r="AC24" s="91">
        <f t="shared" si="16"/>
        <v>-15868.23</v>
      </c>
      <c r="AD24" s="91">
        <f t="shared" si="16"/>
        <v>-1276.13</v>
      </c>
      <c r="AE24" s="91">
        <f t="shared" si="16"/>
        <v>-12704.99</v>
      </c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</row>
    <row r="25">
      <c r="A25" s="47" t="s">
        <v>462</v>
      </c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>
        <f t="shared" ref="N25:U25" si="17">suM(N9:N10)</f>
        <v>-16300</v>
      </c>
      <c r="O25" s="33">
        <f t="shared" si="17"/>
        <v>-20800</v>
      </c>
      <c r="P25" s="33">
        <f t="shared" si="17"/>
        <v>-20830</v>
      </c>
      <c r="Q25" s="33">
        <f t="shared" si="17"/>
        <v>-18672.61</v>
      </c>
      <c r="R25" s="33">
        <f t="shared" si="17"/>
        <v>-17820</v>
      </c>
      <c r="S25" s="33">
        <f t="shared" si="17"/>
        <v>-17671.41</v>
      </c>
      <c r="T25" s="33">
        <f t="shared" si="17"/>
        <v>-17795.75</v>
      </c>
      <c r="U25" s="33">
        <f t="shared" si="17"/>
        <v>-17881.76</v>
      </c>
      <c r="V25" s="33"/>
      <c r="W25" s="33"/>
      <c r="X25" s="33"/>
      <c r="Y25" s="33"/>
      <c r="Z25" s="33"/>
      <c r="AA25" s="47" t="s">
        <v>462</v>
      </c>
      <c r="AB25" s="33">
        <f t="shared" ref="AB25:AE25" si="18">suM(AB9:AB10)</f>
        <v>-57930</v>
      </c>
      <c r="AC25" s="33">
        <f t="shared" si="18"/>
        <v>-40664.02</v>
      </c>
      <c r="AD25" s="33">
        <f t="shared" si="18"/>
        <v>-49177.51</v>
      </c>
      <c r="AE25" s="33">
        <f t="shared" si="18"/>
        <v>-147771.53</v>
      </c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</row>
    <row r="26">
      <c r="A26" s="79" t="s">
        <v>465</v>
      </c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80">
        <f t="shared" ref="N26:U26" si="19">N11</f>
        <v>-975.64</v>
      </c>
      <c r="O26" s="80">
        <f t="shared" si="19"/>
        <v>-5755.88</v>
      </c>
      <c r="P26" s="80">
        <f t="shared" si="19"/>
        <v>-4253.24</v>
      </c>
      <c r="Q26" s="80">
        <f t="shared" si="19"/>
        <v>-4357.97</v>
      </c>
      <c r="R26" s="80">
        <f t="shared" si="19"/>
        <v>-1312.54</v>
      </c>
      <c r="S26" s="80">
        <f t="shared" si="19"/>
        <v>-850.36</v>
      </c>
      <c r="T26" s="80">
        <f t="shared" si="19"/>
        <v>-1101.47</v>
      </c>
      <c r="U26" s="80">
        <f t="shared" si="19"/>
        <v>-862.95</v>
      </c>
      <c r="V26" s="33"/>
      <c r="W26" s="33"/>
      <c r="X26" s="33"/>
      <c r="Y26" s="33"/>
      <c r="Z26" s="33"/>
      <c r="AA26" s="79" t="s">
        <v>465</v>
      </c>
      <c r="AB26" s="80">
        <f t="shared" ref="AB26:AE26" si="20">AB11</f>
        <v>-10984.76</v>
      </c>
      <c r="AC26" s="80">
        <f t="shared" si="20"/>
        <v>-6520.87</v>
      </c>
      <c r="AD26" s="80">
        <f t="shared" si="20"/>
        <v>-1964.42</v>
      </c>
      <c r="AE26" s="80">
        <f t="shared" si="20"/>
        <v>-19470.05</v>
      </c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</row>
    <row r="27">
      <c r="A27" s="82" t="s">
        <v>466</v>
      </c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91">
        <f t="shared" ref="N27:U27" si="21">suM(N24:N26)</f>
        <v>-23044.89</v>
      </c>
      <c r="O27" s="91">
        <f t="shared" si="21"/>
        <v>-27842.99</v>
      </c>
      <c r="P27" s="91">
        <f t="shared" si="21"/>
        <v>-13587.51</v>
      </c>
      <c r="Q27" s="91">
        <f t="shared" si="21"/>
        <v>-27077.45</v>
      </c>
      <c r="R27" s="91">
        <f t="shared" si="21"/>
        <v>-32194.47</v>
      </c>
      <c r="S27" s="91">
        <f t="shared" si="21"/>
        <v>-17296.2</v>
      </c>
      <c r="T27" s="91">
        <f t="shared" si="21"/>
        <v>-20893.65</v>
      </c>
      <c r="U27" s="91">
        <f t="shared" si="21"/>
        <v>-18009.41</v>
      </c>
      <c r="V27" s="33"/>
      <c r="W27" s="33"/>
      <c r="X27" s="33"/>
      <c r="Y27" s="33"/>
      <c r="Z27" s="33"/>
      <c r="AA27" s="82" t="s">
        <v>466</v>
      </c>
      <c r="AB27" s="91">
        <f t="shared" ref="AB27:AE27" si="22">suM(AB24:AB26)</f>
        <v>-64475.39</v>
      </c>
      <c r="AC27" s="91">
        <f t="shared" si="22"/>
        <v>-63053.12</v>
      </c>
      <c r="AD27" s="91">
        <f t="shared" si="22"/>
        <v>-52418.06</v>
      </c>
      <c r="AE27" s="91">
        <f t="shared" si="22"/>
        <v>-179946.57</v>
      </c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</row>
    <row r="28">
      <c r="A28" s="47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</row>
    <row r="29">
      <c r="A29" s="47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</row>
    <row r="30">
      <c r="A30" s="47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</row>
    <row r="31">
      <c r="A31" s="47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</row>
    <row r="32">
      <c r="A32" s="79" t="s">
        <v>468</v>
      </c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>
        <f t="shared" ref="N32:U32" si="23">N3</f>
        <v>1</v>
      </c>
      <c r="O32" s="80">
        <f t="shared" si="23"/>
        <v>2</v>
      </c>
      <c r="P32" s="80">
        <f t="shared" si="23"/>
        <v>3</v>
      </c>
      <c r="Q32" s="80">
        <f t="shared" si="23"/>
        <v>4</v>
      </c>
      <c r="R32" s="80">
        <f t="shared" si="23"/>
        <v>5</v>
      </c>
      <c r="S32" s="80">
        <f t="shared" si="23"/>
        <v>6</v>
      </c>
      <c r="T32" s="80">
        <f t="shared" si="23"/>
        <v>7</v>
      </c>
      <c r="U32" s="80">
        <f t="shared" si="23"/>
        <v>8</v>
      </c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</row>
    <row r="33">
      <c r="A33" s="47" t="s">
        <v>450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>
        <f>N4</f>
        <v>2758.78</v>
      </c>
      <c r="O33" s="47">
        <f t="shared" ref="O33:U33" si="24">N33+O4</f>
        <v>14587.15</v>
      </c>
      <c r="P33" s="47">
        <f t="shared" si="24"/>
        <v>36392.8</v>
      </c>
      <c r="Q33" s="47">
        <f t="shared" si="24"/>
        <v>42987.46</v>
      </c>
      <c r="R33" s="47">
        <f t="shared" si="24"/>
        <v>45222.61</v>
      </c>
      <c r="S33" s="47">
        <f t="shared" si="24"/>
        <v>59149.5</v>
      </c>
      <c r="T33" s="47">
        <f t="shared" si="24"/>
        <v>71181.85</v>
      </c>
      <c r="U33" s="47">
        <f t="shared" si="24"/>
        <v>88115.48</v>
      </c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</row>
    <row r="34">
      <c r="A34" s="79" t="s">
        <v>452</v>
      </c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>
        <f>N5+N8</f>
        <v>-6924.23</v>
      </c>
      <c r="O34" s="80">
        <f t="shared" ref="O34:U34" si="25">N34+O5+O8</f>
        <v>-17963.51</v>
      </c>
      <c r="P34" s="80">
        <f t="shared" si="25"/>
        <v>-25797.71</v>
      </c>
      <c r="Q34" s="80">
        <f t="shared" si="25"/>
        <v>-32848.65</v>
      </c>
      <c r="R34" s="80">
        <f t="shared" si="25"/>
        <v>-44289.48</v>
      </c>
      <c r="S34" s="80">
        <f t="shared" si="25"/>
        <v>-53524.37</v>
      </c>
      <c r="T34" s="80">
        <f t="shared" si="25"/>
        <v>-63872.83</v>
      </c>
      <c r="U34" s="80">
        <f t="shared" si="25"/>
        <v>-76112.93</v>
      </c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</row>
    <row r="35">
      <c r="A35" s="92" t="s">
        <v>455</v>
      </c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>
        <f t="shared" ref="N35:U35" si="26">SUM(N33:N34)</f>
        <v>-4165.45</v>
      </c>
      <c r="O35" s="93">
        <f t="shared" si="26"/>
        <v>-3376.36</v>
      </c>
      <c r="P35" s="93">
        <f t="shared" si="26"/>
        <v>10595.09</v>
      </c>
      <c r="Q35" s="93">
        <f t="shared" si="26"/>
        <v>10138.81</v>
      </c>
      <c r="R35" s="93">
        <f t="shared" si="26"/>
        <v>933.13</v>
      </c>
      <c r="S35" s="93">
        <f t="shared" si="26"/>
        <v>5625.13</v>
      </c>
      <c r="T35" s="93">
        <f t="shared" si="26"/>
        <v>7309.02</v>
      </c>
      <c r="U35" s="93">
        <f t="shared" si="26"/>
        <v>12002.55</v>
      </c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</row>
    <row r="36">
      <c r="A36" s="79" t="s">
        <v>457</v>
      </c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>
        <f>N7</f>
        <v>-870</v>
      </c>
      <c r="O36" s="80">
        <f t="shared" ref="O36:U36" si="27">N36+O7</f>
        <v>-2343.88</v>
      </c>
      <c r="P36" s="80">
        <f t="shared" si="27"/>
        <v>-4167.06</v>
      </c>
      <c r="Q36" s="80">
        <f t="shared" si="27"/>
        <v>-6036.36</v>
      </c>
      <c r="R36" s="80">
        <f t="shared" si="27"/>
        <v>-7908.47</v>
      </c>
      <c r="S36" s="80">
        <f t="shared" si="27"/>
        <v>-9765.95</v>
      </c>
      <c r="T36" s="80">
        <f t="shared" si="27"/>
        <v>-11630.55</v>
      </c>
      <c r="U36" s="80">
        <f t="shared" si="27"/>
        <v>-13696.51</v>
      </c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</row>
    <row r="37">
      <c r="A37" s="82" t="s">
        <v>458</v>
      </c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>
        <f t="shared" ref="N37:U37" si="28">SUM(N35:N36)</f>
        <v>-5035.45</v>
      </c>
      <c r="O37" s="91">
        <f t="shared" si="28"/>
        <v>-5720.24</v>
      </c>
      <c r="P37" s="91">
        <f t="shared" si="28"/>
        <v>6428.03</v>
      </c>
      <c r="Q37" s="91">
        <f t="shared" si="28"/>
        <v>4102.45</v>
      </c>
      <c r="R37" s="91">
        <f t="shared" si="28"/>
        <v>-6975.34</v>
      </c>
      <c r="S37" s="91">
        <f t="shared" si="28"/>
        <v>-4140.82</v>
      </c>
      <c r="T37" s="91">
        <f t="shared" si="28"/>
        <v>-4321.53</v>
      </c>
      <c r="U37" s="91">
        <f t="shared" si="28"/>
        <v>-1693.96</v>
      </c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</row>
    <row r="38">
      <c r="A38" s="79" t="s">
        <v>459</v>
      </c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>
        <f>N6</f>
        <v>-733.8</v>
      </c>
      <c r="O38" s="80">
        <f t="shared" ref="O38:U38" si="29">N38+O6</f>
        <v>-1336.12</v>
      </c>
      <c r="P38" s="80">
        <f t="shared" si="29"/>
        <v>-1988.66</v>
      </c>
      <c r="Q38" s="80">
        <f t="shared" si="29"/>
        <v>-3709.95</v>
      </c>
      <c r="R38" s="80">
        <f t="shared" si="29"/>
        <v>-5694.09</v>
      </c>
      <c r="S38" s="80">
        <f t="shared" si="29"/>
        <v>-7303.04</v>
      </c>
      <c r="T38" s="80">
        <f t="shared" si="29"/>
        <v>-9118.76</v>
      </c>
      <c r="U38" s="80">
        <f t="shared" si="29"/>
        <v>-11011.03</v>
      </c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</row>
    <row r="39">
      <c r="A39" s="82" t="s">
        <v>460</v>
      </c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>
        <f t="shared" ref="N39:U39" si="30">SUM(N37:N38)</f>
        <v>-5769.25</v>
      </c>
      <c r="O39" s="91">
        <f t="shared" si="30"/>
        <v>-7056.36</v>
      </c>
      <c r="P39" s="91">
        <f t="shared" si="30"/>
        <v>4439.37</v>
      </c>
      <c r="Q39" s="91">
        <f t="shared" si="30"/>
        <v>392.5</v>
      </c>
      <c r="R39" s="91">
        <f t="shared" si="30"/>
        <v>-12669.43</v>
      </c>
      <c r="S39" s="91">
        <f t="shared" si="30"/>
        <v>-11443.86</v>
      </c>
      <c r="T39" s="91">
        <f t="shared" si="30"/>
        <v>-13440.29</v>
      </c>
      <c r="U39" s="91">
        <f t="shared" si="30"/>
        <v>-12704.99</v>
      </c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</row>
    <row r="40">
      <c r="A40" s="47" t="s">
        <v>462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>
        <f>suM(N9:N10)</f>
        <v>-16300</v>
      </c>
      <c r="O40" s="33">
        <f t="shared" ref="O40:U40" si="31">N40+suM(O9:O10)</f>
        <v>-37100</v>
      </c>
      <c r="P40" s="33">
        <f t="shared" si="31"/>
        <v>-57930</v>
      </c>
      <c r="Q40" s="33">
        <f t="shared" si="31"/>
        <v>-76602.61</v>
      </c>
      <c r="R40" s="33">
        <f t="shared" si="31"/>
        <v>-94422.61</v>
      </c>
      <c r="S40" s="33">
        <f t="shared" si="31"/>
        <v>-112094.02</v>
      </c>
      <c r="T40" s="33">
        <f t="shared" si="31"/>
        <v>-129889.77</v>
      </c>
      <c r="U40" s="33">
        <f t="shared" si="31"/>
        <v>-147771.53</v>
      </c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</row>
    <row r="41">
      <c r="A41" s="79" t="s">
        <v>465</v>
      </c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>
        <f>N11</f>
        <v>-975.64</v>
      </c>
      <c r="O41" s="80">
        <f t="shared" ref="O41:U41" si="32">N41+O11</f>
        <v>-6731.52</v>
      </c>
      <c r="P41" s="80">
        <f t="shared" si="32"/>
        <v>-10984.76</v>
      </c>
      <c r="Q41" s="80">
        <f t="shared" si="32"/>
        <v>-15342.73</v>
      </c>
      <c r="R41" s="80">
        <f t="shared" si="32"/>
        <v>-16655.27</v>
      </c>
      <c r="S41" s="80">
        <f t="shared" si="32"/>
        <v>-17505.63</v>
      </c>
      <c r="T41" s="80">
        <f t="shared" si="32"/>
        <v>-18607.1</v>
      </c>
      <c r="U41" s="80">
        <f t="shared" si="32"/>
        <v>-19470.05</v>
      </c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</row>
    <row r="42">
      <c r="A42" s="82" t="s">
        <v>466</v>
      </c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>
        <f t="shared" ref="N42:U42" si="33">suM(N39:N41)</f>
        <v>-23044.89</v>
      </c>
      <c r="O42" s="91">
        <f t="shared" si="33"/>
        <v>-50887.88</v>
      </c>
      <c r="P42" s="91">
        <f t="shared" si="33"/>
        <v>-64475.39</v>
      </c>
      <c r="Q42" s="91">
        <f t="shared" si="33"/>
        <v>-91552.84</v>
      </c>
      <c r="R42" s="91">
        <f t="shared" si="33"/>
        <v>-123747.31</v>
      </c>
      <c r="S42" s="91">
        <f t="shared" si="33"/>
        <v>-141043.51</v>
      </c>
      <c r="T42" s="91">
        <f t="shared" si="33"/>
        <v>-161937.16</v>
      </c>
      <c r="U42" s="91">
        <f t="shared" si="33"/>
        <v>-179946.57</v>
      </c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</row>
    <row r="43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</row>
    <row r="44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42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</row>
    <row r="4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42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</row>
    <row r="46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42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</row>
    <row r="47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</row>
    <row r="48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</row>
    <row r="49"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</row>
    <row r="50"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</row>
    <row r="51"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</row>
    <row r="52"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</row>
    <row r="53"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</row>
    <row r="54"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</row>
    <row r="55"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</row>
    <row r="56"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</row>
    <row r="57"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</row>
    <row r="58"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</row>
    <row r="59"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</row>
    <row r="60"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</row>
    <row r="61"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</row>
    <row r="62"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</row>
    <row r="63"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</row>
    <row r="64"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</row>
    <row r="65"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</row>
    <row r="66"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42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42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42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/>
      <c r="AU223" s="33"/>
      <c r="AV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  <c r="AT225" s="33"/>
      <c r="AU225" s="33"/>
      <c r="AV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  <c r="AT226" s="33"/>
      <c r="AU226" s="33"/>
      <c r="AV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  <c r="AT227" s="33"/>
      <c r="AU227" s="33"/>
      <c r="AV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  <c r="AT228" s="33"/>
      <c r="AU228" s="33"/>
      <c r="AV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  <c r="AT229" s="33"/>
      <c r="AU229" s="33"/>
      <c r="AV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  <c r="AT230" s="33"/>
      <c r="AU230" s="33"/>
      <c r="AV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  <c r="AT231" s="33"/>
      <c r="AU231" s="33"/>
      <c r="AV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  <c r="AT232" s="33"/>
      <c r="AU232" s="33"/>
      <c r="AV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  <c r="AT233" s="33"/>
      <c r="AU233" s="33"/>
      <c r="AV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  <c r="AT234" s="33"/>
      <c r="AU234" s="33"/>
      <c r="AV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  <c r="AT235" s="33"/>
      <c r="AU235" s="33"/>
      <c r="AV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  <c r="AT236" s="33"/>
      <c r="AU236" s="33"/>
      <c r="AV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  <c r="AT237" s="33"/>
      <c r="AU237" s="33"/>
      <c r="AV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  <c r="AT238" s="33"/>
      <c r="AU238" s="33"/>
      <c r="AV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  <c r="AT239" s="33"/>
      <c r="AU239" s="33"/>
      <c r="AV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  <c r="AT240" s="33"/>
      <c r="AU240" s="33"/>
      <c r="AV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  <c r="AT241" s="33"/>
      <c r="AU241" s="33"/>
      <c r="AV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  <c r="AT242" s="33"/>
      <c r="AU242" s="33"/>
      <c r="AV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  <c r="AT243" s="33"/>
      <c r="AU243" s="33"/>
      <c r="AV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  <c r="AT244" s="33"/>
      <c r="AU244" s="33"/>
      <c r="AV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  <c r="AT245" s="33"/>
      <c r="AU245" s="33"/>
      <c r="AV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  <c r="AT246" s="33"/>
      <c r="AU246" s="33"/>
      <c r="AV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  <c r="AT247" s="33"/>
      <c r="AU247" s="33"/>
      <c r="AV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  <c r="AT248" s="33"/>
      <c r="AU248" s="33"/>
      <c r="AV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  <c r="AT249" s="33"/>
      <c r="AU249" s="33"/>
      <c r="AV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  <c r="AT250" s="33"/>
      <c r="AU250" s="33"/>
      <c r="AV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  <c r="AT251" s="33"/>
      <c r="AU251" s="33"/>
      <c r="AV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  <c r="AT252" s="33"/>
      <c r="AU252" s="33"/>
      <c r="AV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  <c r="AT253" s="33"/>
      <c r="AU253" s="33"/>
      <c r="AV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  <c r="AT254" s="33"/>
      <c r="AU254" s="33"/>
      <c r="AV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  <c r="AT255" s="33"/>
      <c r="AU255" s="33"/>
      <c r="AV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  <c r="AT256" s="33"/>
      <c r="AU256" s="33"/>
      <c r="AV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  <c r="AT257" s="33"/>
      <c r="AU257" s="33"/>
      <c r="AV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  <c r="AT258" s="33"/>
      <c r="AU258" s="33"/>
      <c r="AV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  <c r="AT259" s="33"/>
      <c r="AU259" s="33"/>
      <c r="AV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  <c r="AP260" s="33"/>
      <c r="AQ260" s="33"/>
      <c r="AR260" s="33"/>
      <c r="AS260" s="33"/>
      <c r="AT260" s="33"/>
      <c r="AU260" s="33"/>
      <c r="AV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  <c r="AT261" s="33"/>
      <c r="AU261" s="33"/>
      <c r="AV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  <c r="AP262" s="33"/>
      <c r="AQ262" s="33"/>
      <c r="AR262" s="33"/>
      <c r="AS262" s="33"/>
      <c r="AT262" s="33"/>
      <c r="AU262" s="33"/>
      <c r="AV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33"/>
      <c r="AQ263" s="33"/>
      <c r="AR263" s="33"/>
      <c r="AS263" s="33"/>
      <c r="AT263" s="33"/>
      <c r="AU263" s="33"/>
      <c r="AV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  <c r="AP264" s="33"/>
      <c r="AQ264" s="33"/>
      <c r="AR264" s="33"/>
      <c r="AS264" s="33"/>
      <c r="AT264" s="33"/>
      <c r="AU264" s="33"/>
      <c r="AV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  <c r="AT265" s="33"/>
      <c r="AU265" s="33"/>
      <c r="AV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  <c r="AT266" s="33"/>
      <c r="AU266" s="33"/>
      <c r="AV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  <c r="AT267" s="33"/>
      <c r="AU267" s="33"/>
      <c r="AV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  <c r="AP268" s="33"/>
      <c r="AQ268" s="33"/>
      <c r="AR268" s="33"/>
      <c r="AS268" s="33"/>
      <c r="AT268" s="33"/>
      <c r="AU268" s="33"/>
      <c r="AV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  <c r="AT269" s="33"/>
      <c r="AU269" s="33"/>
      <c r="AV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  <c r="AP270" s="33"/>
      <c r="AQ270" s="33"/>
      <c r="AR270" s="33"/>
      <c r="AS270" s="33"/>
      <c r="AT270" s="33"/>
      <c r="AU270" s="33"/>
      <c r="AV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  <c r="AR271" s="33"/>
      <c r="AS271" s="33"/>
      <c r="AT271" s="33"/>
      <c r="AU271" s="33"/>
      <c r="AV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33"/>
      <c r="AQ272" s="33"/>
      <c r="AR272" s="33"/>
      <c r="AS272" s="33"/>
      <c r="AT272" s="33"/>
      <c r="AU272" s="33"/>
      <c r="AV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  <c r="AT273" s="33"/>
      <c r="AU273" s="33"/>
      <c r="AV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33"/>
      <c r="AQ274" s="33"/>
      <c r="AR274" s="33"/>
      <c r="AS274" s="33"/>
      <c r="AT274" s="33"/>
      <c r="AU274" s="33"/>
      <c r="AV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/>
      <c r="AQ275" s="33"/>
      <c r="AR275" s="33"/>
      <c r="AS275" s="33"/>
      <c r="AT275" s="33"/>
      <c r="AU275" s="33"/>
      <c r="AV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  <c r="AQ276" s="33"/>
      <c r="AR276" s="33"/>
      <c r="AS276" s="33"/>
      <c r="AT276" s="33"/>
      <c r="AU276" s="33"/>
      <c r="AV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  <c r="AT277" s="33"/>
      <c r="AU277" s="33"/>
      <c r="AV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33"/>
      <c r="AQ278" s="33"/>
      <c r="AR278" s="33"/>
      <c r="AS278" s="33"/>
      <c r="AT278" s="33"/>
      <c r="AU278" s="33"/>
      <c r="AV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  <c r="AT279" s="33"/>
      <c r="AU279" s="33"/>
      <c r="AV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  <c r="AP280" s="33"/>
      <c r="AQ280" s="33"/>
      <c r="AR280" s="33"/>
      <c r="AS280" s="33"/>
      <c r="AT280" s="33"/>
      <c r="AU280" s="33"/>
      <c r="AV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  <c r="AT281" s="33"/>
      <c r="AU281" s="33"/>
      <c r="AV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  <c r="AP282" s="33"/>
      <c r="AQ282" s="33"/>
      <c r="AR282" s="33"/>
      <c r="AS282" s="33"/>
      <c r="AT282" s="33"/>
      <c r="AU282" s="33"/>
      <c r="AV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  <c r="AQ283" s="33"/>
      <c r="AR283" s="33"/>
      <c r="AS283" s="33"/>
      <c r="AT283" s="33"/>
      <c r="AU283" s="33"/>
      <c r="AV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33"/>
      <c r="AQ284" s="33"/>
      <c r="AR284" s="33"/>
      <c r="AS284" s="33"/>
      <c r="AT284" s="33"/>
      <c r="AU284" s="33"/>
      <c r="AV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  <c r="AT285" s="33"/>
      <c r="AU285" s="33"/>
      <c r="AV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  <c r="AT286" s="33"/>
      <c r="AU286" s="33"/>
      <c r="AV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/>
      <c r="AT287" s="33"/>
      <c r="AU287" s="33"/>
      <c r="AV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  <c r="AT288" s="33"/>
      <c r="AU288" s="33"/>
      <c r="AV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  <c r="AT289" s="33"/>
      <c r="AU289" s="33"/>
      <c r="AV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  <c r="AT290" s="33"/>
      <c r="AU290" s="33"/>
      <c r="AV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  <c r="AQ291" s="33"/>
      <c r="AR291" s="33"/>
      <c r="AS291" s="33"/>
      <c r="AT291" s="33"/>
      <c r="AU291" s="33"/>
      <c r="AV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  <c r="AT292" s="33"/>
      <c r="AU292" s="33"/>
      <c r="AV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  <c r="AT293" s="33"/>
      <c r="AU293" s="33"/>
      <c r="AV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  <c r="AT294" s="33"/>
      <c r="AU294" s="33"/>
      <c r="AV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  <c r="AT295" s="33"/>
      <c r="AU295" s="33"/>
      <c r="AV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  <c r="AQ296" s="33"/>
      <c r="AR296" s="33"/>
      <c r="AS296" s="33"/>
      <c r="AT296" s="33"/>
      <c r="AU296" s="33"/>
      <c r="AV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  <c r="AT297" s="33"/>
      <c r="AU297" s="33"/>
      <c r="AV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  <c r="AQ298" s="33"/>
      <c r="AR298" s="33"/>
      <c r="AS298" s="33"/>
      <c r="AT298" s="33"/>
      <c r="AU298" s="33"/>
      <c r="AV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  <c r="AT299" s="33"/>
      <c r="AU299" s="33"/>
      <c r="AV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  <c r="AT300" s="33"/>
      <c r="AU300" s="33"/>
      <c r="AV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  <c r="AT301" s="33"/>
      <c r="AU301" s="33"/>
      <c r="AV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33"/>
      <c r="AQ302" s="33"/>
      <c r="AR302" s="33"/>
      <c r="AS302" s="33"/>
      <c r="AT302" s="33"/>
      <c r="AU302" s="33"/>
      <c r="AV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  <c r="AT303" s="33"/>
      <c r="AU303" s="33"/>
      <c r="AV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  <c r="AP304" s="33"/>
      <c r="AQ304" s="33"/>
      <c r="AR304" s="33"/>
      <c r="AS304" s="33"/>
      <c r="AT304" s="33"/>
      <c r="AU304" s="33"/>
      <c r="AV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  <c r="AT305" s="33"/>
      <c r="AU305" s="33"/>
      <c r="AV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  <c r="AP306" s="33"/>
      <c r="AQ306" s="33"/>
      <c r="AR306" s="33"/>
      <c r="AS306" s="33"/>
      <c r="AT306" s="33"/>
      <c r="AU306" s="33"/>
      <c r="AV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/>
      <c r="AT307" s="33"/>
      <c r="AU307" s="33"/>
      <c r="AV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33"/>
      <c r="AQ308" s="33"/>
      <c r="AR308" s="33"/>
      <c r="AS308" s="33"/>
      <c r="AT308" s="33"/>
      <c r="AU308" s="33"/>
      <c r="AV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  <c r="AT309" s="33"/>
      <c r="AU309" s="33"/>
      <c r="AV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  <c r="AP310" s="33"/>
      <c r="AQ310" s="33"/>
      <c r="AR310" s="33"/>
      <c r="AS310" s="33"/>
      <c r="AT310" s="33"/>
      <c r="AU310" s="33"/>
      <c r="AV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  <c r="AP311" s="33"/>
      <c r="AQ311" s="33"/>
      <c r="AR311" s="33"/>
      <c r="AS311" s="33"/>
      <c r="AT311" s="33"/>
      <c r="AU311" s="33"/>
      <c r="AV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  <c r="AP312" s="33"/>
      <c r="AQ312" s="33"/>
      <c r="AR312" s="33"/>
      <c r="AS312" s="33"/>
      <c r="AT312" s="33"/>
      <c r="AU312" s="33"/>
      <c r="AV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  <c r="AP313" s="33"/>
      <c r="AQ313" s="33"/>
      <c r="AR313" s="33"/>
      <c r="AS313" s="33"/>
      <c r="AT313" s="33"/>
      <c r="AU313" s="33"/>
      <c r="AV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  <c r="AT314" s="33"/>
      <c r="AU314" s="33"/>
      <c r="AV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  <c r="AP315" s="33"/>
      <c r="AQ315" s="33"/>
      <c r="AR315" s="33"/>
      <c r="AS315" s="33"/>
      <c r="AT315" s="33"/>
      <c r="AU315" s="33"/>
      <c r="AV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  <c r="AP316" s="33"/>
      <c r="AQ316" s="33"/>
      <c r="AR316" s="33"/>
      <c r="AS316" s="33"/>
      <c r="AT316" s="33"/>
      <c r="AU316" s="33"/>
      <c r="AV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  <c r="AT317" s="33"/>
      <c r="AU317" s="33"/>
      <c r="AV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  <c r="AP318" s="33"/>
      <c r="AQ318" s="33"/>
      <c r="AR318" s="33"/>
      <c r="AS318" s="33"/>
      <c r="AT318" s="33"/>
      <c r="AU318" s="33"/>
      <c r="AV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33"/>
      <c r="AQ319" s="33"/>
      <c r="AR319" s="33"/>
      <c r="AS319" s="33"/>
      <c r="AT319" s="33"/>
      <c r="AU319" s="33"/>
      <c r="AV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  <c r="AP320" s="33"/>
      <c r="AQ320" s="33"/>
      <c r="AR320" s="33"/>
      <c r="AS320" s="33"/>
      <c r="AT320" s="33"/>
      <c r="AU320" s="33"/>
      <c r="AV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  <c r="AT321" s="33"/>
      <c r="AU321" s="33"/>
      <c r="AV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  <c r="AP322" s="33"/>
      <c r="AQ322" s="33"/>
      <c r="AR322" s="33"/>
      <c r="AS322" s="33"/>
      <c r="AT322" s="33"/>
      <c r="AU322" s="33"/>
      <c r="AV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  <c r="AP323" s="33"/>
      <c r="AQ323" s="33"/>
      <c r="AR323" s="33"/>
      <c r="AS323" s="33"/>
      <c r="AT323" s="33"/>
      <c r="AU323" s="33"/>
      <c r="AV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  <c r="AP324" s="33"/>
      <c r="AQ324" s="33"/>
      <c r="AR324" s="33"/>
      <c r="AS324" s="33"/>
      <c r="AT324" s="33"/>
      <c r="AU324" s="33"/>
      <c r="AV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  <c r="AQ325" s="33"/>
      <c r="AR325" s="33"/>
      <c r="AS325" s="33"/>
      <c r="AT325" s="33"/>
      <c r="AU325" s="33"/>
      <c r="AV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  <c r="AP326" s="33"/>
      <c r="AQ326" s="33"/>
      <c r="AR326" s="33"/>
      <c r="AS326" s="33"/>
      <c r="AT326" s="33"/>
      <c r="AU326" s="33"/>
      <c r="AV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  <c r="AP327" s="33"/>
      <c r="AQ327" s="33"/>
      <c r="AR327" s="33"/>
      <c r="AS327" s="33"/>
      <c r="AT327" s="33"/>
      <c r="AU327" s="33"/>
      <c r="AV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  <c r="AO328" s="33"/>
      <c r="AP328" s="33"/>
      <c r="AQ328" s="33"/>
      <c r="AR328" s="33"/>
      <c r="AS328" s="33"/>
      <c r="AT328" s="33"/>
      <c r="AU328" s="33"/>
      <c r="AV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  <c r="AP329" s="33"/>
      <c r="AQ329" s="33"/>
      <c r="AR329" s="33"/>
      <c r="AS329" s="33"/>
      <c r="AT329" s="33"/>
      <c r="AU329" s="33"/>
      <c r="AV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  <c r="AP330" s="33"/>
      <c r="AQ330" s="33"/>
      <c r="AR330" s="33"/>
      <c r="AS330" s="33"/>
      <c r="AT330" s="33"/>
      <c r="AU330" s="33"/>
      <c r="AV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  <c r="AP331" s="33"/>
      <c r="AQ331" s="33"/>
      <c r="AR331" s="33"/>
      <c r="AS331" s="33"/>
      <c r="AT331" s="33"/>
      <c r="AU331" s="33"/>
      <c r="AV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  <c r="AP332" s="33"/>
      <c r="AQ332" s="33"/>
      <c r="AR332" s="33"/>
      <c r="AS332" s="33"/>
      <c r="AT332" s="33"/>
      <c r="AU332" s="33"/>
      <c r="AV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  <c r="AT333" s="33"/>
      <c r="AU333" s="33"/>
      <c r="AV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  <c r="AT334" s="33"/>
      <c r="AU334" s="33"/>
      <c r="AV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  <c r="AP335" s="33"/>
      <c r="AQ335" s="33"/>
      <c r="AR335" s="33"/>
      <c r="AS335" s="33"/>
      <c r="AT335" s="33"/>
      <c r="AU335" s="33"/>
      <c r="AV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  <c r="AP336" s="33"/>
      <c r="AQ336" s="33"/>
      <c r="AR336" s="33"/>
      <c r="AS336" s="33"/>
      <c r="AT336" s="33"/>
      <c r="AU336" s="33"/>
      <c r="AV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  <c r="AP337" s="33"/>
      <c r="AQ337" s="33"/>
      <c r="AR337" s="33"/>
      <c r="AS337" s="33"/>
      <c r="AT337" s="33"/>
      <c r="AU337" s="33"/>
      <c r="AV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  <c r="AP338" s="33"/>
      <c r="AQ338" s="33"/>
      <c r="AR338" s="33"/>
      <c r="AS338" s="33"/>
      <c r="AT338" s="33"/>
      <c r="AU338" s="33"/>
      <c r="AV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  <c r="AP339" s="33"/>
      <c r="AQ339" s="33"/>
      <c r="AR339" s="33"/>
      <c r="AS339" s="33"/>
      <c r="AT339" s="33"/>
      <c r="AU339" s="33"/>
      <c r="AV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  <c r="AP340" s="33"/>
      <c r="AQ340" s="33"/>
      <c r="AR340" s="33"/>
      <c r="AS340" s="33"/>
      <c r="AT340" s="33"/>
      <c r="AU340" s="33"/>
      <c r="AV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33"/>
      <c r="AQ341" s="33"/>
      <c r="AR341" s="33"/>
      <c r="AS341" s="33"/>
      <c r="AT341" s="33"/>
      <c r="AU341" s="33"/>
      <c r="AV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  <c r="AP342" s="33"/>
      <c r="AQ342" s="33"/>
      <c r="AR342" s="33"/>
      <c r="AS342" s="33"/>
      <c r="AT342" s="33"/>
      <c r="AU342" s="33"/>
      <c r="AV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  <c r="AP343" s="33"/>
      <c r="AQ343" s="33"/>
      <c r="AR343" s="33"/>
      <c r="AS343" s="33"/>
      <c r="AT343" s="33"/>
      <c r="AU343" s="33"/>
      <c r="AV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  <c r="AP344" s="33"/>
      <c r="AQ344" s="33"/>
      <c r="AR344" s="33"/>
      <c r="AS344" s="33"/>
      <c r="AT344" s="33"/>
      <c r="AU344" s="33"/>
      <c r="AV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  <c r="AP345" s="33"/>
      <c r="AQ345" s="33"/>
      <c r="AR345" s="33"/>
      <c r="AS345" s="33"/>
      <c r="AT345" s="33"/>
      <c r="AU345" s="33"/>
      <c r="AV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33"/>
      <c r="AQ346" s="33"/>
      <c r="AR346" s="33"/>
      <c r="AS346" s="33"/>
      <c r="AT346" s="33"/>
      <c r="AU346" s="33"/>
      <c r="AV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  <c r="AP347" s="33"/>
      <c r="AQ347" s="33"/>
      <c r="AR347" s="33"/>
      <c r="AS347" s="33"/>
      <c r="AT347" s="33"/>
      <c r="AU347" s="33"/>
      <c r="AV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  <c r="AP348" s="33"/>
      <c r="AQ348" s="33"/>
      <c r="AR348" s="33"/>
      <c r="AS348" s="33"/>
      <c r="AT348" s="33"/>
      <c r="AU348" s="33"/>
      <c r="AV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  <c r="AQ349" s="33"/>
      <c r="AR349" s="33"/>
      <c r="AS349" s="33"/>
      <c r="AT349" s="33"/>
      <c r="AU349" s="33"/>
      <c r="AV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  <c r="AP350" s="33"/>
      <c r="AQ350" s="33"/>
      <c r="AR350" s="33"/>
      <c r="AS350" s="33"/>
      <c r="AT350" s="33"/>
      <c r="AU350" s="33"/>
      <c r="AV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  <c r="AP351" s="33"/>
      <c r="AQ351" s="33"/>
      <c r="AR351" s="33"/>
      <c r="AS351" s="33"/>
      <c r="AT351" s="33"/>
      <c r="AU351" s="33"/>
      <c r="AV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  <c r="AP352" s="33"/>
      <c r="AQ352" s="33"/>
      <c r="AR352" s="33"/>
      <c r="AS352" s="33"/>
      <c r="AT352" s="33"/>
      <c r="AU352" s="33"/>
      <c r="AV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  <c r="AP353" s="33"/>
      <c r="AQ353" s="33"/>
      <c r="AR353" s="33"/>
      <c r="AS353" s="33"/>
      <c r="AT353" s="33"/>
      <c r="AU353" s="33"/>
      <c r="AV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  <c r="AP354" s="33"/>
      <c r="AQ354" s="33"/>
      <c r="AR354" s="33"/>
      <c r="AS354" s="33"/>
      <c r="AT354" s="33"/>
      <c r="AU354" s="33"/>
      <c r="AV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  <c r="AP355" s="33"/>
      <c r="AQ355" s="33"/>
      <c r="AR355" s="33"/>
      <c r="AS355" s="33"/>
      <c r="AT355" s="33"/>
      <c r="AU355" s="33"/>
      <c r="AV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  <c r="AP356" s="33"/>
      <c r="AQ356" s="33"/>
      <c r="AR356" s="33"/>
      <c r="AS356" s="33"/>
      <c r="AT356" s="33"/>
      <c r="AU356" s="33"/>
      <c r="AV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33"/>
      <c r="AQ357" s="33"/>
      <c r="AR357" s="33"/>
      <c r="AS357" s="33"/>
      <c r="AT357" s="33"/>
      <c r="AU357" s="33"/>
      <c r="AV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  <c r="AP358" s="33"/>
      <c r="AQ358" s="33"/>
      <c r="AR358" s="33"/>
      <c r="AS358" s="33"/>
      <c r="AT358" s="33"/>
      <c r="AU358" s="33"/>
      <c r="AV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  <c r="AP359" s="33"/>
      <c r="AQ359" s="33"/>
      <c r="AR359" s="33"/>
      <c r="AS359" s="33"/>
      <c r="AT359" s="33"/>
      <c r="AU359" s="33"/>
      <c r="AV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  <c r="AO360" s="33"/>
      <c r="AP360" s="33"/>
      <c r="AQ360" s="33"/>
      <c r="AR360" s="33"/>
      <c r="AS360" s="33"/>
      <c r="AT360" s="33"/>
      <c r="AU360" s="33"/>
      <c r="AV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  <c r="AP361" s="33"/>
      <c r="AQ361" s="33"/>
      <c r="AR361" s="33"/>
      <c r="AS361" s="33"/>
      <c r="AT361" s="33"/>
      <c r="AU361" s="33"/>
      <c r="AV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  <c r="AO362" s="33"/>
      <c r="AP362" s="33"/>
      <c r="AQ362" s="33"/>
      <c r="AR362" s="33"/>
      <c r="AS362" s="33"/>
      <c r="AT362" s="33"/>
      <c r="AU362" s="33"/>
      <c r="AV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  <c r="AO363" s="33"/>
      <c r="AP363" s="33"/>
      <c r="AQ363" s="33"/>
      <c r="AR363" s="33"/>
      <c r="AS363" s="33"/>
      <c r="AT363" s="33"/>
      <c r="AU363" s="33"/>
      <c r="AV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  <c r="AO364" s="33"/>
      <c r="AP364" s="33"/>
      <c r="AQ364" s="33"/>
      <c r="AR364" s="33"/>
      <c r="AS364" s="33"/>
      <c r="AT364" s="33"/>
      <c r="AU364" s="33"/>
      <c r="AV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  <c r="AP365" s="33"/>
      <c r="AQ365" s="33"/>
      <c r="AR365" s="33"/>
      <c r="AS365" s="33"/>
      <c r="AT365" s="33"/>
      <c r="AU365" s="33"/>
      <c r="AV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  <c r="AO366" s="33"/>
      <c r="AP366" s="33"/>
      <c r="AQ366" s="33"/>
      <c r="AR366" s="33"/>
      <c r="AS366" s="33"/>
      <c r="AT366" s="33"/>
      <c r="AU366" s="33"/>
      <c r="AV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  <c r="AP367" s="33"/>
      <c r="AQ367" s="33"/>
      <c r="AR367" s="33"/>
      <c r="AS367" s="33"/>
      <c r="AT367" s="33"/>
      <c r="AU367" s="33"/>
      <c r="AV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  <c r="AP368" s="33"/>
      <c r="AQ368" s="33"/>
      <c r="AR368" s="33"/>
      <c r="AS368" s="33"/>
      <c r="AT368" s="33"/>
      <c r="AU368" s="33"/>
      <c r="AV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  <c r="AO369" s="33"/>
      <c r="AP369" s="33"/>
      <c r="AQ369" s="33"/>
      <c r="AR369" s="33"/>
      <c r="AS369" s="33"/>
      <c r="AT369" s="33"/>
      <c r="AU369" s="33"/>
      <c r="AV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  <c r="AP370" s="33"/>
      <c r="AQ370" s="33"/>
      <c r="AR370" s="33"/>
      <c r="AS370" s="33"/>
      <c r="AT370" s="33"/>
      <c r="AU370" s="33"/>
      <c r="AV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  <c r="AO371" s="33"/>
      <c r="AP371" s="33"/>
      <c r="AQ371" s="33"/>
      <c r="AR371" s="33"/>
      <c r="AS371" s="33"/>
      <c r="AT371" s="33"/>
      <c r="AU371" s="33"/>
      <c r="AV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  <c r="AP372" s="33"/>
      <c r="AQ372" s="33"/>
      <c r="AR372" s="33"/>
      <c r="AS372" s="33"/>
      <c r="AT372" s="33"/>
      <c r="AU372" s="33"/>
      <c r="AV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33"/>
      <c r="AQ373" s="33"/>
      <c r="AR373" s="33"/>
      <c r="AS373" s="33"/>
      <c r="AT373" s="33"/>
      <c r="AU373" s="33"/>
      <c r="AV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  <c r="AP374" s="33"/>
      <c r="AQ374" s="33"/>
      <c r="AR374" s="33"/>
      <c r="AS374" s="33"/>
      <c r="AT374" s="33"/>
      <c r="AU374" s="33"/>
      <c r="AV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  <c r="AO375" s="33"/>
      <c r="AP375" s="33"/>
      <c r="AQ375" s="33"/>
      <c r="AR375" s="33"/>
      <c r="AS375" s="33"/>
      <c r="AT375" s="33"/>
      <c r="AU375" s="33"/>
      <c r="AV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  <c r="AO376" s="33"/>
      <c r="AP376" s="33"/>
      <c r="AQ376" s="33"/>
      <c r="AR376" s="33"/>
      <c r="AS376" s="33"/>
      <c r="AT376" s="33"/>
      <c r="AU376" s="33"/>
      <c r="AV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  <c r="AP377" s="33"/>
      <c r="AQ377" s="33"/>
      <c r="AR377" s="33"/>
      <c r="AS377" s="33"/>
      <c r="AT377" s="33"/>
      <c r="AU377" s="33"/>
      <c r="AV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  <c r="AP378" s="33"/>
      <c r="AQ378" s="33"/>
      <c r="AR378" s="33"/>
      <c r="AS378" s="33"/>
      <c r="AT378" s="33"/>
      <c r="AU378" s="33"/>
      <c r="AV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  <c r="AP379" s="33"/>
      <c r="AQ379" s="33"/>
      <c r="AR379" s="33"/>
      <c r="AS379" s="33"/>
      <c r="AT379" s="33"/>
      <c r="AU379" s="33"/>
      <c r="AV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  <c r="AP380" s="33"/>
      <c r="AQ380" s="33"/>
      <c r="AR380" s="33"/>
      <c r="AS380" s="33"/>
      <c r="AT380" s="33"/>
      <c r="AU380" s="33"/>
      <c r="AV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  <c r="AT381" s="33"/>
      <c r="AU381" s="33"/>
      <c r="AV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  <c r="AP382" s="33"/>
      <c r="AQ382" s="33"/>
      <c r="AR382" s="33"/>
      <c r="AS382" s="33"/>
      <c r="AT382" s="33"/>
      <c r="AU382" s="33"/>
      <c r="AV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  <c r="AO383" s="33"/>
      <c r="AP383" s="33"/>
      <c r="AQ383" s="33"/>
      <c r="AR383" s="33"/>
      <c r="AS383" s="33"/>
      <c r="AT383" s="33"/>
      <c r="AU383" s="33"/>
      <c r="AV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  <c r="AO384" s="33"/>
      <c r="AP384" s="33"/>
      <c r="AQ384" s="33"/>
      <c r="AR384" s="33"/>
      <c r="AS384" s="33"/>
      <c r="AT384" s="33"/>
      <c r="AU384" s="33"/>
      <c r="AV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  <c r="AO385" s="33"/>
      <c r="AP385" s="33"/>
      <c r="AQ385" s="33"/>
      <c r="AR385" s="33"/>
      <c r="AS385" s="33"/>
      <c r="AT385" s="33"/>
      <c r="AU385" s="33"/>
      <c r="AV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  <c r="AO386" s="33"/>
      <c r="AP386" s="33"/>
      <c r="AQ386" s="33"/>
      <c r="AR386" s="33"/>
      <c r="AS386" s="33"/>
      <c r="AT386" s="33"/>
      <c r="AU386" s="33"/>
      <c r="AV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  <c r="AO387" s="33"/>
      <c r="AP387" s="33"/>
      <c r="AQ387" s="33"/>
      <c r="AR387" s="33"/>
      <c r="AS387" s="33"/>
      <c r="AT387" s="33"/>
      <c r="AU387" s="33"/>
      <c r="AV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  <c r="AO388" s="33"/>
      <c r="AP388" s="33"/>
      <c r="AQ388" s="33"/>
      <c r="AR388" s="33"/>
      <c r="AS388" s="33"/>
      <c r="AT388" s="33"/>
      <c r="AU388" s="33"/>
      <c r="AV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  <c r="AP389" s="33"/>
      <c r="AQ389" s="33"/>
      <c r="AR389" s="33"/>
      <c r="AS389" s="33"/>
      <c r="AT389" s="33"/>
      <c r="AU389" s="33"/>
      <c r="AV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  <c r="AO390" s="33"/>
      <c r="AP390" s="33"/>
      <c r="AQ390" s="33"/>
      <c r="AR390" s="33"/>
      <c r="AS390" s="33"/>
      <c r="AT390" s="33"/>
      <c r="AU390" s="33"/>
      <c r="AV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  <c r="AO391" s="33"/>
      <c r="AP391" s="33"/>
      <c r="AQ391" s="33"/>
      <c r="AR391" s="33"/>
      <c r="AS391" s="33"/>
      <c r="AT391" s="33"/>
      <c r="AU391" s="33"/>
      <c r="AV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  <c r="AP392" s="33"/>
      <c r="AQ392" s="33"/>
      <c r="AR392" s="33"/>
      <c r="AS392" s="33"/>
      <c r="AT392" s="33"/>
      <c r="AU392" s="33"/>
      <c r="AV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  <c r="AO393" s="33"/>
      <c r="AP393" s="33"/>
      <c r="AQ393" s="33"/>
      <c r="AR393" s="33"/>
      <c r="AS393" s="33"/>
      <c r="AT393" s="33"/>
      <c r="AU393" s="33"/>
      <c r="AV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  <c r="AO394" s="33"/>
      <c r="AP394" s="33"/>
      <c r="AQ394" s="33"/>
      <c r="AR394" s="33"/>
      <c r="AS394" s="33"/>
      <c r="AT394" s="33"/>
      <c r="AU394" s="33"/>
      <c r="AV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  <c r="AP395" s="33"/>
      <c r="AQ395" s="33"/>
      <c r="AR395" s="33"/>
      <c r="AS395" s="33"/>
      <c r="AT395" s="33"/>
      <c r="AU395" s="33"/>
      <c r="AV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  <c r="AO396" s="33"/>
      <c r="AP396" s="33"/>
      <c r="AQ396" s="33"/>
      <c r="AR396" s="33"/>
      <c r="AS396" s="33"/>
      <c r="AT396" s="33"/>
      <c r="AU396" s="33"/>
      <c r="AV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  <c r="AP397" s="33"/>
      <c r="AQ397" s="33"/>
      <c r="AR397" s="33"/>
      <c r="AS397" s="33"/>
      <c r="AT397" s="33"/>
      <c r="AU397" s="33"/>
      <c r="AV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  <c r="AO398" s="33"/>
      <c r="AP398" s="33"/>
      <c r="AQ398" s="33"/>
      <c r="AR398" s="33"/>
      <c r="AS398" s="33"/>
      <c r="AT398" s="33"/>
      <c r="AU398" s="33"/>
      <c r="AV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  <c r="AO399" s="33"/>
      <c r="AP399" s="33"/>
      <c r="AQ399" s="33"/>
      <c r="AR399" s="33"/>
      <c r="AS399" s="33"/>
      <c r="AT399" s="33"/>
      <c r="AU399" s="33"/>
      <c r="AV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  <c r="AO400" s="33"/>
      <c r="AP400" s="33"/>
      <c r="AQ400" s="33"/>
      <c r="AR400" s="33"/>
      <c r="AS400" s="33"/>
      <c r="AT400" s="33"/>
      <c r="AU400" s="33"/>
      <c r="AV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  <c r="AO401" s="33"/>
      <c r="AP401" s="33"/>
      <c r="AQ401" s="33"/>
      <c r="AR401" s="33"/>
      <c r="AS401" s="33"/>
      <c r="AT401" s="33"/>
      <c r="AU401" s="33"/>
      <c r="AV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  <c r="AO402" s="33"/>
      <c r="AP402" s="33"/>
      <c r="AQ402" s="33"/>
      <c r="AR402" s="33"/>
      <c r="AS402" s="33"/>
      <c r="AT402" s="33"/>
      <c r="AU402" s="33"/>
      <c r="AV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  <c r="AO403" s="33"/>
      <c r="AP403" s="33"/>
      <c r="AQ403" s="33"/>
      <c r="AR403" s="33"/>
      <c r="AS403" s="33"/>
      <c r="AT403" s="33"/>
      <c r="AU403" s="33"/>
      <c r="AV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  <c r="AO404" s="33"/>
      <c r="AP404" s="33"/>
      <c r="AQ404" s="33"/>
      <c r="AR404" s="33"/>
      <c r="AS404" s="33"/>
      <c r="AT404" s="33"/>
      <c r="AU404" s="33"/>
      <c r="AV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  <c r="AO405" s="33"/>
      <c r="AP405" s="33"/>
      <c r="AQ405" s="33"/>
      <c r="AR405" s="33"/>
      <c r="AS405" s="33"/>
      <c r="AT405" s="33"/>
      <c r="AU405" s="33"/>
      <c r="AV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  <c r="AP406" s="33"/>
      <c r="AQ406" s="33"/>
      <c r="AR406" s="33"/>
      <c r="AS406" s="33"/>
      <c r="AT406" s="33"/>
      <c r="AU406" s="33"/>
      <c r="AV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  <c r="AO407" s="33"/>
      <c r="AP407" s="33"/>
      <c r="AQ407" s="33"/>
      <c r="AR407" s="33"/>
      <c r="AS407" s="33"/>
      <c r="AT407" s="33"/>
      <c r="AU407" s="33"/>
      <c r="AV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  <c r="AO408" s="33"/>
      <c r="AP408" s="33"/>
      <c r="AQ408" s="33"/>
      <c r="AR408" s="33"/>
      <c r="AS408" s="33"/>
      <c r="AT408" s="33"/>
      <c r="AU408" s="33"/>
      <c r="AV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  <c r="AO409" s="33"/>
      <c r="AP409" s="33"/>
      <c r="AQ409" s="33"/>
      <c r="AR409" s="33"/>
      <c r="AS409" s="33"/>
      <c r="AT409" s="33"/>
      <c r="AU409" s="33"/>
      <c r="AV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  <c r="AO410" s="33"/>
      <c r="AP410" s="33"/>
      <c r="AQ410" s="33"/>
      <c r="AR410" s="33"/>
      <c r="AS410" s="33"/>
      <c r="AT410" s="33"/>
      <c r="AU410" s="33"/>
      <c r="AV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  <c r="AO411" s="33"/>
      <c r="AP411" s="33"/>
      <c r="AQ411" s="33"/>
      <c r="AR411" s="33"/>
      <c r="AS411" s="33"/>
      <c r="AT411" s="33"/>
      <c r="AU411" s="33"/>
      <c r="AV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  <c r="AP412" s="33"/>
      <c r="AQ412" s="33"/>
      <c r="AR412" s="33"/>
      <c r="AS412" s="33"/>
      <c r="AT412" s="33"/>
      <c r="AU412" s="33"/>
      <c r="AV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  <c r="AP413" s="33"/>
      <c r="AQ413" s="33"/>
      <c r="AR413" s="33"/>
      <c r="AS413" s="33"/>
      <c r="AT413" s="33"/>
      <c r="AU413" s="33"/>
      <c r="AV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  <c r="AP414" s="33"/>
      <c r="AQ414" s="33"/>
      <c r="AR414" s="33"/>
      <c r="AS414" s="33"/>
      <c r="AT414" s="33"/>
      <c r="AU414" s="33"/>
      <c r="AV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  <c r="AP415" s="33"/>
      <c r="AQ415" s="33"/>
      <c r="AR415" s="33"/>
      <c r="AS415" s="33"/>
      <c r="AT415" s="33"/>
      <c r="AU415" s="33"/>
      <c r="AV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  <c r="AO416" s="33"/>
      <c r="AP416" s="33"/>
      <c r="AQ416" s="33"/>
      <c r="AR416" s="33"/>
      <c r="AS416" s="33"/>
      <c r="AT416" s="33"/>
      <c r="AU416" s="33"/>
      <c r="AV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  <c r="AP417" s="33"/>
      <c r="AQ417" s="33"/>
      <c r="AR417" s="33"/>
      <c r="AS417" s="33"/>
      <c r="AT417" s="33"/>
      <c r="AU417" s="33"/>
      <c r="AV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  <c r="AP418" s="33"/>
      <c r="AQ418" s="33"/>
      <c r="AR418" s="33"/>
      <c r="AS418" s="33"/>
      <c r="AT418" s="33"/>
      <c r="AU418" s="33"/>
      <c r="AV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  <c r="AP419" s="33"/>
      <c r="AQ419" s="33"/>
      <c r="AR419" s="33"/>
      <c r="AS419" s="33"/>
      <c r="AT419" s="33"/>
      <c r="AU419" s="33"/>
      <c r="AV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  <c r="AO420" s="33"/>
      <c r="AP420" s="33"/>
      <c r="AQ420" s="33"/>
      <c r="AR420" s="33"/>
      <c r="AS420" s="33"/>
      <c r="AT420" s="33"/>
      <c r="AU420" s="33"/>
      <c r="AV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  <c r="AP421" s="33"/>
      <c r="AQ421" s="33"/>
      <c r="AR421" s="33"/>
      <c r="AS421" s="33"/>
      <c r="AT421" s="33"/>
      <c r="AU421" s="33"/>
      <c r="AV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  <c r="AO422" s="33"/>
      <c r="AP422" s="33"/>
      <c r="AQ422" s="33"/>
      <c r="AR422" s="33"/>
      <c r="AS422" s="33"/>
      <c r="AT422" s="33"/>
      <c r="AU422" s="33"/>
      <c r="AV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  <c r="AO423" s="33"/>
      <c r="AP423" s="33"/>
      <c r="AQ423" s="33"/>
      <c r="AR423" s="33"/>
      <c r="AS423" s="33"/>
      <c r="AT423" s="33"/>
      <c r="AU423" s="33"/>
      <c r="AV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  <c r="AO424" s="33"/>
      <c r="AP424" s="33"/>
      <c r="AQ424" s="33"/>
      <c r="AR424" s="33"/>
      <c r="AS424" s="33"/>
      <c r="AT424" s="33"/>
      <c r="AU424" s="33"/>
      <c r="AV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  <c r="AO425" s="33"/>
      <c r="AP425" s="33"/>
      <c r="AQ425" s="33"/>
      <c r="AR425" s="33"/>
      <c r="AS425" s="33"/>
      <c r="AT425" s="33"/>
      <c r="AU425" s="33"/>
      <c r="AV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  <c r="AO426" s="33"/>
      <c r="AP426" s="33"/>
      <c r="AQ426" s="33"/>
      <c r="AR426" s="33"/>
      <c r="AS426" s="33"/>
      <c r="AT426" s="33"/>
      <c r="AU426" s="33"/>
      <c r="AV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  <c r="AO427" s="33"/>
      <c r="AP427" s="33"/>
      <c r="AQ427" s="33"/>
      <c r="AR427" s="33"/>
      <c r="AS427" s="33"/>
      <c r="AT427" s="33"/>
      <c r="AU427" s="33"/>
      <c r="AV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  <c r="AO428" s="33"/>
      <c r="AP428" s="33"/>
      <c r="AQ428" s="33"/>
      <c r="AR428" s="33"/>
      <c r="AS428" s="33"/>
      <c r="AT428" s="33"/>
      <c r="AU428" s="33"/>
      <c r="AV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  <c r="AO429" s="33"/>
      <c r="AP429" s="33"/>
      <c r="AQ429" s="33"/>
      <c r="AR429" s="33"/>
      <c r="AS429" s="33"/>
      <c r="AT429" s="33"/>
      <c r="AU429" s="33"/>
      <c r="AV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  <c r="AO430" s="33"/>
      <c r="AP430" s="33"/>
      <c r="AQ430" s="33"/>
      <c r="AR430" s="33"/>
      <c r="AS430" s="33"/>
      <c r="AT430" s="33"/>
      <c r="AU430" s="33"/>
      <c r="AV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  <c r="AO431" s="33"/>
      <c r="AP431" s="33"/>
      <c r="AQ431" s="33"/>
      <c r="AR431" s="33"/>
      <c r="AS431" s="33"/>
      <c r="AT431" s="33"/>
      <c r="AU431" s="33"/>
      <c r="AV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  <c r="AO432" s="33"/>
      <c r="AP432" s="33"/>
      <c r="AQ432" s="33"/>
      <c r="AR432" s="33"/>
      <c r="AS432" s="33"/>
      <c r="AT432" s="33"/>
      <c r="AU432" s="33"/>
      <c r="AV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  <c r="AP433" s="33"/>
      <c r="AQ433" s="33"/>
      <c r="AR433" s="33"/>
      <c r="AS433" s="33"/>
      <c r="AT433" s="33"/>
      <c r="AU433" s="33"/>
      <c r="AV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  <c r="AP434" s="33"/>
      <c r="AQ434" s="33"/>
      <c r="AR434" s="33"/>
      <c r="AS434" s="33"/>
      <c r="AT434" s="33"/>
      <c r="AU434" s="33"/>
      <c r="AV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  <c r="AP435" s="33"/>
      <c r="AQ435" s="33"/>
      <c r="AR435" s="33"/>
      <c r="AS435" s="33"/>
      <c r="AT435" s="33"/>
      <c r="AU435" s="33"/>
      <c r="AV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  <c r="AP436" s="33"/>
      <c r="AQ436" s="33"/>
      <c r="AR436" s="33"/>
      <c r="AS436" s="33"/>
      <c r="AT436" s="33"/>
      <c r="AU436" s="33"/>
      <c r="AV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  <c r="AP437" s="33"/>
      <c r="AQ437" s="33"/>
      <c r="AR437" s="33"/>
      <c r="AS437" s="33"/>
      <c r="AT437" s="33"/>
      <c r="AU437" s="33"/>
      <c r="AV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  <c r="AP438" s="33"/>
      <c r="AQ438" s="33"/>
      <c r="AR438" s="33"/>
      <c r="AS438" s="33"/>
      <c r="AT438" s="33"/>
      <c r="AU438" s="33"/>
      <c r="AV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  <c r="AP439" s="33"/>
      <c r="AQ439" s="33"/>
      <c r="AR439" s="33"/>
      <c r="AS439" s="33"/>
      <c r="AT439" s="33"/>
      <c r="AU439" s="33"/>
      <c r="AV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  <c r="AP440" s="33"/>
      <c r="AQ440" s="33"/>
      <c r="AR440" s="33"/>
      <c r="AS440" s="33"/>
      <c r="AT440" s="33"/>
      <c r="AU440" s="33"/>
      <c r="AV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  <c r="AP441" s="33"/>
      <c r="AQ441" s="33"/>
      <c r="AR441" s="33"/>
      <c r="AS441" s="33"/>
      <c r="AT441" s="33"/>
      <c r="AU441" s="33"/>
      <c r="AV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  <c r="AO442" s="33"/>
      <c r="AP442" s="33"/>
      <c r="AQ442" s="33"/>
      <c r="AR442" s="33"/>
      <c r="AS442" s="33"/>
      <c r="AT442" s="33"/>
      <c r="AU442" s="33"/>
      <c r="AV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  <c r="AO443" s="33"/>
      <c r="AP443" s="33"/>
      <c r="AQ443" s="33"/>
      <c r="AR443" s="33"/>
      <c r="AS443" s="33"/>
      <c r="AT443" s="33"/>
      <c r="AU443" s="33"/>
      <c r="AV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  <c r="AP444" s="33"/>
      <c r="AQ444" s="33"/>
      <c r="AR444" s="33"/>
      <c r="AS444" s="33"/>
      <c r="AT444" s="33"/>
      <c r="AU444" s="33"/>
      <c r="AV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  <c r="AP445" s="33"/>
      <c r="AQ445" s="33"/>
      <c r="AR445" s="33"/>
      <c r="AS445" s="33"/>
      <c r="AT445" s="33"/>
      <c r="AU445" s="33"/>
      <c r="AV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  <c r="AP446" s="33"/>
      <c r="AQ446" s="33"/>
      <c r="AR446" s="33"/>
      <c r="AS446" s="33"/>
      <c r="AT446" s="33"/>
      <c r="AU446" s="33"/>
      <c r="AV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  <c r="AO447" s="33"/>
      <c r="AP447" s="33"/>
      <c r="AQ447" s="33"/>
      <c r="AR447" s="33"/>
      <c r="AS447" s="33"/>
      <c r="AT447" s="33"/>
      <c r="AU447" s="33"/>
      <c r="AV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  <c r="AO448" s="33"/>
      <c r="AP448" s="33"/>
      <c r="AQ448" s="33"/>
      <c r="AR448" s="33"/>
      <c r="AS448" s="33"/>
      <c r="AT448" s="33"/>
      <c r="AU448" s="33"/>
      <c r="AV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  <c r="AO449" s="33"/>
      <c r="AP449" s="33"/>
      <c r="AQ449" s="33"/>
      <c r="AR449" s="33"/>
      <c r="AS449" s="33"/>
      <c r="AT449" s="33"/>
      <c r="AU449" s="33"/>
      <c r="AV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  <c r="AO450" s="33"/>
      <c r="AP450" s="33"/>
      <c r="AQ450" s="33"/>
      <c r="AR450" s="33"/>
      <c r="AS450" s="33"/>
      <c r="AT450" s="33"/>
      <c r="AU450" s="33"/>
      <c r="AV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  <c r="AO451" s="33"/>
      <c r="AP451" s="33"/>
      <c r="AQ451" s="33"/>
      <c r="AR451" s="33"/>
      <c r="AS451" s="33"/>
      <c r="AT451" s="33"/>
      <c r="AU451" s="33"/>
      <c r="AV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  <c r="AO452" s="33"/>
      <c r="AP452" s="33"/>
      <c r="AQ452" s="33"/>
      <c r="AR452" s="33"/>
      <c r="AS452" s="33"/>
      <c r="AT452" s="33"/>
      <c r="AU452" s="33"/>
      <c r="AV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  <c r="AO453" s="33"/>
      <c r="AP453" s="33"/>
      <c r="AQ453" s="33"/>
      <c r="AR453" s="33"/>
      <c r="AS453" s="33"/>
      <c r="AT453" s="33"/>
      <c r="AU453" s="33"/>
      <c r="AV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  <c r="AO454" s="33"/>
      <c r="AP454" s="33"/>
      <c r="AQ454" s="33"/>
      <c r="AR454" s="33"/>
      <c r="AS454" s="33"/>
      <c r="AT454" s="33"/>
      <c r="AU454" s="33"/>
      <c r="AV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  <c r="AO455" s="33"/>
      <c r="AP455" s="33"/>
      <c r="AQ455" s="33"/>
      <c r="AR455" s="33"/>
      <c r="AS455" s="33"/>
      <c r="AT455" s="33"/>
      <c r="AU455" s="33"/>
      <c r="AV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  <c r="AO456" s="33"/>
      <c r="AP456" s="33"/>
      <c r="AQ456" s="33"/>
      <c r="AR456" s="33"/>
      <c r="AS456" s="33"/>
      <c r="AT456" s="33"/>
      <c r="AU456" s="33"/>
      <c r="AV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  <c r="AP457" s="33"/>
      <c r="AQ457" s="33"/>
      <c r="AR457" s="33"/>
      <c r="AS457" s="33"/>
      <c r="AT457" s="33"/>
      <c r="AU457" s="33"/>
      <c r="AV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  <c r="AP458" s="33"/>
      <c r="AQ458" s="33"/>
      <c r="AR458" s="33"/>
      <c r="AS458" s="33"/>
      <c r="AT458" s="33"/>
      <c r="AU458" s="33"/>
      <c r="AV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  <c r="AP459" s="33"/>
      <c r="AQ459" s="33"/>
      <c r="AR459" s="33"/>
      <c r="AS459" s="33"/>
      <c r="AT459" s="33"/>
      <c r="AU459" s="33"/>
      <c r="AV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  <c r="AP460" s="33"/>
      <c r="AQ460" s="33"/>
      <c r="AR460" s="33"/>
      <c r="AS460" s="33"/>
      <c r="AT460" s="33"/>
      <c r="AU460" s="33"/>
      <c r="AV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/>
      <c r="AT461" s="33"/>
      <c r="AU461" s="33"/>
      <c r="AV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  <c r="AP462" s="33"/>
      <c r="AQ462" s="33"/>
      <c r="AR462" s="33"/>
      <c r="AS462" s="33"/>
      <c r="AT462" s="33"/>
      <c r="AU462" s="33"/>
      <c r="AV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33"/>
      <c r="AQ463" s="33"/>
      <c r="AR463" s="33"/>
      <c r="AS463" s="33"/>
      <c r="AT463" s="33"/>
      <c r="AU463" s="33"/>
      <c r="AV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  <c r="AO464" s="33"/>
      <c r="AP464" s="33"/>
      <c r="AQ464" s="33"/>
      <c r="AR464" s="33"/>
      <c r="AS464" s="33"/>
      <c r="AT464" s="33"/>
      <c r="AU464" s="33"/>
      <c r="AV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  <c r="AO465" s="33"/>
      <c r="AP465" s="33"/>
      <c r="AQ465" s="33"/>
      <c r="AR465" s="33"/>
      <c r="AS465" s="33"/>
      <c r="AT465" s="33"/>
      <c r="AU465" s="33"/>
      <c r="AV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  <c r="AP466" s="33"/>
      <c r="AQ466" s="33"/>
      <c r="AR466" s="33"/>
      <c r="AS466" s="33"/>
      <c r="AT466" s="33"/>
      <c r="AU466" s="33"/>
      <c r="AV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  <c r="AP467" s="33"/>
      <c r="AQ467" s="33"/>
      <c r="AR467" s="33"/>
      <c r="AS467" s="33"/>
      <c r="AT467" s="33"/>
      <c r="AU467" s="33"/>
      <c r="AV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  <c r="AP468" s="33"/>
      <c r="AQ468" s="33"/>
      <c r="AR468" s="33"/>
      <c r="AS468" s="33"/>
      <c r="AT468" s="33"/>
      <c r="AU468" s="33"/>
      <c r="AV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  <c r="AT469" s="33"/>
      <c r="AU469" s="33"/>
      <c r="AV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  <c r="AP470" s="33"/>
      <c r="AQ470" s="33"/>
      <c r="AR470" s="33"/>
      <c r="AS470" s="33"/>
      <c r="AT470" s="33"/>
      <c r="AU470" s="33"/>
      <c r="AV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  <c r="AO471" s="33"/>
      <c r="AP471" s="33"/>
      <c r="AQ471" s="33"/>
      <c r="AR471" s="33"/>
      <c r="AS471" s="33"/>
      <c r="AT471" s="33"/>
      <c r="AU471" s="33"/>
      <c r="AV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  <c r="AO472" s="33"/>
      <c r="AP472" s="33"/>
      <c r="AQ472" s="33"/>
      <c r="AR472" s="33"/>
      <c r="AS472" s="33"/>
      <c r="AT472" s="33"/>
      <c r="AU472" s="33"/>
      <c r="AV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  <c r="AP473" s="33"/>
      <c r="AQ473" s="33"/>
      <c r="AR473" s="33"/>
      <c r="AS473" s="33"/>
      <c r="AT473" s="33"/>
      <c r="AU473" s="33"/>
      <c r="AV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  <c r="AP474" s="33"/>
      <c r="AQ474" s="33"/>
      <c r="AR474" s="33"/>
      <c r="AS474" s="33"/>
      <c r="AT474" s="33"/>
      <c r="AU474" s="33"/>
      <c r="AV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  <c r="AP475" s="33"/>
      <c r="AQ475" s="33"/>
      <c r="AR475" s="33"/>
      <c r="AS475" s="33"/>
      <c r="AT475" s="33"/>
      <c r="AU475" s="33"/>
      <c r="AV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  <c r="AP476" s="33"/>
      <c r="AQ476" s="33"/>
      <c r="AR476" s="33"/>
      <c r="AS476" s="33"/>
      <c r="AT476" s="33"/>
      <c r="AU476" s="33"/>
      <c r="AV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  <c r="AT477" s="33"/>
      <c r="AU477" s="33"/>
      <c r="AV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  <c r="AP478" s="33"/>
      <c r="AQ478" s="33"/>
      <c r="AR478" s="33"/>
      <c r="AS478" s="33"/>
      <c r="AT478" s="33"/>
      <c r="AU478" s="33"/>
      <c r="AV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  <c r="AP479" s="33"/>
      <c r="AQ479" s="33"/>
      <c r="AR479" s="33"/>
      <c r="AS479" s="33"/>
      <c r="AT479" s="33"/>
      <c r="AU479" s="33"/>
      <c r="AV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  <c r="AP480" s="33"/>
      <c r="AQ480" s="33"/>
      <c r="AR480" s="33"/>
      <c r="AS480" s="33"/>
      <c r="AT480" s="33"/>
      <c r="AU480" s="33"/>
      <c r="AV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  <c r="AP481" s="33"/>
      <c r="AQ481" s="33"/>
      <c r="AR481" s="33"/>
      <c r="AS481" s="33"/>
      <c r="AT481" s="33"/>
      <c r="AU481" s="33"/>
      <c r="AV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/>
      <c r="AP482" s="33"/>
      <c r="AQ482" s="33"/>
      <c r="AR482" s="33"/>
      <c r="AS482" s="33"/>
      <c r="AT482" s="33"/>
      <c r="AU482" s="33"/>
      <c r="AV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  <c r="AP483" s="33"/>
      <c r="AQ483" s="33"/>
      <c r="AR483" s="33"/>
      <c r="AS483" s="33"/>
      <c r="AT483" s="33"/>
      <c r="AU483" s="33"/>
      <c r="AV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  <c r="AQ484" s="33"/>
      <c r="AR484" s="33"/>
      <c r="AS484" s="33"/>
      <c r="AT484" s="33"/>
      <c r="AU484" s="33"/>
      <c r="AV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  <c r="AT485" s="33"/>
      <c r="AU485" s="33"/>
      <c r="AV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  <c r="AP486" s="33"/>
      <c r="AQ486" s="33"/>
      <c r="AR486" s="33"/>
      <c r="AS486" s="33"/>
      <c r="AT486" s="33"/>
      <c r="AU486" s="33"/>
      <c r="AV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  <c r="AT487" s="33"/>
      <c r="AU487" s="33"/>
      <c r="AV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  <c r="AP488" s="33"/>
      <c r="AQ488" s="33"/>
      <c r="AR488" s="33"/>
      <c r="AS488" s="33"/>
      <c r="AT488" s="33"/>
      <c r="AU488" s="33"/>
      <c r="AV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/>
      <c r="AP489" s="33"/>
      <c r="AQ489" s="33"/>
      <c r="AR489" s="33"/>
      <c r="AS489" s="33"/>
      <c r="AT489" s="33"/>
      <c r="AU489" s="33"/>
      <c r="AV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  <c r="AP490" s="33"/>
      <c r="AQ490" s="33"/>
      <c r="AR490" s="33"/>
      <c r="AS490" s="33"/>
      <c r="AT490" s="33"/>
      <c r="AU490" s="33"/>
      <c r="AV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/>
      <c r="AP491" s="33"/>
      <c r="AQ491" s="33"/>
      <c r="AR491" s="33"/>
      <c r="AS491" s="33"/>
      <c r="AT491" s="33"/>
      <c r="AU491" s="33"/>
      <c r="AV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  <c r="AP492" s="33"/>
      <c r="AQ492" s="33"/>
      <c r="AR492" s="33"/>
      <c r="AS492" s="33"/>
      <c r="AT492" s="33"/>
      <c r="AU492" s="33"/>
      <c r="AV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33"/>
      <c r="AQ493" s="33"/>
      <c r="AR493" s="33"/>
      <c r="AS493" s="33"/>
      <c r="AT493" s="33"/>
      <c r="AU493" s="33"/>
      <c r="AV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  <c r="AO494" s="33"/>
      <c r="AP494" s="33"/>
      <c r="AQ494" s="33"/>
      <c r="AR494" s="33"/>
      <c r="AS494" s="33"/>
      <c r="AT494" s="33"/>
      <c r="AU494" s="33"/>
      <c r="AV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  <c r="AO495" s="33"/>
      <c r="AP495" s="33"/>
      <c r="AQ495" s="33"/>
      <c r="AR495" s="33"/>
      <c r="AS495" s="33"/>
      <c r="AT495" s="33"/>
      <c r="AU495" s="33"/>
      <c r="AV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  <c r="AP496" s="33"/>
      <c r="AQ496" s="33"/>
      <c r="AR496" s="33"/>
      <c r="AS496" s="33"/>
      <c r="AT496" s="33"/>
      <c r="AU496" s="33"/>
      <c r="AV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  <c r="AO497" s="33"/>
      <c r="AP497" s="33"/>
      <c r="AQ497" s="33"/>
      <c r="AR497" s="33"/>
      <c r="AS497" s="33"/>
      <c r="AT497" s="33"/>
      <c r="AU497" s="33"/>
      <c r="AV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  <c r="AP498" s="33"/>
      <c r="AQ498" s="33"/>
      <c r="AR498" s="33"/>
      <c r="AS498" s="33"/>
      <c r="AT498" s="33"/>
      <c r="AU498" s="33"/>
      <c r="AV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  <c r="AO499" s="33"/>
      <c r="AP499" s="33"/>
      <c r="AQ499" s="33"/>
      <c r="AR499" s="33"/>
      <c r="AS499" s="33"/>
      <c r="AT499" s="33"/>
      <c r="AU499" s="33"/>
      <c r="AV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  <c r="AP500" s="33"/>
      <c r="AQ500" s="33"/>
      <c r="AR500" s="33"/>
      <c r="AS500" s="33"/>
      <c r="AT500" s="33"/>
      <c r="AU500" s="33"/>
      <c r="AV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  <c r="AP501" s="33"/>
      <c r="AQ501" s="33"/>
      <c r="AR501" s="33"/>
      <c r="AS501" s="33"/>
      <c r="AT501" s="33"/>
      <c r="AU501" s="33"/>
      <c r="AV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  <c r="AP502" s="33"/>
      <c r="AQ502" s="33"/>
      <c r="AR502" s="33"/>
      <c r="AS502" s="33"/>
      <c r="AT502" s="33"/>
      <c r="AU502" s="33"/>
      <c r="AV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  <c r="AO503" s="33"/>
      <c r="AP503" s="33"/>
      <c r="AQ503" s="33"/>
      <c r="AR503" s="33"/>
      <c r="AS503" s="33"/>
      <c r="AT503" s="33"/>
      <c r="AU503" s="33"/>
      <c r="AV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  <c r="AO504" s="33"/>
      <c r="AP504" s="33"/>
      <c r="AQ504" s="33"/>
      <c r="AR504" s="33"/>
      <c r="AS504" s="33"/>
      <c r="AT504" s="33"/>
      <c r="AU504" s="33"/>
      <c r="AV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33"/>
      <c r="AQ505" s="33"/>
      <c r="AR505" s="33"/>
      <c r="AS505" s="33"/>
      <c r="AT505" s="33"/>
      <c r="AU505" s="33"/>
      <c r="AV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  <c r="AP506" s="33"/>
      <c r="AQ506" s="33"/>
      <c r="AR506" s="33"/>
      <c r="AS506" s="33"/>
      <c r="AT506" s="33"/>
      <c r="AU506" s="33"/>
      <c r="AV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  <c r="AP507" s="33"/>
      <c r="AQ507" s="33"/>
      <c r="AR507" s="33"/>
      <c r="AS507" s="33"/>
      <c r="AT507" s="33"/>
      <c r="AU507" s="33"/>
      <c r="AV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33"/>
      <c r="AQ508" s="33"/>
      <c r="AR508" s="33"/>
      <c r="AS508" s="33"/>
      <c r="AT508" s="33"/>
      <c r="AU508" s="33"/>
      <c r="AV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33"/>
      <c r="AQ509" s="33"/>
      <c r="AR509" s="33"/>
      <c r="AS509" s="33"/>
      <c r="AT509" s="33"/>
      <c r="AU509" s="33"/>
      <c r="AV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  <c r="AP510" s="33"/>
      <c r="AQ510" s="33"/>
      <c r="AR510" s="33"/>
      <c r="AS510" s="33"/>
      <c r="AT510" s="33"/>
      <c r="AU510" s="33"/>
      <c r="AV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  <c r="AP511" s="33"/>
      <c r="AQ511" s="33"/>
      <c r="AR511" s="33"/>
      <c r="AS511" s="33"/>
      <c r="AT511" s="33"/>
      <c r="AU511" s="33"/>
      <c r="AV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  <c r="AP512" s="33"/>
      <c r="AQ512" s="33"/>
      <c r="AR512" s="33"/>
      <c r="AS512" s="33"/>
      <c r="AT512" s="33"/>
      <c r="AU512" s="33"/>
      <c r="AV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  <c r="AP513" s="33"/>
      <c r="AQ513" s="33"/>
      <c r="AR513" s="33"/>
      <c r="AS513" s="33"/>
      <c r="AT513" s="33"/>
      <c r="AU513" s="33"/>
      <c r="AV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  <c r="AP514" s="33"/>
      <c r="AQ514" s="33"/>
      <c r="AR514" s="33"/>
      <c r="AS514" s="33"/>
      <c r="AT514" s="33"/>
      <c r="AU514" s="33"/>
      <c r="AV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  <c r="AP515" s="33"/>
      <c r="AQ515" s="33"/>
      <c r="AR515" s="33"/>
      <c r="AS515" s="33"/>
      <c r="AT515" s="33"/>
      <c r="AU515" s="33"/>
      <c r="AV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  <c r="AP516" s="33"/>
      <c r="AQ516" s="33"/>
      <c r="AR516" s="33"/>
      <c r="AS516" s="33"/>
      <c r="AT516" s="33"/>
      <c r="AU516" s="33"/>
      <c r="AV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  <c r="AP517" s="33"/>
      <c r="AQ517" s="33"/>
      <c r="AR517" s="33"/>
      <c r="AS517" s="33"/>
      <c r="AT517" s="33"/>
      <c r="AU517" s="33"/>
      <c r="AV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33"/>
      <c r="AQ518" s="33"/>
      <c r="AR518" s="33"/>
      <c r="AS518" s="33"/>
      <c r="AT518" s="33"/>
      <c r="AU518" s="33"/>
      <c r="AV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  <c r="AP519" s="33"/>
      <c r="AQ519" s="33"/>
      <c r="AR519" s="33"/>
      <c r="AS519" s="33"/>
      <c r="AT519" s="33"/>
      <c r="AU519" s="33"/>
      <c r="AV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  <c r="AP520" s="33"/>
      <c r="AQ520" s="33"/>
      <c r="AR520" s="33"/>
      <c r="AS520" s="33"/>
      <c r="AT520" s="33"/>
      <c r="AU520" s="33"/>
      <c r="AV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  <c r="AP521" s="33"/>
      <c r="AQ521" s="33"/>
      <c r="AR521" s="33"/>
      <c r="AS521" s="33"/>
      <c r="AT521" s="33"/>
      <c r="AU521" s="33"/>
      <c r="AV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  <c r="AP522" s="33"/>
      <c r="AQ522" s="33"/>
      <c r="AR522" s="33"/>
      <c r="AS522" s="33"/>
      <c r="AT522" s="33"/>
      <c r="AU522" s="33"/>
      <c r="AV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  <c r="AP523" s="33"/>
      <c r="AQ523" s="33"/>
      <c r="AR523" s="33"/>
      <c r="AS523" s="33"/>
      <c r="AT523" s="33"/>
      <c r="AU523" s="33"/>
      <c r="AV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  <c r="AO524" s="33"/>
      <c r="AP524" s="33"/>
      <c r="AQ524" s="33"/>
      <c r="AR524" s="33"/>
      <c r="AS524" s="33"/>
      <c r="AT524" s="33"/>
      <c r="AU524" s="33"/>
      <c r="AV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  <c r="AO525" s="33"/>
      <c r="AP525" s="33"/>
      <c r="AQ525" s="33"/>
      <c r="AR525" s="33"/>
      <c r="AS525" s="33"/>
      <c r="AT525" s="33"/>
      <c r="AU525" s="33"/>
      <c r="AV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  <c r="AP526" s="33"/>
      <c r="AQ526" s="33"/>
      <c r="AR526" s="33"/>
      <c r="AS526" s="33"/>
      <c r="AT526" s="33"/>
      <c r="AU526" s="33"/>
      <c r="AV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  <c r="AP527" s="33"/>
      <c r="AQ527" s="33"/>
      <c r="AR527" s="33"/>
      <c r="AS527" s="33"/>
      <c r="AT527" s="33"/>
      <c r="AU527" s="33"/>
      <c r="AV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  <c r="AP528" s="33"/>
      <c r="AQ528" s="33"/>
      <c r="AR528" s="33"/>
      <c r="AS528" s="33"/>
      <c r="AT528" s="33"/>
      <c r="AU528" s="33"/>
      <c r="AV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  <c r="AP529" s="33"/>
      <c r="AQ529" s="33"/>
      <c r="AR529" s="33"/>
      <c r="AS529" s="33"/>
      <c r="AT529" s="33"/>
      <c r="AU529" s="33"/>
      <c r="AV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  <c r="AP530" s="33"/>
      <c r="AQ530" s="33"/>
      <c r="AR530" s="33"/>
      <c r="AS530" s="33"/>
      <c r="AT530" s="33"/>
      <c r="AU530" s="33"/>
      <c r="AV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  <c r="AP531" s="33"/>
      <c r="AQ531" s="33"/>
      <c r="AR531" s="33"/>
      <c r="AS531" s="33"/>
      <c r="AT531" s="33"/>
      <c r="AU531" s="33"/>
      <c r="AV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  <c r="AO532" s="33"/>
      <c r="AP532" s="33"/>
      <c r="AQ532" s="33"/>
      <c r="AR532" s="33"/>
      <c r="AS532" s="33"/>
      <c r="AT532" s="33"/>
      <c r="AU532" s="33"/>
      <c r="AV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  <c r="AO533" s="33"/>
      <c r="AP533" s="33"/>
      <c r="AQ533" s="33"/>
      <c r="AR533" s="33"/>
      <c r="AS533" s="33"/>
      <c r="AT533" s="33"/>
      <c r="AU533" s="33"/>
      <c r="AV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  <c r="AO534" s="33"/>
      <c r="AP534" s="33"/>
      <c r="AQ534" s="33"/>
      <c r="AR534" s="33"/>
      <c r="AS534" s="33"/>
      <c r="AT534" s="33"/>
      <c r="AU534" s="33"/>
      <c r="AV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  <c r="AO535" s="33"/>
      <c r="AP535" s="33"/>
      <c r="AQ535" s="33"/>
      <c r="AR535" s="33"/>
      <c r="AS535" s="33"/>
      <c r="AT535" s="33"/>
      <c r="AU535" s="33"/>
      <c r="AV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  <c r="AO536" s="33"/>
      <c r="AP536" s="33"/>
      <c r="AQ536" s="33"/>
      <c r="AR536" s="33"/>
      <c r="AS536" s="33"/>
      <c r="AT536" s="33"/>
      <c r="AU536" s="33"/>
      <c r="AV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  <c r="AP537" s="33"/>
      <c r="AQ537" s="33"/>
      <c r="AR537" s="33"/>
      <c r="AS537" s="33"/>
      <c r="AT537" s="33"/>
      <c r="AU537" s="33"/>
      <c r="AV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  <c r="AP538" s="33"/>
      <c r="AQ538" s="33"/>
      <c r="AR538" s="33"/>
      <c r="AS538" s="33"/>
      <c r="AT538" s="33"/>
      <c r="AU538" s="33"/>
      <c r="AV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  <c r="AO539" s="33"/>
      <c r="AP539" s="33"/>
      <c r="AQ539" s="33"/>
      <c r="AR539" s="33"/>
      <c r="AS539" s="33"/>
      <c r="AT539" s="33"/>
      <c r="AU539" s="33"/>
      <c r="AV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  <c r="AO540" s="33"/>
      <c r="AP540" s="33"/>
      <c r="AQ540" s="33"/>
      <c r="AR540" s="33"/>
      <c r="AS540" s="33"/>
      <c r="AT540" s="33"/>
      <c r="AU540" s="33"/>
      <c r="AV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33"/>
      <c r="AQ541" s="33"/>
      <c r="AR541" s="33"/>
      <c r="AS541" s="33"/>
      <c r="AT541" s="33"/>
      <c r="AU541" s="33"/>
      <c r="AV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  <c r="AO542" s="33"/>
      <c r="AP542" s="33"/>
      <c r="AQ542" s="33"/>
      <c r="AR542" s="33"/>
      <c r="AS542" s="33"/>
      <c r="AT542" s="33"/>
      <c r="AU542" s="33"/>
      <c r="AV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  <c r="AO543" s="33"/>
      <c r="AP543" s="33"/>
      <c r="AQ543" s="33"/>
      <c r="AR543" s="33"/>
      <c r="AS543" s="33"/>
      <c r="AT543" s="33"/>
      <c r="AU543" s="33"/>
      <c r="AV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  <c r="AP544" s="33"/>
      <c r="AQ544" s="33"/>
      <c r="AR544" s="33"/>
      <c r="AS544" s="33"/>
      <c r="AT544" s="33"/>
      <c r="AU544" s="33"/>
      <c r="AV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  <c r="AO545" s="33"/>
      <c r="AP545" s="33"/>
      <c r="AQ545" s="33"/>
      <c r="AR545" s="33"/>
      <c r="AS545" s="33"/>
      <c r="AT545" s="33"/>
      <c r="AU545" s="33"/>
      <c r="AV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  <c r="AP546" s="33"/>
      <c r="AQ546" s="33"/>
      <c r="AR546" s="33"/>
      <c r="AS546" s="33"/>
      <c r="AT546" s="33"/>
      <c r="AU546" s="33"/>
      <c r="AV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  <c r="AO547" s="33"/>
      <c r="AP547" s="33"/>
      <c r="AQ547" s="33"/>
      <c r="AR547" s="33"/>
      <c r="AS547" s="33"/>
      <c r="AT547" s="33"/>
      <c r="AU547" s="33"/>
      <c r="AV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  <c r="AO548" s="33"/>
      <c r="AP548" s="33"/>
      <c r="AQ548" s="33"/>
      <c r="AR548" s="33"/>
      <c r="AS548" s="33"/>
      <c r="AT548" s="33"/>
      <c r="AU548" s="33"/>
      <c r="AV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  <c r="AP549" s="33"/>
      <c r="AQ549" s="33"/>
      <c r="AR549" s="33"/>
      <c r="AS549" s="33"/>
      <c r="AT549" s="33"/>
      <c r="AU549" s="33"/>
      <c r="AV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  <c r="AP550" s="33"/>
      <c r="AQ550" s="33"/>
      <c r="AR550" s="33"/>
      <c r="AS550" s="33"/>
      <c r="AT550" s="33"/>
      <c r="AU550" s="33"/>
      <c r="AV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  <c r="AO551" s="33"/>
      <c r="AP551" s="33"/>
      <c r="AQ551" s="33"/>
      <c r="AR551" s="33"/>
      <c r="AS551" s="33"/>
      <c r="AT551" s="33"/>
      <c r="AU551" s="33"/>
      <c r="AV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  <c r="AO552" s="33"/>
      <c r="AP552" s="33"/>
      <c r="AQ552" s="33"/>
      <c r="AR552" s="33"/>
      <c r="AS552" s="33"/>
      <c r="AT552" s="33"/>
      <c r="AU552" s="33"/>
      <c r="AV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  <c r="AP553" s="33"/>
      <c r="AQ553" s="33"/>
      <c r="AR553" s="33"/>
      <c r="AS553" s="33"/>
      <c r="AT553" s="33"/>
      <c r="AU553" s="33"/>
      <c r="AV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  <c r="AO554" s="33"/>
      <c r="AP554" s="33"/>
      <c r="AQ554" s="33"/>
      <c r="AR554" s="33"/>
      <c r="AS554" s="33"/>
      <c r="AT554" s="33"/>
      <c r="AU554" s="33"/>
      <c r="AV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  <c r="AO555" s="33"/>
      <c r="AP555" s="33"/>
      <c r="AQ555" s="33"/>
      <c r="AR555" s="33"/>
      <c r="AS555" s="33"/>
      <c r="AT555" s="33"/>
      <c r="AU555" s="33"/>
      <c r="AV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  <c r="AO556" s="33"/>
      <c r="AP556" s="33"/>
      <c r="AQ556" s="33"/>
      <c r="AR556" s="33"/>
      <c r="AS556" s="33"/>
      <c r="AT556" s="33"/>
      <c r="AU556" s="33"/>
      <c r="AV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  <c r="AP557" s="33"/>
      <c r="AQ557" s="33"/>
      <c r="AR557" s="33"/>
      <c r="AS557" s="33"/>
      <c r="AT557" s="33"/>
      <c r="AU557" s="33"/>
      <c r="AV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  <c r="AO558" s="33"/>
      <c r="AP558" s="33"/>
      <c r="AQ558" s="33"/>
      <c r="AR558" s="33"/>
      <c r="AS558" s="33"/>
      <c r="AT558" s="33"/>
      <c r="AU558" s="33"/>
      <c r="AV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  <c r="AO559" s="33"/>
      <c r="AP559" s="33"/>
      <c r="AQ559" s="33"/>
      <c r="AR559" s="33"/>
      <c r="AS559" s="33"/>
      <c r="AT559" s="33"/>
      <c r="AU559" s="33"/>
      <c r="AV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  <c r="AO560" s="33"/>
      <c r="AP560" s="33"/>
      <c r="AQ560" s="33"/>
      <c r="AR560" s="33"/>
      <c r="AS560" s="33"/>
      <c r="AT560" s="33"/>
      <c r="AU560" s="33"/>
      <c r="AV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  <c r="AO561" s="33"/>
      <c r="AP561" s="33"/>
      <c r="AQ561" s="33"/>
      <c r="AR561" s="33"/>
      <c r="AS561" s="33"/>
      <c r="AT561" s="33"/>
      <c r="AU561" s="33"/>
      <c r="AV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  <c r="AP562" s="33"/>
      <c r="AQ562" s="33"/>
      <c r="AR562" s="33"/>
      <c r="AS562" s="33"/>
      <c r="AT562" s="33"/>
      <c r="AU562" s="33"/>
      <c r="AV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  <c r="AO563" s="33"/>
      <c r="AP563" s="33"/>
      <c r="AQ563" s="33"/>
      <c r="AR563" s="33"/>
      <c r="AS563" s="33"/>
      <c r="AT563" s="33"/>
      <c r="AU563" s="33"/>
      <c r="AV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  <c r="AO564" s="33"/>
      <c r="AP564" s="33"/>
      <c r="AQ564" s="33"/>
      <c r="AR564" s="33"/>
      <c r="AS564" s="33"/>
      <c r="AT564" s="33"/>
      <c r="AU564" s="33"/>
      <c r="AV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  <c r="AP565" s="33"/>
      <c r="AQ565" s="33"/>
      <c r="AR565" s="33"/>
      <c r="AS565" s="33"/>
      <c r="AT565" s="33"/>
      <c r="AU565" s="33"/>
      <c r="AV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  <c r="AO566" s="33"/>
      <c r="AP566" s="33"/>
      <c r="AQ566" s="33"/>
      <c r="AR566" s="33"/>
      <c r="AS566" s="33"/>
      <c r="AT566" s="33"/>
      <c r="AU566" s="33"/>
      <c r="AV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  <c r="AO567" s="33"/>
      <c r="AP567" s="33"/>
      <c r="AQ567" s="33"/>
      <c r="AR567" s="33"/>
      <c r="AS567" s="33"/>
      <c r="AT567" s="33"/>
      <c r="AU567" s="33"/>
      <c r="AV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  <c r="AO568" s="33"/>
      <c r="AP568" s="33"/>
      <c r="AQ568" s="33"/>
      <c r="AR568" s="33"/>
      <c r="AS568" s="33"/>
      <c r="AT568" s="33"/>
      <c r="AU568" s="33"/>
      <c r="AV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  <c r="AP569" s="33"/>
      <c r="AQ569" s="33"/>
      <c r="AR569" s="33"/>
      <c r="AS569" s="33"/>
      <c r="AT569" s="33"/>
      <c r="AU569" s="33"/>
      <c r="AV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  <c r="AO570" s="33"/>
      <c r="AP570" s="33"/>
      <c r="AQ570" s="33"/>
      <c r="AR570" s="33"/>
      <c r="AS570" s="33"/>
      <c r="AT570" s="33"/>
      <c r="AU570" s="33"/>
      <c r="AV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  <c r="AO571" s="33"/>
      <c r="AP571" s="33"/>
      <c r="AQ571" s="33"/>
      <c r="AR571" s="33"/>
      <c r="AS571" s="33"/>
      <c r="AT571" s="33"/>
      <c r="AU571" s="33"/>
      <c r="AV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  <c r="AO572" s="33"/>
      <c r="AP572" s="33"/>
      <c r="AQ572" s="33"/>
      <c r="AR572" s="33"/>
      <c r="AS572" s="33"/>
      <c r="AT572" s="33"/>
      <c r="AU572" s="33"/>
      <c r="AV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  <c r="AO573" s="33"/>
      <c r="AP573" s="33"/>
      <c r="AQ573" s="33"/>
      <c r="AR573" s="33"/>
      <c r="AS573" s="33"/>
      <c r="AT573" s="33"/>
      <c r="AU573" s="33"/>
      <c r="AV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  <c r="AO574" s="33"/>
      <c r="AP574" s="33"/>
      <c r="AQ574" s="33"/>
      <c r="AR574" s="33"/>
      <c r="AS574" s="33"/>
      <c r="AT574" s="33"/>
      <c r="AU574" s="33"/>
      <c r="AV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  <c r="AO575" s="33"/>
      <c r="AP575" s="33"/>
      <c r="AQ575" s="33"/>
      <c r="AR575" s="33"/>
      <c r="AS575" s="33"/>
      <c r="AT575" s="33"/>
      <c r="AU575" s="33"/>
      <c r="AV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  <c r="AO576" s="33"/>
      <c r="AP576" s="33"/>
      <c r="AQ576" s="33"/>
      <c r="AR576" s="33"/>
      <c r="AS576" s="33"/>
      <c r="AT576" s="33"/>
      <c r="AU576" s="33"/>
      <c r="AV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  <c r="AP577" s="33"/>
      <c r="AQ577" s="33"/>
      <c r="AR577" s="33"/>
      <c r="AS577" s="33"/>
      <c r="AT577" s="33"/>
      <c r="AU577" s="33"/>
      <c r="AV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  <c r="AP578" s="33"/>
      <c r="AQ578" s="33"/>
      <c r="AR578" s="33"/>
      <c r="AS578" s="33"/>
      <c r="AT578" s="33"/>
      <c r="AU578" s="33"/>
      <c r="AV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  <c r="AO579" s="33"/>
      <c r="AP579" s="33"/>
      <c r="AQ579" s="33"/>
      <c r="AR579" s="33"/>
      <c r="AS579" s="33"/>
      <c r="AT579" s="33"/>
      <c r="AU579" s="33"/>
      <c r="AV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  <c r="AO580" s="33"/>
      <c r="AP580" s="33"/>
      <c r="AQ580" s="33"/>
      <c r="AR580" s="33"/>
      <c r="AS580" s="33"/>
      <c r="AT580" s="33"/>
      <c r="AU580" s="33"/>
      <c r="AV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  <c r="AP581" s="33"/>
      <c r="AQ581" s="33"/>
      <c r="AR581" s="33"/>
      <c r="AS581" s="33"/>
      <c r="AT581" s="33"/>
      <c r="AU581" s="33"/>
      <c r="AV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  <c r="AP582" s="33"/>
      <c r="AQ582" s="33"/>
      <c r="AR582" s="33"/>
      <c r="AS582" s="33"/>
      <c r="AT582" s="33"/>
      <c r="AU582" s="33"/>
      <c r="AV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  <c r="AP583" s="33"/>
      <c r="AQ583" s="33"/>
      <c r="AR583" s="33"/>
      <c r="AS583" s="33"/>
      <c r="AT583" s="33"/>
      <c r="AU583" s="33"/>
      <c r="AV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  <c r="AP584" s="33"/>
      <c r="AQ584" s="33"/>
      <c r="AR584" s="33"/>
      <c r="AS584" s="33"/>
      <c r="AT584" s="33"/>
      <c r="AU584" s="33"/>
      <c r="AV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  <c r="AO585" s="33"/>
      <c r="AP585" s="33"/>
      <c r="AQ585" s="33"/>
      <c r="AR585" s="33"/>
      <c r="AS585" s="33"/>
      <c r="AT585" s="33"/>
      <c r="AU585" s="33"/>
      <c r="AV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  <c r="AO586" s="33"/>
      <c r="AP586" s="33"/>
      <c r="AQ586" s="33"/>
      <c r="AR586" s="33"/>
      <c r="AS586" s="33"/>
      <c r="AT586" s="33"/>
      <c r="AU586" s="33"/>
      <c r="AV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  <c r="AO587" s="33"/>
      <c r="AP587" s="33"/>
      <c r="AQ587" s="33"/>
      <c r="AR587" s="33"/>
      <c r="AS587" s="33"/>
      <c r="AT587" s="33"/>
      <c r="AU587" s="33"/>
      <c r="AV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  <c r="AO588" s="33"/>
      <c r="AP588" s="33"/>
      <c r="AQ588" s="33"/>
      <c r="AR588" s="33"/>
      <c r="AS588" s="33"/>
      <c r="AT588" s="33"/>
      <c r="AU588" s="33"/>
      <c r="AV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  <c r="AP589" s="33"/>
      <c r="AQ589" s="33"/>
      <c r="AR589" s="33"/>
      <c r="AS589" s="33"/>
      <c r="AT589" s="33"/>
      <c r="AU589" s="33"/>
      <c r="AV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  <c r="AO590" s="33"/>
      <c r="AP590" s="33"/>
      <c r="AQ590" s="33"/>
      <c r="AR590" s="33"/>
      <c r="AS590" s="33"/>
      <c r="AT590" s="33"/>
      <c r="AU590" s="33"/>
      <c r="AV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  <c r="AO591" s="33"/>
      <c r="AP591" s="33"/>
      <c r="AQ591" s="33"/>
      <c r="AR591" s="33"/>
      <c r="AS591" s="33"/>
      <c r="AT591" s="33"/>
      <c r="AU591" s="33"/>
      <c r="AV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  <c r="AO592" s="33"/>
      <c r="AP592" s="33"/>
      <c r="AQ592" s="33"/>
      <c r="AR592" s="33"/>
      <c r="AS592" s="33"/>
      <c r="AT592" s="33"/>
      <c r="AU592" s="33"/>
      <c r="AV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  <c r="AO593" s="33"/>
      <c r="AP593" s="33"/>
      <c r="AQ593" s="33"/>
      <c r="AR593" s="33"/>
      <c r="AS593" s="33"/>
      <c r="AT593" s="33"/>
      <c r="AU593" s="33"/>
      <c r="AV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  <c r="AO594" s="33"/>
      <c r="AP594" s="33"/>
      <c r="AQ594" s="33"/>
      <c r="AR594" s="33"/>
      <c r="AS594" s="33"/>
      <c r="AT594" s="33"/>
      <c r="AU594" s="33"/>
      <c r="AV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  <c r="AO595" s="33"/>
      <c r="AP595" s="33"/>
      <c r="AQ595" s="33"/>
      <c r="AR595" s="33"/>
      <c r="AS595" s="33"/>
      <c r="AT595" s="33"/>
      <c r="AU595" s="33"/>
      <c r="AV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  <c r="AO596" s="33"/>
      <c r="AP596" s="33"/>
      <c r="AQ596" s="33"/>
      <c r="AR596" s="33"/>
      <c r="AS596" s="33"/>
      <c r="AT596" s="33"/>
      <c r="AU596" s="33"/>
      <c r="AV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  <c r="AO597" s="33"/>
      <c r="AP597" s="33"/>
      <c r="AQ597" s="33"/>
      <c r="AR597" s="33"/>
      <c r="AS597" s="33"/>
      <c r="AT597" s="33"/>
      <c r="AU597" s="33"/>
      <c r="AV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  <c r="AO598" s="33"/>
      <c r="AP598" s="33"/>
      <c r="AQ598" s="33"/>
      <c r="AR598" s="33"/>
      <c r="AS598" s="33"/>
      <c r="AT598" s="33"/>
      <c r="AU598" s="33"/>
      <c r="AV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  <c r="AO599" s="33"/>
      <c r="AP599" s="33"/>
      <c r="AQ599" s="33"/>
      <c r="AR599" s="33"/>
      <c r="AS599" s="33"/>
      <c r="AT599" s="33"/>
      <c r="AU599" s="33"/>
      <c r="AV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  <c r="AO600" s="33"/>
      <c r="AP600" s="33"/>
      <c r="AQ600" s="33"/>
      <c r="AR600" s="33"/>
      <c r="AS600" s="33"/>
      <c r="AT600" s="33"/>
      <c r="AU600" s="33"/>
      <c r="AV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  <c r="AO601" s="33"/>
      <c r="AP601" s="33"/>
      <c r="AQ601" s="33"/>
      <c r="AR601" s="33"/>
      <c r="AS601" s="33"/>
      <c r="AT601" s="33"/>
      <c r="AU601" s="33"/>
      <c r="AV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  <c r="AO602" s="33"/>
      <c r="AP602" s="33"/>
      <c r="AQ602" s="33"/>
      <c r="AR602" s="33"/>
      <c r="AS602" s="33"/>
      <c r="AT602" s="33"/>
      <c r="AU602" s="33"/>
      <c r="AV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  <c r="AO603" s="33"/>
      <c r="AP603" s="33"/>
      <c r="AQ603" s="33"/>
      <c r="AR603" s="33"/>
      <c r="AS603" s="33"/>
      <c r="AT603" s="33"/>
      <c r="AU603" s="33"/>
      <c r="AV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  <c r="AO604" s="33"/>
      <c r="AP604" s="33"/>
      <c r="AQ604" s="33"/>
      <c r="AR604" s="33"/>
      <c r="AS604" s="33"/>
      <c r="AT604" s="33"/>
      <c r="AU604" s="33"/>
      <c r="AV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  <c r="AO605" s="33"/>
      <c r="AP605" s="33"/>
      <c r="AQ605" s="33"/>
      <c r="AR605" s="33"/>
      <c r="AS605" s="33"/>
      <c r="AT605" s="33"/>
      <c r="AU605" s="33"/>
      <c r="AV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  <c r="AO606" s="33"/>
      <c r="AP606" s="33"/>
      <c r="AQ606" s="33"/>
      <c r="AR606" s="33"/>
      <c r="AS606" s="33"/>
      <c r="AT606" s="33"/>
      <c r="AU606" s="33"/>
      <c r="AV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  <c r="AO607" s="33"/>
      <c r="AP607" s="33"/>
      <c r="AQ607" s="33"/>
      <c r="AR607" s="33"/>
      <c r="AS607" s="33"/>
      <c r="AT607" s="33"/>
      <c r="AU607" s="33"/>
      <c r="AV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  <c r="AO608" s="33"/>
      <c r="AP608" s="33"/>
      <c r="AQ608" s="33"/>
      <c r="AR608" s="33"/>
      <c r="AS608" s="33"/>
      <c r="AT608" s="33"/>
      <c r="AU608" s="33"/>
      <c r="AV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  <c r="AO609" s="33"/>
      <c r="AP609" s="33"/>
      <c r="AQ609" s="33"/>
      <c r="AR609" s="33"/>
      <c r="AS609" s="33"/>
      <c r="AT609" s="33"/>
      <c r="AU609" s="33"/>
      <c r="AV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  <c r="AO610" s="33"/>
      <c r="AP610" s="33"/>
      <c r="AQ610" s="33"/>
      <c r="AR610" s="33"/>
      <c r="AS610" s="33"/>
      <c r="AT610" s="33"/>
      <c r="AU610" s="33"/>
      <c r="AV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  <c r="AO611" s="33"/>
      <c r="AP611" s="33"/>
      <c r="AQ611" s="33"/>
      <c r="AR611" s="33"/>
      <c r="AS611" s="33"/>
      <c r="AT611" s="33"/>
      <c r="AU611" s="33"/>
      <c r="AV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  <c r="AO612" s="33"/>
      <c r="AP612" s="33"/>
      <c r="AQ612" s="33"/>
      <c r="AR612" s="33"/>
      <c r="AS612" s="33"/>
      <c r="AT612" s="33"/>
      <c r="AU612" s="33"/>
      <c r="AV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  <c r="AO613" s="33"/>
      <c r="AP613" s="33"/>
      <c r="AQ613" s="33"/>
      <c r="AR613" s="33"/>
      <c r="AS613" s="33"/>
      <c r="AT613" s="33"/>
      <c r="AU613" s="33"/>
      <c r="AV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  <c r="AO614" s="33"/>
      <c r="AP614" s="33"/>
      <c r="AQ614" s="33"/>
      <c r="AR614" s="33"/>
      <c r="AS614" s="33"/>
      <c r="AT614" s="33"/>
      <c r="AU614" s="33"/>
      <c r="AV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  <c r="AO615" s="33"/>
      <c r="AP615" s="33"/>
      <c r="AQ615" s="33"/>
      <c r="AR615" s="33"/>
      <c r="AS615" s="33"/>
      <c r="AT615" s="33"/>
      <c r="AU615" s="33"/>
      <c r="AV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  <c r="AO616" s="33"/>
      <c r="AP616" s="33"/>
      <c r="AQ616" s="33"/>
      <c r="AR616" s="33"/>
      <c r="AS616" s="33"/>
      <c r="AT616" s="33"/>
      <c r="AU616" s="33"/>
      <c r="AV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  <c r="AO617" s="33"/>
      <c r="AP617" s="33"/>
      <c r="AQ617" s="33"/>
      <c r="AR617" s="33"/>
      <c r="AS617" s="33"/>
      <c r="AT617" s="33"/>
      <c r="AU617" s="33"/>
      <c r="AV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  <c r="AO618" s="33"/>
      <c r="AP618" s="33"/>
      <c r="AQ618" s="33"/>
      <c r="AR618" s="33"/>
      <c r="AS618" s="33"/>
      <c r="AT618" s="33"/>
      <c r="AU618" s="33"/>
      <c r="AV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  <c r="AO619" s="33"/>
      <c r="AP619" s="33"/>
      <c r="AQ619" s="33"/>
      <c r="AR619" s="33"/>
      <c r="AS619" s="33"/>
      <c r="AT619" s="33"/>
      <c r="AU619" s="33"/>
      <c r="AV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  <c r="AO620" s="33"/>
      <c r="AP620" s="33"/>
      <c r="AQ620" s="33"/>
      <c r="AR620" s="33"/>
      <c r="AS620" s="33"/>
      <c r="AT620" s="33"/>
      <c r="AU620" s="33"/>
      <c r="AV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  <c r="AO621" s="33"/>
      <c r="AP621" s="33"/>
      <c r="AQ621" s="33"/>
      <c r="AR621" s="33"/>
      <c r="AS621" s="33"/>
      <c r="AT621" s="33"/>
      <c r="AU621" s="33"/>
      <c r="AV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  <c r="AO622" s="33"/>
      <c r="AP622" s="33"/>
      <c r="AQ622" s="33"/>
      <c r="AR622" s="33"/>
      <c r="AS622" s="33"/>
      <c r="AT622" s="33"/>
      <c r="AU622" s="33"/>
      <c r="AV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  <c r="AO623" s="33"/>
      <c r="AP623" s="33"/>
      <c r="AQ623" s="33"/>
      <c r="AR623" s="33"/>
      <c r="AS623" s="33"/>
      <c r="AT623" s="33"/>
      <c r="AU623" s="33"/>
      <c r="AV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  <c r="AO624" s="33"/>
      <c r="AP624" s="33"/>
      <c r="AQ624" s="33"/>
      <c r="AR624" s="33"/>
      <c r="AS624" s="33"/>
      <c r="AT624" s="33"/>
      <c r="AU624" s="33"/>
      <c r="AV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  <c r="AO625" s="33"/>
      <c r="AP625" s="33"/>
      <c r="AQ625" s="33"/>
      <c r="AR625" s="33"/>
      <c r="AS625" s="33"/>
      <c r="AT625" s="33"/>
      <c r="AU625" s="33"/>
      <c r="AV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  <c r="AO626" s="33"/>
      <c r="AP626" s="33"/>
      <c r="AQ626" s="33"/>
      <c r="AR626" s="33"/>
      <c r="AS626" s="33"/>
      <c r="AT626" s="33"/>
      <c r="AU626" s="33"/>
      <c r="AV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  <c r="AO627" s="33"/>
      <c r="AP627" s="33"/>
      <c r="AQ627" s="33"/>
      <c r="AR627" s="33"/>
      <c r="AS627" s="33"/>
      <c r="AT627" s="33"/>
      <c r="AU627" s="33"/>
      <c r="AV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  <c r="AO628" s="33"/>
      <c r="AP628" s="33"/>
      <c r="AQ628" s="33"/>
      <c r="AR628" s="33"/>
      <c r="AS628" s="33"/>
      <c r="AT628" s="33"/>
      <c r="AU628" s="33"/>
      <c r="AV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  <c r="AO629" s="33"/>
      <c r="AP629" s="33"/>
      <c r="AQ629" s="33"/>
      <c r="AR629" s="33"/>
      <c r="AS629" s="33"/>
      <c r="AT629" s="33"/>
      <c r="AU629" s="33"/>
      <c r="AV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  <c r="AO630" s="33"/>
      <c r="AP630" s="33"/>
      <c r="AQ630" s="33"/>
      <c r="AR630" s="33"/>
      <c r="AS630" s="33"/>
      <c r="AT630" s="33"/>
      <c r="AU630" s="33"/>
      <c r="AV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  <c r="AO631" s="33"/>
      <c r="AP631" s="33"/>
      <c r="AQ631" s="33"/>
      <c r="AR631" s="33"/>
      <c r="AS631" s="33"/>
      <c r="AT631" s="33"/>
      <c r="AU631" s="33"/>
      <c r="AV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  <c r="AO632" s="33"/>
      <c r="AP632" s="33"/>
      <c r="AQ632" s="33"/>
      <c r="AR632" s="33"/>
      <c r="AS632" s="33"/>
      <c r="AT632" s="33"/>
      <c r="AU632" s="33"/>
      <c r="AV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  <c r="AO633" s="33"/>
      <c r="AP633" s="33"/>
      <c r="AQ633" s="33"/>
      <c r="AR633" s="33"/>
      <c r="AS633" s="33"/>
      <c r="AT633" s="33"/>
      <c r="AU633" s="33"/>
      <c r="AV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  <c r="AO634" s="33"/>
      <c r="AP634" s="33"/>
      <c r="AQ634" s="33"/>
      <c r="AR634" s="33"/>
      <c r="AS634" s="33"/>
      <c r="AT634" s="33"/>
      <c r="AU634" s="33"/>
      <c r="AV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  <c r="AO635" s="33"/>
      <c r="AP635" s="33"/>
      <c r="AQ635" s="33"/>
      <c r="AR635" s="33"/>
      <c r="AS635" s="33"/>
      <c r="AT635" s="33"/>
      <c r="AU635" s="33"/>
      <c r="AV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  <c r="AO636" s="33"/>
      <c r="AP636" s="33"/>
      <c r="AQ636" s="33"/>
      <c r="AR636" s="33"/>
      <c r="AS636" s="33"/>
      <c r="AT636" s="33"/>
      <c r="AU636" s="33"/>
      <c r="AV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  <c r="AO637" s="33"/>
      <c r="AP637" s="33"/>
      <c r="AQ637" s="33"/>
      <c r="AR637" s="33"/>
      <c r="AS637" s="33"/>
      <c r="AT637" s="33"/>
      <c r="AU637" s="33"/>
      <c r="AV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  <c r="AO638" s="33"/>
      <c r="AP638" s="33"/>
      <c r="AQ638" s="33"/>
      <c r="AR638" s="33"/>
      <c r="AS638" s="33"/>
      <c r="AT638" s="33"/>
      <c r="AU638" s="33"/>
      <c r="AV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  <c r="AO639" s="33"/>
      <c r="AP639" s="33"/>
      <c r="AQ639" s="33"/>
      <c r="AR639" s="33"/>
      <c r="AS639" s="33"/>
      <c r="AT639" s="33"/>
      <c r="AU639" s="33"/>
      <c r="AV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  <c r="AO640" s="33"/>
      <c r="AP640" s="33"/>
      <c r="AQ640" s="33"/>
      <c r="AR640" s="33"/>
      <c r="AS640" s="33"/>
      <c r="AT640" s="33"/>
      <c r="AU640" s="33"/>
      <c r="AV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  <c r="AO641" s="33"/>
      <c r="AP641" s="33"/>
      <c r="AQ641" s="33"/>
      <c r="AR641" s="33"/>
      <c r="AS641" s="33"/>
      <c r="AT641" s="33"/>
      <c r="AU641" s="33"/>
      <c r="AV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  <c r="AO642" s="33"/>
      <c r="AP642" s="33"/>
      <c r="AQ642" s="33"/>
      <c r="AR642" s="33"/>
      <c r="AS642" s="33"/>
      <c r="AT642" s="33"/>
      <c r="AU642" s="33"/>
      <c r="AV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  <c r="AO643" s="33"/>
      <c r="AP643" s="33"/>
      <c r="AQ643" s="33"/>
      <c r="AR643" s="33"/>
      <c r="AS643" s="33"/>
      <c r="AT643" s="33"/>
      <c r="AU643" s="33"/>
      <c r="AV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  <c r="AO644" s="33"/>
      <c r="AP644" s="33"/>
      <c r="AQ644" s="33"/>
      <c r="AR644" s="33"/>
      <c r="AS644" s="33"/>
      <c r="AT644" s="33"/>
      <c r="AU644" s="33"/>
      <c r="AV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  <c r="AO645" s="33"/>
      <c r="AP645" s="33"/>
      <c r="AQ645" s="33"/>
      <c r="AR645" s="33"/>
      <c r="AS645" s="33"/>
      <c r="AT645" s="33"/>
      <c r="AU645" s="33"/>
      <c r="AV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  <c r="AO646" s="33"/>
      <c r="AP646" s="33"/>
      <c r="AQ646" s="33"/>
      <c r="AR646" s="33"/>
      <c r="AS646" s="33"/>
      <c r="AT646" s="33"/>
      <c r="AU646" s="33"/>
      <c r="AV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  <c r="AO647" s="33"/>
      <c r="AP647" s="33"/>
      <c r="AQ647" s="33"/>
      <c r="AR647" s="33"/>
      <c r="AS647" s="33"/>
      <c r="AT647" s="33"/>
      <c r="AU647" s="33"/>
      <c r="AV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  <c r="AO648" s="33"/>
      <c r="AP648" s="33"/>
      <c r="AQ648" s="33"/>
      <c r="AR648" s="33"/>
      <c r="AS648" s="33"/>
      <c r="AT648" s="33"/>
      <c r="AU648" s="33"/>
      <c r="AV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  <c r="AO649" s="33"/>
      <c r="AP649" s="33"/>
      <c r="AQ649" s="33"/>
      <c r="AR649" s="33"/>
      <c r="AS649" s="33"/>
      <c r="AT649" s="33"/>
      <c r="AU649" s="33"/>
      <c r="AV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  <c r="AO650" s="33"/>
      <c r="AP650" s="33"/>
      <c r="AQ650" s="33"/>
      <c r="AR650" s="33"/>
      <c r="AS650" s="33"/>
      <c r="AT650" s="33"/>
      <c r="AU650" s="33"/>
      <c r="AV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  <c r="AO651" s="33"/>
      <c r="AP651" s="33"/>
      <c r="AQ651" s="33"/>
      <c r="AR651" s="33"/>
      <c r="AS651" s="33"/>
      <c r="AT651" s="33"/>
      <c r="AU651" s="33"/>
      <c r="AV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  <c r="AO652" s="33"/>
      <c r="AP652" s="33"/>
      <c r="AQ652" s="33"/>
      <c r="AR652" s="33"/>
      <c r="AS652" s="33"/>
      <c r="AT652" s="33"/>
      <c r="AU652" s="33"/>
      <c r="AV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  <c r="AO653" s="33"/>
      <c r="AP653" s="33"/>
      <c r="AQ653" s="33"/>
      <c r="AR653" s="33"/>
      <c r="AS653" s="33"/>
      <c r="AT653" s="33"/>
      <c r="AU653" s="33"/>
      <c r="AV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  <c r="AO654" s="33"/>
      <c r="AP654" s="33"/>
      <c r="AQ654" s="33"/>
      <c r="AR654" s="33"/>
      <c r="AS654" s="33"/>
      <c r="AT654" s="33"/>
      <c r="AU654" s="33"/>
      <c r="AV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  <c r="AO655" s="33"/>
      <c r="AP655" s="33"/>
      <c r="AQ655" s="33"/>
      <c r="AR655" s="33"/>
      <c r="AS655" s="33"/>
      <c r="AT655" s="33"/>
      <c r="AU655" s="33"/>
      <c r="AV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  <c r="AO656" s="33"/>
      <c r="AP656" s="33"/>
      <c r="AQ656" s="33"/>
      <c r="AR656" s="33"/>
      <c r="AS656" s="33"/>
      <c r="AT656" s="33"/>
      <c r="AU656" s="33"/>
      <c r="AV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  <c r="AO657" s="33"/>
      <c r="AP657" s="33"/>
      <c r="AQ657" s="33"/>
      <c r="AR657" s="33"/>
      <c r="AS657" s="33"/>
      <c r="AT657" s="33"/>
      <c r="AU657" s="33"/>
      <c r="AV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  <c r="AO658" s="33"/>
      <c r="AP658" s="33"/>
      <c r="AQ658" s="33"/>
      <c r="AR658" s="33"/>
      <c r="AS658" s="33"/>
      <c r="AT658" s="33"/>
      <c r="AU658" s="33"/>
      <c r="AV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  <c r="AO659" s="33"/>
      <c r="AP659" s="33"/>
      <c r="AQ659" s="33"/>
      <c r="AR659" s="33"/>
      <c r="AS659" s="33"/>
      <c r="AT659" s="33"/>
      <c r="AU659" s="33"/>
      <c r="AV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  <c r="AO660" s="33"/>
      <c r="AP660" s="33"/>
      <c r="AQ660" s="33"/>
      <c r="AR660" s="33"/>
      <c r="AS660" s="33"/>
      <c r="AT660" s="33"/>
      <c r="AU660" s="33"/>
      <c r="AV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  <c r="AO661" s="33"/>
      <c r="AP661" s="33"/>
      <c r="AQ661" s="33"/>
      <c r="AR661" s="33"/>
      <c r="AS661" s="33"/>
      <c r="AT661" s="33"/>
      <c r="AU661" s="33"/>
      <c r="AV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  <c r="AO662" s="33"/>
      <c r="AP662" s="33"/>
      <c r="AQ662" s="33"/>
      <c r="AR662" s="33"/>
      <c r="AS662" s="33"/>
      <c r="AT662" s="33"/>
      <c r="AU662" s="33"/>
      <c r="AV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  <c r="AO663" s="33"/>
      <c r="AP663" s="33"/>
      <c r="AQ663" s="33"/>
      <c r="AR663" s="33"/>
      <c r="AS663" s="33"/>
      <c r="AT663" s="33"/>
      <c r="AU663" s="33"/>
      <c r="AV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  <c r="AO664" s="33"/>
      <c r="AP664" s="33"/>
      <c r="AQ664" s="33"/>
      <c r="AR664" s="33"/>
      <c r="AS664" s="33"/>
      <c r="AT664" s="33"/>
      <c r="AU664" s="33"/>
      <c r="AV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  <c r="AO665" s="33"/>
      <c r="AP665" s="33"/>
      <c r="AQ665" s="33"/>
      <c r="AR665" s="33"/>
      <c r="AS665" s="33"/>
      <c r="AT665" s="33"/>
      <c r="AU665" s="33"/>
      <c r="AV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  <c r="AO666" s="33"/>
      <c r="AP666" s="33"/>
      <c r="AQ666" s="33"/>
      <c r="AR666" s="33"/>
      <c r="AS666" s="33"/>
      <c r="AT666" s="33"/>
      <c r="AU666" s="33"/>
      <c r="AV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  <c r="AO667" s="33"/>
      <c r="AP667" s="33"/>
      <c r="AQ667" s="33"/>
      <c r="AR667" s="33"/>
      <c r="AS667" s="33"/>
      <c r="AT667" s="33"/>
      <c r="AU667" s="33"/>
      <c r="AV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  <c r="AO668" s="33"/>
      <c r="AP668" s="33"/>
      <c r="AQ668" s="33"/>
      <c r="AR668" s="33"/>
      <c r="AS668" s="33"/>
      <c r="AT668" s="33"/>
      <c r="AU668" s="33"/>
      <c r="AV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  <c r="AO669" s="33"/>
      <c r="AP669" s="33"/>
      <c r="AQ669" s="33"/>
      <c r="AR669" s="33"/>
      <c r="AS669" s="33"/>
      <c r="AT669" s="33"/>
      <c r="AU669" s="33"/>
      <c r="AV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  <c r="AO670" s="33"/>
      <c r="AP670" s="33"/>
      <c r="AQ670" s="33"/>
      <c r="AR670" s="33"/>
      <c r="AS670" s="33"/>
      <c r="AT670" s="33"/>
      <c r="AU670" s="33"/>
      <c r="AV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  <c r="AO671" s="33"/>
      <c r="AP671" s="33"/>
      <c r="AQ671" s="33"/>
      <c r="AR671" s="33"/>
      <c r="AS671" s="33"/>
      <c r="AT671" s="33"/>
      <c r="AU671" s="33"/>
      <c r="AV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  <c r="AO672" s="33"/>
      <c r="AP672" s="33"/>
      <c r="AQ672" s="33"/>
      <c r="AR672" s="33"/>
      <c r="AS672" s="33"/>
      <c r="AT672" s="33"/>
      <c r="AU672" s="33"/>
      <c r="AV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  <c r="AO673" s="33"/>
      <c r="AP673" s="33"/>
      <c r="AQ673" s="33"/>
      <c r="AR673" s="33"/>
      <c r="AS673" s="33"/>
      <c r="AT673" s="33"/>
      <c r="AU673" s="33"/>
      <c r="AV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  <c r="AO674" s="33"/>
      <c r="AP674" s="33"/>
      <c r="AQ674" s="33"/>
      <c r="AR674" s="33"/>
      <c r="AS674" s="33"/>
      <c r="AT674" s="33"/>
      <c r="AU674" s="33"/>
      <c r="AV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  <c r="AO675" s="33"/>
      <c r="AP675" s="33"/>
      <c r="AQ675" s="33"/>
      <c r="AR675" s="33"/>
      <c r="AS675" s="33"/>
      <c r="AT675" s="33"/>
      <c r="AU675" s="33"/>
      <c r="AV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  <c r="AO676" s="33"/>
      <c r="AP676" s="33"/>
      <c r="AQ676" s="33"/>
      <c r="AR676" s="33"/>
      <c r="AS676" s="33"/>
      <c r="AT676" s="33"/>
      <c r="AU676" s="33"/>
      <c r="AV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  <c r="AO677" s="33"/>
      <c r="AP677" s="33"/>
      <c r="AQ677" s="33"/>
      <c r="AR677" s="33"/>
      <c r="AS677" s="33"/>
      <c r="AT677" s="33"/>
      <c r="AU677" s="33"/>
      <c r="AV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  <c r="AO678" s="33"/>
      <c r="AP678" s="33"/>
      <c r="AQ678" s="33"/>
      <c r="AR678" s="33"/>
      <c r="AS678" s="33"/>
      <c r="AT678" s="33"/>
      <c r="AU678" s="33"/>
      <c r="AV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  <c r="AO679" s="33"/>
      <c r="AP679" s="33"/>
      <c r="AQ679" s="33"/>
      <c r="AR679" s="33"/>
      <c r="AS679" s="33"/>
      <c r="AT679" s="33"/>
      <c r="AU679" s="33"/>
      <c r="AV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  <c r="AO680" s="33"/>
      <c r="AP680" s="33"/>
      <c r="AQ680" s="33"/>
      <c r="AR680" s="33"/>
      <c r="AS680" s="33"/>
      <c r="AT680" s="33"/>
      <c r="AU680" s="33"/>
      <c r="AV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  <c r="AO681" s="33"/>
      <c r="AP681" s="33"/>
      <c r="AQ681" s="33"/>
      <c r="AR681" s="33"/>
      <c r="AS681" s="33"/>
      <c r="AT681" s="33"/>
      <c r="AU681" s="33"/>
      <c r="AV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  <c r="AO682" s="33"/>
      <c r="AP682" s="33"/>
      <c r="AQ682" s="33"/>
      <c r="AR682" s="33"/>
      <c r="AS682" s="33"/>
      <c r="AT682" s="33"/>
      <c r="AU682" s="33"/>
      <c r="AV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  <c r="AO683" s="33"/>
      <c r="AP683" s="33"/>
      <c r="AQ683" s="33"/>
      <c r="AR683" s="33"/>
      <c r="AS683" s="33"/>
      <c r="AT683" s="33"/>
      <c r="AU683" s="33"/>
      <c r="AV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  <c r="AO684" s="33"/>
      <c r="AP684" s="33"/>
      <c r="AQ684" s="33"/>
      <c r="AR684" s="33"/>
      <c r="AS684" s="33"/>
      <c r="AT684" s="33"/>
      <c r="AU684" s="33"/>
      <c r="AV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  <c r="AO685" s="33"/>
      <c r="AP685" s="33"/>
      <c r="AQ685" s="33"/>
      <c r="AR685" s="33"/>
      <c r="AS685" s="33"/>
      <c r="AT685" s="33"/>
      <c r="AU685" s="33"/>
      <c r="AV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  <c r="AO686" s="33"/>
      <c r="AP686" s="33"/>
      <c r="AQ686" s="33"/>
      <c r="AR686" s="33"/>
      <c r="AS686" s="33"/>
      <c r="AT686" s="33"/>
      <c r="AU686" s="33"/>
      <c r="AV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  <c r="AO687" s="33"/>
      <c r="AP687" s="33"/>
      <c r="AQ687" s="33"/>
      <c r="AR687" s="33"/>
      <c r="AS687" s="33"/>
      <c r="AT687" s="33"/>
      <c r="AU687" s="33"/>
      <c r="AV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33"/>
      <c r="AO688" s="33"/>
      <c r="AP688" s="33"/>
      <c r="AQ688" s="33"/>
      <c r="AR688" s="33"/>
      <c r="AS688" s="33"/>
      <c r="AT688" s="33"/>
      <c r="AU688" s="33"/>
      <c r="AV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  <c r="AO689" s="33"/>
      <c r="AP689" s="33"/>
      <c r="AQ689" s="33"/>
      <c r="AR689" s="33"/>
      <c r="AS689" s="33"/>
      <c r="AT689" s="33"/>
      <c r="AU689" s="33"/>
      <c r="AV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  <c r="AO690" s="33"/>
      <c r="AP690" s="33"/>
      <c r="AQ690" s="33"/>
      <c r="AR690" s="33"/>
      <c r="AS690" s="33"/>
      <c r="AT690" s="33"/>
      <c r="AU690" s="33"/>
      <c r="AV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  <c r="AO691" s="33"/>
      <c r="AP691" s="33"/>
      <c r="AQ691" s="33"/>
      <c r="AR691" s="33"/>
      <c r="AS691" s="33"/>
      <c r="AT691" s="33"/>
      <c r="AU691" s="33"/>
      <c r="AV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  <c r="AO692" s="33"/>
      <c r="AP692" s="33"/>
      <c r="AQ692" s="33"/>
      <c r="AR692" s="33"/>
      <c r="AS692" s="33"/>
      <c r="AT692" s="33"/>
      <c r="AU692" s="33"/>
      <c r="AV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  <c r="AO693" s="33"/>
      <c r="AP693" s="33"/>
      <c r="AQ693" s="33"/>
      <c r="AR693" s="33"/>
      <c r="AS693" s="33"/>
      <c r="AT693" s="33"/>
      <c r="AU693" s="33"/>
      <c r="AV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  <c r="AO694" s="33"/>
      <c r="AP694" s="33"/>
      <c r="AQ694" s="33"/>
      <c r="AR694" s="33"/>
      <c r="AS694" s="33"/>
      <c r="AT694" s="33"/>
      <c r="AU694" s="33"/>
      <c r="AV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  <c r="AO695" s="33"/>
      <c r="AP695" s="33"/>
      <c r="AQ695" s="33"/>
      <c r="AR695" s="33"/>
      <c r="AS695" s="33"/>
      <c r="AT695" s="33"/>
      <c r="AU695" s="33"/>
      <c r="AV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  <c r="AO696" s="33"/>
      <c r="AP696" s="33"/>
      <c r="AQ696" s="33"/>
      <c r="AR696" s="33"/>
      <c r="AS696" s="33"/>
      <c r="AT696" s="33"/>
      <c r="AU696" s="33"/>
      <c r="AV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  <c r="AO697" s="33"/>
      <c r="AP697" s="33"/>
      <c r="AQ697" s="33"/>
      <c r="AR697" s="33"/>
      <c r="AS697" s="33"/>
      <c r="AT697" s="33"/>
      <c r="AU697" s="33"/>
      <c r="AV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  <c r="AO698" s="33"/>
      <c r="AP698" s="33"/>
      <c r="AQ698" s="33"/>
      <c r="AR698" s="33"/>
      <c r="AS698" s="33"/>
      <c r="AT698" s="33"/>
      <c r="AU698" s="33"/>
      <c r="AV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  <c r="AO699" s="33"/>
      <c r="AP699" s="33"/>
      <c r="AQ699" s="33"/>
      <c r="AR699" s="33"/>
      <c r="AS699" s="33"/>
      <c r="AT699" s="33"/>
      <c r="AU699" s="33"/>
      <c r="AV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  <c r="AO700" s="33"/>
      <c r="AP700" s="33"/>
      <c r="AQ700" s="33"/>
      <c r="AR700" s="33"/>
      <c r="AS700" s="33"/>
      <c r="AT700" s="33"/>
      <c r="AU700" s="33"/>
      <c r="AV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  <c r="AO701" s="33"/>
      <c r="AP701" s="33"/>
      <c r="AQ701" s="33"/>
      <c r="AR701" s="33"/>
      <c r="AS701" s="33"/>
      <c r="AT701" s="33"/>
      <c r="AU701" s="33"/>
      <c r="AV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  <c r="AO702" s="33"/>
      <c r="AP702" s="33"/>
      <c r="AQ702" s="33"/>
      <c r="AR702" s="33"/>
      <c r="AS702" s="33"/>
      <c r="AT702" s="33"/>
      <c r="AU702" s="33"/>
      <c r="AV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  <c r="AO703" s="33"/>
      <c r="AP703" s="33"/>
      <c r="AQ703" s="33"/>
      <c r="AR703" s="33"/>
      <c r="AS703" s="33"/>
      <c r="AT703" s="33"/>
      <c r="AU703" s="33"/>
      <c r="AV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  <c r="AO704" s="33"/>
      <c r="AP704" s="33"/>
      <c r="AQ704" s="33"/>
      <c r="AR704" s="33"/>
      <c r="AS704" s="33"/>
      <c r="AT704" s="33"/>
      <c r="AU704" s="33"/>
      <c r="AV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  <c r="AO705" s="33"/>
      <c r="AP705" s="33"/>
      <c r="AQ705" s="33"/>
      <c r="AR705" s="33"/>
      <c r="AS705" s="33"/>
      <c r="AT705" s="33"/>
      <c r="AU705" s="33"/>
      <c r="AV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  <c r="AO706" s="33"/>
      <c r="AP706" s="33"/>
      <c r="AQ706" s="33"/>
      <c r="AR706" s="33"/>
      <c r="AS706" s="33"/>
      <c r="AT706" s="33"/>
      <c r="AU706" s="33"/>
      <c r="AV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  <c r="AO707" s="33"/>
      <c r="AP707" s="33"/>
      <c r="AQ707" s="33"/>
      <c r="AR707" s="33"/>
      <c r="AS707" s="33"/>
      <c r="AT707" s="33"/>
      <c r="AU707" s="33"/>
      <c r="AV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  <c r="AO708" s="33"/>
      <c r="AP708" s="33"/>
      <c r="AQ708" s="33"/>
      <c r="AR708" s="33"/>
      <c r="AS708" s="33"/>
      <c r="AT708" s="33"/>
      <c r="AU708" s="33"/>
      <c r="AV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  <c r="AO709" s="33"/>
      <c r="AP709" s="33"/>
      <c r="AQ709" s="33"/>
      <c r="AR709" s="33"/>
      <c r="AS709" s="33"/>
      <c r="AT709" s="33"/>
      <c r="AU709" s="33"/>
      <c r="AV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  <c r="AO710" s="33"/>
      <c r="AP710" s="33"/>
      <c r="AQ710" s="33"/>
      <c r="AR710" s="33"/>
      <c r="AS710" s="33"/>
      <c r="AT710" s="33"/>
      <c r="AU710" s="33"/>
      <c r="AV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  <c r="AO711" s="33"/>
      <c r="AP711" s="33"/>
      <c r="AQ711" s="33"/>
      <c r="AR711" s="33"/>
      <c r="AS711" s="33"/>
      <c r="AT711" s="33"/>
      <c r="AU711" s="33"/>
      <c r="AV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  <c r="AO712" s="33"/>
      <c r="AP712" s="33"/>
      <c r="AQ712" s="33"/>
      <c r="AR712" s="33"/>
      <c r="AS712" s="33"/>
      <c r="AT712" s="33"/>
      <c r="AU712" s="33"/>
      <c r="AV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  <c r="AO713" s="33"/>
      <c r="AP713" s="33"/>
      <c r="AQ713" s="33"/>
      <c r="AR713" s="33"/>
      <c r="AS713" s="33"/>
      <c r="AT713" s="33"/>
      <c r="AU713" s="33"/>
      <c r="AV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  <c r="AO714" s="33"/>
      <c r="AP714" s="33"/>
      <c r="AQ714" s="33"/>
      <c r="AR714" s="33"/>
      <c r="AS714" s="33"/>
      <c r="AT714" s="33"/>
      <c r="AU714" s="33"/>
      <c r="AV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  <c r="AO715" s="33"/>
      <c r="AP715" s="33"/>
      <c r="AQ715" s="33"/>
      <c r="AR715" s="33"/>
      <c r="AS715" s="33"/>
      <c r="AT715" s="33"/>
      <c r="AU715" s="33"/>
      <c r="AV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  <c r="AO716" s="33"/>
      <c r="AP716" s="33"/>
      <c r="AQ716" s="33"/>
      <c r="AR716" s="33"/>
      <c r="AS716" s="33"/>
      <c r="AT716" s="33"/>
      <c r="AU716" s="33"/>
      <c r="AV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  <c r="AO717" s="33"/>
      <c r="AP717" s="33"/>
      <c r="AQ717" s="33"/>
      <c r="AR717" s="33"/>
      <c r="AS717" s="33"/>
      <c r="AT717" s="33"/>
      <c r="AU717" s="33"/>
      <c r="AV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  <c r="AO718" s="33"/>
      <c r="AP718" s="33"/>
      <c r="AQ718" s="33"/>
      <c r="AR718" s="33"/>
      <c r="AS718" s="33"/>
      <c r="AT718" s="33"/>
      <c r="AU718" s="33"/>
      <c r="AV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  <c r="AO719" s="33"/>
      <c r="AP719" s="33"/>
      <c r="AQ719" s="33"/>
      <c r="AR719" s="33"/>
      <c r="AS719" s="33"/>
      <c r="AT719" s="33"/>
      <c r="AU719" s="33"/>
      <c r="AV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  <c r="AO720" s="33"/>
      <c r="AP720" s="33"/>
      <c r="AQ720" s="33"/>
      <c r="AR720" s="33"/>
      <c r="AS720" s="33"/>
      <c r="AT720" s="33"/>
      <c r="AU720" s="33"/>
      <c r="AV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  <c r="AO721" s="33"/>
      <c r="AP721" s="33"/>
      <c r="AQ721" s="33"/>
      <c r="AR721" s="33"/>
      <c r="AS721" s="33"/>
      <c r="AT721" s="33"/>
      <c r="AU721" s="33"/>
      <c r="AV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  <c r="AO722" s="33"/>
      <c r="AP722" s="33"/>
      <c r="AQ722" s="33"/>
      <c r="AR722" s="33"/>
      <c r="AS722" s="33"/>
      <c r="AT722" s="33"/>
      <c r="AU722" s="33"/>
      <c r="AV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  <c r="AO723" s="33"/>
      <c r="AP723" s="33"/>
      <c r="AQ723" s="33"/>
      <c r="AR723" s="33"/>
      <c r="AS723" s="33"/>
      <c r="AT723" s="33"/>
      <c r="AU723" s="33"/>
      <c r="AV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  <c r="AO724" s="33"/>
      <c r="AP724" s="33"/>
      <c r="AQ724" s="33"/>
      <c r="AR724" s="33"/>
      <c r="AS724" s="33"/>
      <c r="AT724" s="33"/>
      <c r="AU724" s="33"/>
      <c r="AV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  <c r="AO725" s="33"/>
      <c r="AP725" s="33"/>
      <c r="AQ725" s="33"/>
      <c r="AR725" s="33"/>
      <c r="AS725" s="33"/>
      <c r="AT725" s="33"/>
      <c r="AU725" s="33"/>
      <c r="AV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  <c r="AO726" s="33"/>
      <c r="AP726" s="33"/>
      <c r="AQ726" s="33"/>
      <c r="AR726" s="33"/>
      <c r="AS726" s="33"/>
      <c r="AT726" s="33"/>
      <c r="AU726" s="33"/>
      <c r="AV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  <c r="AO727" s="33"/>
      <c r="AP727" s="33"/>
      <c r="AQ727" s="33"/>
      <c r="AR727" s="33"/>
      <c r="AS727" s="33"/>
      <c r="AT727" s="33"/>
      <c r="AU727" s="33"/>
      <c r="AV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  <c r="AO728" s="33"/>
      <c r="AP728" s="33"/>
      <c r="AQ728" s="33"/>
      <c r="AR728" s="33"/>
      <c r="AS728" s="33"/>
      <c r="AT728" s="33"/>
      <c r="AU728" s="33"/>
      <c r="AV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  <c r="AO729" s="33"/>
      <c r="AP729" s="33"/>
      <c r="AQ729" s="33"/>
      <c r="AR729" s="33"/>
      <c r="AS729" s="33"/>
      <c r="AT729" s="33"/>
      <c r="AU729" s="33"/>
      <c r="AV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  <c r="AO730" s="33"/>
      <c r="AP730" s="33"/>
      <c r="AQ730" s="33"/>
      <c r="AR730" s="33"/>
      <c r="AS730" s="33"/>
      <c r="AT730" s="33"/>
      <c r="AU730" s="33"/>
      <c r="AV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  <c r="AO731" s="33"/>
      <c r="AP731" s="33"/>
      <c r="AQ731" s="33"/>
      <c r="AR731" s="33"/>
      <c r="AS731" s="33"/>
      <c r="AT731" s="33"/>
      <c r="AU731" s="33"/>
      <c r="AV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  <c r="AO732" s="33"/>
      <c r="AP732" s="33"/>
      <c r="AQ732" s="33"/>
      <c r="AR732" s="33"/>
      <c r="AS732" s="33"/>
      <c r="AT732" s="33"/>
      <c r="AU732" s="33"/>
      <c r="AV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  <c r="AO733" s="33"/>
      <c r="AP733" s="33"/>
      <c r="AQ733" s="33"/>
      <c r="AR733" s="33"/>
      <c r="AS733" s="33"/>
      <c r="AT733" s="33"/>
      <c r="AU733" s="33"/>
      <c r="AV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  <c r="AO734" s="33"/>
      <c r="AP734" s="33"/>
      <c r="AQ734" s="33"/>
      <c r="AR734" s="33"/>
      <c r="AS734" s="33"/>
      <c r="AT734" s="33"/>
      <c r="AU734" s="33"/>
      <c r="AV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  <c r="AO735" s="33"/>
      <c r="AP735" s="33"/>
      <c r="AQ735" s="33"/>
      <c r="AR735" s="33"/>
      <c r="AS735" s="33"/>
      <c r="AT735" s="33"/>
      <c r="AU735" s="33"/>
      <c r="AV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  <c r="AO736" s="33"/>
      <c r="AP736" s="33"/>
      <c r="AQ736" s="33"/>
      <c r="AR736" s="33"/>
      <c r="AS736" s="33"/>
      <c r="AT736" s="33"/>
      <c r="AU736" s="33"/>
      <c r="AV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  <c r="AO737" s="33"/>
      <c r="AP737" s="33"/>
      <c r="AQ737" s="33"/>
      <c r="AR737" s="33"/>
      <c r="AS737" s="33"/>
      <c r="AT737" s="33"/>
      <c r="AU737" s="33"/>
      <c r="AV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  <c r="AO738" s="33"/>
      <c r="AP738" s="33"/>
      <c r="AQ738" s="33"/>
      <c r="AR738" s="33"/>
      <c r="AS738" s="33"/>
      <c r="AT738" s="33"/>
      <c r="AU738" s="33"/>
      <c r="AV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  <c r="AO739" s="33"/>
      <c r="AP739" s="33"/>
      <c r="AQ739" s="33"/>
      <c r="AR739" s="33"/>
      <c r="AS739" s="33"/>
      <c r="AT739" s="33"/>
      <c r="AU739" s="33"/>
      <c r="AV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  <c r="AO740" s="33"/>
      <c r="AP740" s="33"/>
      <c r="AQ740" s="33"/>
      <c r="AR740" s="33"/>
      <c r="AS740" s="33"/>
      <c r="AT740" s="33"/>
      <c r="AU740" s="33"/>
      <c r="AV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  <c r="AO741" s="33"/>
      <c r="AP741" s="33"/>
      <c r="AQ741" s="33"/>
      <c r="AR741" s="33"/>
      <c r="AS741" s="33"/>
      <c r="AT741" s="33"/>
      <c r="AU741" s="33"/>
      <c r="AV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  <c r="AO742" s="33"/>
      <c r="AP742" s="33"/>
      <c r="AQ742" s="33"/>
      <c r="AR742" s="33"/>
      <c r="AS742" s="33"/>
      <c r="AT742" s="33"/>
      <c r="AU742" s="33"/>
      <c r="AV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  <c r="AO743" s="33"/>
      <c r="AP743" s="33"/>
      <c r="AQ743" s="33"/>
      <c r="AR743" s="33"/>
      <c r="AS743" s="33"/>
      <c r="AT743" s="33"/>
      <c r="AU743" s="33"/>
      <c r="AV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  <c r="AO744" s="33"/>
      <c r="AP744" s="33"/>
      <c r="AQ744" s="33"/>
      <c r="AR744" s="33"/>
      <c r="AS744" s="33"/>
      <c r="AT744" s="33"/>
      <c r="AU744" s="33"/>
      <c r="AV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  <c r="AO745" s="33"/>
      <c r="AP745" s="33"/>
      <c r="AQ745" s="33"/>
      <c r="AR745" s="33"/>
      <c r="AS745" s="33"/>
      <c r="AT745" s="33"/>
      <c r="AU745" s="33"/>
      <c r="AV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  <c r="AO746" s="33"/>
      <c r="AP746" s="33"/>
      <c r="AQ746" s="33"/>
      <c r="AR746" s="33"/>
      <c r="AS746" s="33"/>
      <c r="AT746" s="33"/>
      <c r="AU746" s="33"/>
      <c r="AV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  <c r="AO747" s="33"/>
      <c r="AP747" s="33"/>
      <c r="AQ747" s="33"/>
      <c r="AR747" s="33"/>
      <c r="AS747" s="33"/>
      <c r="AT747" s="33"/>
      <c r="AU747" s="33"/>
      <c r="AV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  <c r="AO748" s="33"/>
      <c r="AP748" s="33"/>
      <c r="AQ748" s="33"/>
      <c r="AR748" s="33"/>
      <c r="AS748" s="33"/>
      <c r="AT748" s="33"/>
      <c r="AU748" s="33"/>
      <c r="AV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  <c r="AO749" s="33"/>
      <c r="AP749" s="33"/>
      <c r="AQ749" s="33"/>
      <c r="AR749" s="33"/>
      <c r="AS749" s="33"/>
      <c r="AT749" s="33"/>
      <c r="AU749" s="33"/>
      <c r="AV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  <c r="AO750" s="33"/>
      <c r="AP750" s="33"/>
      <c r="AQ750" s="33"/>
      <c r="AR750" s="33"/>
      <c r="AS750" s="33"/>
      <c r="AT750" s="33"/>
      <c r="AU750" s="33"/>
      <c r="AV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  <c r="AO751" s="33"/>
      <c r="AP751" s="33"/>
      <c r="AQ751" s="33"/>
      <c r="AR751" s="33"/>
      <c r="AS751" s="33"/>
      <c r="AT751" s="33"/>
      <c r="AU751" s="33"/>
      <c r="AV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  <c r="AO752" s="33"/>
      <c r="AP752" s="33"/>
      <c r="AQ752" s="33"/>
      <c r="AR752" s="33"/>
      <c r="AS752" s="33"/>
      <c r="AT752" s="33"/>
      <c r="AU752" s="33"/>
      <c r="AV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  <c r="AO753" s="33"/>
      <c r="AP753" s="33"/>
      <c r="AQ753" s="33"/>
      <c r="AR753" s="33"/>
      <c r="AS753" s="33"/>
      <c r="AT753" s="33"/>
      <c r="AU753" s="33"/>
      <c r="AV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  <c r="AO754" s="33"/>
      <c r="AP754" s="33"/>
      <c r="AQ754" s="33"/>
      <c r="AR754" s="33"/>
      <c r="AS754" s="33"/>
      <c r="AT754" s="33"/>
      <c r="AU754" s="33"/>
      <c r="AV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  <c r="AO755" s="33"/>
      <c r="AP755" s="33"/>
      <c r="AQ755" s="33"/>
      <c r="AR755" s="33"/>
      <c r="AS755" s="33"/>
      <c r="AT755" s="33"/>
      <c r="AU755" s="33"/>
      <c r="AV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  <c r="AO756" s="33"/>
      <c r="AP756" s="33"/>
      <c r="AQ756" s="33"/>
      <c r="AR756" s="33"/>
      <c r="AS756" s="33"/>
      <c r="AT756" s="33"/>
      <c r="AU756" s="33"/>
      <c r="AV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  <c r="AO757" s="33"/>
      <c r="AP757" s="33"/>
      <c r="AQ757" s="33"/>
      <c r="AR757" s="33"/>
      <c r="AS757" s="33"/>
      <c r="AT757" s="33"/>
      <c r="AU757" s="33"/>
      <c r="AV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  <c r="AN758" s="33"/>
      <c r="AO758" s="33"/>
      <c r="AP758" s="33"/>
      <c r="AQ758" s="33"/>
      <c r="AR758" s="33"/>
      <c r="AS758" s="33"/>
      <c r="AT758" s="33"/>
      <c r="AU758" s="33"/>
      <c r="AV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  <c r="AO759" s="33"/>
      <c r="AP759" s="33"/>
      <c r="AQ759" s="33"/>
      <c r="AR759" s="33"/>
      <c r="AS759" s="33"/>
      <c r="AT759" s="33"/>
      <c r="AU759" s="33"/>
      <c r="AV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  <c r="AO760" s="33"/>
      <c r="AP760" s="33"/>
      <c r="AQ760" s="33"/>
      <c r="AR760" s="33"/>
      <c r="AS760" s="33"/>
      <c r="AT760" s="33"/>
      <c r="AU760" s="33"/>
      <c r="AV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  <c r="AO761" s="33"/>
      <c r="AP761" s="33"/>
      <c r="AQ761" s="33"/>
      <c r="AR761" s="33"/>
      <c r="AS761" s="33"/>
      <c r="AT761" s="33"/>
      <c r="AU761" s="33"/>
      <c r="AV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  <c r="AO762" s="33"/>
      <c r="AP762" s="33"/>
      <c r="AQ762" s="33"/>
      <c r="AR762" s="33"/>
      <c r="AS762" s="33"/>
      <c r="AT762" s="33"/>
      <c r="AU762" s="33"/>
      <c r="AV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  <c r="AO763" s="33"/>
      <c r="AP763" s="33"/>
      <c r="AQ763" s="33"/>
      <c r="AR763" s="33"/>
      <c r="AS763" s="33"/>
      <c r="AT763" s="33"/>
      <c r="AU763" s="33"/>
      <c r="AV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  <c r="AO764" s="33"/>
      <c r="AP764" s="33"/>
      <c r="AQ764" s="33"/>
      <c r="AR764" s="33"/>
      <c r="AS764" s="33"/>
      <c r="AT764" s="33"/>
      <c r="AU764" s="33"/>
      <c r="AV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  <c r="AO765" s="33"/>
      <c r="AP765" s="33"/>
      <c r="AQ765" s="33"/>
      <c r="AR765" s="33"/>
      <c r="AS765" s="33"/>
      <c r="AT765" s="33"/>
      <c r="AU765" s="33"/>
      <c r="AV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  <c r="AO766" s="33"/>
      <c r="AP766" s="33"/>
      <c r="AQ766" s="33"/>
      <c r="AR766" s="33"/>
      <c r="AS766" s="33"/>
      <c r="AT766" s="33"/>
      <c r="AU766" s="33"/>
      <c r="AV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  <c r="AO767" s="33"/>
      <c r="AP767" s="33"/>
      <c r="AQ767" s="33"/>
      <c r="AR767" s="33"/>
      <c r="AS767" s="33"/>
      <c r="AT767" s="33"/>
      <c r="AU767" s="33"/>
      <c r="AV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  <c r="AO768" s="33"/>
      <c r="AP768" s="33"/>
      <c r="AQ768" s="33"/>
      <c r="AR768" s="33"/>
      <c r="AS768" s="33"/>
      <c r="AT768" s="33"/>
      <c r="AU768" s="33"/>
      <c r="AV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  <c r="AO769" s="33"/>
      <c r="AP769" s="33"/>
      <c r="AQ769" s="33"/>
      <c r="AR769" s="33"/>
      <c r="AS769" s="33"/>
      <c r="AT769" s="33"/>
      <c r="AU769" s="33"/>
      <c r="AV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  <c r="AO770" s="33"/>
      <c r="AP770" s="33"/>
      <c r="AQ770" s="33"/>
      <c r="AR770" s="33"/>
      <c r="AS770" s="33"/>
      <c r="AT770" s="33"/>
      <c r="AU770" s="33"/>
      <c r="AV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  <c r="AO771" s="33"/>
      <c r="AP771" s="33"/>
      <c r="AQ771" s="33"/>
      <c r="AR771" s="33"/>
      <c r="AS771" s="33"/>
      <c r="AT771" s="33"/>
      <c r="AU771" s="33"/>
      <c r="AV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  <c r="AO772" s="33"/>
      <c r="AP772" s="33"/>
      <c r="AQ772" s="33"/>
      <c r="AR772" s="33"/>
      <c r="AS772" s="33"/>
      <c r="AT772" s="33"/>
      <c r="AU772" s="33"/>
      <c r="AV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  <c r="AO773" s="33"/>
      <c r="AP773" s="33"/>
      <c r="AQ773" s="33"/>
      <c r="AR773" s="33"/>
      <c r="AS773" s="33"/>
      <c r="AT773" s="33"/>
      <c r="AU773" s="33"/>
      <c r="AV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  <c r="AO774" s="33"/>
      <c r="AP774" s="33"/>
      <c r="AQ774" s="33"/>
      <c r="AR774" s="33"/>
      <c r="AS774" s="33"/>
      <c r="AT774" s="33"/>
      <c r="AU774" s="33"/>
      <c r="AV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  <c r="AO775" s="33"/>
      <c r="AP775" s="33"/>
      <c r="AQ775" s="33"/>
      <c r="AR775" s="33"/>
      <c r="AS775" s="33"/>
      <c r="AT775" s="33"/>
      <c r="AU775" s="33"/>
      <c r="AV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  <c r="AO776" s="33"/>
      <c r="AP776" s="33"/>
      <c r="AQ776" s="33"/>
      <c r="AR776" s="33"/>
      <c r="AS776" s="33"/>
      <c r="AT776" s="33"/>
      <c r="AU776" s="33"/>
      <c r="AV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  <c r="AO777" s="33"/>
      <c r="AP777" s="33"/>
      <c r="AQ777" s="33"/>
      <c r="AR777" s="33"/>
      <c r="AS777" s="33"/>
      <c r="AT777" s="33"/>
      <c r="AU777" s="33"/>
      <c r="AV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  <c r="AO778" s="33"/>
      <c r="AP778" s="33"/>
      <c r="AQ778" s="33"/>
      <c r="AR778" s="33"/>
      <c r="AS778" s="33"/>
      <c r="AT778" s="33"/>
      <c r="AU778" s="33"/>
      <c r="AV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  <c r="AO779" s="33"/>
      <c r="AP779" s="33"/>
      <c r="AQ779" s="33"/>
      <c r="AR779" s="33"/>
      <c r="AS779" s="33"/>
      <c r="AT779" s="33"/>
      <c r="AU779" s="33"/>
      <c r="AV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  <c r="AO780" s="33"/>
      <c r="AP780" s="33"/>
      <c r="AQ780" s="33"/>
      <c r="AR780" s="33"/>
      <c r="AS780" s="33"/>
      <c r="AT780" s="33"/>
      <c r="AU780" s="33"/>
      <c r="AV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  <c r="AO781" s="33"/>
      <c r="AP781" s="33"/>
      <c r="AQ781" s="33"/>
      <c r="AR781" s="33"/>
      <c r="AS781" s="33"/>
      <c r="AT781" s="33"/>
      <c r="AU781" s="33"/>
      <c r="AV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  <c r="AO782" s="33"/>
      <c r="AP782" s="33"/>
      <c r="AQ782" s="33"/>
      <c r="AR782" s="33"/>
      <c r="AS782" s="33"/>
      <c r="AT782" s="33"/>
      <c r="AU782" s="33"/>
      <c r="AV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  <c r="AO783" s="33"/>
      <c r="AP783" s="33"/>
      <c r="AQ783" s="33"/>
      <c r="AR783" s="33"/>
      <c r="AS783" s="33"/>
      <c r="AT783" s="33"/>
      <c r="AU783" s="33"/>
      <c r="AV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  <c r="AO784" s="33"/>
      <c r="AP784" s="33"/>
      <c r="AQ784" s="33"/>
      <c r="AR784" s="33"/>
      <c r="AS784" s="33"/>
      <c r="AT784" s="33"/>
      <c r="AU784" s="33"/>
      <c r="AV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  <c r="AO785" s="33"/>
      <c r="AP785" s="33"/>
      <c r="AQ785" s="33"/>
      <c r="AR785" s="33"/>
      <c r="AS785" s="33"/>
      <c r="AT785" s="33"/>
      <c r="AU785" s="33"/>
      <c r="AV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  <c r="AO786" s="33"/>
      <c r="AP786" s="33"/>
      <c r="AQ786" s="33"/>
      <c r="AR786" s="33"/>
      <c r="AS786" s="33"/>
      <c r="AT786" s="33"/>
      <c r="AU786" s="33"/>
      <c r="AV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  <c r="AO787" s="33"/>
      <c r="AP787" s="33"/>
      <c r="AQ787" s="33"/>
      <c r="AR787" s="33"/>
      <c r="AS787" s="33"/>
      <c r="AT787" s="33"/>
      <c r="AU787" s="33"/>
      <c r="AV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  <c r="AO788" s="33"/>
      <c r="AP788" s="33"/>
      <c r="AQ788" s="33"/>
      <c r="AR788" s="33"/>
      <c r="AS788" s="33"/>
      <c r="AT788" s="33"/>
      <c r="AU788" s="33"/>
      <c r="AV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  <c r="AO789" s="33"/>
      <c r="AP789" s="33"/>
      <c r="AQ789" s="33"/>
      <c r="AR789" s="33"/>
      <c r="AS789" s="33"/>
      <c r="AT789" s="33"/>
      <c r="AU789" s="33"/>
      <c r="AV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  <c r="AN790" s="33"/>
      <c r="AO790" s="33"/>
      <c r="AP790" s="33"/>
      <c r="AQ790" s="33"/>
      <c r="AR790" s="33"/>
      <c r="AS790" s="33"/>
      <c r="AT790" s="33"/>
      <c r="AU790" s="33"/>
      <c r="AV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  <c r="AO791" s="33"/>
      <c r="AP791" s="33"/>
      <c r="AQ791" s="33"/>
      <c r="AR791" s="33"/>
      <c r="AS791" s="33"/>
      <c r="AT791" s="33"/>
      <c r="AU791" s="33"/>
      <c r="AV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33"/>
      <c r="AO792" s="33"/>
      <c r="AP792" s="33"/>
      <c r="AQ792" s="33"/>
      <c r="AR792" s="33"/>
      <c r="AS792" s="33"/>
      <c r="AT792" s="33"/>
      <c r="AU792" s="33"/>
      <c r="AV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  <c r="AO793" s="33"/>
      <c r="AP793" s="33"/>
      <c r="AQ793" s="33"/>
      <c r="AR793" s="33"/>
      <c r="AS793" s="33"/>
      <c r="AT793" s="33"/>
      <c r="AU793" s="33"/>
      <c r="AV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  <c r="AO794" s="33"/>
      <c r="AP794" s="33"/>
      <c r="AQ794" s="33"/>
      <c r="AR794" s="33"/>
      <c r="AS794" s="33"/>
      <c r="AT794" s="33"/>
      <c r="AU794" s="33"/>
      <c r="AV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  <c r="AO795" s="33"/>
      <c r="AP795" s="33"/>
      <c r="AQ795" s="33"/>
      <c r="AR795" s="33"/>
      <c r="AS795" s="33"/>
      <c r="AT795" s="33"/>
      <c r="AU795" s="33"/>
      <c r="AV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  <c r="AO796" s="33"/>
      <c r="AP796" s="33"/>
      <c r="AQ796" s="33"/>
      <c r="AR796" s="33"/>
      <c r="AS796" s="33"/>
      <c r="AT796" s="33"/>
      <c r="AU796" s="33"/>
      <c r="AV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  <c r="AO797" s="33"/>
      <c r="AP797" s="33"/>
      <c r="AQ797" s="33"/>
      <c r="AR797" s="33"/>
      <c r="AS797" s="33"/>
      <c r="AT797" s="33"/>
      <c r="AU797" s="33"/>
      <c r="AV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  <c r="AO798" s="33"/>
      <c r="AP798" s="33"/>
      <c r="AQ798" s="33"/>
      <c r="AR798" s="33"/>
      <c r="AS798" s="33"/>
      <c r="AT798" s="33"/>
      <c r="AU798" s="33"/>
      <c r="AV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  <c r="AO799" s="33"/>
      <c r="AP799" s="33"/>
      <c r="AQ799" s="33"/>
      <c r="AR799" s="33"/>
      <c r="AS799" s="33"/>
      <c r="AT799" s="33"/>
      <c r="AU799" s="33"/>
      <c r="AV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  <c r="AO800" s="33"/>
      <c r="AP800" s="33"/>
      <c r="AQ800" s="33"/>
      <c r="AR800" s="33"/>
      <c r="AS800" s="33"/>
      <c r="AT800" s="33"/>
      <c r="AU800" s="33"/>
      <c r="AV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  <c r="AO801" s="33"/>
      <c r="AP801" s="33"/>
      <c r="AQ801" s="33"/>
      <c r="AR801" s="33"/>
      <c r="AS801" s="33"/>
      <c r="AT801" s="33"/>
      <c r="AU801" s="33"/>
      <c r="AV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  <c r="AO802" s="33"/>
      <c r="AP802" s="33"/>
      <c r="AQ802" s="33"/>
      <c r="AR802" s="33"/>
      <c r="AS802" s="33"/>
      <c r="AT802" s="33"/>
      <c r="AU802" s="33"/>
      <c r="AV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  <c r="AO803" s="33"/>
      <c r="AP803" s="33"/>
      <c r="AQ803" s="33"/>
      <c r="AR803" s="33"/>
      <c r="AS803" s="33"/>
      <c r="AT803" s="33"/>
      <c r="AU803" s="33"/>
      <c r="AV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  <c r="AO804" s="33"/>
      <c r="AP804" s="33"/>
      <c r="AQ804" s="33"/>
      <c r="AR804" s="33"/>
      <c r="AS804" s="33"/>
      <c r="AT804" s="33"/>
      <c r="AU804" s="33"/>
      <c r="AV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  <c r="AO805" s="33"/>
      <c r="AP805" s="33"/>
      <c r="AQ805" s="33"/>
      <c r="AR805" s="33"/>
      <c r="AS805" s="33"/>
      <c r="AT805" s="33"/>
      <c r="AU805" s="33"/>
      <c r="AV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  <c r="AO806" s="33"/>
      <c r="AP806" s="33"/>
      <c r="AQ806" s="33"/>
      <c r="AR806" s="33"/>
      <c r="AS806" s="33"/>
      <c r="AT806" s="33"/>
      <c r="AU806" s="33"/>
      <c r="AV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  <c r="AO807" s="33"/>
      <c r="AP807" s="33"/>
      <c r="AQ807" s="33"/>
      <c r="AR807" s="33"/>
      <c r="AS807" s="33"/>
      <c r="AT807" s="33"/>
      <c r="AU807" s="33"/>
      <c r="AV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  <c r="AO808" s="33"/>
      <c r="AP808" s="33"/>
      <c r="AQ808" s="33"/>
      <c r="AR808" s="33"/>
      <c r="AS808" s="33"/>
      <c r="AT808" s="33"/>
      <c r="AU808" s="33"/>
      <c r="AV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  <c r="AO809" s="33"/>
      <c r="AP809" s="33"/>
      <c r="AQ809" s="33"/>
      <c r="AR809" s="33"/>
      <c r="AS809" s="33"/>
      <c r="AT809" s="33"/>
      <c r="AU809" s="33"/>
      <c r="AV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  <c r="AO810" s="33"/>
      <c r="AP810" s="33"/>
      <c r="AQ810" s="33"/>
      <c r="AR810" s="33"/>
      <c r="AS810" s="33"/>
      <c r="AT810" s="33"/>
      <c r="AU810" s="33"/>
      <c r="AV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  <c r="AO811" s="33"/>
      <c r="AP811" s="33"/>
      <c r="AQ811" s="33"/>
      <c r="AR811" s="33"/>
      <c r="AS811" s="33"/>
      <c r="AT811" s="33"/>
      <c r="AU811" s="33"/>
      <c r="AV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  <c r="AO812" s="33"/>
      <c r="AP812" s="33"/>
      <c r="AQ812" s="33"/>
      <c r="AR812" s="33"/>
      <c r="AS812" s="33"/>
      <c r="AT812" s="33"/>
      <c r="AU812" s="33"/>
      <c r="AV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  <c r="AO813" s="33"/>
      <c r="AP813" s="33"/>
      <c r="AQ813" s="33"/>
      <c r="AR813" s="33"/>
      <c r="AS813" s="33"/>
      <c r="AT813" s="33"/>
      <c r="AU813" s="33"/>
      <c r="AV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  <c r="AO814" s="33"/>
      <c r="AP814" s="33"/>
      <c r="AQ814" s="33"/>
      <c r="AR814" s="33"/>
      <c r="AS814" s="33"/>
      <c r="AT814" s="33"/>
      <c r="AU814" s="33"/>
      <c r="AV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  <c r="AO815" s="33"/>
      <c r="AP815" s="33"/>
      <c r="AQ815" s="33"/>
      <c r="AR815" s="33"/>
      <c r="AS815" s="33"/>
      <c r="AT815" s="33"/>
      <c r="AU815" s="33"/>
      <c r="AV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  <c r="AO816" s="33"/>
      <c r="AP816" s="33"/>
      <c r="AQ816" s="33"/>
      <c r="AR816" s="33"/>
      <c r="AS816" s="33"/>
      <c r="AT816" s="33"/>
      <c r="AU816" s="33"/>
      <c r="AV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  <c r="AO817" s="33"/>
      <c r="AP817" s="33"/>
      <c r="AQ817" s="33"/>
      <c r="AR817" s="33"/>
      <c r="AS817" s="33"/>
      <c r="AT817" s="33"/>
      <c r="AU817" s="33"/>
      <c r="AV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  <c r="AO818" s="33"/>
      <c r="AP818" s="33"/>
      <c r="AQ818" s="33"/>
      <c r="AR818" s="33"/>
      <c r="AS818" s="33"/>
      <c r="AT818" s="33"/>
      <c r="AU818" s="33"/>
      <c r="AV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  <c r="AO819" s="33"/>
      <c r="AP819" s="33"/>
      <c r="AQ819" s="33"/>
      <c r="AR819" s="33"/>
      <c r="AS819" s="33"/>
      <c r="AT819" s="33"/>
      <c r="AU819" s="33"/>
      <c r="AV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  <c r="AO820" s="33"/>
      <c r="AP820" s="33"/>
      <c r="AQ820" s="33"/>
      <c r="AR820" s="33"/>
      <c r="AS820" s="33"/>
      <c r="AT820" s="33"/>
      <c r="AU820" s="33"/>
      <c r="AV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  <c r="AO821" s="33"/>
      <c r="AP821" s="33"/>
      <c r="AQ821" s="33"/>
      <c r="AR821" s="33"/>
      <c r="AS821" s="33"/>
      <c r="AT821" s="33"/>
      <c r="AU821" s="33"/>
      <c r="AV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  <c r="AO822" s="33"/>
      <c r="AP822" s="33"/>
      <c r="AQ822" s="33"/>
      <c r="AR822" s="33"/>
      <c r="AS822" s="33"/>
      <c r="AT822" s="33"/>
      <c r="AU822" s="33"/>
      <c r="AV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  <c r="AO823" s="33"/>
      <c r="AP823" s="33"/>
      <c r="AQ823" s="33"/>
      <c r="AR823" s="33"/>
      <c r="AS823" s="33"/>
      <c r="AT823" s="33"/>
      <c r="AU823" s="33"/>
      <c r="AV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  <c r="AO824" s="33"/>
      <c r="AP824" s="33"/>
      <c r="AQ824" s="33"/>
      <c r="AR824" s="33"/>
      <c r="AS824" s="33"/>
      <c r="AT824" s="33"/>
      <c r="AU824" s="33"/>
      <c r="AV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  <c r="AO825" s="33"/>
      <c r="AP825" s="33"/>
      <c r="AQ825" s="33"/>
      <c r="AR825" s="33"/>
      <c r="AS825" s="33"/>
      <c r="AT825" s="33"/>
      <c r="AU825" s="33"/>
      <c r="AV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  <c r="AO826" s="33"/>
      <c r="AP826" s="33"/>
      <c r="AQ826" s="33"/>
      <c r="AR826" s="33"/>
      <c r="AS826" s="33"/>
      <c r="AT826" s="33"/>
      <c r="AU826" s="33"/>
      <c r="AV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  <c r="AO827" s="33"/>
      <c r="AP827" s="33"/>
      <c r="AQ827" s="33"/>
      <c r="AR827" s="33"/>
      <c r="AS827" s="33"/>
      <c r="AT827" s="33"/>
      <c r="AU827" s="33"/>
      <c r="AV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  <c r="AO828" s="33"/>
      <c r="AP828" s="33"/>
      <c r="AQ828" s="33"/>
      <c r="AR828" s="33"/>
      <c r="AS828" s="33"/>
      <c r="AT828" s="33"/>
      <c r="AU828" s="33"/>
      <c r="AV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  <c r="AO829" s="33"/>
      <c r="AP829" s="33"/>
      <c r="AQ829" s="33"/>
      <c r="AR829" s="33"/>
      <c r="AS829" s="33"/>
      <c r="AT829" s="33"/>
      <c r="AU829" s="33"/>
      <c r="AV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  <c r="AO830" s="33"/>
      <c r="AP830" s="33"/>
      <c r="AQ830" s="33"/>
      <c r="AR830" s="33"/>
      <c r="AS830" s="33"/>
      <c r="AT830" s="33"/>
      <c r="AU830" s="33"/>
      <c r="AV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  <c r="AO831" s="33"/>
      <c r="AP831" s="33"/>
      <c r="AQ831" s="33"/>
      <c r="AR831" s="33"/>
      <c r="AS831" s="33"/>
      <c r="AT831" s="33"/>
      <c r="AU831" s="33"/>
      <c r="AV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  <c r="AO832" s="33"/>
      <c r="AP832" s="33"/>
      <c r="AQ832" s="33"/>
      <c r="AR832" s="33"/>
      <c r="AS832" s="33"/>
      <c r="AT832" s="33"/>
      <c r="AU832" s="33"/>
      <c r="AV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  <c r="AO833" s="33"/>
      <c r="AP833" s="33"/>
      <c r="AQ833" s="33"/>
      <c r="AR833" s="33"/>
      <c r="AS833" s="33"/>
      <c r="AT833" s="33"/>
      <c r="AU833" s="33"/>
      <c r="AV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  <c r="AO834" s="33"/>
      <c r="AP834" s="33"/>
      <c r="AQ834" s="33"/>
      <c r="AR834" s="33"/>
      <c r="AS834" s="33"/>
      <c r="AT834" s="33"/>
      <c r="AU834" s="33"/>
      <c r="AV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  <c r="AO835" s="33"/>
      <c r="AP835" s="33"/>
      <c r="AQ835" s="33"/>
      <c r="AR835" s="33"/>
      <c r="AS835" s="33"/>
      <c r="AT835" s="33"/>
      <c r="AU835" s="33"/>
      <c r="AV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  <c r="AO836" s="33"/>
      <c r="AP836" s="33"/>
      <c r="AQ836" s="33"/>
      <c r="AR836" s="33"/>
      <c r="AS836" s="33"/>
      <c r="AT836" s="33"/>
      <c r="AU836" s="33"/>
      <c r="AV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  <c r="AO837" s="33"/>
      <c r="AP837" s="33"/>
      <c r="AQ837" s="33"/>
      <c r="AR837" s="33"/>
      <c r="AS837" s="33"/>
      <c r="AT837" s="33"/>
      <c r="AU837" s="33"/>
      <c r="AV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  <c r="AO838" s="33"/>
      <c r="AP838" s="33"/>
      <c r="AQ838" s="33"/>
      <c r="AR838" s="33"/>
      <c r="AS838" s="33"/>
      <c r="AT838" s="33"/>
      <c r="AU838" s="33"/>
      <c r="AV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  <c r="AO839" s="33"/>
      <c r="AP839" s="33"/>
      <c r="AQ839" s="33"/>
      <c r="AR839" s="33"/>
      <c r="AS839" s="33"/>
      <c r="AT839" s="33"/>
      <c r="AU839" s="33"/>
      <c r="AV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  <c r="AO840" s="33"/>
      <c r="AP840" s="33"/>
      <c r="AQ840" s="33"/>
      <c r="AR840" s="33"/>
      <c r="AS840" s="33"/>
      <c r="AT840" s="33"/>
      <c r="AU840" s="33"/>
      <c r="AV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  <c r="AO841" s="33"/>
      <c r="AP841" s="33"/>
      <c r="AQ841" s="33"/>
      <c r="AR841" s="33"/>
      <c r="AS841" s="33"/>
      <c r="AT841" s="33"/>
      <c r="AU841" s="33"/>
      <c r="AV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  <c r="AO842" s="33"/>
      <c r="AP842" s="33"/>
      <c r="AQ842" s="33"/>
      <c r="AR842" s="33"/>
      <c r="AS842" s="33"/>
      <c r="AT842" s="33"/>
      <c r="AU842" s="33"/>
      <c r="AV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  <c r="AO843" s="33"/>
      <c r="AP843" s="33"/>
      <c r="AQ843" s="33"/>
      <c r="AR843" s="33"/>
      <c r="AS843" s="33"/>
      <c r="AT843" s="33"/>
      <c r="AU843" s="33"/>
      <c r="AV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  <c r="AO844" s="33"/>
      <c r="AP844" s="33"/>
      <c r="AQ844" s="33"/>
      <c r="AR844" s="33"/>
      <c r="AS844" s="33"/>
      <c r="AT844" s="33"/>
      <c r="AU844" s="33"/>
      <c r="AV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  <c r="AO845" s="33"/>
      <c r="AP845" s="33"/>
      <c r="AQ845" s="33"/>
      <c r="AR845" s="33"/>
      <c r="AS845" s="33"/>
      <c r="AT845" s="33"/>
      <c r="AU845" s="33"/>
      <c r="AV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  <c r="AO846" s="33"/>
      <c r="AP846" s="33"/>
      <c r="AQ846" s="33"/>
      <c r="AR846" s="33"/>
      <c r="AS846" s="33"/>
      <c r="AT846" s="33"/>
      <c r="AU846" s="33"/>
      <c r="AV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  <c r="AO847" s="33"/>
      <c r="AP847" s="33"/>
      <c r="AQ847" s="33"/>
      <c r="AR847" s="33"/>
      <c r="AS847" s="33"/>
      <c r="AT847" s="33"/>
      <c r="AU847" s="33"/>
      <c r="AV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  <c r="AO848" s="33"/>
      <c r="AP848" s="33"/>
      <c r="AQ848" s="33"/>
      <c r="AR848" s="33"/>
      <c r="AS848" s="33"/>
      <c r="AT848" s="33"/>
      <c r="AU848" s="33"/>
      <c r="AV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  <c r="AO849" s="33"/>
      <c r="AP849" s="33"/>
      <c r="AQ849" s="33"/>
      <c r="AR849" s="33"/>
      <c r="AS849" s="33"/>
      <c r="AT849" s="33"/>
      <c r="AU849" s="33"/>
      <c r="AV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  <c r="AO850" s="33"/>
      <c r="AP850" s="33"/>
      <c r="AQ850" s="33"/>
      <c r="AR850" s="33"/>
      <c r="AS850" s="33"/>
      <c r="AT850" s="33"/>
      <c r="AU850" s="33"/>
      <c r="AV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  <c r="AO851" s="33"/>
      <c r="AP851" s="33"/>
      <c r="AQ851" s="33"/>
      <c r="AR851" s="33"/>
      <c r="AS851" s="33"/>
      <c r="AT851" s="33"/>
      <c r="AU851" s="33"/>
      <c r="AV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  <c r="AO852" s="33"/>
      <c r="AP852" s="33"/>
      <c r="AQ852" s="33"/>
      <c r="AR852" s="33"/>
      <c r="AS852" s="33"/>
      <c r="AT852" s="33"/>
      <c r="AU852" s="33"/>
      <c r="AV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  <c r="AO853" s="33"/>
      <c r="AP853" s="33"/>
      <c r="AQ853" s="33"/>
      <c r="AR853" s="33"/>
      <c r="AS853" s="33"/>
      <c r="AT853" s="33"/>
      <c r="AU853" s="33"/>
      <c r="AV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  <c r="AO854" s="33"/>
      <c r="AP854" s="33"/>
      <c r="AQ854" s="33"/>
      <c r="AR854" s="33"/>
      <c r="AS854" s="33"/>
      <c r="AT854" s="33"/>
      <c r="AU854" s="33"/>
      <c r="AV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  <c r="AO855" s="33"/>
      <c r="AP855" s="33"/>
      <c r="AQ855" s="33"/>
      <c r="AR855" s="33"/>
      <c r="AS855" s="33"/>
      <c r="AT855" s="33"/>
      <c r="AU855" s="33"/>
      <c r="AV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  <c r="AO856" s="33"/>
      <c r="AP856" s="33"/>
      <c r="AQ856" s="33"/>
      <c r="AR856" s="33"/>
      <c r="AS856" s="33"/>
      <c r="AT856" s="33"/>
      <c r="AU856" s="33"/>
      <c r="AV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  <c r="AO857" s="33"/>
      <c r="AP857" s="33"/>
      <c r="AQ857" s="33"/>
      <c r="AR857" s="33"/>
      <c r="AS857" s="33"/>
      <c r="AT857" s="33"/>
      <c r="AU857" s="33"/>
      <c r="AV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  <c r="AO858" s="33"/>
      <c r="AP858" s="33"/>
      <c r="AQ858" s="33"/>
      <c r="AR858" s="33"/>
      <c r="AS858" s="33"/>
      <c r="AT858" s="33"/>
      <c r="AU858" s="33"/>
      <c r="AV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  <c r="AO859" s="33"/>
      <c r="AP859" s="33"/>
      <c r="AQ859" s="33"/>
      <c r="AR859" s="33"/>
      <c r="AS859" s="33"/>
      <c r="AT859" s="33"/>
      <c r="AU859" s="33"/>
      <c r="AV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  <c r="AO860" s="33"/>
      <c r="AP860" s="33"/>
      <c r="AQ860" s="33"/>
      <c r="AR860" s="33"/>
      <c r="AS860" s="33"/>
      <c r="AT860" s="33"/>
      <c r="AU860" s="33"/>
      <c r="AV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  <c r="AO861" s="33"/>
      <c r="AP861" s="33"/>
      <c r="AQ861" s="33"/>
      <c r="AR861" s="33"/>
      <c r="AS861" s="33"/>
      <c r="AT861" s="33"/>
      <c r="AU861" s="33"/>
      <c r="AV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  <c r="AO862" s="33"/>
      <c r="AP862" s="33"/>
      <c r="AQ862" s="33"/>
      <c r="AR862" s="33"/>
      <c r="AS862" s="33"/>
      <c r="AT862" s="33"/>
      <c r="AU862" s="33"/>
      <c r="AV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  <c r="AO863" s="33"/>
      <c r="AP863" s="33"/>
      <c r="AQ863" s="33"/>
      <c r="AR863" s="33"/>
      <c r="AS863" s="33"/>
      <c r="AT863" s="33"/>
      <c r="AU863" s="33"/>
      <c r="AV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  <c r="AO864" s="33"/>
      <c r="AP864" s="33"/>
      <c r="AQ864" s="33"/>
      <c r="AR864" s="33"/>
      <c r="AS864" s="33"/>
      <c r="AT864" s="33"/>
      <c r="AU864" s="33"/>
      <c r="AV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  <c r="AO865" s="33"/>
      <c r="AP865" s="33"/>
      <c r="AQ865" s="33"/>
      <c r="AR865" s="33"/>
      <c r="AS865" s="33"/>
      <c r="AT865" s="33"/>
      <c r="AU865" s="33"/>
      <c r="AV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  <c r="AO866" s="33"/>
      <c r="AP866" s="33"/>
      <c r="AQ866" s="33"/>
      <c r="AR866" s="33"/>
      <c r="AS866" s="33"/>
      <c r="AT866" s="33"/>
      <c r="AU866" s="33"/>
      <c r="AV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  <c r="AO867" s="33"/>
      <c r="AP867" s="33"/>
      <c r="AQ867" s="33"/>
      <c r="AR867" s="33"/>
      <c r="AS867" s="33"/>
      <c r="AT867" s="33"/>
      <c r="AU867" s="33"/>
      <c r="AV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  <c r="AO868" s="33"/>
      <c r="AP868" s="33"/>
      <c r="AQ868" s="33"/>
      <c r="AR868" s="33"/>
      <c r="AS868" s="33"/>
      <c r="AT868" s="33"/>
      <c r="AU868" s="33"/>
      <c r="AV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  <c r="AO869" s="33"/>
      <c r="AP869" s="33"/>
      <c r="AQ869" s="33"/>
      <c r="AR869" s="33"/>
      <c r="AS869" s="33"/>
      <c r="AT869" s="33"/>
      <c r="AU869" s="33"/>
      <c r="AV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  <c r="AO870" s="33"/>
      <c r="AP870" s="33"/>
      <c r="AQ870" s="33"/>
      <c r="AR870" s="33"/>
      <c r="AS870" s="33"/>
      <c r="AT870" s="33"/>
      <c r="AU870" s="33"/>
      <c r="AV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  <c r="AO871" s="33"/>
      <c r="AP871" s="33"/>
      <c r="AQ871" s="33"/>
      <c r="AR871" s="33"/>
      <c r="AS871" s="33"/>
      <c r="AT871" s="33"/>
      <c r="AU871" s="33"/>
      <c r="AV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  <c r="AO872" s="33"/>
      <c r="AP872" s="33"/>
      <c r="AQ872" s="33"/>
      <c r="AR872" s="33"/>
      <c r="AS872" s="33"/>
      <c r="AT872" s="33"/>
      <c r="AU872" s="33"/>
      <c r="AV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  <c r="AO873" s="33"/>
      <c r="AP873" s="33"/>
      <c r="AQ873" s="33"/>
      <c r="AR873" s="33"/>
      <c r="AS873" s="33"/>
      <c r="AT873" s="33"/>
      <c r="AU873" s="33"/>
      <c r="AV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  <c r="AO874" s="33"/>
      <c r="AP874" s="33"/>
      <c r="AQ874" s="33"/>
      <c r="AR874" s="33"/>
      <c r="AS874" s="33"/>
      <c r="AT874" s="33"/>
      <c r="AU874" s="33"/>
      <c r="AV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  <c r="AO875" s="33"/>
      <c r="AP875" s="33"/>
      <c r="AQ875" s="33"/>
      <c r="AR875" s="33"/>
      <c r="AS875" s="33"/>
      <c r="AT875" s="33"/>
      <c r="AU875" s="33"/>
      <c r="AV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  <c r="AO876" s="33"/>
      <c r="AP876" s="33"/>
      <c r="AQ876" s="33"/>
      <c r="AR876" s="33"/>
      <c r="AS876" s="33"/>
      <c r="AT876" s="33"/>
      <c r="AU876" s="33"/>
      <c r="AV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  <c r="AO877" s="33"/>
      <c r="AP877" s="33"/>
      <c r="AQ877" s="33"/>
      <c r="AR877" s="33"/>
      <c r="AS877" s="33"/>
      <c r="AT877" s="33"/>
      <c r="AU877" s="33"/>
      <c r="AV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  <c r="AO878" s="33"/>
      <c r="AP878" s="33"/>
      <c r="AQ878" s="33"/>
      <c r="AR878" s="33"/>
      <c r="AS878" s="33"/>
      <c r="AT878" s="33"/>
      <c r="AU878" s="33"/>
      <c r="AV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  <c r="AO879" s="33"/>
      <c r="AP879" s="33"/>
      <c r="AQ879" s="33"/>
      <c r="AR879" s="33"/>
      <c r="AS879" s="33"/>
      <c r="AT879" s="33"/>
      <c r="AU879" s="33"/>
      <c r="AV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  <c r="AO880" s="33"/>
      <c r="AP880" s="33"/>
      <c r="AQ880" s="33"/>
      <c r="AR880" s="33"/>
      <c r="AS880" s="33"/>
      <c r="AT880" s="33"/>
      <c r="AU880" s="33"/>
      <c r="AV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  <c r="AO881" s="33"/>
      <c r="AP881" s="33"/>
      <c r="AQ881" s="33"/>
      <c r="AR881" s="33"/>
      <c r="AS881" s="33"/>
      <c r="AT881" s="33"/>
      <c r="AU881" s="33"/>
      <c r="AV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  <c r="AO882" s="33"/>
      <c r="AP882" s="33"/>
      <c r="AQ882" s="33"/>
      <c r="AR882" s="33"/>
      <c r="AS882" s="33"/>
      <c r="AT882" s="33"/>
      <c r="AU882" s="33"/>
      <c r="AV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  <c r="AO883" s="33"/>
      <c r="AP883" s="33"/>
      <c r="AQ883" s="33"/>
      <c r="AR883" s="33"/>
      <c r="AS883" s="33"/>
      <c r="AT883" s="33"/>
      <c r="AU883" s="33"/>
      <c r="AV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  <c r="AO884" s="33"/>
      <c r="AP884" s="33"/>
      <c r="AQ884" s="33"/>
      <c r="AR884" s="33"/>
      <c r="AS884" s="33"/>
      <c r="AT884" s="33"/>
      <c r="AU884" s="33"/>
      <c r="AV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  <c r="AO885" s="33"/>
      <c r="AP885" s="33"/>
      <c r="AQ885" s="33"/>
      <c r="AR885" s="33"/>
      <c r="AS885" s="33"/>
      <c r="AT885" s="33"/>
      <c r="AU885" s="33"/>
      <c r="AV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  <c r="AO886" s="33"/>
      <c r="AP886" s="33"/>
      <c r="AQ886" s="33"/>
      <c r="AR886" s="33"/>
      <c r="AS886" s="33"/>
      <c r="AT886" s="33"/>
      <c r="AU886" s="33"/>
      <c r="AV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  <c r="AO887" s="33"/>
      <c r="AP887" s="33"/>
      <c r="AQ887" s="33"/>
      <c r="AR887" s="33"/>
      <c r="AS887" s="33"/>
      <c r="AT887" s="33"/>
      <c r="AU887" s="33"/>
      <c r="AV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  <c r="AO888" s="33"/>
      <c r="AP888" s="33"/>
      <c r="AQ888" s="33"/>
      <c r="AR888" s="33"/>
      <c r="AS888" s="33"/>
      <c r="AT888" s="33"/>
      <c r="AU888" s="33"/>
      <c r="AV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  <c r="AO889" s="33"/>
      <c r="AP889" s="33"/>
      <c r="AQ889" s="33"/>
      <c r="AR889" s="33"/>
      <c r="AS889" s="33"/>
      <c r="AT889" s="33"/>
      <c r="AU889" s="33"/>
      <c r="AV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  <c r="AO890" s="33"/>
      <c r="AP890" s="33"/>
      <c r="AQ890" s="33"/>
      <c r="AR890" s="33"/>
      <c r="AS890" s="33"/>
      <c r="AT890" s="33"/>
      <c r="AU890" s="33"/>
      <c r="AV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  <c r="AO891" s="33"/>
      <c r="AP891" s="33"/>
      <c r="AQ891" s="33"/>
      <c r="AR891" s="33"/>
      <c r="AS891" s="33"/>
      <c r="AT891" s="33"/>
      <c r="AU891" s="33"/>
      <c r="AV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  <c r="AO892" s="33"/>
      <c r="AP892" s="33"/>
      <c r="AQ892" s="33"/>
      <c r="AR892" s="33"/>
      <c r="AS892" s="33"/>
      <c r="AT892" s="33"/>
      <c r="AU892" s="33"/>
      <c r="AV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  <c r="AO893" s="33"/>
      <c r="AP893" s="33"/>
      <c r="AQ893" s="33"/>
      <c r="AR893" s="33"/>
      <c r="AS893" s="33"/>
      <c r="AT893" s="33"/>
      <c r="AU893" s="33"/>
      <c r="AV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  <c r="AO894" s="33"/>
      <c r="AP894" s="33"/>
      <c r="AQ894" s="33"/>
      <c r="AR894" s="33"/>
      <c r="AS894" s="33"/>
      <c r="AT894" s="33"/>
      <c r="AU894" s="33"/>
      <c r="AV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  <c r="AO895" s="33"/>
      <c r="AP895" s="33"/>
      <c r="AQ895" s="33"/>
      <c r="AR895" s="33"/>
      <c r="AS895" s="33"/>
      <c r="AT895" s="33"/>
      <c r="AU895" s="33"/>
      <c r="AV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  <c r="AO896" s="33"/>
      <c r="AP896" s="33"/>
      <c r="AQ896" s="33"/>
      <c r="AR896" s="33"/>
      <c r="AS896" s="33"/>
      <c r="AT896" s="33"/>
      <c r="AU896" s="33"/>
      <c r="AV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  <c r="AO897" s="33"/>
      <c r="AP897" s="33"/>
      <c r="AQ897" s="33"/>
      <c r="AR897" s="33"/>
      <c r="AS897" s="33"/>
      <c r="AT897" s="33"/>
      <c r="AU897" s="33"/>
      <c r="AV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  <c r="AO898" s="33"/>
      <c r="AP898" s="33"/>
      <c r="AQ898" s="33"/>
      <c r="AR898" s="33"/>
      <c r="AS898" s="33"/>
      <c r="AT898" s="33"/>
      <c r="AU898" s="33"/>
      <c r="AV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  <c r="AO899" s="33"/>
      <c r="AP899" s="33"/>
      <c r="AQ899" s="33"/>
      <c r="AR899" s="33"/>
      <c r="AS899" s="33"/>
      <c r="AT899" s="33"/>
      <c r="AU899" s="33"/>
      <c r="AV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  <c r="AO900" s="33"/>
      <c r="AP900" s="33"/>
      <c r="AQ900" s="33"/>
      <c r="AR900" s="33"/>
      <c r="AS900" s="33"/>
      <c r="AT900" s="33"/>
      <c r="AU900" s="33"/>
      <c r="AV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  <c r="AO901" s="33"/>
      <c r="AP901" s="33"/>
      <c r="AQ901" s="33"/>
      <c r="AR901" s="33"/>
      <c r="AS901" s="33"/>
      <c r="AT901" s="33"/>
      <c r="AU901" s="33"/>
      <c r="AV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  <c r="AO902" s="33"/>
      <c r="AP902" s="33"/>
      <c r="AQ902" s="33"/>
      <c r="AR902" s="33"/>
      <c r="AS902" s="33"/>
      <c r="AT902" s="33"/>
      <c r="AU902" s="33"/>
      <c r="AV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  <c r="AO903" s="33"/>
      <c r="AP903" s="33"/>
      <c r="AQ903" s="33"/>
      <c r="AR903" s="33"/>
      <c r="AS903" s="33"/>
      <c r="AT903" s="33"/>
      <c r="AU903" s="33"/>
      <c r="AV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  <c r="AO904" s="33"/>
      <c r="AP904" s="33"/>
      <c r="AQ904" s="33"/>
      <c r="AR904" s="33"/>
      <c r="AS904" s="33"/>
      <c r="AT904" s="33"/>
      <c r="AU904" s="33"/>
      <c r="AV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  <c r="AO905" s="33"/>
      <c r="AP905" s="33"/>
      <c r="AQ905" s="33"/>
      <c r="AR905" s="33"/>
      <c r="AS905" s="33"/>
      <c r="AT905" s="33"/>
      <c r="AU905" s="33"/>
      <c r="AV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  <c r="AO906" s="33"/>
      <c r="AP906" s="33"/>
      <c r="AQ906" s="33"/>
      <c r="AR906" s="33"/>
      <c r="AS906" s="33"/>
      <c r="AT906" s="33"/>
      <c r="AU906" s="33"/>
      <c r="AV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  <c r="AO907" s="33"/>
      <c r="AP907" s="33"/>
      <c r="AQ907" s="33"/>
      <c r="AR907" s="33"/>
      <c r="AS907" s="33"/>
      <c r="AT907" s="33"/>
      <c r="AU907" s="33"/>
      <c r="AV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  <c r="AO908" s="33"/>
      <c r="AP908" s="33"/>
      <c r="AQ908" s="33"/>
      <c r="AR908" s="33"/>
      <c r="AS908" s="33"/>
      <c r="AT908" s="33"/>
      <c r="AU908" s="33"/>
      <c r="AV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  <c r="AO909" s="33"/>
      <c r="AP909" s="33"/>
      <c r="AQ909" s="33"/>
      <c r="AR909" s="33"/>
      <c r="AS909" s="33"/>
      <c r="AT909" s="33"/>
      <c r="AU909" s="33"/>
      <c r="AV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  <c r="AO910" s="33"/>
      <c r="AP910" s="33"/>
      <c r="AQ910" s="33"/>
      <c r="AR910" s="33"/>
      <c r="AS910" s="33"/>
      <c r="AT910" s="33"/>
      <c r="AU910" s="33"/>
      <c r="AV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  <c r="AO911" s="33"/>
      <c r="AP911" s="33"/>
      <c r="AQ911" s="33"/>
      <c r="AR911" s="33"/>
      <c r="AS911" s="33"/>
      <c r="AT911" s="33"/>
      <c r="AU911" s="33"/>
      <c r="AV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  <c r="AO912" s="33"/>
      <c r="AP912" s="33"/>
      <c r="AQ912" s="33"/>
      <c r="AR912" s="33"/>
      <c r="AS912" s="33"/>
      <c r="AT912" s="33"/>
      <c r="AU912" s="33"/>
      <c r="AV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  <c r="AO913" s="33"/>
      <c r="AP913" s="33"/>
      <c r="AQ913" s="33"/>
      <c r="AR913" s="33"/>
      <c r="AS913" s="33"/>
      <c r="AT913" s="33"/>
      <c r="AU913" s="33"/>
      <c r="AV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  <c r="AO914" s="33"/>
      <c r="AP914" s="33"/>
      <c r="AQ914" s="33"/>
      <c r="AR914" s="33"/>
      <c r="AS914" s="33"/>
      <c r="AT914" s="33"/>
      <c r="AU914" s="33"/>
      <c r="AV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  <c r="AO915" s="33"/>
      <c r="AP915" s="33"/>
      <c r="AQ915" s="33"/>
      <c r="AR915" s="33"/>
      <c r="AS915" s="33"/>
      <c r="AT915" s="33"/>
      <c r="AU915" s="33"/>
      <c r="AV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  <c r="AO916" s="33"/>
      <c r="AP916" s="33"/>
      <c r="AQ916" s="33"/>
      <c r="AR916" s="33"/>
      <c r="AS916" s="33"/>
      <c r="AT916" s="33"/>
      <c r="AU916" s="33"/>
      <c r="AV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  <c r="AO917" s="33"/>
      <c r="AP917" s="33"/>
      <c r="AQ917" s="33"/>
      <c r="AR917" s="33"/>
      <c r="AS917" s="33"/>
      <c r="AT917" s="33"/>
      <c r="AU917" s="33"/>
      <c r="AV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  <c r="AO918" s="33"/>
      <c r="AP918" s="33"/>
      <c r="AQ918" s="33"/>
      <c r="AR918" s="33"/>
      <c r="AS918" s="33"/>
      <c r="AT918" s="33"/>
      <c r="AU918" s="33"/>
      <c r="AV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  <c r="AO919" s="33"/>
      <c r="AP919" s="33"/>
      <c r="AQ919" s="33"/>
      <c r="AR919" s="33"/>
      <c r="AS919" s="33"/>
      <c r="AT919" s="33"/>
      <c r="AU919" s="33"/>
      <c r="AV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  <c r="AO920" s="33"/>
      <c r="AP920" s="33"/>
      <c r="AQ920" s="33"/>
      <c r="AR920" s="33"/>
      <c r="AS920" s="33"/>
      <c r="AT920" s="33"/>
      <c r="AU920" s="33"/>
      <c r="AV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  <c r="AO921" s="33"/>
      <c r="AP921" s="33"/>
      <c r="AQ921" s="33"/>
      <c r="AR921" s="33"/>
      <c r="AS921" s="33"/>
      <c r="AT921" s="33"/>
      <c r="AU921" s="33"/>
      <c r="AV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  <c r="AO922" s="33"/>
      <c r="AP922" s="33"/>
      <c r="AQ922" s="33"/>
      <c r="AR922" s="33"/>
      <c r="AS922" s="33"/>
      <c r="AT922" s="33"/>
      <c r="AU922" s="33"/>
      <c r="AV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  <c r="AN923" s="33"/>
      <c r="AO923" s="33"/>
      <c r="AP923" s="33"/>
      <c r="AQ923" s="33"/>
      <c r="AR923" s="33"/>
      <c r="AS923" s="33"/>
      <c r="AT923" s="33"/>
      <c r="AU923" s="33"/>
      <c r="AV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N924" s="33"/>
      <c r="AO924" s="33"/>
      <c r="AP924" s="33"/>
      <c r="AQ924" s="33"/>
      <c r="AR924" s="33"/>
      <c r="AS924" s="33"/>
      <c r="AT924" s="33"/>
      <c r="AU924" s="33"/>
      <c r="AV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  <c r="AO925" s="33"/>
      <c r="AP925" s="33"/>
      <c r="AQ925" s="33"/>
      <c r="AR925" s="33"/>
      <c r="AS925" s="33"/>
      <c r="AT925" s="33"/>
      <c r="AU925" s="33"/>
      <c r="AV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  <c r="AO926" s="33"/>
      <c r="AP926" s="33"/>
      <c r="AQ926" s="33"/>
      <c r="AR926" s="33"/>
      <c r="AS926" s="33"/>
      <c r="AT926" s="33"/>
      <c r="AU926" s="33"/>
      <c r="AV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  <c r="AN927" s="33"/>
      <c r="AO927" s="33"/>
      <c r="AP927" s="33"/>
      <c r="AQ927" s="33"/>
      <c r="AR927" s="33"/>
      <c r="AS927" s="33"/>
      <c r="AT927" s="33"/>
      <c r="AU927" s="33"/>
      <c r="AV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  <c r="AN928" s="33"/>
      <c r="AO928" s="33"/>
      <c r="AP928" s="33"/>
      <c r="AQ928" s="33"/>
      <c r="AR928" s="33"/>
      <c r="AS928" s="33"/>
      <c r="AT928" s="33"/>
      <c r="AU928" s="33"/>
      <c r="AV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  <c r="AN929" s="33"/>
      <c r="AO929" s="33"/>
      <c r="AP929" s="33"/>
      <c r="AQ929" s="33"/>
      <c r="AR929" s="33"/>
      <c r="AS929" s="33"/>
      <c r="AT929" s="33"/>
      <c r="AU929" s="33"/>
      <c r="AV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  <c r="AN930" s="33"/>
      <c r="AO930" s="33"/>
      <c r="AP930" s="33"/>
      <c r="AQ930" s="33"/>
      <c r="AR930" s="33"/>
      <c r="AS930" s="33"/>
      <c r="AT930" s="33"/>
      <c r="AU930" s="33"/>
      <c r="AV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  <c r="AN931" s="33"/>
      <c r="AO931" s="33"/>
      <c r="AP931" s="33"/>
      <c r="AQ931" s="33"/>
      <c r="AR931" s="33"/>
      <c r="AS931" s="33"/>
      <c r="AT931" s="33"/>
      <c r="AU931" s="33"/>
      <c r="AV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  <c r="AN932" s="33"/>
      <c r="AO932" s="33"/>
      <c r="AP932" s="33"/>
      <c r="AQ932" s="33"/>
      <c r="AR932" s="33"/>
      <c r="AS932" s="33"/>
      <c r="AT932" s="33"/>
      <c r="AU932" s="33"/>
      <c r="AV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N933" s="33"/>
      <c r="AO933" s="33"/>
      <c r="AP933" s="33"/>
      <c r="AQ933" s="33"/>
      <c r="AR933" s="33"/>
      <c r="AS933" s="33"/>
      <c r="AT933" s="33"/>
      <c r="AU933" s="33"/>
      <c r="AV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  <c r="AN934" s="33"/>
      <c r="AO934" s="33"/>
      <c r="AP934" s="33"/>
      <c r="AQ934" s="33"/>
      <c r="AR934" s="33"/>
      <c r="AS934" s="33"/>
      <c r="AT934" s="33"/>
      <c r="AU934" s="33"/>
      <c r="AV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  <c r="AN935" s="33"/>
      <c r="AO935" s="33"/>
      <c r="AP935" s="33"/>
      <c r="AQ935" s="33"/>
      <c r="AR935" s="33"/>
      <c r="AS935" s="33"/>
      <c r="AT935" s="33"/>
      <c r="AU935" s="33"/>
      <c r="AV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  <c r="AN936" s="33"/>
      <c r="AO936" s="33"/>
      <c r="AP936" s="33"/>
      <c r="AQ936" s="33"/>
      <c r="AR936" s="33"/>
      <c r="AS936" s="33"/>
      <c r="AT936" s="33"/>
      <c r="AU936" s="33"/>
      <c r="AV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  <c r="AO937" s="33"/>
      <c r="AP937" s="33"/>
      <c r="AQ937" s="33"/>
      <c r="AR937" s="33"/>
      <c r="AS937" s="33"/>
      <c r="AT937" s="33"/>
      <c r="AU937" s="33"/>
      <c r="AV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  <c r="AN938" s="33"/>
      <c r="AO938" s="33"/>
      <c r="AP938" s="33"/>
      <c r="AQ938" s="33"/>
      <c r="AR938" s="33"/>
      <c r="AS938" s="33"/>
      <c r="AT938" s="33"/>
      <c r="AU938" s="33"/>
      <c r="AV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33"/>
      <c r="AO939" s="33"/>
      <c r="AP939" s="33"/>
      <c r="AQ939" s="33"/>
      <c r="AR939" s="33"/>
      <c r="AS939" s="33"/>
      <c r="AT939" s="33"/>
      <c r="AU939" s="33"/>
      <c r="AV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33"/>
      <c r="AO940" s="33"/>
      <c r="AP940" s="33"/>
      <c r="AQ940" s="33"/>
      <c r="AR940" s="33"/>
      <c r="AS940" s="33"/>
      <c r="AT940" s="33"/>
      <c r="AU940" s="33"/>
      <c r="AV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  <c r="AO941" s="33"/>
      <c r="AP941" s="33"/>
      <c r="AQ941" s="33"/>
      <c r="AR941" s="33"/>
      <c r="AS941" s="33"/>
      <c r="AT941" s="33"/>
      <c r="AU941" s="33"/>
      <c r="AV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33"/>
      <c r="AO942" s="33"/>
      <c r="AP942" s="33"/>
      <c r="AQ942" s="33"/>
      <c r="AR942" s="33"/>
      <c r="AS942" s="33"/>
      <c r="AT942" s="33"/>
      <c r="AU942" s="33"/>
      <c r="AV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33"/>
      <c r="AO943" s="33"/>
      <c r="AP943" s="33"/>
      <c r="AQ943" s="33"/>
      <c r="AR943" s="33"/>
      <c r="AS943" s="33"/>
      <c r="AT943" s="33"/>
      <c r="AU943" s="33"/>
      <c r="AV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33"/>
      <c r="AO944" s="33"/>
      <c r="AP944" s="33"/>
      <c r="AQ944" s="33"/>
      <c r="AR944" s="33"/>
      <c r="AS944" s="33"/>
      <c r="AT944" s="33"/>
      <c r="AU944" s="33"/>
      <c r="AV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33"/>
      <c r="AO945" s="33"/>
      <c r="AP945" s="33"/>
      <c r="AQ945" s="33"/>
      <c r="AR945" s="33"/>
      <c r="AS945" s="33"/>
      <c r="AT945" s="33"/>
      <c r="AU945" s="33"/>
      <c r="AV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33"/>
      <c r="AO946" s="33"/>
      <c r="AP946" s="33"/>
      <c r="AQ946" s="33"/>
      <c r="AR946" s="33"/>
      <c r="AS946" s="33"/>
      <c r="AT946" s="33"/>
      <c r="AU946" s="33"/>
      <c r="AV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33"/>
      <c r="AO947" s="33"/>
      <c r="AP947" s="33"/>
      <c r="AQ947" s="33"/>
      <c r="AR947" s="33"/>
      <c r="AS947" s="33"/>
      <c r="AT947" s="33"/>
      <c r="AU947" s="33"/>
      <c r="AV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33"/>
      <c r="AO948" s="33"/>
      <c r="AP948" s="33"/>
      <c r="AQ948" s="33"/>
      <c r="AR948" s="33"/>
      <c r="AS948" s="33"/>
      <c r="AT948" s="33"/>
      <c r="AU948" s="33"/>
      <c r="AV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33"/>
      <c r="AO949" s="33"/>
      <c r="AP949" s="33"/>
      <c r="AQ949" s="33"/>
      <c r="AR949" s="33"/>
      <c r="AS949" s="33"/>
      <c r="AT949" s="33"/>
      <c r="AU949" s="33"/>
      <c r="AV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33"/>
      <c r="AO950" s="33"/>
      <c r="AP950" s="33"/>
      <c r="AQ950" s="33"/>
      <c r="AR950" s="33"/>
      <c r="AS950" s="33"/>
      <c r="AT950" s="33"/>
      <c r="AU950" s="33"/>
      <c r="AV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33"/>
      <c r="AO951" s="33"/>
      <c r="AP951" s="33"/>
      <c r="AQ951" s="33"/>
      <c r="AR951" s="33"/>
      <c r="AS951" s="33"/>
      <c r="AT951" s="33"/>
      <c r="AU951" s="33"/>
      <c r="AV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33"/>
      <c r="AO952" s="33"/>
      <c r="AP952" s="33"/>
      <c r="AQ952" s="33"/>
      <c r="AR952" s="33"/>
      <c r="AS952" s="33"/>
      <c r="AT952" s="33"/>
      <c r="AU952" s="33"/>
      <c r="AV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33"/>
      <c r="AO953" s="33"/>
      <c r="AP953" s="33"/>
      <c r="AQ953" s="33"/>
      <c r="AR953" s="33"/>
      <c r="AS953" s="33"/>
      <c r="AT953" s="33"/>
      <c r="AU953" s="33"/>
      <c r="AV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33"/>
      <c r="AO954" s="33"/>
      <c r="AP954" s="33"/>
      <c r="AQ954" s="33"/>
      <c r="AR954" s="33"/>
      <c r="AS954" s="33"/>
      <c r="AT954" s="33"/>
      <c r="AU954" s="33"/>
      <c r="AV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33"/>
      <c r="AO955" s="33"/>
      <c r="AP955" s="33"/>
      <c r="AQ955" s="33"/>
      <c r="AR955" s="33"/>
      <c r="AS955" s="33"/>
      <c r="AT955" s="33"/>
      <c r="AU955" s="33"/>
      <c r="AV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33"/>
      <c r="AO956" s="33"/>
      <c r="AP956" s="33"/>
      <c r="AQ956" s="33"/>
      <c r="AR956" s="33"/>
      <c r="AS956" s="33"/>
      <c r="AT956" s="33"/>
      <c r="AU956" s="33"/>
      <c r="AV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33"/>
      <c r="AO957" s="33"/>
      <c r="AP957" s="33"/>
      <c r="AQ957" s="33"/>
      <c r="AR957" s="33"/>
      <c r="AS957" s="33"/>
      <c r="AT957" s="33"/>
      <c r="AU957" s="33"/>
      <c r="AV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33"/>
      <c r="AO958" s="33"/>
      <c r="AP958" s="33"/>
      <c r="AQ958" s="33"/>
      <c r="AR958" s="33"/>
      <c r="AS958" s="33"/>
      <c r="AT958" s="33"/>
      <c r="AU958" s="33"/>
      <c r="AV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33"/>
      <c r="AO959" s="33"/>
      <c r="AP959" s="33"/>
      <c r="AQ959" s="33"/>
      <c r="AR959" s="33"/>
      <c r="AS959" s="33"/>
      <c r="AT959" s="33"/>
      <c r="AU959" s="33"/>
      <c r="AV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33"/>
      <c r="AO960" s="33"/>
      <c r="AP960" s="33"/>
      <c r="AQ960" s="33"/>
      <c r="AR960" s="33"/>
      <c r="AS960" s="33"/>
      <c r="AT960" s="33"/>
      <c r="AU960" s="33"/>
      <c r="AV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33"/>
      <c r="AO961" s="33"/>
      <c r="AP961" s="33"/>
      <c r="AQ961" s="33"/>
      <c r="AR961" s="33"/>
      <c r="AS961" s="33"/>
      <c r="AT961" s="33"/>
      <c r="AU961" s="33"/>
      <c r="AV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33"/>
      <c r="AO962" s="33"/>
      <c r="AP962" s="33"/>
      <c r="AQ962" s="33"/>
      <c r="AR962" s="33"/>
      <c r="AS962" s="33"/>
      <c r="AT962" s="33"/>
      <c r="AU962" s="33"/>
      <c r="AV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33"/>
      <c r="AO963" s="33"/>
      <c r="AP963" s="33"/>
      <c r="AQ963" s="33"/>
      <c r="AR963" s="33"/>
      <c r="AS963" s="33"/>
      <c r="AT963" s="33"/>
      <c r="AU963" s="33"/>
      <c r="AV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33"/>
      <c r="AO964" s="33"/>
      <c r="AP964" s="33"/>
      <c r="AQ964" s="33"/>
      <c r="AR964" s="33"/>
      <c r="AS964" s="33"/>
      <c r="AT964" s="33"/>
      <c r="AU964" s="33"/>
      <c r="AV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33"/>
      <c r="AO965" s="33"/>
      <c r="AP965" s="33"/>
      <c r="AQ965" s="33"/>
      <c r="AR965" s="33"/>
      <c r="AS965" s="33"/>
      <c r="AT965" s="33"/>
      <c r="AU965" s="33"/>
      <c r="AV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33"/>
      <c r="AO966" s="33"/>
      <c r="AP966" s="33"/>
      <c r="AQ966" s="33"/>
      <c r="AR966" s="33"/>
      <c r="AS966" s="33"/>
      <c r="AT966" s="33"/>
      <c r="AU966" s="33"/>
      <c r="AV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33"/>
      <c r="AO967" s="33"/>
      <c r="AP967" s="33"/>
      <c r="AQ967" s="33"/>
      <c r="AR967" s="33"/>
      <c r="AS967" s="33"/>
      <c r="AT967" s="33"/>
      <c r="AU967" s="33"/>
      <c r="AV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33"/>
      <c r="AO968" s="33"/>
      <c r="AP968" s="33"/>
      <c r="AQ968" s="33"/>
      <c r="AR968" s="33"/>
      <c r="AS968" s="33"/>
      <c r="AT968" s="33"/>
      <c r="AU968" s="33"/>
      <c r="AV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33"/>
      <c r="AO969" s="33"/>
      <c r="AP969" s="33"/>
      <c r="AQ969" s="33"/>
      <c r="AR969" s="33"/>
      <c r="AS969" s="33"/>
      <c r="AT969" s="33"/>
      <c r="AU969" s="33"/>
      <c r="AV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33"/>
      <c r="AO970" s="33"/>
      <c r="AP970" s="33"/>
      <c r="AQ970" s="33"/>
      <c r="AR970" s="33"/>
      <c r="AS970" s="33"/>
      <c r="AT970" s="33"/>
      <c r="AU970" s="33"/>
      <c r="AV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33"/>
      <c r="AO971" s="33"/>
      <c r="AP971" s="33"/>
      <c r="AQ971" s="33"/>
      <c r="AR971" s="33"/>
      <c r="AS971" s="33"/>
      <c r="AT971" s="33"/>
      <c r="AU971" s="33"/>
      <c r="AV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33"/>
      <c r="AO972" s="33"/>
      <c r="AP972" s="33"/>
      <c r="AQ972" s="33"/>
      <c r="AR972" s="33"/>
      <c r="AS972" s="33"/>
      <c r="AT972" s="33"/>
      <c r="AU972" s="33"/>
      <c r="AV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  <c r="AO973" s="33"/>
      <c r="AP973" s="33"/>
      <c r="AQ973" s="33"/>
      <c r="AR973" s="33"/>
      <c r="AS973" s="33"/>
      <c r="AT973" s="33"/>
      <c r="AU973" s="33"/>
      <c r="AV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33"/>
      <c r="AO974" s="33"/>
      <c r="AP974" s="33"/>
      <c r="AQ974" s="33"/>
      <c r="AR974" s="33"/>
      <c r="AS974" s="33"/>
      <c r="AT974" s="33"/>
      <c r="AU974" s="33"/>
      <c r="AV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33"/>
      <c r="AO975" s="33"/>
      <c r="AP975" s="33"/>
      <c r="AQ975" s="33"/>
      <c r="AR975" s="33"/>
      <c r="AS975" s="33"/>
      <c r="AT975" s="33"/>
      <c r="AU975" s="33"/>
      <c r="AV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33"/>
      <c r="AO976" s="33"/>
      <c r="AP976" s="33"/>
      <c r="AQ976" s="33"/>
      <c r="AR976" s="33"/>
      <c r="AS976" s="33"/>
      <c r="AT976" s="33"/>
      <c r="AU976" s="33"/>
      <c r="AV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33"/>
      <c r="AO977" s="33"/>
      <c r="AP977" s="33"/>
      <c r="AQ977" s="33"/>
      <c r="AR977" s="33"/>
      <c r="AS977" s="33"/>
      <c r="AT977" s="33"/>
      <c r="AU977" s="33"/>
      <c r="AV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  <c r="AO978" s="33"/>
      <c r="AP978" s="33"/>
      <c r="AQ978" s="33"/>
      <c r="AR978" s="33"/>
      <c r="AS978" s="33"/>
      <c r="AT978" s="33"/>
      <c r="AU978" s="33"/>
      <c r="AV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  <c r="AN979" s="33"/>
      <c r="AO979" s="33"/>
      <c r="AP979" s="33"/>
      <c r="AQ979" s="33"/>
      <c r="AR979" s="33"/>
      <c r="AS979" s="33"/>
      <c r="AT979" s="33"/>
      <c r="AU979" s="33"/>
      <c r="AV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  <c r="AN980" s="33"/>
      <c r="AO980" s="33"/>
      <c r="AP980" s="33"/>
      <c r="AQ980" s="33"/>
      <c r="AR980" s="33"/>
      <c r="AS980" s="33"/>
      <c r="AT980" s="33"/>
      <c r="AU980" s="33"/>
      <c r="AV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  <c r="AO981" s="33"/>
      <c r="AP981" s="33"/>
      <c r="AQ981" s="33"/>
      <c r="AR981" s="33"/>
      <c r="AS981" s="33"/>
      <c r="AT981" s="33"/>
      <c r="AU981" s="33"/>
      <c r="AV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  <c r="AN982" s="33"/>
      <c r="AO982" s="33"/>
      <c r="AP982" s="33"/>
      <c r="AQ982" s="33"/>
      <c r="AR982" s="33"/>
      <c r="AS982" s="33"/>
      <c r="AT982" s="33"/>
      <c r="AU982" s="33"/>
      <c r="AV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  <c r="AN983" s="33"/>
      <c r="AO983" s="33"/>
      <c r="AP983" s="33"/>
      <c r="AQ983" s="33"/>
      <c r="AR983" s="33"/>
      <c r="AS983" s="33"/>
      <c r="AT983" s="33"/>
      <c r="AU983" s="33"/>
      <c r="AV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  <c r="AN984" s="33"/>
      <c r="AO984" s="33"/>
      <c r="AP984" s="33"/>
      <c r="AQ984" s="33"/>
      <c r="AR984" s="33"/>
      <c r="AS984" s="33"/>
      <c r="AT984" s="33"/>
      <c r="AU984" s="33"/>
      <c r="AV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  <c r="AN985" s="33"/>
      <c r="AO985" s="33"/>
      <c r="AP985" s="33"/>
      <c r="AQ985" s="33"/>
      <c r="AR985" s="33"/>
      <c r="AS985" s="33"/>
      <c r="AT985" s="33"/>
      <c r="AU985" s="33"/>
      <c r="AV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  <c r="AN986" s="33"/>
      <c r="AO986" s="33"/>
      <c r="AP986" s="33"/>
      <c r="AQ986" s="33"/>
      <c r="AR986" s="33"/>
      <c r="AS986" s="33"/>
      <c r="AT986" s="33"/>
      <c r="AU986" s="33"/>
      <c r="AV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  <c r="AN987" s="33"/>
      <c r="AO987" s="33"/>
      <c r="AP987" s="33"/>
      <c r="AQ987" s="33"/>
      <c r="AR987" s="33"/>
      <c r="AS987" s="33"/>
      <c r="AT987" s="33"/>
      <c r="AU987" s="33"/>
      <c r="AV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  <c r="AM988" s="33"/>
      <c r="AN988" s="33"/>
      <c r="AO988" s="33"/>
      <c r="AP988" s="33"/>
      <c r="AQ988" s="33"/>
      <c r="AR988" s="33"/>
      <c r="AS988" s="33"/>
      <c r="AT988" s="33"/>
      <c r="AU988" s="33"/>
      <c r="AV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  <c r="AN989" s="33"/>
      <c r="AO989" s="33"/>
      <c r="AP989" s="33"/>
      <c r="AQ989" s="33"/>
      <c r="AR989" s="33"/>
      <c r="AS989" s="33"/>
      <c r="AT989" s="33"/>
      <c r="AU989" s="33"/>
      <c r="AV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  <c r="AN990" s="33"/>
      <c r="AO990" s="33"/>
      <c r="AP990" s="33"/>
      <c r="AQ990" s="33"/>
      <c r="AR990" s="33"/>
      <c r="AS990" s="33"/>
      <c r="AT990" s="33"/>
      <c r="AU990" s="33"/>
      <c r="AV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  <c r="AN991" s="33"/>
      <c r="AO991" s="33"/>
      <c r="AP991" s="33"/>
      <c r="AQ991" s="33"/>
      <c r="AR991" s="33"/>
      <c r="AS991" s="33"/>
      <c r="AT991" s="33"/>
      <c r="AU991" s="33"/>
      <c r="AV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  <c r="AN992" s="33"/>
      <c r="AO992" s="33"/>
      <c r="AP992" s="33"/>
      <c r="AQ992" s="33"/>
      <c r="AR992" s="33"/>
      <c r="AS992" s="33"/>
      <c r="AT992" s="33"/>
      <c r="AU992" s="33"/>
      <c r="AV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  <c r="AM993" s="33"/>
      <c r="AN993" s="33"/>
      <c r="AO993" s="33"/>
      <c r="AP993" s="33"/>
      <c r="AQ993" s="33"/>
      <c r="AR993" s="33"/>
      <c r="AS993" s="33"/>
      <c r="AT993" s="33"/>
      <c r="AU993" s="33"/>
      <c r="AV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  <c r="AN994" s="33"/>
      <c r="AO994" s="33"/>
      <c r="AP994" s="33"/>
      <c r="AQ994" s="33"/>
      <c r="AR994" s="33"/>
      <c r="AS994" s="33"/>
      <c r="AT994" s="33"/>
      <c r="AU994" s="33"/>
      <c r="AV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  <c r="AM995" s="33"/>
      <c r="AN995" s="33"/>
      <c r="AO995" s="33"/>
      <c r="AP995" s="33"/>
      <c r="AQ995" s="33"/>
      <c r="AR995" s="33"/>
      <c r="AS995" s="33"/>
      <c r="AT995" s="33"/>
      <c r="AU995" s="33"/>
      <c r="AV995" s="3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sheetData>
    <row r="3"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</row>
    <row r="4"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</row>
    <row r="5"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>
      <c r="I6" s="33"/>
      <c r="J6" s="90">
        <f t="shared" ref="J6:J25" si="1">E6/SUM(D6:E6)</f>
        <v>0</v>
      </c>
      <c r="K6" s="33"/>
      <c r="L6" s="33"/>
      <c r="M6" s="42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</row>
    <row r="7">
      <c r="I7" s="33"/>
      <c r="J7" s="90">
        <f t="shared" si="1"/>
        <v>0.9847431007</v>
      </c>
      <c r="K7" s="33"/>
      <c r="L7" s="33"/>
      <c r="M7" s="42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</row>
    <row r="8">
      <c r="I8" s="33"/>
      <c r="J8" s="90">
        <f t="shared" si="1"/>
        <v>0.976868729</v>
      </c>
      <c r="K8" s="33"/>
      <c r="L8" s="33"/>
      <c r="M8" s="42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</row>
    <row r="9">
      <c r="I9" s="33"/>
      <c r="J9" s="90">
        <f t="shared" si="1"/>
        <v>0.928732663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</row>
    <row r="10">
      <c r="I10" s="33"/>
      <c r="J10" s="90">
        <f t="shared" si="1"/>
        <v>0.406510428</v>
      </c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</row>
    <row r="11">
      <c r="I11" s="33"/>
      <c r="J11" s="90">
        <f t="shared" si="1"/>
        <v>0.5495240435</v>
      </c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</row>
    <row r="12">
      <c r="I12" s="33"/>
      <c r="J12" s="90">
        <f t="shared" si="1"/>
        <v>0.05803777658</v>
      </c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</row>
    <row r="13">
      <c r="I13" s="33"/>
      <c r="J13" s="90">
        <f t="shared" si="1"/>
        <v>0.01368283802</v>
      </c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</row>
    <row r="14">
      <c r="I14" s="33"/>
      <c r="J14" s="90">
        <f t="shared" si="1"/>
        <v>0.2040459433</v>
      </c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</row>
    <row r="15">
      <c r="I15" s="33"/>
      <c r="J15" s="90">
        <f t="shared" si="1"/>
        <v>0.1386800011</v>
      </c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</row>
    <row r="16">
      <c r="I16" s="33"/>
      <c r="J16" s="90">
        <f t="shared" si="1"/>
        <v>0.178583932</v>
      </c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</row>
    <row r="17">
      <c r="I17" s="33"/>
      <c r="J17" s="90">
        <f t="shared" si="1"/>
        <v>0.04905885135</v>
      </c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</row>
    <row r="18">
      <c r="I18" s="33"/>
      <c r="J18" s="90">
        <f t="shared" si="1"/>
        <v>0.2232266627</v>
      </c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</row>
    <row r="19">
      <c r="I19" s="33"/>
      <c r="J19" s="90">
        <f t="shared" si="1"/>
        <v>0.08640294931</v>
      </c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</row>
    <row r="20">
      <c r="I20" s="33"/>
      <c r="J20" s="90">
        <f t="shared" si="1"/>
        <v>0.0184701374</v>
      </c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</row>
    <row r="21">
      <c r="J21" s="90">
        <f t="shared" si="1"/>
        <v>0.006303100246</v>
      </c>
    </row>
    <row r="22">
      <c r="J22" s="90">
        <f t="shared" si="1"/>
        <v>0.002113867389</v>
      </c>
    </row>
    <row r="23">
      <c r="J23" s="90">
        <f t="shared" si="1"/>
        <v>0.04592160571</v>
      </c>
    </row>
    <row r="24">
      <c r="J24" s="90">
        <f t="shared" si="1"/>
        <v>0.005447888853</v>
      </c>
    </row>
    <row r="25">
      <c r="J25" s="90">
        <f t="shared" si="1"/>
        <v>0.1208770349</v>
      </c>
    </row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2" max="2" width="18.38"/>
  </cols>
  <sheetData>
    <row r="3"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4"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</row>
    <row r="5"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</row>
    <row r="6">
      <c r="L6" s="33"/>
      <c r="M6" s="42"/>
      <c r="N6" s="33"/>
      <c r="O6" s="33"/>
      <c r="P6" s="33"/>
      <c r="Q6" s="33"/>
      <c r="R6" s="33"/>
      <c r="S6" s="33"/>
      <c r="T6" s="33"/>
      <c r="U6" s="33"/>
      <c r="V6" s="33"/>
      <c r="W6" s="33"/>
    </row>
    <row r="7">
      <c r="L7" s="33"/>
      <c r="M7" s="42"/>
      <c r="N7" s="33"/>
      <c r="O7" s="33"/>
      <c r="P7" s="33"/>
      <c r="Q7" s="33"/>
      <c r="R7" s="33"/>
      <c r="S7" s="33"/>
      <c r="T7" s="33"/>
      <c r="U7" s="33"/>
      <c r="V7" s="33"/>
      <c r="W7" s="33"/>
    </row>
    <row r="8">
      <c r="L8" s="33"/>
      <c r="M8" s="42"/>
      <c r="N8" s="33"/>
      <c r="O8" s="33"/>
      <c r="P8" s="33"/>
      <c r="Q8" s="33"/>
      <c r="R8" s="33"/>
      <c r="S8" s="33"/>
      <c r="T8" s="33"/>
      <c r="U8" s="33"/>
      <c r="V8" s="33"/>
      <c r="W8" s="33"/>
    </row>
    <row r="9"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</row>
    <row r="10"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</row>
    <row r="11"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</row>
    <row r="12"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</row>
    <row r="13"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</row>
    <row r="14"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</row>
    <row r="15"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Col="1"/>
  <cols>
    <col customWidth="1" min="1" max="1" width="24.88"/>
    <col customWidth="1" min="2" max="2" width="14.88"/>
    <col customWidth="1" min="3" max="3" width="17.75"/>
    <col customWidth="1" min="4" max="10" width="16.38" outlineLevel="1"/>
    <col customWidth="1" min="11" max="22" width="10.5"/>
  </cols>
  <sheetData>
    <row r="1"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B4" s="33"/>
      <c r="C4" s="33"/>
      <c r="D4" s="33"/>
      <c r="E4" s="33"/>
      <c r="F4" s="33"/>
      <c r="G4" s="33"/>
      <c r="H4" s="33"/>
      <c r="I4" s="33"/>
      <c r="J4" s="33"/>
      <c r="K4" s="33"/>
      <c r="L4" s="42"/>
      <c r="M4" s="42"/>
      <c r="N4" s="42"/>
      <c r="O4" s="42"/>
      <c r="P4" s="42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B5" s="33"/>
      <c r="C5" s="33"/>
      <c r="D5" s="33"/>
      <c r="E5" s="33"/>
      <c r="F5" s="33"/>
      <c r="G5" s="33"/>
      <c r="H5" s="33"/>
      <c r="I5" s="33"/>
      <c r="J5" s="33"/>
      <c r="K5" s="33"/>
      <c r="L5" s="42"/>
      <c r="M5" s="42"/>
      <c r="N5" s="42"/>
      <c r="O5" s="42"/>
      <c r="P5" s="42"/>
      <c r="Q5" s="33"/>
      <c r="R5" s="33"/>
      <c r="S5" s="33"/>
      <c r="T5" s="33"/>
      <c r="U5" s="33"/>
      <c r="V5" s="33"/>
      <c r="W5" s="33"/>
      <c r="X5" s="33"/>
      <c r="Y5" s="33"/>
      <c r="Z5" s="33"/>
    </row>
    <row r="6">
      <c r="B6" s="33"/>
      <c r="C6" s="33"/>
      <c r="D6" s="33"/>
      <c r="E6" s="33"/>
      <c r="F6" s="33"/>
      <c r="G6" s="33"/>
      <c r="H6" s="33"/>
      <c r="I6" s="33"/>
      <c r="J6" s="33"/>
      <c r="K6" s="33"/>
      <c r="L6" s="42"/>
      <c r="M6" s="42"/>
      <c r="N6" s="42"/>
      <c r="O6" s="42"/>
      <c r="P6" s="42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B7" s="33"/>
      <c r="C7" s="33"/>
      <c r="D7" s="33"/>
      <c r="E7" s="33"/>
      <c r="F7" s="33"/>
      <c r="G7" s="33"/>
      <c r="H7" s="33"/>
      <c r="I7" s="33"/>
      <c r="J7" s="33"/>
      <c r="K7" s="33"/>
      <c r="L7" s="42"/>
      <c r="M7" s="42"/>
      <c r="N7" s="42"/>
      <c r="O7" s="42"/>
      <c r="P7" s="42"/>
      <c r="Q7" s="33"/>
      <c r="R7" s="33"/>
      <c r="S7" s="33"/>
      <c r="T7" s="33"/>
      <c r="U7" s="33"/>
      <c r="V7" s="33"/>
      <c r="W7" s="33"/>
      <c r="X7" s="33"/>
      <c r="Y7" s="33"/>
      <c r="Z7" s="33"/>
    </row>
    <row r="8">
      <c r="B8" s="33"/>
      <c r="C8" s="33"/>
      <c r="D8" s="33"/>
      <c r="E8" s="33"/>
      <c r="F8" s="33"/>
      <c r="G8" s="33"/>
      <c r="H8" s="33"/>
      <c r="I8" s="33"/>
      <c r="J8" s="33"/>
      <c r="K8" s="33"/>
      <c r="L8" s="42"/>
      <c r="M8" s="42"/>
      <c r="N8" s="42"/>
      <c r="O8" s="42"/>
      <c r="P8" s="42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B9" s="33"/>
      <c r="C9" s="33"/>
      <c r="D9" s="33"/>
      <c r="E9" s="33"/>
      <c r="F9" s="33"/>
      <c r="G9" s="33"/>
      <c r="H9" s="33"/>
      <c r="I9" s="33"/>
      <c r="J9" s="33"/>
      <c r="K9" s="33"/>
      <c r="L9" s="42"/>
      <c r="M9" s="42"/>
      <c r="N9" s="42"/>
      <c r="O9" s="42"/>
      <c r="P9" s="42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42"/>
      <c r="M10" s="42"/>
      <c r="N10" s="42"/>
      <c r="O10" s="42"/>
      <c r="P10" s="42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42"/>
      <c r="M11" s="42"/>
      <c r="N11" s="42"/>
      <c r="O11" s="42"/>
      <c r="P11" s="42"/>
      <c r="Q11" s="33"/>
      <c r="R11" s="33"/>
      <c r="S11" s="33"/>
      <c r="T11" s="33"/>
      <c r="U11" s="33"/>
      <c r="V11" s="33"/>
      <c r="W11" s="101"/>
      <c r="X11" s="33"/>
      <c r="Y11" s="33"/>
      <c r="Z11" s="33"/>
    </row>
    <row r="12"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42"/>
      <c r="M12" s="42"/>
      <c r="N12" s="42"/>
      <c r="O12" s="42"/>
      <c r="P12" s="42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42"/>
      <c r="M13" s="42"/>
      <c r="N13" s="42"/>
      <c r="O13" s="42"/>
      <c r="P13" s="42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42"/>
      <c r="M14" s="42"/>
      <c r="N14" s="42"/>
      <c r="O14" s="42"/>
      <c r="P14" s="42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42"/>
      <c r="M15" s="42"/>
      <c r="N15" s="42"/>
      <c r="O15" s="42"/>
      <c r="P15" s="42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42"/>
      <c r="M16" s="42"/>
      <c r="N16" s="42"/>
      <c r="O16" s="42"/>
      <c r="P16" s="42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42"/>
      <c r="M17" s="42"/>
      <c r="N17" s="42"/>
      <c r="O17" s="42"/>
      <c r="P17" s="42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42"/>
      <c r="M18" s="42"/>
      <c r="N18" s="42"/>
      <c r="O18" s="42"/>
      <c r="P18" s="42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42"/>
      <c r="M19" s="42"/>
      <c r="N19" s="42"/>
      <c r="O19" s="42"/>
      <c r="P19" s="42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42"/>
      <c r="M20" s="42"/>
      <c r="N20" s="42"/>
      <c r="O20" s="42"/>
      <c r="P20" s="42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42"/>
      <c r="M21" s="42"/>
      <c r="N21" s="42"/>
      <c r="O21" s="42"/>
      <c r="P21" s="42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42"/>
      <c r="M22" s="42"/>
      <c r="N22" s="42"/>
      <c r="O22" s="42"/>
      <c r="P22" s="42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42"/>
      <c r="M23" s="42"/>
      <c r="N23" s="42"/>
      <c r="O23" s="42"/>
      <c r="P23" s="42"/>
      <c r="Q23" s="42"/>
      <c r="R23" s="33"/>
      <c r="S23" s="33"/>
      <c r="T23" s="33"/>
      <c r="U23" s="33"/>
      <c r="V23" s="33"/>
      <c r="W23" s="33"/>
      <c r="X23" s="33"/>
      <c r="Y23" s="33"/>
      <c r="Z23" s="33"/>
    </row>
    <row r="24"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42"/>
      <c r="M24" s="42"/>
      <c r="N24" s="42"/>
      <c r="O24" s="42"/>
      <c r="P24" s="42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42"/>
      <c r="M25" s="42"/>
      <c r="N25" s="42"/>
      <c r="O25" s="42"/>
      <c r="P25" s="42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42"/>
      <c r="M26" s="42"/>
      <c r="N26" s="42"/>
      <c r="O26" s="42"/>
      <c r="P26" s="42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42"/>
      <c r="M27" s="42"/>
      <c r="N27" s="42"/>
      <c r="O27" s="42"/>
      <c r="P27" s="42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>
      <c r="B28" s="103"/>
      <c r="C28" s="104">
        <v>379.0</v>
      </c>
      <c r="D28" s="104">
        <v>5082.0</v>
      </c>
      <c r="E28" s="104">
        <v>10749.0</v>
      </c>
      <c r="F28" s="104">
        <v>6701.0</v>
      </c>
      <c r="G28" s="104">
        <f>222069+8617.3457</f>
        <v>230686.3457</v>
      </c>
      <c r="H28" s="104">
        <f>150736+1366</f>
        <v>152102</v>
      </c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>
      <c r="A29" s="33"/>
      <c r="B29" s="33"/>
      <c r="C29" s="33"/>
      <c r="D29" s="33"/>
      <c r="E29" s="33"/>
      <c r="F29" s="33"/>
      <c r="G29" s="33"/>
      <c r="H29" s="105">
        <f>H28-G28</f>
        <v>-78584.3457</v>
      </c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>
      <c r="A30" s="33"/>
      <c r="B30" s="33"/>
      <c r="C30" s="33"/>
      <c r="D30" s="33"/>
      <c r="E30" s="33"/>
      <c r="F30" s="33"/>
      <c r="G30" s="33"/>
      <c r="H30" s="105">
        <f>H29-H26</f>
        <v>-78584.3457</v>
      </c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</sheetData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3.75"/>
  </cols>
  <sheetData>
    <row r="1">
      <c r="A1" s="115"/>
      <c r="B1" s="115"/>
      <c r="C1" s="116"/>
      <c r="D1" s="117" t="s">
        <v>651</v>
      </c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</row>
    <row r="2">
      <c r="A2" s="115"/>
      <c r="B2" s="115"/>
      <c r="C2" s="116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</row>
    <row r="3">
      <c r="A3" s="118"/>
      <c r="B3" s="119" t="s">
        <v>653</v>
      </c>
      <c r="C3" s="120" t="s">
        <v>447</v>
      </c>
      <c r="D3" s="120" t="s">
        <v>654</v>
      </c>
      <c r="E3" s="120" t="s">
        <v>655</v>
      </c>
      <c r="F3" s="118"/>
      <c r="G3" s="121"/>
      <c r="H3" s="121"/>
      <c r="I3" s="121"/>
      <c r="J3" s="121"/>
      <c r="K3" s="121" t="s">
        <v>656</v>
      </c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</row>
    <row r="4">
      <c r="A4" s="115"/>
      <c r="B4" s="122">
        <v>45688.0</v>
      </c>
      <c r="C4" s="123">
        <f t="shared" ref="C4:C23" si="1">suM(D4:E4)</f>
        <v>619</v>
      </c>
      <c r="D4" s="123">
        <v>619.0</v>
      </c>
      <c r="E4" s="124">
        <v>0.0</v>
      </c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</row>
    <row r="5">
      <c r="A5" s="115"/>
      <c r="B5" s="122">
        <v>45716.0</v>
      </c>
      <c r="C5" s="123">
        <f t="shared" si="1"/>
        <v>223</v>
      </c>
      <c r="D5" s="123">
        <v>223.0</v>
      </c>
      <c r="E5" s="124">
        <v>0.0</v>
      </c>
      <c r="F5" s="115"/>
      <c r="G5" s="115"/>
      <c r="H5" s="115"/>
      <c r="I5" s="115"/>
      <c r="J5" s="115"/>
      <c r="K5" s="116">
        <f t="shared" ref="K5:K19" si="2">C5-C4</f>
        <v>-396</v>
      </c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</row>
    <row r="6">
      <c r="A6" s="115"/>
      <c r="B6" s="122">
        <v>45747.0</v>
      </c>
      <c r="C6" s="123">
        <f t="shared" si="1"/>
        <v>379</v>
      </c>
      <c r="D6" s="123">
        <v>379.0</v>
      </c>
      <c r="E6" s="124">
        <v>0.0</v>
      </c>
      <c r="F6" s="115"/>
      <c r="G6" s="115"/>
      <c r="H6" s="115"/>
      <c r="I6" s="115"/>
      <c r="J6" s="115"/>
      <c r="K6" s="116">
        <f t="shared" si="2"/>
        <v>156</v>
      </c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</row>
    <row r="7">
      <c r="A7" s="115"/>
      <c r="B7" s="122">
        <v>45777.0</v>
      </c>
      <c r="C7" s="123">
        <f t="shared" si="1"/>
        <v>151</v>
      </c>
      <c r="D7" s="123">
        <v>151.0</v>
      </c>
      <c r="E7" s="124">
        <v>0.0</v>
      </c>
      <c r="F7" s="115"/>
      <c r="G7" s="115"/>
      <c r="H7" s="115"/>
      <c r="I7" s="115"/>
      <c r="J7" s="115"/>
      <c r="K7" s="116">
        <f t="shared" si="2"/>
        <v>-228</v>
      </c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</row>
    <row r="8">
      <c r="A8" s="115"/>
      <c r="B8" s="122">
        <v>45808.0</v>
      </c>
      <c r="C8" s="123">
        <f t="shared" si="1"/>
        <v>6261</v>
      </c>
      <c r="D8" s="123">
        <v>6261.0</v>
      </c>
      <c r="E8" s="124">
        <v>0.0</v>
      </c>
      <c r="F8" s="115"/>
      <c r="G8" s="115"/>
      <c r="H8" s="115"/>
      <c r="I8" s="115"/>
      <c r="J8" s="115"/>
      <c r="K8" s="116">
        <f t="shared" si="2"/>
        <v>6110</v>
      </c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</row>
    <row r="9">
      <c r="A9" s="115"/>
      <c r="B9" s="122">
        <v>45838.0</v>
      </c>
      <c r="C9" s="123">
        <f t="shared" si="1"/>
        <v>5082</v>
      </c>
      <c r="D9" s="123">
        <v>5082.0</v>
      </c>
      <c r="E9" s="124">
        <v>0.0</v>
      </c>
      <c r="F9" s="115"/>
      <c r="G9" s="115"/>
      <c r="H9" s="115"/>
      <c r="I9" s="115"/>
      <c r="J9" s="115"/>
      <c r="K9" s="116">
        <f t="shared" si="2"/>
        <v>-1179</v>
      </c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</row>
    <row r="10">
      <c r="A10" s="115"/>
      <c r="B10" s="122">
        <v>45869.0</v>
      </c>
      <c r="C10" s="123">
        <f t="shared" si="1"/>
        <v>4997</v>
      </c>
      <c r="D10" s="123">
        <v>4997.0</v>
      </c>
      <c r="E10" s="124">
        <v>0.0</v>
      </c>
      <c r="F10" s="115"/>
      <c r="G10" s="115"/>
      <c r="H10" s="115"/>
      <c r="I10" s="115"/>
      <c r="J10" s="115"/>
      <c r="K10" s="116">
        <f t="shared" si="2"/>
        <v>-85</v>
      </c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</row>
    <row r="11">
      <c r="A11" s="115"/>
      <c r="B11" s="122">
        <v>45900.0</v>
      </c>
      <c r="C11" s="123">
        <f t="shared" si="1"/>
        <v>8101</v>
      </c>
      <c r="D11" s="123">
        <v>8101.0</v>
      </c>
      <c r="E11" s="124">
        <v>0.0</v>
      </c>
      <c r="F11" s="115"/>
      <c r="G11" s="115"/>
      <c r="H11" s="115"/>
      <c r="I11" s="115"/>
      <c r="J11" s="115"/>
      <c r="K11" s="116">
        <f t="shared" si="2"/>
        <v>3104</v>
      </c>
      <c r="L11" s="115"/>
      <c r="M11" s="33">
        <v>3176.69</v>
      </c>
      <c r="R11" s="115"/>
      <c r="S11" s="115"/>
      <c r="T11" s="115"/>
      <c r="U11" s="115"/>
      <c r="V11" s="115"/>
      <c r="W11" s="115"/>
      <c r="X11" s="115"/>
    </row>
    <row r="12">
      <c r="A12" s="115"/>
      <c r="B12" s="122">
        <v>45930.0</v>
      </c>
      <c r="C12" s="123">
        <f t="shared" si="1"/>
        <v>10749</v>
      </c>
      <c r="D12" s="123">
        <v>10749.0</v>
      </c>
      <c r="E12" s="124">
        <v>0.0</v>
      </c>
      <c r="F12" s="115"/>
      <c r="G12" s="115"/>
      <c r="H12" s="115"/>
      <c r="I12" s="115"/>
      <c r="J12" s="115"/>
      <c r="K12" s="125">
        <f t="shared" si="2"/>
        <v>2648</v>
      </c>
      <c r="L12" s="126"/>
      <c r="M12" s="127">
        <v>3521.4700000000003</v>
      </c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</row>
    <row r="13">
      <c r="A13" s="115"/>
      <c r="B13" s="122">
        <v>45961.0</v>
      </c>
      <c r="C13" s="123">
        <f t="shared" si="1"/>
        <v>8500</v>
      </c>
      <c r="D13" s="123">
        <v>8500.0</v>
      </c>
      <c r="E13" s="124">
        <v>0.0</v>
      </c>
      <c r="F13" s="115"/>
      <c r="G13" s="115"/>
      <c r="H13" s="115"/>
      <c r="I13" s="115"/>
      <c r="J13" s="115"/>
      <c r="K13" s="116">
        <f t="shared" si="2"/>
        <v>-2249</v>
      </c>
      <c r="L13" s="115"/>
      <c r="M13" s="33">
        <v>-2848.509999999999</v>
      </c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</row>
    <row r="14">
      <c r="A14" s="115"/>
      <c r="B14" s="122">
        <v>45991.0</v>
      </c>
      <c r="C14" s="123">
        <f t="shared" si="1"/>
        <v>808</v>
      </c>
      <c r="D14" s="123">
        <v>808.0</v>
      </c>
      <c r="E14" s="124">
        <v>0.0</v>
      </c>
      <c r="F14" s="115"/>
      <c r="G14" s="115"/>
      <c r="H14" s="115"/>
      <c r="I14" s="115"/>
      <c r="J14" s="115"/>
      <c r="K14" s="116">
        <f t="shared" si="2"/>
        <v>-7692</v>
      </c>
      <c r="L14" s="115"/>
      <c r="M14" s="33">
        <v>-7205.42</v>
      </c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</row>
    <row r="15">
      <c r="A15" s="115"/>
      <c r="B15" s="122">
        <v>46022.0</v>
      </c>
      <c r="C15" s="123">
        <f t="shared" si="1"/>
        <v>6701</v>
      </c>
      <c r="D15" s="123">
        <v>6701.0</v>
      </c>
      <c r="E15" s="124">
        <v>0.0</v>
      </c>
      <c r="F15" s="115"/>
      <c r="G15" s="115"/>
      <c r="H15" s="115"/>
      <c r="I15" s="115"/>
      <c r="J15" s="115"/>
      <c r="K15" s="116">
        <f t="shared" si="2"/>
        <v>5893</v>
      </c>
      <c r="L15" s="115"/>
      <c r="M15" s="33">
        <v>4682.779999999997</v>
      </c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</row>
    <row r="16">
      <c r="A16" s="115"/>
      <c r="B16" s="122">
        <v>46053.0</v>
      </c>
      <c r="C16" s="123">
        <f t="shared" si="1"/>
        <v>2450.8011</v>
      </c>
      <c r="D16" s="124">
        <v>791.03</v>
      </c>
      <c r="E16" s="128">
        <v>1659.7711</v>
      </c>
      <c r="F16" s="115"/>
      <c r="G16" s="115"/>
      <c r="H16" s="115"/>
      <c r="I16" s="115"/>
      <c r="J16" s="115"/>
      <c r="K16" s="116">
        <f t="shared" si="2"/>
        <v>-4250.1989</v>
      </c>
      <c r="L16" s="115"/>
      <c r="M16" s="33">
        <v>4682.779999999997</v>
      </c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</row>
    <row r="17">
      <c r="A17" s="115"/>
      <c r="B17" s="122">
        <v>46081.0</v>
      </c>
      <c r="C17" s="123">
        <f t="shared" si="1"/>
        <v>240327.6587</v>
      </c>
      <c r="D17" s="123">
        <v>239583.0</v>
      </c>
      <c r="E17" s="128">
        <v>744.6587</v>
      </c>
      <c r="F17" s="115"/>
      <c r="G17" s="115"/>
      <c r="H17" s="115"/>
      <c r="I17" s="115"/>
      <c r="J17" s="115"/>
      <c r="K17" s="116">
        <f t="shared" si="2"/>
        <v>237876.8576</v>
      </c>
      <c r="L17" s="129">
        <v>-285000.0</v>
      </c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</row>
    <row r="18">
      <c r="A18" s="115"/>
      <c r="B18" s="122">
        <v>46112.0</v>
      </c>
      <c r="C18" s="123">
        <f t="shared" si="1"/>
        <v>230686.3457</v>
      </c>
      <c r="D18" s="123">
        <v>222069.0</v>
      </c>
      <c r="E18" s="128">
        <v>8617.3457</v>
      </c>
      <c r="F18" s="115"/>
      <c r="G18" s="115"/>
      <c r="H18" s="115"/>
      <c r="I18" s="115"/>
      <c r="J18" s="115"/>
      <c r="K18" s="116">
        <f t="shared" si="2"/>
        <v>-9641.313</v>
      </c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</row>
    <row r="19">
      <c r="A19" s="115"/>
      <c r="B19" s="122">
        <v>46142.0</v>
      </c>
      <c r="C19" s="123">
        <f t="shared" si="1"/>
        <v>199884.1549</v>
      </c>
      <c r="D19" s="123">
        <v>199602.0</v>
      </c>
      <c r="E19" s="128">
        <v>282.1549</v>
      </c>
      <c r="F19" s="115"/>
      <c r="G19" s="115"/>
      <c r="H19" s="115"/>
      <c r="I19" s="115"/>
      <c r="J19" s="115"/>
      <c r="K19" s="116">
        <f t="shared" si="2"/>
        <v>-30802.1908</v>
      </c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</row>
    <row r="20">
      <c r="A20" s="115"/>
      <c r="B20" s="122">
        <v>46173.0</v>
      </c>
      <c r="C20" s="123">
        <f t="shared" si="1"/>
        <v>169701</v>
      </c>
      <c r="D20" s="123">
        <v>168512.0</v>
      </c>
      <c r="E20" s="128">
        <v>1189.0</v>
      </c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</row>
    <row r="21">
      <c r="A21" s="115"/>
      <c r="B21" s="122">
        <v>46203.0</v>
      </c>
      <c r="C21" s="123">
        <f t="shared" si="1"/>
        <v>152102</v>
      </c>
      <c r="D21" s="123">
        <f>150736</f>
        <v>150736</v>
      </c>
      <c r="E21" s="128">
        <v>1366.0</v>
      </c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</row>
    <row r="22">
      <c r="A22" s="115"/>
      <c r="B22" s="122">
        <v>46234.0</v>
      </c>
      <c r="C22" s="123">
        <f t="shared" si="1"/>
        <v>131360.04</v>
      </c>
      <c r="D22" s="129">
        <v>130635.0</v>
      </c>
      <c r="E22" s="128">
        <v>725.04</v>
      </c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</row>
    <row r="23">
      <c r="A23" s="115"/>
      <c r="B23" s="122">
        <v>46265.0</v>
      </c>
      <c r="C23" s="123">
        <f t="shared" si="1"/>
        <v>114005.14</v>
      </c>
      <c r="D23" s="129">
        <v>113136.0</v>
      </c>
      <c r="E23" s="1">
        <v>869.14</v>
      </c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</row>
    <row r="24">
      <c r="A24" s="115"/>
      <c r="B24" s="115"/>
      <c r="C24" s="116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</row>
    <row r="25">
      <c r="A25" s="115"/>
      <c r="B25" s="115"/>
      <c r="C25" s="116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</row>
    <row r="26">
      <c r="A26" s="115"/>
      <c r="B26" s="115"/>
      <c r="C26" s="116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</row>
    <row r="27">
      <c r="A27" s="115"/>
      <c r="B27" s="115"/>
      <c r="C27" s="116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</row>
    <row r="28">
      <c r="A28" s="115"/>
      <c r="B28" s="115"/>
      <c r="C28" s="116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</row>
    <row r="29">
      <c r="A29" s="115"/>
      <c r="B29" s="115"/>
      <c r="C29" s="116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</row>
    <row r="30">
      <c r="A30" s="115"/>
      <c r="B30" s="115"/>
      <c r="C30" s="116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</row>
    <row r="31">
      <c r="A31" s="115"/>
      <c r="B31" s="115"/>
      <c r="C31" s="116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</row>
    <row r="32">
      <c r="A32" s="115"/>
      <c r="B32" s="115"/>
      <c r="C32" s="116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</row>
    <row r="33">
      <c r="A33" s="115"/>
      <c r="B33" s="115"/>
      <c r="C33" s="116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</row>
    <row r="34">
      <c r="A34" s="115"/>
      <c r="B34" s="115"/>
      <c r="C34" s="116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</row>
    <row r="35">
      <c r="A35" s="115"/>
      <c r="B35" s="115"/>
      <c r="C35" s="116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</row>
    <row r="36">
      <c r="A36" s="115"/>
      <c r="B36" s="115"/>
      <c r="C36" s="116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</row>
    <row r="37">
      <c r="A37" s="115"/>
      <c r="B37" s="115"/>
      <c r="C37" s="116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</row>
    <row r="38">
      <c r="A38" s="115"/>
      <c r="B38" s="115"/>
      <c r="C38" s="116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</row>
    <row r="39">
      <c r="A39" s="115"/>
      <c r="B39" s="115"/>
      <c r="C39" s="116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</row>
    <row r="40">
      <c r="A40" s="115"/>
      <c r="B40" s="115"/>
      <c r="C40" s="116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</row>
    <row r="41">
      <c r="A41" s="115"/>
      <c r="B41" s="115"/>
      <c r="C41" s="116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</row>
    <row r="42">
      <c r="A42" s="115"/>
      <c r="B42" s="115"/>
      <c r="C42" s="116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</row>
    <row r="43">
      <c r="A43" s="115"/>
      <c r="B43" s="115"/>
      <c r="C43" s="116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</row>
    <row r="44">
      <c r="A44" s="115"/>
      <c r="B44" s="115"/>
      <c r="C44" s="116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</row>
    <row r="45">
      <c r="A45" s="115"/>
      <c r="B45" s="115"/>
      <c r="C45" s="116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</row>
    <row r="46">
      <c r="A46" s="115"/>
      <c r="B46" s="115"/>
      <c r="C46" s="116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</row>
    <row r="47">
      <c r="A47" s="115"/>
      <c r="B47" s="115"/>
      <c r="C47" s="116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</row>
    <row r="48">
      <c r="A48" s="115"/>
      <c r="B48" s="115"/>
      <c r="C48" s="116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</row>
    <row r="49">
      <c r="A49" s="115"/>
      <c r="B49" s="115"/>
      <c r="C49" s="116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</row>
    <row r="50">
      <c r="A50" s="115"/>
      <c r="B50" s="115"/>
      <c r="C50" s="116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</row>
    <row r="51">
      <c r="A51" s="115"/>
      <c r="B51" s="115"/>
      <c r="C51" s="116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</row>
    <row r="52">
      <c r="A52" s="115"/>
      <c r="B52" s="115"/>
      <c r="C52" s="116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</row>
    <row r="53">
      <c r="A53" s="115"/>
      <c r="B53" s="115"/>
      <c r="C53" s="116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</row>
    <row r="54">
      <c r="A54" s="115"/>
      <c r="B54" s="115"/>
      <c r="C54" s="116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</row>
    <row r="55">
      <c r="A55" s="115"/>
      <c r="B55" s="115"/>
      <c r="C55" s="116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</row>
    <row r="56">
      <c r="A56" s="115"/>
      <c r="B56" s="115"/>
      <c r="C56" s="116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</row>
    <row r="57">
      <c r="A57" s="115"/>
      <c r="B57" s="115"/>
      <c r="C57" s="116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</row>
    <row r="58">
      <c r="A58" s="115"/>
      <c r="B58" s="115"/>
      <c r="C58" s="116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</row>
    <row r="59">
      <c r="A59" s="115"/>
      <c r="B59" s="115"/>
      <c r="C59" s="116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</row>
    <row r="60">
      <c r="A60" s="115"/>
      <c r="B60" s="115"/>
      <c r="C60" s="116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</row>
    <row r="61">
      <c r="A61" s="115"/>
      <c r="B61" s="115"/>
      <c r="C61" s="116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</row>
    <row r="62">
      <c r="A62" s="115"/>
      <c r="B62" s="115"/>
      <c r="C62" s="116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</row>
    <row r="63">
      <c r="A63" s="115"/>
      <c r="B63" s="115"/>
      <c r="C63" s="116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</row>
    <row r="64">
      <c r="A64" s="115"/>
      <c r="B64" s="115"/>
      <c r="C64" s="116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</row>
    <row r="65">
      <c r="A65" s="115"/>
      <c r="B65" s="115"/>
      <c r="C65" s="116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</row>
    <row r="66">
      <c r="A66" s="115"/>
      <c r="B66" s="115"/>
      <c r="C66" s="116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</row>
    <row r="67">
      <c r="A67" s="115"/>
      <c r="B67" s="115"/>
      <c r="C67" s="116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</row>
    <row r="68">
      <c r="A68" s="115"/>
      <c r="B68" s="115"/>
      <c r="C68" s="116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</row>
    <row r="69">
      <c r="A69" s="115"/>
      <c r="B69" s="115"/>
      <c r="C69" s="116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</row>
    <row r="70">
      <c r="A70" s="115"/>
      <c r="B70" s="115"/>
      <c r="C70" s="116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</row>
    <row r="71">
      <c r="A71" s="115"/>
      <c r="B71" s="115"/>
      <c r="C71" s="116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</row>
    <row r="72">
      <c r="A72" s="115"/>
      <c r="B72" s="115"/>
      <c r="C72" s="116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</row>
    <row r="73">
      <c r="A73" s="115"/>
      <c r="B73" s="115"/>
      <c r="C73" s="116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</row>
    <row r="74">
      <c r="A74" s="115"/>
      <c r="B74" s="115"/>
      <c r="C74" s="116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</row>
    <row r="75">
      <c r="A75" s="115"/>
      <c r="B75" s="115"/>
      <c r="C75" s="116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</row>
    <row r="76">
      <c r="A76" s="115"/>
      <c r="B76" s="115"/>
      <c r="C76" s="116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</row>
    <row r="77">
      <c r="A77" s="115"/>
      <c r="B77" s="115"/>
      <c r="C77" s="116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</row>
    <row r="78">
      <c r="A78" s="115"/>
      <c r="B78" s="115"/>
      <c r="C78" s="116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</row>
    <row r="79">
      <c r="A79" s="115"/>
      <c r="B79" s="115"/>
      <c r="C79" s="116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</row>
    <row r="80">
      <c r="A80" s="115"/>
      <c r="B80" s="115"/>
      <c r="C80" s="116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</row>
    <row r="81">
      <c r="A81" s="115"/>
      <c r="B81" s="115"/>
      <c r="C81" s="116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</row>
    <row r="82">
      <c r="A82" s="115"/>
      <c r="B82" s="115"/>
      <c r="C82" s="116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</row>
    <row r="83">
      <c r="A83" s="115"/>
      <c r="B83" s="115"/>
      <c r="C83" s="116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</row>
    <row r="84">
      <c r="A84" s="115"/>
      <c r="B84" s="115"/>
      <c r="C84" s="116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</row>
    <row r="85">
      <c r="A85" s="115"/>
      <c r="B85" s="115"/>
      <c r="C85" s="116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</row>
    <row r="86">
      <c r="A86" s="115"/>
      <c r="B86" s="115"/>
      <c r="C86" s="116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</row>
    <row r="87">
      <c r="A87" s="115"/>
      <c r="B87" s="115"/>
      <c r="C87" s="116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</row>
    <row r="88">
      <c r="A88" s="115"/>
      <c r="B88" s="115"/>
      <c r="C88" s="116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</row>
    <row r="89">
      <c r="A89" s="115"/>
      <c r="B89" s="115"/>
      <c r="C89" s="116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</row>
    <row r="90">
      <c r="A90" s="115"/>
      <c r="B90" s="115"/>
      <c r="C90" s="116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</row>
    <row r="91">
      <c r="A91" s="115"/>
      <c r="B91" s="115"/>
      <c r="C91" s="116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</row>
    <row r="92">
      <c r="A92" s="115"/>
      <c r="B92" s="115"/>
      <c r="C92" s="116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</row>
    <row r="93">
      <c r="A93" s="115"/>
      <c r="B93" s="115"/>
      <c r="C93" s="116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</row>
    <row r="94">
      <c r="A94" s="115"/>
      <c r="B94" s="115"/>
      <c r="C94" s="116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</row>
    <row r="95">
      <c r="A95" s="115"/>
      <c r="B95" s="115"/>
      <c r="C95" s="116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</row>
    <row r="96">
      <c r="A96" s="115"/>
      <c r="B96" s="115"/>
      <c r="C96" s="116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</row>
    <row r="97">
      <c r="A97" s="115"/>
      <c r="B97" s="115"/>
      <c r="C97" s="116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</row>
    <row r="98">
      <c r="A98" s="115"/>
      <c r="B98" s="115"/>
      <c r="C98" s="116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</row>
    <row r="99">
      <c r="A99" s="115"/>
      <c r="B99" s="115"/>
      <c r="C99" s="116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</row>
    <row r="100">
      <c r="A100" s="115"/>
      <c r="B100" s="115"/>
      <c r="C100" s="116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</row>
    <row r="101">
      <c r="A101" s="115"/>
      <c r="B101" s="115"/>
      <c r="C101" s="116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</row>
    <row r="102">
      <c r="A102" s="115"/>
      <c r="B102" s="115"/>
      <c r="C102" s="116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</row>
    <row r="103">
      <c r="A103" s="115"/>
      <c r="B103" s="115"/>
      <c r="C103" s="116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</row>
    <row r="104">
      <c r="A104" s="115"/>
      <c r="B104" s="115"/>
      <c r="C104" s="116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</row>
    <row r="105">
      <c r="A105" s="115"/>
      <c r="B105" s="115"/>
      <c r="C105" s="116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</row>
    <row r="106">
      <c r="A106" s="115"/>
      <c r="B106" s="115"/>
      <c r="C106" s="116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</row>
    <row r="107">
      <c r="A107" s="115"/>
      <c r="B107" s="115"/>
      <c r="C107" s="116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</row>
    <row r="108">
      <c r="A108" s="115"/>
      <c r="B108" s="115"/>
      <c r="C108" s="116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</row>
    <row r="109">
      <c r="A109" s="115"/>
      <c r="B109" s="115"/>
      <c r="C109" s="116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</row>
    <row r="110">
      <c r="A110" s="115"/>
      <c r="B110" s="115"/>
      <c r="C110" s="116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</row>
    <row r="111">
      <c r="A111" s="115"/>
      <c r="B111" s="115"/>
      <c r="C111" s="116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</row>
    <row r="112">
      <c r="A112" s="115"/>
      <c r="B112" s="115"/>
      <c r="C112" s="116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</row>
    <row r="113">
      <c r="A113" s="115"/>
      <c r="B113" s="115"/>
      <c r="C113" s="116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</row>
    <row r="114">
      <c r="A114" s="115"/>
      <c r="B114" s="115"/>
      <c r="C114" s="116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</row>
    <row r="115">
      <c r="A115" s="115"/>
      <c r="B115" s="115"/>
      <c r="C115" s="116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</row>
    <row r="116">
      <c r="A116" s="115"/>
      <c r="B116" s="115"/>
      <c r="C116" s="116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</row>
    <row r="117">
      <c r="A117" s="115"/>
      <c r="B117" s="115"/>
      <c r="C117" s="116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</row>
    <row r="118">
      <c r="A118" s="115"/>
      <c r="B118" s="115"/>
      <c r="C118" s="116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</row>
    <row r="119">
      <c r="A119" s="115"/>
      <c r="B119" s="115"/>
      <c r="C119" s="116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</row>
    <row r="120">
      <c r="A120" s="115"/>
      <c r="B120" s="115"/>
      <c r="C120" s="116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</row>
    <row r="121">
      <c r="A121" s="115"/>
      <c r="B121" s="115"/>
      <c r="C121" s="116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</row>
    <row r="122">
      <c r="A122" s="115"/>
      <c r="B122" s="115"/>
      <c r="C122" s="116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</row>
    <row r="123">
      <c r="A123" s="115"/>
      <c r="B123" s="115"/>
      <c r="C123" s="116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</row>
    <row r="124">
      <c r="A124" s="115"/>
      <c r="B124" s="115"/>
      <c r="C124" s="116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</row>
    <row r="125">
      <c r="A125" s="115"/>
      <c r="B125" s="115"/>
      <c r="C125" s="116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</row>
    <row r="126">
      <c r="A126" s="115"/>
      <c r="B126" s="115"/>
      <c r="C126" s="116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</row>
    <row r="127">
      <c r="A127" s="115"/>
      <c r="B127" s="115"/>
      <c r="C127" s="116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</row>
    <row r="128">
      <c r="A128" s="115"/>
      <c r="B128" s="115"/>
      <c r="C128" s="116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</row>
    <row r="129">
      <c r="A129" s="115"/>
      <c r="B129" s="115"/>
      <c r="C129" s="116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</row>
    <row r="130">
      <c r="A130" s="115"/>
      <c r="B130" s="115"/>
      <c r="C130" s="116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</row>
    <row r="131">
      <c r="A131" s="115"/>
      <c r="B131" s="115"/>
      <c r="C131" s="116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</row>
    <row r="132">
      <c r="A132" s="115"/>
      <c r="B132" s="115"/>
      <c r="C132" s="116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</row>
    <row r="133">
      <c r="A133" s="115"/>
      <c r="B133" s="115"/>
      <c r="C133" s="116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</row>
    <row r="134">
      <c r="A134" s="115"/>
      <c r="B134" s="115"/>
      <c r="C134" s="116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</row>
    <row r="135">
      <c r="A135" s="115"/>
      <c r="B135" s="115"/>
      <c r="C135" s="116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</row>
    <row r="136">
      <c r="A136" s="115"/>
      <c r="B136" s="115"/>
      <c r="C136" s="116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</row>
    <row r="137">
      <c r="A137" s="115"/>
      <c r="B137" s="115"/>
      <c r="C137" s="116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</row>
    <row r="138">
      <c r="A138" s="115"/>
      <c r="B138" s="115"/>
      <c r="C138" s="116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</row>
    <row r="139">
      <c r="A139" s="115"/>
      <c r="B139" s="115"/>
      <c r="C139" s="116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</row>
    <row r="140">
      <c r="A140" s="115"/>
      <c r="B140" s="115"/>
      <c r="C140" s="116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</row>
    <row r="141">
      <c r="A141" s="115"/>
      <c r="B141" s="115"/>
      <c r="C141" s="116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</row>
    <row r="142">
      <c r="A142" s="115"/>
      <c r="B142" s="115"/>
      <c r="C142" s="116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</row>
    <row r="143">
      <c r="A143" s="115"/>
      <c r="B143" s="115"/>
      <c r="C143" s="116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</row>
    <row r="144">
      <c r="A144" s="115"/>
      <c r="B144" s="115"/>
      <c r="C144" s="116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</row>
    <row r="145">
      <c r="A145" s="115"/>
      <c r="B145" s="115"/>
      <c r="C145" s="116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</row>
    <row r="146">
      <c r="A146" s="115"/>
      <c r="B146" s="115"/>
      <c r="C146" s="116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</row>
    <row r="147">
      <c r="A147" s="115"/>
      <c r="B147" s="115"/>
      <c r="C147" s="116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</row>
    <row r="148">
      <c r="A148" s="115"/>
      <c r="B148" s="115"/>
      <c r="C148" s="116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</row>
    <row r="149">
      <c r="A149" s="115"/>
      <c r="B149" s="115"/>
      <c r="C149" s="116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</row>
    <row r="150">
      <c r="A150" s="115"/>
      <c r="B150" s="115"/>
      <c r="C150" s="116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</row>
    <row r="151">
      <c r="A151" s="115"/>
      <c r="B151" s="115"/>
      <c r="C151" s="116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</row>
    <row r="152">
      <c r="A152" s="115"/>
      <c r="B152" s="115"/>
      <c r="C152" s="116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</row>
    <row r="153">
      <c r="A153" s="115"/>
      <c r="B153" s="115"/>
      <c r="C153" s="116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</row>
    <row r="154">
      <c r="A154" s="115"/>
      <c r="B154" s="115"/>
      <c r="C154" s="116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</row>
    <row r="155">
      <c r="A155" s="115"/>
      <c r="B155" s="115"/>
      <c r="C155" s="116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</row>
    <row r="156">
      <c r="A156" s="115"/>
      <c r="B156" s="115"/>
      <c r="C156" s="116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</row>
    <row r="157">
      <c r="A157" s="115"/>
      <c r="B157" s="115"/>
      <c r="C157" s="116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</row>
    <row r="158">
      <c r="A158" s="115"/>
      <c r="B158" s="115"/>
      <c r="C158" s="116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</row>
    <row r="159">
      <c r="A159" s="115"/>
      <c r="B159" s="115"/>
      <c r="C159" s="116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</row>
    <row r="160">
      <c r="A160" s="115"/>
      <c r="B160" s="115"/>
      <c r="C160" s="116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</row>
    <row r="161">
      <c r="A161" s="115"/>
      <c r="B161" s="115"/>
      <c r="C161" s="116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</row>
    <row r="162">
      <c r="A162" s="115"/>
      <c r="B162" s="115"/>
      <c r="C162" s="116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</row>
    <row r="163">
      <c r="A163" s="115"/>
      <c r="B163" s="115"/>
      <c r="C163" s="116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</row>
    <row r="164">
      <c r="A164" s="115"/>
      <c r="B164" s="115"/>
      <c r="C164" s="116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</row>
    <row r="165">
      <c r="A165" s="115"/>
      <c r="B165" s="115"/>
      <c r="C165" s="116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</row>
    <row r="166">
      <c r="A166" s="115"/>
      <c r="B166" s="115"/>
      <c r="C166" s="116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</row>
    <row r="167">
      <c r="A167" s="115"/>
      <c r="B167" s="115"/>
      <c r="C167" s="116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</row>
    <row r="168">
      <c r="A168" s="115"/>
      <c r="B168" s="115"/>
      <c r="C168" s="116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</row>
    <row r="169">
      <c r="A169" s="115"/>
      <c r="B169" s="115"/>
      <c r="C169" s="116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</row>
    <row r="170">
      <c r="A170" s="115"/>
      <c r="B170" s="115"/>
      <c r="C170" s="116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</row>
    <row r="171">
      <c r="A171" s="115"/>
      <c r="B171" s="115"/>
      <c r="C171" s="116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</row>
    <row r="172">
      <c r="A172" s="115"/>
      <c r="B172" s="115"/>
      <c r="C172" s="116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</row>
    <row r="173">
      <c r="A173" s="115"/>
      <c r="B173" s="115"/>
      <c r="C173" s="116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</row>
    <row r="174">
      <c r="A174" s="115"/>
      <c r="B174" s="115"/>
      <c r="C174" s="116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</row>
    <row r="175">
      <c r="A175" s="115"/>
      <c r="B175" s="115"/>
      <c r="C175" s="116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</row>
    <row r="176">
      <c r="A176" s="115"/>
      <c r="B176" s="115"/>
      <c r="C176" s="116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</row>
    <row r="177">
      <c r="A177" s="115"/>
      <c r="B177" s="115"/>
      <c r="C177" s="116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</row>
    <row r="178">
      <c r="A178" s="115"/>
      <c r="B178" s="115"/>
      <c r="C178" s="116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</row>
    <row r="179">
      <c r="A179" s="115"/>
      <c r="B179" s="115"/>
      <c r="C179" s="116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</row>
    <row r="180">
      <c r="A180" s="115"/>
      <c r="B180" s="115"/>
      <c r="C180" s="116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</row>
    <row r="181">
      <c r="A181" s="115"/>
      <c r="B181" s="115"/>
      <c r="C181" s="116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</row>
    <row r="182">
      <c r="A182" s="115"/>
      <c r="B182" s="115"/>
      <c r="C182" s="116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</row>
    <row r="183">
      <c r="A183" s="115"/>
      <c r="B183" s="115"/>
      <c r="C183" s="116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</row>
    <row r="184">
      <c r="A184" s="115"/>
      <c r="B184" s="115"/>
      <c r="C184" s="116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</row>
    <row r="185">
      <c r="A185" s="115"/>
      <c r="B185" s="115"/>
      <c r="C185" s="116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</row>
    <row r="186">
      <c r="A186" s="115"/>
      <c r="B186" s="115"/>
      <c r="C186" s="116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</row>
    <row r="187">
      <c r="A187" s="115"/>
      <c r="B187" s="115"/>
      <c r="C187" s="116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</row>
    <row r="188">
      <c r="A188" s="115"/>
      <c r="B188" s="115"/>
      <c r="C188" s="116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</row>
    <row r="189">
      <c r="A189" s="115"/>
      <c r="B189" s="115"/>
      <c r="C189" s="116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</row>
    <row r="190">
      <c r="A190" s="115"/>
      <c r="B190" s="115"/>
      <c r="C190" s="116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</row>
    <row r="191">
      <c r="A191" s="115"/>
      <c r="B191" s="115"/>
      <c r="C191" s="116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</row>
    <row r="192">
      <c r="A192" s="115"/>
      <c r="B192" s="115"/>
      <c r="C192" s="116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</row>
    <row r="193">
      <c r="A193" s="115"/>
      <c r="B193" s="115"/>
      <c r="C193" s="116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</row>
    <row r="194">
      <c r="A194" s="115"/>
      <c r="B194" s="115"/>
      <c r="C194" s="116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</row>
    <row r="195">
      <c r="A195" s="115"/>
      <c r="B195" s="115"/>
      <c r="C195" s="116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</row>
    <row r="196">
      <c r="A196" s="115"/>
      <c r="B196" s="115"/>
      <c r="C196" s="116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</row>
    <row r="197">
      <c r="A197" s="115"/>
      <c r="B197" s="115"/>
      <c r="C197" s="116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</row>
    <row r="198">
      <c r="A198" s="115"/>
      <c r="B198" s="115"/>
      <c r="C198" s="116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</row>
    <row r="199">
      <c r="A199" s="115"/>
      <c r="B199" s="115"/>
      <c r="C199" s="116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</row>
    <row r="200">
      <c r="A200" s="115"/>
      <c r="B200" s="115"/>
      <c r="C200" s="116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</row>
    <row r="201">
      <c r="A201" s="115"/>
      <c r="B201" s="115"/>
      <c r="C201" s="116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</row>
    <row r="202">
      <c r="A202" s="115"/>
      <c r="B202" s="115"/>
      <c r="C202" s="116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</row>
    <row r="203">
      <c r="A203" s="115"/>
      <c r="B203" s="115"/>
      <c r="C203" s="116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</row>
    <row r="204">
      <c r="A204" s="115"/>
      <c r="B204" s="115"/>
      <c r="C204" s="116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</row>
    <row r="205">
      <c r="A205" s="115"/>
      <c r="B205" s="115"/>
      <c r="C205" s="116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</row>
    <row r="206">
      <c r="A206" s="115"/>
      <c r="B206" s="115"/>
      <c r="C206" s="116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</row>
    <row r="207">
      <c r="A207" s="115"/>
      <c r="B207" s="115"/>
      <c r="C207" s="116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</row>
    <row r="208">
      <c r="A208" s="115"/>
      <c r="B208" s="115"/>
      <c r="C208" s="116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</row>
    <row r="209">
      <c r="A209" s="115"/>
      <c r="B209" s="115"/>
      <c r="C209" s="116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</row>
    <row r="210">
      <c r="A210" s="115"/>
      <c r="B210" s="115"/>
      <c r="C210" s="116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</row>
    <row r="211">
      <c r="A211" s="115"/>
      <c r="B211" s="115"/>
      <c r="C211" s="116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</row>
    <row r="212">
      <c r="A212" s="115"/>
      <c r="B212" s="115"/>
      <c r="C212" s="116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</row>
    <row r="213">
      <c r="A213" s="115"/>
      <c r="B213" s="115"/>
      <c r="C213" s="116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</row>
    <row r="214">
      <c r="A214" s="115"/>
      <c r="B214" s="115"/>
      <c r="C214" s="116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</row>
    <row r="215">
      <c r="A215" s="115"/>
      <c r="B215" s="115"/>
      <c r="C215" s="116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</row>
    <row r="216">
      <c r="A216" s="115"/>
      <c r="B216" s="115"/>
      <c r="C216" s="116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</row>
    <row r="217">
      <c r="A217" s="115"/>
      <c r="B217" s="115"/>
      <c r="C217" s="116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</row>
    <row r="218">
      <c r="A218" s="115"/>
      <c r="B218" s="115"/>
      <c r="C218" s="116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</row>
    <row r="219">
      <c r="A219" s="115"/>
      <c r="B219" s="115"/>
      <c r="C219" s="116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</row>
    <row r="220">
      <c r="A220" s="115"/>
      <c r="B220" s="115"/>
      <c r="C220" s="116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</row>
    <row r="221">
      <c r="A221" s="115"/>
      <c r="B221" s="115"/>
      <c r="C221" s="116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</row>
    <row r="222">
      <c r="A222" s="115"/>
      <c r="B222" s="115"/>
      <c r="C222" s="116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</row>
    <row r="223">
      <c r="A223" s="115"/>
      <c r="B223" s="115"/>
      <c r="C223" s="116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</row>
    <row r="224">
      <c r="A224" s="115"/>
      <c r="B224" s="115"/>
      <c r="C224" s="116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</row>
    <row r="225">
      <c r="A225" s="115"/>
      <c r="B225" s="115"/>
      <c r="C225" s="116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</row>
    <row r="226">
      <c r="A226" s="115"/>
      <c r="B226" s="115"/>
      <c r="C226" s="116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</row>
    <row r="227">
      <c r="A227" s="115"/>
      <c r="B227" s="115"/>
      <c r="C227" s="116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</row>
    <row r="228">
      <c r="A228" s="115"/>
      <c r="B228" s="115"/>
      <c r="C228" s="116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</row>
    <row r="229">
      <c r="A229" s="115"/>
      <c r="B229" s="115"/>
      <c r="C229" s="116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</row>
    <row r="230">
      <c r="A230" s="115"/>
      <c r="B230" s="115"/>
      <c r="C230" s="116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</row>
    <row r="231">
      <c r="A231" s="115"/>
      <c r="B231" s="115"/>
      <c r="C231" s="116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</row>
    <row r="232">
      <c r="A232" s="115"/>
      <c r="B232" s="115"/>
      <c r="C232" s="116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</row>
    <row r="233">
      <c r="A233" s="115"/>
      <c r="B233" s="115"/>
      <c r="C233" s="116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</row>
    <row r="234">
      <c r="A234" s="115"/>
      <c r="B234" s="115"/>
      <c r="C234" s="116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</row>
    <row r="235">
      <c r="A235" s="115"/>
      <c r="B235" s="115"/>
      <c r="C235" s="116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</row>
    <row r="236">
      <c r="A236" s="115"/>
      <c r="B236" s="115"/>
      <c r="C236" s="116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</row>
    <row r="237">
      <c r="A237" s="115"/>
      <c r="B237" s="115"/>
      <c r="C237" s="116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</row>
    <row r="238">
      <c r="A238" s="115"/>
      <c r="B238" s="115"/>
      <c r="C238" s="116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</row>
    <row r="239">
      <c r="A239" s="115"/>
      <c r="B239" s="115"/>
      <c r="C239" s="116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</row>
    <row r="240">
      <c r="A240" s="115"/>
      <c r="B240" s="115"/>
      <c r="C240" s="116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</row>
    <row r="241">
      <c r="A241" s="115"/>
      <c r="B241" s="115"/>
      <c r="C241" s="116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</row>
    <row r="242">
      <c r="A242" s="115"/>
      <c r="B242" s="115"/>
      <c r="C242" s="116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</row>
    <row r="243">
      <c r="A243" s="115"/>
      <c r="B243" s="115"/>
      <c r="C243" s="116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</row>
    <row r="244">
      <c r="A244" s="115"/>
      <c r="B244" s="115"/>
      <c r="C244" s="116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</row>
    <row r="245">
      <c r="A245" s="115"/>
      <c r="B245" s="115"/>
      <c r="C245" s="116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</row>
    <row r="246">
      <c r="A246" s="115"/>
      <c r="B246" s="115"/>
      <c r="C246" s="116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</row>
    <row r="247">
      <c r="A247" s="115"/>
      <c r="B247" s="115"/>
      <c r="C247" s="116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</row>
    <row r="248">
      <c r="A248" s="115"/>
      <c r="B248" s="115"/>
      <c r="C248" s="116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</row>
    <row r="249">
      <c r="A249" s="115"/>
      <c r="B249" s="115"/>
      <c r="C249" s="116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</row>
    <row r="250">
      <c r="A250" s="115"/>
      <c r="B250" s="115"/>
      <c r="C250" s="116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</row>
    <row r="251">
      <c r="A251" s="115"/>
      <c r="B251" s="115"/>
      <c r="C251" s="116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</row>
    <row r="252">
      <c r="A252" s="115"/>
      <c r="B252" s="115"/>
      <c r="C252" s="116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</row>
    <row r="253">
      <c r="A253" s="115"/>
      <c r="B253" s="115"/>
      <c r="C253" s="116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</row>
    <row r="254">
      <c r="A254" s="115"/>
      <c r="B254" s="115"/>
      <c r="C254" s="116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</row>
    <row r="255">
      <c r="A255" s="115"/>
      <c r="B255" s="115"/>
      <c r="C255" s="116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</row>
    <row r="256">
      <c r="A256" s="115"/>
      <c r="B256" s="115"/>
      <c r="C256" s="116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</row>
    <row r="257">
      <c r="A257" s="115"/>
      <c r="B257" s="115"/>
      <c r="C257" s="116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</row>
    <row r="258">
      <c r="A258" s="115"/>
      <c r="B258" s="115"/>
      <c r="C258" s="116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</row>
    <row r="259">
      <c r="A259" s="115"/>
      <c r="B259" s="115"/>
      <c r="C259" s="116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</row>
    <row r="260">
      <c r="A260" s="115"/>
      <c r="B260" s="115"/>
      <c r="C260" s="116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</row>
    <row r="261">
      <c r="A261" s="115"/>
      <c r="B261" s="115"/>
      <c r="C261" s="116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</row>
    <row r="262">
      <c r="A262" s="115"/>
      <c r="B262" s="115"/>
      <c r="C262" s="116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</row>
    <row r="263">
      <c r="A263" s="115"/>
      <c r="B263" s="115"/>
      <c r="C263" s="116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</row>
    <row r="264">
      <c r="A264" s="115"/>
      <c r="B264" s="115"/>
      <c r="C264" s="116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</row>
    <row r="265">
      <c r="A265" s="115"/>
      <c r="B265" s="115"/>
      <c r="C265" s="116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</row>
    <row r="266">
      <c r="A266" s="115"/>
      <c r="B266" s="115"/>
      <c r="C266" s="116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</row>
    <row r="267">
      <c r="A267" s="115"/>
      <c r="B267" s="115"/>
      <c r="C267" s="116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</row>
    <row r="268">
      <c r="A268" s="115"/>
      <c r="B268" s="115"/>
      <c r="C268" s="116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</row>
    <row r="269">
      <c r="A269" s="115"/>
      <c r="B269" s="115"/>
      <c r="C269" s="116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</row>
    <row r="270">
      <c r="A270" s="115"/>
      <c r="B270" s="115"/>
      <c r="C270" s="116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</row>
    <row r="271">
      <c r="A271" s="115"/>
      <c r="B271" s="115"/>
      <c r="C271" s="116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</row>
    <row r="272">
      <c r="A272" s="115"/>
      <c r="B272" s="115"/>
      <c r="C272" s="116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</row>
    <row r="273">
      <c r="A273" s="115"/>
      <c r="B273" s="115"/>
      <c r="C273" s="116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</row>
    <row r="274">
      <c r="A274" s="115"/>
      <c r="B274" s="115"/>
      <c r="C274" s="116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</row>
    <row r="275">
      <c r="A275" s="115"/>
      <c r="B275" s="115"/>
      <c r="C275" s="116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</row>
    <row r="276">
      <c r="A276" s="115"/>
      <c r="B276" s="115"/>
      <c r="C276" s="116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</row>
    <row r="277">
      <c r="A277" s="115"/>
      <c r="B277" s="115"/>
      <c r="C277" s="116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</row>
    <row r="278">
      <c r="A278" s="115"/>
      <c r="B278" s="115"/>
      <c r="C278" s="116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</row>
    <row r="279">
      <c r="A279" s="115"/>
      <c r="B279" s="115"/>
      <c r="C279" s="116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</row>
    <row r="280">
      <c r="A280" s="115"/>
      <c r="B280" s="115"/>
      <c r="C280" s="116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</row>
    <row r="281">
      <c r="A281" s="115"/>
      <c r="B281" s="115"/>
      <c r="C281" s="116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</row>
    <row r="282">
      <c r="A282" s="115"/>
      <c r="B282" s="115"/>
      <c r="C282" s="116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</row>
    <row r="283">
      <c r="A283" s="115"/>
      <c r="B283" s="115"/>
      <c r="C283" s="116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</row>
    <row r="284">
      <c r="A284" s="115"/>
      <c r="B284" s="115"/>
      <c r="C284" s="116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</row>
    <row r="285">
      <c r="A285" s="115"/>
      <c r="B285" s="115"/>
      <c r="C285" s="116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</row>
    <row r="286">
      <c r="A286" s="115"/>
      <c r="B286" s="115"/>
      <c r="C286" s="116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</row>
    <row r="287">
      <c r="A287" s="115"/>
      <c r="B287" s="115"/>
      <c r="C287" s="116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</row>
    <row r="288">
      <c r="A288" s="115"/>
      <c r="B288" s="115"/>
      <c r="C288" s="116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</row>
    <row r="289">
      <c r="A289" s="115"/>
      <c r="B289" s="115"/>
      <c r="C289" s="116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</row>
    <row r="290">
      <c r="A290" s="115"/>
      <c r="B290" s="115"/>
      <c r="C290" s="116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</row>
    <row r="291">
      <c r="A291" s="115"/>
      <c r="B291" s="115"/>
      <c r="C291" s="116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</row>
    <row r="292">
      <c r="A292" s="115"/>
      <c r="B292" s="115"/>
      <c r="C292" s="116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</row>
    <row r="293">
      <c r="A293" s="115"/>
      <c r="B293" s="115"/>
      <c r="C293" s="116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</row>
    <row r="294">
      <c r="A294" s="115"/>
      <c r="B294" s="115"/>
      <c r="C294" s="116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</row>
    <row r="295">
      <c r="A295" s="115"/>
      <c r="B295" s="115"/>
      <c r="C295" s="116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</row>
    <row r="296">
      <c r="A296" s="115"/>
      <c r="B296" s="115"/>
      <c r="C296" s="116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</row>
    <row r="297">
      <c r="A297" s="115"/>
      <c r="B297" s="115"/>
      <c r="C297" s="116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</row>
    <row r="298">
      <c r="A298" s="115"/>
      <c r="B298" s="115"/>
      <c r="C298" s="116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</row>
    <row r="299">
      <c r="A299" s="115"/>
      <c r="B299" s="115"/>
      <c r="C299" s="116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</row>
    <row r="300">
      <c r="A300" s="115"/>
      <c r="B300" s="115"/>
      <c r="C300" s="116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</row>
    <row r="301">
      <c r="A301" s="115"/>
      <c r="B301" s="115"/>
      <c r="C301" s="116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</row>
    <row r="302">
      <c r="A302" s="115"/>
      <c r="B302" s="115"/>
      <c r="C302" s="116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</row>
    <row r="303">
      <c r="A303" s="115"/>
      <c r="B303" s="115"/>
      <c r="C303" s="116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</row>
    <row r="304">
      <c r="A304" s="115"/>
      <c r="B304" s="115"/>
      <c r="C304" s="116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</row>
    <row r="305">
      <c r="A305" s="115"/>
      <c r="B305" s="115"/>
      <c r="C305" s="116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</row>
    <row r="306">
      <c r="A306" s="115"/>
      <c r="B306" s="115"/>
      <c r="C306" s="116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</row>
    <row r="307">
      <c r="A307" s="115"/>
      <c r="B307" s="115"/>
      <c r="C307" s="116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</row>
    <row r="308">
      <c r="A308" s="115"/>
      <c r="B308" s="115"/>
      <c r="C308" s="116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</row>
    <row r="309">
      <c r="A309" s="115"/>
      <c r="B309" s="115"/>
      <c r="C309" s="116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</row>
    <row r="310">
      <c r="A310" s="115"/>
      <c r="B310" s="115"/>
      <c r="C310" s="116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</row>
    <row r="311">
      <c r="A311" s="115"/>
      <c r="B311" s="115"/>
      <c r="C311" s="116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</row>
    <row r="312">
      <c r="A312" s="115"/>
      <c r="B312" s="115"/>
      <c r="C312" s="116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</row>
    <row r="313">
      <c r="A313" s="115"/>
      <c r="B313" s="115"/>
      <c r="C313" s="116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</row>
    <row r="314">
      <c r="A314" s="115"/>
      <c r="B314" s="115"/>
      <c r="C314" s="116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</row>
    <row r="315">
      <c r="A315" s="115"/>
      <c r="B315" s="115"/>
      <c r="C315" s="116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</row>
    <row r="316">
      <c r="A316" s="115"/>
      <c r="B316" s="115"/>
      <c r="C316" s="116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</row>
    <row r="317">
      <c r="A317" s="115"/>
      <c r="B317" s="115"/>
      <c r="C317" s="116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</row>
    <row r="318">
      <c r="A318" s="115"/>
      <c r="B318" s="115"/>
      <c r="C318" s="116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</row>
    <row r="319">
      <c r="A319" s="115"/>
      <c r="B319" s="115"/>
      <c r="C319" s="116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</row>
    <row r="320">
      <c r="A320" s="115"/>
      <c r="B320" s="115"/>
      <c r="C320" s="116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</row>
    <row r="321">
      <c r="A321" s="115"/>
      <c r="B321" s="115"/>
      <c r="C321" s="116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</row>
    <row r="322">
      <c r="A322" s="115"/>
      <c r="B322" s="115"/>
      <c r="C322" s="116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</row>
    <row r="323">
      <c r="A323" s="115"/>
      <c r="B323" s="115"/>
      <c r="C323" s="116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</row>
    <row r="324">
      <c r="A324" s="115"/>
      <c r="B324" s="115"/>
      <c r="C324" s="116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</row>
    <row r="325">
      <c r="A325" s="115"/>
      <c r="B325" s="115"/>
      <c r="C325" s="116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</row>
    <row r="326">
      <c r="A326" s="115"/>
      <c r="B326" s="115"/>
      <c r="C326" s="116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</row>
    <row r="327">
      <c r="A327" s="115"/>
      <c r="B327" s="115"/>
      <c r="C327" s="116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</row>
    <row r="328">
      <c r="A328" s="115"/>
      <c r="B328" s="115"/>
      <c r="C328" s="116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</row>
    <row r="329">
      <c r="A329" s="115"/>
      <c r="B329" s="115"/>
      <c r="C329" s="116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</row>
    <row r="330">
      <c r="A330" s="115"/>
      <c r="B330" s="115"/>
      <c r="C330" s="116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</row>
    <row r="331">
      <c r="A331" s="115"/>
      <c r="B331" s="115"/>
      <c r="C331" s="116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</row>
    <row r="332">
      <c r="A332" s="115"/>
      <c r="B332" s="115"/>
      <c r="C332" s="116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</row>
    <row r="333">
      <c r="A333" s="115"/>
      <c r="B333" s="115"/>
      <c r="C333" s="116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</row>
    <row r="334">
      <c r="A334" s="115"/>
      <c r="B334" s="115"/>
      <c r="C334" s="116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</row>
    <row r="335">
      <c r="A335" s="115"/>
      <c r="B335" s="115"/>
      <c r="C335" s="116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</row>
    <row r="336">
      <c r="A336" s="115"/>
      <c r="B336" s="115"/>
      <c r="C336" s="116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</row>
    <row r="337">
      <c r="A337" s="115"/>
      <c r="B337" s="115"/>
      <c r="C337" s="116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</row>
    <row r="338">
      <c r="A338" s="115"/>
      <c r="B338" s="115"/>
      <c r="C338" s="116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</row>
    <row r="339">
      <c r="A339" s="115"/>
      <c r="B339" s="115"/>
      <c r="C339" s="116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</row>
    <row r="340">
      <c r="A340" s="115"/>
      <c r="B340" s="115"/>
      <c r="C340" s="116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</row>
    <row r="341">
      <c r="A341" s="115"/>
      <c r="B341" s="115"/>
      <c r="C341" s="116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</row>
    <row r="342">
      <c r="A342" s="115"/>
      <c r="B342" s="115"/>
      <c r="C342" s="116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</row>
    <row r="343">
      <c r="A343" s="115"/>
      <c r="B343" s="115"/>
      <c r="C343" s="116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</row>
    <row r="344">
      <c r="A344" s="115"/>
      <c r="B344" s="115"/>
      <c r="C344" s="116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</row>
    <row r="345">
      <c r="A345" s="115"/>
      <c r="B345" s="115"/>
      <c r="C345" s="116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</row>
    <row r="346">
      <c r="A346" s="115"/>
      <c r="B346" s="115"/>
      <c r="C346" s="116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</row>
    <row r="347">
      <c r="A347" s="115"/>
      <c r="B347" s="115"/>
      <c r="C347" s="116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</row>
    <row r="348">
      <c r="A348" s="115"/>
      <c r="B348" s="115"/>
      <c r="C348" s="116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</row>
    <row r="349">
      <c r="A349" s="115"/>
      <c r="B349" s="115"/>
      <c r="C349" s="116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</row>
    <row r="350">
      <c r="A350" s="115"/>
      <c r="B350" s="115"/>
      <c r="C350" s="116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</row>
    <row r="351">
      <c r="A351" s="115"/>
      <c r="B351" s="115"/>
      <c r="C351" s="116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</row>
    <row r="352">
      <c r="A352" s="115"/>
      <c r="B352" s="115"/>
      <c r="C352" s="116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</row>
    <row r="353">
      <c r="A353" s="115"/>
      <c r="B353" s="115"/>
      <c r="C353" s="116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</row>
    <row r="354">
      <c r="A354" s="115"/>
      <c r="B354" s="115"/>
      <c r="C354" s="116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</row>
    <row r="355">
      <c r="A355" s="115"/>
      <c r="B355" s="115"/>
      <c r="C355" s="116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</row>
    <row r="356">
      <c r="A356" s="115"/>
      <c r="B356" s="115"/>
      <c r="C356" s="116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</row>
    <row r="357">
      <c r="A357" s="115"/>
      <c r="B357" s="115"/>
      <c r="C357" s="116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</row>
    <row r="358">
      <c r="A358" s="115"/>
      <c r="B358" s="115"/>
      <c r="C358" s="116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</row>
    <row r="359">
      <c r="A359" s="115"/>
      <c r="B359" s="115"/>
      <c r="C359" s="116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</row>
    <row r="360">
      <c r="A360" s="115"/>
      <c r="B360" s="115"/>
      <c r="C360" s="116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</row>
    <row r="361">
      <c r="A361" s="115"/>
      <c r="B361" s="115"/>
      <c r="C361" s="116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</row>
    <row r="362">
      <c r="A362" s="115"/>
      <c r="B362" s="115"/>
      <c r="C362" s="116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</row>
    <row r="363">
      <c r="A363" s="115"/>
      <c r="B363" s="115"/>
      <c r="C363" s="116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</row>
    <row r="364">
      <c r="A364" s="115"/>
      <c r="B364" s="115"/>
      <c r="C364" s="116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</row>
    <row r="365">
      <c r="A365" s="115"/>
      <c r="B365" s="115"/>
      <c r="C365" s="116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</row>
    <row r="366">
      <c r="A366" s="115"/>
      <c r="B366" s="115"/>
      <c r="C366" s="116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</row>
    <row r="367">
      <c r="A367" s="115"/>
      <c r="B367" s="115"/>
      <c r="C367" s="116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</row>
    <row r="368">
      <c r="A368" s="115"/>
      <c r="B368" s="115"/>
      <c r="C368" s="116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</row>
    <row r="369">
      <c r="A369" s="115"/>
      <c r="B369" s="115"/>
      <c r="C369" s="116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</row>
    <row r="370">
      <c r="A370" s="115"/>
      <c r="B370" s="115"/>
      <c r="C370" s="116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</row>
    <row r="371">
      <c r="A371" s="115"/>
      <c r="B371" s="115"/>
      <c r="C371" s="116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</row>
    <row r="372">
      <c r="A372" s="115"/>
      <c r="B372" s="115"/>
      <c r="C372" s="116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</row>
    <row r="373">
      <c r="A373" s="115"/>
      <c r="B373" s="115"/>
      <c r="C373" s="116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</row>
    <row r="374">
      <c r="A374" s="115"/>
      <c r="B374" s="115"/>
      <c r="C374" s="116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</row>
    <row r="375">
      <c r="A375" s="115"/>
      <c r="B375" s="115"/>
      <c r="C375" s="116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</row>
    <row r="376">
      <c r="A376" s="115"/>
      <c r="B376" s="115"/>
      <c r="C376" s="116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</row>
    <row r="377">
      <c r="A377" s="115"/>
      <c r="B377" s="115"/>
      <c r="C377" s="116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</row>
    <row r="378">
      <c r="A378" s="115"/>
      <c r="B378" s="115"/>
      <c r="C378" s="116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</row>
    <row r="379">
      <c r="A379" s="115"/>
      <c r="B379" s="115"/>
      <c r="C379" s="116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</row>
    <row r="380">
      <c r="A380" s="115"/>
      <c r="B380" s="115"/>
      <c r="C380" s="116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</row>
    <row r="381">
      <c r="A381" s="115"/>
      <c r="B381" s="115"/>
      <c r="C381" s="116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</row>
    <row r="382">
      <c r="A382" s="115"/>
      <c r="B382" s="115"/>
      <c r="C382" s="116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</row>
    <row r="383">
      <c r="A383" s="115"/>
      <c r="B383" s="115"/>
      <c r="C383" s="116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</row>
    <row r="384">
      <c r="A384" s="115"/>
      <c r="B384" s="115"/>
      <c r="C384" s="116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</row>
    <row r="385">
      <c r="A385" s="115"/>
      <c r="B385" s="115"/>
      <c r="C385" s="116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</row>
    <row r="386">
      <c r="A386" s="115"/>
      <c r="B386" s="115"/>
      <c r="C386" s="116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</row>
    <row r="387">
      <c r="A387" s="115"/>
      <c r="B387" s="115"/>
      <c r="C387" s="116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</row>
    <row r="388">
      <c r="A388" s="115"/>
      <c r="B388" s="115"/>
      <c r="C388" s="116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</row>
    <row r="389">
      <c r="A389" s="115"/>
      <c r="B389" s="115"/>
      <c r="C389" s="116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</row>
    <row r="390">
      <c r="A390" s="115"/>
      <c r="B390" s="115"/>
      <c r="C390" s="116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</row>
    <row r="391">
      <c r="A391" s="115"/>
      <c r="B391" s="115"/>
      <c r="C391" s="116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</row>
    <row r="392">
      <c r="A392" s="115"/>
      <c r="B392" s="115"/>
      <c r="C392" s="116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</row>
    <row r="393">
      <c r="A393" s="115"/>
      <c r="B393" s="115"/>
      <c r="C393" s="116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</row>
    <row r="394">
      <c r="A394" s="115"/>
      <c r="B394" s="115"/>
      <c r="C394" s="116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</row>
    <row r="395">
      <c r="A395" s="115"/>
      <c r="B395" s="115"/>
      <c r="C395" s="116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</row>
    <row r="396">
      <c r="A396" s="115"/>
      <c r="B396" s="115"/>
      <c r="C396" s="116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</row>
    <row r="397">
      <c r="A397" s="115"/>
      <c r="B397" s="115"/>
      <c r="C397" s="116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</row>
    <row r="398">
      <c r="A398" s="115"/>
      <c r="B398" s="115"/>
      <c r="C398" s="116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</row>
    <row r="399">
      <c r="A399" s="115"/>
      <c r="B399" s="115"/>
      <c r="C399" s="116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</row>
    <row r="400">
      <c r="A400" s="115"/>
      <c r="B400" s="115"/>
      <c r="C400" s="116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</row>
    <row r="401">
      <c r="A401" s="115"/>
      <c r="B401" s="115"/>
      <c r="C401" s="116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</row>
    <row r="402">
      <c r="A402" s="115"/>
      <c r="B402" s="115"/>
      <c r="C402" s="116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</row>
    <row r="403">
      <c r="A403" s="115"/>
      <c r="B403" s="115"/>
      <c r="C403" s="116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</row>
    <row r="404">
      <c r="A404" s="115"/>
      <c r="B404" s="115"/>
      <c r="C404" s="116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</row>
    <row r="405">
      <c r="A405" s="115"/>
      <c r="B405" s="115"/>
      <c r="C405" s="116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</row>
    <row r="406">
      <c r="A406" s="115"/>
      <c r="B406" s="115"/>
      <c r="C406" s="116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</row>
    <row r="407">
      <c r="A407" s="115"/>
      <c r="B407" s="115"/>
      <c r="C407" s="116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</row>
    <row r="408">
      <c r="A408" s="115"/>
      <c r="B408" s="115"/>
      <c r="C408" s="116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</row>
    <row r="409">
      <c r="A409" s="115"/>
      <c r="B409" s="115"/>
      <c r="C409" s="116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</row>
    <row r="410">
      <c r="A410" s="115"/>
      <c r="B410" s="115"/>
      <c r="C410" s="116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</row>
    <row r="411">
      <c r="A411" s="115"/>
      <c r="B411" s="115"/>
      <c r="C411" s="116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</row>
    <row r="412">
      <c r="A412" s="115"/>
      <c r="B412" s="115"/>
      <c r="C412" s="116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</row>
    <row r="413">
      <c r="A413" s="115"/>
      <c r="B413" s="115"/>
      <c r="C413" s="116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</row>
    <row r="414">
      <c r="A414" s="115"/>
      <c r="B414" s="115"/>
      <c r="C414" s="116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</row>
    <row r="415">
      <c r="A415" s="115"/>
      <c r="B415" s="115"/>
      <c r="C415" s="116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</row>
    <row r="416">
      <c r="A416" s="115"/>
      <c r="B416" s="115"/>
      <c r="C416" s="116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</row>
    <row r="417">
      <c r="A417" s="115"/>
      <c r="B417" s="115"/>
      <c r="C417" s="116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</row>
    <row r="418">
      <c r="A418" s="115"/>
      <c r="B418" s="115"/>
      <c r="C418" s="116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</row>
    <row r="419">
      <c r="A419" s="115"/>
      <c r="B419" s="115"/>
      <c r="C419" s="116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</row>
    <row r="420">
      <c r="A420" s="115"/>
      <c r="B420" s="115"/>
      <c r="C420" s="116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</row>
    <row r="421">
      <c r="A421" s="115"/>
      <c r="B421" s="115"/>
      <c r="C421" s="116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</row>
    <row r="422">
      <c r="A422" s="115"/>
      <c r="B422" s="115"/>
      <c r="C422" s="116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</row>
    <row r="423">
      <c r="A423" s="115"/>
      <c r="B423" s="115"/>
      <c r="C423" s="116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</row>
    <row r="424">
      <c r="A424" s="115"/>
      <c r="B424" s="115"/>
      <c r="C424" s="116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</row>
    <row r="425">
      <c r="A425" s="115"/>
      <c r="B425" s="115"/>
      <c r="C425" s="116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</row>
    <row r="426">
      <c r="A426" s="115"/>
      <c r="B426" s="115"/>
      <c r="C426" s="116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</row>
    <row r="427">
      <c r="A427" s="115"/>
      <c r="B427" s="115"/>
      <c r="C427" s="116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</row>
    <row r="428">
      <c r="A428" s="115"/>
      <c r="B428" s="115"/>
      <c r="C428" s="116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</row>
    <row r="429">
      <c r="A429" s="115"/>
      <c r="B429" s="115"/>
      <c r="C429" s="116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</row>
    <row r="430">
      <c r="A430" s="115"/>
      <c r="B430" s="115"/>
      <c r="C430" s="116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</row>
    <row r="431">
      <c r="A431" s="115"/>
      <c r="B431" s="115"/>
      <c r="C431" s="116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</row>
    <row r="432">
      <c r="A432" s="115"/>
      <c r="B432" s="115"/>
      <c r="C432" s="116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</row>
    <row r="433">
      <c r="A433" s="115"/>
      <c r="B433" s="115"/>
      <c r="C433" s="116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</row>
    <row r="434">
      <c r="A434" s="115"/>
      <c r="B434" s="115"/>
      <c r="C434" s="116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</row>
    <row r="435">
      <c r="A435" s="115"/>
      <c r="B435" s="115"/>
      <c r="C435" s="116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</row>
    <row r="436">
      <c r="A436" s="115"/>
      <c r="B436" s="115"/>
      <c r="C436" s="116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</row>
    <row r="437">
      <c r="A437" s="115"/>
      <c r="B437" s="115"/>
      <c r="C437" s="116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</row>
    <row r="438">
      <c r="A438" s="115"/>
      <c r="B438" s="115"/>
      <c r="C438" s="116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</row>
    <row r="439">
      <c r="A439" s="115"/>
      <c r="B439" s="115"/>
      <c r="C439" s="116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</row>
    <row r="440">
      <c r="A440" s="115"/>
      <c r="B440" s="115"/>
      <c r="C440" s="116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</row>
    <row r="441">
      <c r="A441" s="115"/>
      <c r="B441" s="115"/>
      <c r="C441" s="116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</row>
    <row r="442">
      <c r="A442" s="115"/>
      <c r="B442" s="115"/>
      <c r="C442" s="116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</row>
    <row r="443">
      <c r="A443" s="115"/>
      <c r="B443" s="115"/>
      <c r="C443" s="116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</row>
    <row r="444">
      <c r="A444" s="115"/>
      <c r="B444" s="115"/>
      <c r="C444" s="116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</row>
    <row r="445">
      <c r="A445" s="115"/>
      <c r="B445" s="115"/>
      <c r="C445" s="116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</row>
    <row r="446">
      <c r="A446" s="115"/>
      <c r="B446" s="115"/>
      <c r="C446" s="116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</row>
    <row r="447">
      <c r="A447" s="115"/>
      <c r="B447" s="115"/>
      <c r="C447" s="116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</row>
    <row r="448">
      <c r="A448" s="115"/>
      <c r="B448" s="115"/>
      <c r="C448" s="116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</row>
    <row r="449">
      <c r="A449" s="115"/>
      <c r="B449" s="115"/>
      <c r="C449" s="116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</row>
    <row r="450">
      <c r="A450" s="115"/>
      <c r="B450" s="115"/>
      <c r="C450" s="116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</row>
    <row r="451">
      <c r="A451" s="115"/>
      <c r="B451" s="115"/>
      <c r="C451" s="116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</row>
    <row r="452">
      <c r="A452" s="115"/>
      <c r="B452" s="115"/>
      <c r="C452" s="116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</row>
    <row r="453">
      <c r="A453" s="115"/>
      <c r="B453" s="115"/>
      <c r="C453" s="116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</row>
    <row r="454">
      <c r="A454" s="115"/>
      <c r="B454" s="115"/>
      <c r="C454" s="116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</row>
    <row r="455">
      <c r="A455" s="115"/>
      <c r="B455" s="115"/>
      <c r="C455" s="116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</row>
    <row r="456">
      <c r="A456" s="115"/>
      <c r="B456" s="115"/>
      <c r="C456" s="116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</row>
    <row r="457">
      <c r="A457" s="115"/>
      <c r="B457" s="115"/>
      <c r="C457" s="116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</row>
    <row r="458">
      <c r="A458" s="115"/>
      <c r="B458" s="115"/>
      <c r="C458" s="116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</row>
    <row r="459">
      <c r="A459" s="115"/>
      <c r="B459" s="115"/>
      <c r="C459" s="116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</row>
    <row r="460">
      <c r="A460" s="115"/>
      <c r="B460" s="115"/>
      <c r="C460" s="116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</row>
    <row r="461">
      <c r="A461" s="115"/>
      <c r="B461" s="115"/>
      <c r="C461" s="116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</row>
    <row r="462">
      <c r="A462" s="115"/>
      <c r="B462" s="115"/>
      <c r="C462" s="116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</row>
    <row r="463">
      <c r="A463" s="115"/>
      <c r="B463" s="115"/>
      <c r="C463" s="116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</row>
    <row r="464">
      <c r="A464" s="115"/>
      <c r="B464" s="115"/>
      <c r="C464" s="116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</row>
    <row r="465">
      <c r="A465" s="115"/>
      <c r="B465" s="115"/>
      <c r="C465" s="116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</row>
    <row r="466">
      <c r="A466" s="115"/>
      <c r="B466" s="115"/>
      <c r="C466" s="116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</row>
    <row r="467">
      <c r="A467" s="115"/>
      <c r="B467" s="115"/>
      <c r="C467" s="116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</row>
    <row r="468">
      <c r="A468" s="115"/>
      <c r="B468" s="115"/>
      <c r="C468" s="116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</row>
    <row r="469">
      <c r="A469" s="115"/>
      <c r="B469" s="115"/>
      <c r="C469" s="116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</row>
    <row r="470">
      <c r="A470" s="115"/>
      <c r="B470" s="115"/>
      <c r="C470" s="116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</row>
    <row r="471">
      <c r="A471" s="115"/>
      <c r="B471" s="115"/>
      <c r="C471" s="116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</row>
    <row r="472">
      <c r="A472" s="115"/>
      <c r="B472" s="115"/>
      <c r="C472" s="116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</row>
    <row r="473">
      <c r="A473" s="115"/>
      <c r="B473" s="115"/>
      <c r="C473" s="116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</row>
    <row r="474">
      <c r="A474" s="115"/>
      <c r="B474" s="115"/>
      <c r="C474" s="116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</row>
    <row r="475">
      <c r="A475" s="115"/>
      <c r="B475" s="115"/>
      <c r="C475" s="116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</row>
    <row r="476">
      <c r="A476" s="115"/>
      <c r="B476" s="115"/>
      <c r="C476" s="116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</row>
    <row r="477">
      <c r="A477" s="115"/>
      <c r="B477" s="115"/>
      <c r="C477" s="116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</row>
    <row r="478">
      <c r="A478" s="115"/>
      <c r="B478" s="115"/>
      <c r="C478" s="116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</row>
    <row r="479">
      <c r="A479" s="115"/>
      <c r="B479" s="115"/>
      <c r="C479" s="116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</row>
    <row r="480">
      <c r="A480" s="115"/>
      <c r="B480" s="115"/>
      <c r="C480" s="116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</row>
    <row r="481">
      <c r="A481" s="115"/>
      <c r="B481" s="115"/>
      <c r="C481" s="116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</row>
    <row r="482">
      <c r="A482" s="115"/>
      <c r="B482" s="115"/>
      <c r="C482" s="116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</row>
    <row r="483">
      <c r="A483" s="115"/>
      <c r="B483" s="115"/>
      <c r="C483" s="116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</row>
    <row r="484">
      <c r="A484" s="115"/>
      <c r="B484" s="115"/>
      <c r="C484" s="116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</row>
    <row r="485">
      <c r="A485" s="115"/>
      <c r="B485" s="115"/>
      <c r="C485" s="116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</row>
    <row r="486">
      <c r="A486" s="115"/>
      <c r="B486" s="115"/>
      <c r="C486" s="116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</row>
    <row r="487">
      <c r="A487" s="115"/>
      <c r="B487" s="115"/>
      <c r="C487" s="116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</row>
    <row r="488">
      <c r="A488" s="115"/>
      <c r="B488" s="115"/>
      <c r="C488" s="116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</row>
    <row r="489">
      <c r="A489" s="115"/>
      <c r="B489" s="115"/>
      <c r="C489" s="116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</row>
    <row r="490">
      <c r="A490" s="115"/>
      <c r="B490" s="115"/>
      <c r="C490" s="116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</row>
    <row r="491">
      <c r="A491" s="115"/>
      <c r="B491" s="115"/>
      <c r="C491" s="116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</row>
    <row r="492">
      <c r="A492" s="115"/>
      <c r="B492" s="115"/>
      <c r="C492" s="116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</row>
    <row r="493">
      <c r="A493" s="115"/>
      <c r="B493" s="115"/>
      <c r="C493" s="116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</row>
    <row r="494">
      <c r="A494" s="115"/>
      <c r="B494" s="115"/>
      <c r="C494" s="116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</row>
    <row r="495">
      <c r="A495" s="115"/>
      <c r="B495" s="115"/>
      <c r="C495" s="116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</row>
    <row r="496">
      <c r="A496" s="115"/>
      <c r="B496" s="115"/>
      <c r="C496" s="116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</row>
    <row r="497">
      <c r="A497" s="115"/>
      <c r="B497" s="115"/>
      <c r="C497" s="116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</row>
    <row r="498">
      <c r="A498" s="115"/>
      <c r="B498" s="115"/>
      <c r="C498" s="116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</row>
    <row r="499">
      <c r="A499" s="115"/>
      <c r="B499" s="115"/>
      <c r="C499" s="116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</row>
    <row r="500">
      <c r="A500" s="115"/>
      <c r="B500" s="115"/>
      <c r="C500" s="116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</row>
    <row r="501">
      <c r="A501" s="115"/>
      <c r="B501" s="115"/>
      <c r="C501" s="116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</row>
    <row r="502">
      <c r="A502" s="115"/>
      <c r="B502" s="115"/>
      <c r="C502" s="116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</row>
    <row r="503">
      <c r="A503" s="115"/>
      <c r="B503" s="115"/>
      <c r="C503" s="116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</row>
    <row r="504">
      <c r="A504" s="115"/>
      <c r="B504" s="115"/>
      <c r="C504" s="116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</row>
    <row r="505">
      <c r="A505" s="115"/>
      <c r="B505" s="115"/>
      <c r="C505" s="116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</row>
    <row r="506">
      <c r="A506" s="115"/>
      <c r="B506" s="115"/>
      <c r="C506" s="116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</row>
    <row r="507">
      <c r="A507" s="115"/>
      <c r="B507" s="115"/>
      <c r="C507" s="116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</row>
    <row r="508">
      <c r="A508" s="115"/>
      <c r="B508" s="115"/>
      <c r="C508" s="116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</row>
    <row r="509">
      <c r="A509" s="115"/>
      <c r="B509" s="115"/>
      <c r="C509" s="116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</row>
    <row r="510">
      <c r="A510" s="115"/>
      <c r="B510" s="115"/>
      <c r="C510" s="116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</row>
    <row r="511">
      <c r="A511" s="115"/>
      <c r="B511" s="115"/>
      <c r="C511" s="116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</row>
    <row r="512">
      <c r="A512" s="115"/>
      <c r="B512" s="115"/>
      <c r="C512" s="116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</row>
    <row r="513">
      <c r="A513" s="115"/>
      <c r="B513" s="115"/>
      <c r="C513" s="116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</row>
    <row r="514">
      <c r="A514" s="115"/>
      <c r="B514" s="115"/>
      <c r="C514" s="116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</row>
    <row r="515">
      <c r="A515" s="115"/>
      <c r="B515" s="115"/>
      <c r="C515" s="116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</row>
    <row r="516">
      <c r="A516" s="115"/>
      <c r="B516" s="115"/>
      <c r="C516" s="116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</row>
    <row r="517">
      <c r="A517" s="115"/>
      <c r="B517" s="115"/>
      <c r="C517" s="116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</row>
    <row r="518">
      <c r="A518" s="115"/>
      <c r="B518" s="115"/>
      <c r="C518" s="116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</row>
    <row r="519">
      <c r="A519" s="115"/>
      <c r="B519" s="115"/>
      <c r="C519" s="116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</row>
    <row r="520">
      <c r="A520" s="115"/>
      <c r="B520" s="115"/>
      <c r="C520" s="116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</row>
    <row r="521">
      <c r="A521" s="115"/>
      <c r="B521" s="115"/>
      <c r="C521" s="116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</row>
    <row r="522">
      <c r="A522" s="115"/>
      <c r="B522" s="115"/>
      <c r="C522" s="116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</row>
    <row r="523">
      <c r="A523" s="115"/>
      <c r="B523" s="115"/>
      <c r="C523" s="116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</row>
    <row r="524">
      <c r="A524" s="115"/>
      <c r="B524" s="115"/>
      <c r="C524" s="116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</row>
    <row r="525">
      <c r="A525" s="115"/>
      <c r="B525" s="115"/>
      <c r="C525" s="116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</row>
    <row r="526">
      <c r="A526" s="115"/>
      <c r="B526" s="115"/>
      <c r="C526" s="116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</row>
    <row r="527">
      <c r="A527" s="115"/>
      <c r="B527" s="115"/>
      <c r="C527" s="116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</row>
    <row r="528">
      <c r="A528" s="115"/>
      <c r="B528" s="115"/>
      <c r="C528" s="116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</row>
    <row r="529">
      <c r="A529" s="115"/>
      <c r="B529" s="115"/>
      <c r="C529" s="116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</row>
    <row r="530">
      <c r="A530" s="115"/>
      <c r="B530" s="115"/>
      <c r="C530" s="116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</row>
    <row r="531">
      <c r="A531" s="115"/>
      <c r="B531" s="115"/>
      <c r="C531" s="116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</row>
    <row r="532">
      <c r="A532" s="115"/>
      <c r="B532" s="115"/>
      <c r="C532" s="116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</row>
    <row r="533">
      <c r="A533" s="115"/>
      <c r="B533" s="115"/>
      <c r="C533" s="116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</row>
    <row r="534">
      <c r="A534" s="115"/>
      <c r="B534" s="115"/>
      <c r="C534" s="116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</row>
    <row r="535">
      <c r="A535" s="115"/>
      <c r="B535" s="115"/>
      <c r="C535" s="116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</row>
    <row r="536">
      <c r="A536" s="115"/>
      <c r="B536" s="115"/>
      <c r="C536" s="116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</row>
    <row r="537">
      <c r="A537" s="115"/>
      <c r="B537" s="115"/>
      <c r="C537" s="116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</row>
    <row r="538">
      <c r="A538" s="115"/>
      <c r="B538" s="115"/>
      <c r="C538" s="116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</row>
    <row r="539">
      <c r="A539" s="115"/>
      <c r="B539" s="115"/>
      <c r="C539" s="116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</row>
    <row r="540">
      <c r="A540" s="115"/>
      <c r="B540" s="115"/>
      <c r="C540" s="116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</row>
    <row r="541">
      <c r="A541" s="115"/>
      <c r="B541" s="115"/>
      <c r="C541" s="116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</row>
    <row r="542">
      <c r="A542" s="115"/>
      <c r="B542" s="115"/>
      <c r="C542" s="116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</row>
    <row r="543">
      <c r="A543" s="115"/>
      <c r="B543" s="115"/>
      <c r="C543" s="116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</row>
    <row r="544">
      <c r="A544" s="115"/>
      <c r="B544" s="115"/>
      <c r="C544" s="116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</row>
    <row r="545">
      <c r="A545" s="115"/>
      <c r="B545" s="115"/>
      <c r="C545" s="116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</row>
    <row r="546">
      <c r="A546" s="115"/>
      <c r="B546" s="115"/>
      <c r="C546" s="116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</row>
    <row r="547">
      <c r="A547" s="115"/>
      <c r="B547" s="115"/>
      <c r="C547" s="116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</row>
    <row r="548">
      <c r="A548" s="115"/>
      <c r="B548" s="115"/>
      <c r="C548" s="116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</row>
    <row r="549">
      <c r="A549" s="115"/>
      <c r="B549" s="115"/>
      <c r="C549" s="116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</row>
    <row r="550">
      <c r="A550" s="115"/>
      <c r="B550" s="115"/>
      <c r="C550" s="116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</row>
    <row r="551">
      <c r="A551" s="115"/>
      <c r="B551" s="115"/>
      <c r="C551" s="116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</row>
    <row r="552">
      <c r="A552" s="115"/>
      <c r="B552" s="115"/>
      <c r="C552" s="116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</row>
    <row r="553">
      <c r="A553" s="115"/>
      <c r="B553" s="115"/>
      <c r="C553" s="116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</row>
    <row r="554">
      <c r="A554" s="115"/>
      <c r="B554" s="115"/>
      <c r="C554" s="116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</row>
    <row r="555">
      <c r="A555" s="115"/>
      <c r="B555" s="115"/>
      <c r="C555" s="116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</row>
    <row r="556">
      <c r="A556" s="115"/>
      <c r="B556" s="115"/>
      <c r="C556" s="116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</row>
    <row r="557">
      <c r="A557" s="115"/>
      <c r="B557" s="115"/>
      <c r="C557" s="116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</row>
    <row r="558">
      <c r="A558" s="115"/>
      <c r="B558" s="115"/>
      <c r="C558" s="116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</row>
    <row r="559">
      <c r="A559" s="115"/>
      <c r="B559" s="115"/>
      <c r="C559" s="116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</row>
    <row r="560">
      <c r="A560" s="115"/>
      <c r="B560" s="115"/>
      <c r="C560" s="116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</row>
    <row r="561">
      <c r="A561" s="115"/>
      <c r="B561" s="115"/>
      <c r="C561" s="116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</row>
    <row r="562">
      <c r="A562" s="115"/>
      <c r="B562" s="115"/>
      <c r="C562" s="116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</row>
    <row r="563">
      <c r="A563" s="115"/>
      <c r="B563" s="115"/>
      <c r="C563" s="116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</row>
    <row r="564">
      <c r="A564" s="115"/>
      <c r="B564" s="115"/>
      <c r="C564" s="116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</row>
    <row r="565">
      <c r="A565" s="115"/>
      <c r="B565" s="115"/>
      <c r="C565" s="116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</row>
    <row r="566">
      <c r="A566" s="115"/>
      <c r="B566" s="115"/>
      <c r="C566" s="116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</row>
    <row r="567">
      <c r="A567" s="115"/>
      <c r="B567" s="115"/>
      <c r="C567" s="116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</row>
    <row r="568">
      <c r="A568" s="115"/>
      <c r="B568" s="115"/>
      <c r="C568" s="116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</row>
    <row r="569">
      <c r="A569" s="115"/>
      <c r="B569" s="115"/>
      <c r="C569" s="116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</row>
    <row r="570">
      <c r="A570" s="115"/>
      <c r="B570" s="115"/>
      <c r="C570" s="116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</row>
    <row r="571">
      <c r="A571" s="115"/>
      <c r="B571" s="115"/>
      <c r="C571" s="116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</row>
    <row r="572">
      <c r="A572" s="115"/>
      <c r="B572" s="115"/>
      <c r="C572" s="116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</row>
    <row r="573">
      <c r="A573" s="115"/>
      <c r="B573" s="115"/>
      <c r="C573" s="116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</row>
    <row r="574">
      <c r="A574" s="115"/>
      <c r="B574" s="115"/>
      <c r="C574" s="116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</row>
    <row r="575">
      <c r="A575" s="115"/>
      <c r="B575" s="115"/>
      <c r="C575" s="116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</row>
    <row r="576">
      <c r="A576" s="115"/>
      <c r="B576" s="115"/>
      <c r="C576" s="116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</row>
    <row r="577">
      <c r="A577" s="115"/>
      <c r="B577" s="115"/>
      <c r="C577" s="116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</row>
    <row r="578">
      <c r="A578" s="115"/>
      <c r="B578" s="115"/>
      <c r="C578" s="116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</row>
    <row r="579">
      <c r="A579" s="115"/>
      <c r="B579" s="115"/>
      <c r="C579" s="116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</row>
    <row r="580">
      <c r="A580" s="115"/>
      <c r="B580" s="115"/>
      <c r="C580" s="116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</row>
    <row r="581">
      <c r="A581" s="115"/>
      <c r="B581" s="115"/>
      <c r="C581" s="116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</row>
    <row r="582">
      <c r="A582" s="115"/>
      <c r="B582" s="115"/>
      <c r="C582" s="116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</row>
    <row r="583">
      <c r="A583" s="115"/>
      <c r="B583" s="115"/>
      <c r="C583" s="116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</row>
    <row r="584">
      <c r="A584" s="115"/>
      <c r="B584" s="115"/>
      <c r="C584" s="116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</row>
    <row r="585">
      <c r="A585" s="115"/>
      <c r="B585" s="115"/>
      <c r="C585" s="116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</row>
    <row r="586">
      <c r="A586" s="115"/>
      <c r="B586" s="115"/>
      <c r="C586" s="116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</row>
    <row r="587">
      <c r="A587" s="115"/>
      <c r="B587" s="115"/>
      <c r="C587" s="116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</row>
    <row r="588">
      <c r="A588" s="115"/>
      <c r="B588" s="115"/>
      <c r="C588" s="116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</row>
    <row r="589">
      <c r="A589" s="115"/>
      <c r="B589" s="115"/>
      <c r="C589" s="116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</row>
    <row r="590">
      <c r="A590" s="115"/>
      <c r="B590" s="115"/>
      <c r="C590" s="116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</row>
    <row r="591">
      <c r="A591" s="115"/>
      <c r="B591" s="115"/>
      <c r="C591" s="116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</row>
    <row r="592">
      <c r="A592" s="115"/>
      <c r="B592" s="115"/>
      <c r="C592" s="116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</row>
    <row r="593">
      <c r="A593" s="115"/>
      <c r="B593" s="115"/>
      <c r="C593" s="116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</row>
    <row r="594">
      <c r="A594" s="115"/>
      <c r="B594" s="115"/>
      <c r="C594" s="116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</row>
    <row r="595">
      <c r="A595" s="115"/>
      <c r="B595" s="115"/>
      <c r="C595" s="116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</row>
    <row r="596">
      <c r="A596" s="115"/>
      <c r="B596" s="115"/>
      <c r="C596" s="116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</row>
    <row r="597">
      <c r="A597" s="115"/>
      <c r="B597" s="115"/>
      <c r="C597" s="116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</row>
    <row r="598">
      <c r="A598" s="115"/>
      <c r="B598" s="115"/>
      <c r="C598" s="116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</row>
    <row r="599">
      <c r="A599" s="115"/>
      <c r="B599" s="115"/>
      <c r="C599" s="116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</row>
    <row r="600">
      <c r="A600" s="115"/>
      <c r="B600" s="115"/>
      <c r="C600" s="116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</row>
    <row r="601">
      <c r="A601" s="115"/>
      <c r="B601" s="115"/>
      <c r="C601" s="116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</row>
    <row r="602">
      <c r="A602" s="115"/>
      <c r="B602" s="115"/>
      <c r="C602" s="116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</row>
    <row r="603">
      <c r="A603" s="115"/>
      <c r="B603" s="115"/>
      <c r="C603" s="116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</row>
    <row r="604">
      <c r="A604" s="115"/>
      <c r="B604" s="115"/>
      <c r="C604" s="116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</row>
    <row r="605">
      <c r="A605" s="115"/>
      <c r="B605" s="115"/>
      <c r="C605" s="116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</row>
    <row r="606">
      <c r="A606" s="115"/>
      <c r="B606" s="115"/>
      <c r="C606" s="116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</row>
    <row r="607">
      <c r="A607" s="115"/>
      <c r="B607" s="115"/>
      <c r="C607" s="116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</row>
    <row r="608">
      <c r="A608" s="115"/>
      <c r="B608" s="115"/>
      <c r="C608" s="116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</row>
    <row r="609">
      <c r="A609" s="115"/>
      <c r="B609" s="115"/>
      <c r="C609" s="116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</row>
    <row r="610">
      <c r="A610" s="115"/>
      <c r="B610" s="115"/>
      <c r="C610" s="116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</row>
    <row r="611">
      <c r="A611" s="115"/>
      <c r="B611" s="115"/>
      <c r="C611" s="116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</row>
    <row r="612">
      <c r="A612" s="115"/>
      <c r="B612" s="115"/>
      <c r="C612" s="116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</row>
    <row r="613">
      <c r="A613" s="115"/>
      <c r="B613" s="115"/>
      <c r="C613" s="116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</row>
    <row r="614">
      <c r="A614" s="115"/>
      <c r="B614" s="115"/>
      <c r="C614" s="116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</row>
    <row r="615">
      <c r="A615" s="115"/>
      <c r="B615" s="115"/>
      <c r="C615" s="116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</row>
    <row r="616">
      <c r="A616" s="115"/>
      <c r="B616" s="115"/>
      <c r="C616" s="116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</row>
    <row r="617">
      <c r="A617" s="115"/>
      <c r="B617" s="115"/>
      <c r="C617" s="116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</row>
    <row r="618">
      <c r="A618" s="115"/>
      <c r="B618" s="115"/>
      <c r="C618" s="116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</row>
    <row r="619">
      <c r="A619" s="115"/>
      <c r="B619" s="115"/>
      <c r="C619" s="116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</row>
    <row r="620">
      <c r="A620" s="115"/>
      <c r="B620" s="115"/>
      <c r="C620" s="116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</row>
    <row r="621">
      <c r="A621" s="115"/>
      <c r="B621" s="115"/>
      <c r="C621" s="116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</row>
    <row r="622">
      <c r="A622" s="115"/>
      <c r="B622" s="115"/>
      <c r="C622" s="116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</row>
    <row r="623">
      <c r="A623" s="115"/>
      <c r="B623" s="115"/>
      <c r="C623" s="116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</row>
    <row r="624">
      <c r="A624" s="115"/>
      <c r="B624" s="115"/>
      <c r="C624" s="116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</row>
    <row r="625">
      <c r="A625" s="115"/>
      <c r="B625" s="115"/>
      <c r="C625" s="116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</row>
    <row r="626">
      <c r="A626" s="115"/>
      <c r="B626" s="115"/>
      <c r="C626" s="116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</row>
    <row r="627">
      <c r="A627" s="115"/>
      <c r="B627" s="115"/>
      <c r="C627" s="116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</row>
    <row r="628">
      <c r="A628" s="115"/>
      <c r="B628" s="115"/>
      <c r="C628" s="116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</row>
    <row r="629">
      <c r="A629" s="115"/>
      <c r="B629" s="115"/>
      <c r="C629" s="116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</row>
    <row r="630">
      <c r="A630" s="115"/>
      <c r="B630" s="115"/>
      <c r="C630" s="116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</row>
    <row r="631">
      <c r="A631" s="115"/>
      <c r="B631" s="115"/>
      <c r="C631" s="116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</row>
    <row r="632">
      <c r="A632" s="115"/>
      <c r="B632" s="115"/>
      <c r="C632" s="116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</row>
    <row r="633">
      <c r="A633" s="115"/>
      <c r="B633" s="115"/>
      <c r="C633" s="116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</row>
    <row r="634">
      <c r="A634" s="115"/>
      <c r="B634" s="115"/>
      <c r="C634" s="116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</row>
    <row r="635">
      <c r="A635" s="115"/>
      <c r="B635" s="115"/>
      <c r="C635" s="116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</row>
    <row r="636">
      <c r="A636" s="115"/>
      <c r="B636" s="115"/>
      <c r="C636" s="116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</row>
    <row r="637">
      <c r="A637" s="115"/>
      <c r="B637" s="115"/>
      <c r="C637" s="116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</row>
    <row r="638">
      <c r="A638" s="115"/>
      <c r="B638" s="115"/>
      <c r="C638" s="116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</row>
    <row r="639">
      <c r="A639" s="115"/>
      <c r="B639" s="115"/>
      <c r="C639" s="116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</row>
    <row r="640">
      <c r="A640" s="115"/>
      <c r="B640" s="115"/>
      <c r="C640" s="116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</row>
    <row r="641">
      <c r="A641" s="115"/>
      <c r="B641" s="115"/>
      <c r="C641" s="116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</row>
    <row r="642">
      <c r="A642" s="115"/>
      <c r="B642" s="115"/>
      <c r="C642" s="116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</row>
    <row r="643">
      <c r="A643" s="115"/>
      <c r="B643" s="115"/>
      <c r="C643" s="116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</row>
    <row r="644">
      <c r="A644" s="115"/>
      <c r="B644" s="115"/>
      <c r="C644" s="116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</row>
    <row r="645">
      <c r="A645" s="115"/>
      <c r="B645" s="115"/>
      <c r="C645" s="116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</row>
    <row r="646">
      <c r="A646" s="115"/>
      <c r="B646" s="115"/>
      <c r="C646" s="116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</row>
    <row r="647">
      <c r="A647" s="115"/>
      <c r="B647" s="115"/>
      <c r="C647" s="116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</row>
    <row r="648">
      <c r="A648" s="115"/>
      <c r="B648" s="115"/>
      <c r="C648" s="116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</row>
    <row r="649">
      <c r="A649" s="115"/>
      <c r="B649" s="115"/>
      <c r="C649" s="116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</row>
    <row r="650">
      <c r="A650" s="115"/>
      <c r="B650" s="115"/>
      <c r="C650" s="116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</row>
    <row r="651">
      <c r="A651" s="115"/>
      <c r="B651" s="115"/>
      <c r="C651" s="116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</row>
    <row r="652">
      <c r="A652" s="115"/>
      <c r="B652" s="115"/>
      <c r="C652" s="116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</row>
    <row r="653">
      <c r="A653" s="115"/>
      <c r="B653" s="115"/>
      <c r="C653" s="116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</row>
    <row r="654">
      <c r="A654" s="115"/>
      <c r="B654" s="115"/>
      <c r="C654" s="116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</row>
    <row r="655">
      <c r="A655" s="115"/>
      <c r="B655" s="115"/>
      <c r="C655" s="116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</row>
    <row r="656">
      <c r="A656" s="115"/>
      <c r="B656" s="115"/>
      <c r="C656" s="116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</row>
    <row r="657">
      <c r="A657" s="115"/>
      <c r="B657" s="115"/>
      <c r="C657" s="116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</row>
    <row r="658">
      <c r="A658" s="115"/>
      <c r="B658" s="115"/>
      <c r="C658" s="116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</row>
    <row r="659">
      <c r="A659" s="115"/>
      <c r="B659" s="115"/>
      <c r="C659" s="116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</row>
    <row r="660">
      <c r="A660" s="115"/>
      <c r="B660" s="115"/>
      <c r="C660" s="116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</row>
    <row r="661">
      <c r="A661" s="115"/>
      <c r="B661" s="115"/>
      <c r="C661" s="116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</row>
    <row r="662">
      <c r="A662" s="115"/>
      <c r="B662" s="115"/>
      <c r="C662" s="116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</row>
    <row r="663">
      <c r="A663" s="115"/>
      <c r="B663" s="115"/>
      <c r="C663" s="116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</row>
    <row r="664">
      <c r="A664" s="115"/>
      <c r="B664" s="115"/>
      <c r="C664" s="116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</row>
    <row r="665">
      <c r="A665" s="115"/>
      <c r="B665" s="115"/>
      <c r="C665" s="116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</row>
    <row r="666">
      <c r="A666" s="115"/>
      <c r="B666" s="115"/>
      <c r="C666" s="116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</row>
    <row r="667">
      <c r="A667" s="115"/>
      <c r="B667" s="115"/>
      <c r="C667" s="116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</row>
    <row r="668">
      <c r="A668" s="115"/>
      <c r="B668" s="115"/>
      <c r="C668" s="116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</row>
    <row r="669">
      <c r="A669" s="115"/>
      <c r="B669" s="115"/>
      <c r="C669" s="116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</row>
    <row r="670">
      <c r="A670" s="115"/>
      <c r="B670" s="115"/>
      <c r="C670" s="116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</row>
    <row r="671">
      <c r="A671" s="115"/>
      <c r="B671" s="115"/>
      <c r="C671" s="116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</row>
    <row r="672">
      <c r="A672" s="115"/>
      <c r="B672" s="115"/>
      <c r="C672" s="116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</row>
    <row r="673">
      <c r="A673" s="115"/>
      <c r="B673" s="115"/>
      <c r="C673" s="116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</row>
    <row r="674">
      <c r="A674" s="115"/>
      <c r="B674" s="115"/>
      <c r="C674" s="116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</row>
    <row r="675">
      <c r="A675" s="115"/>
      <c r="B675" s="115"/>
      <c r="C675" s="116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</row>
    <row r="676">
      <c r="A676" s="115"/>
      <c r="B676" s="115"/>
      <c r="C676" s="116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</row>
    <row r="677">
      <c r="A677" s="115"/>
      <c r="B677" s="115"/>
      <c r="C677" s="116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</row>
    <row r="678">
      <c r="A678" s="115"/>
      <c r="B678" s="115"/>
      <c r="C678" s="116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</row>
    <row r="679">
      <c r="A679" s="115"/>
      <c r="B679" s="115"/>
      <c r="C679" s="116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</row>
    <row r="680">
      <c r="A680" s="115"/>
      <c r="B680" s="115"/>
      <c r="C680" s="116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</row>
    <row r="681">
      <c r="A681" s="115"/>
      <c r="B681" s="115"/>
      <c r="C681" s="116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</row>
    <row r="682">
      <c r="A682" s="115"/>
      <c r="B682" s="115"/>
      <c r="C682" s="116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</row>
    <row r="683">
      <c r="A683" s="115"/>
      <c r="B683" s="115"/>
      <c r="C683" s="116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</row>
    <row r="684">
      <c r="A684" s="115"/>
      <c r="B684" s="115"/>
      <c r="C684" s="116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</row>
    <row r="685">
      <c r="A685" s="115"/>
      <c r="B685" s="115"/>
      <c r="C685" s="116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</row>
    <row r="686">
      <c r="A686" s="115"/>
      <c r="B686" s="115"/>
      <c r="C686" s="116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</row>
    <row r="687">
      <c r="A687" s="115"/>
      <c r="B687" s="115"/>
      <c r="C687" s="116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</row>
    <row r="688">
      <c r="A688" s="115"/>
      <c r="B688" s="115"/>
      <c r="C688" s="116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</row>
    <row r="689">
      <c r="A689" s="115"/>
      <c r="B689" s="115"/>
      <c r="C689" s="116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</row>
    <row r="690">
      <c r="A690" s="115"/>
      <c r="B690" s="115"/>
      <c r="C690" s="116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</row>
    <row r="691">
      <c r="A691" s="115"/>
      <c r="B691" s="115"/>
      <c r="C691" s="116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</row>
    <row r="692">
      <c r="A692" s="115"/>
      <c r="B692" s="115"/>
      <c r="C692" s="116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</row>
    <row r="693">
      <c r="A693" s="115"/>
      <c r="B693" s="115"/>
      <c r="C693" s="116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</row>
    <row r="694">
      <c r="A694" s="115"/>
      <c r="B694" s="115"/>
      <c r="C694" s="116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</row>
    <row r="695">
      <c r="A695" s="115"/>
      <c r="B695" s="115"/>
      <c r="C695" s="116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</row>
    <row r="696">
      <c r="A696" s="115"/>
      <c r="B696" s="115"/>
      <c r="C696" s="116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</row>
    <row r="697">
      <c r="A697" s="115"/>
      <c r="B697" s="115"/>
      <c r="C697" s="116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</row>
    <row r="698">
      <c r="A698" s="115"/>
      <c r="B698" s="115"/>
      <c r="C698" s="116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</row>
    <row r="699">
      <c r="A699" s="115"/>
      <c r="B699" s="115"/>
      <c r="C699" s="116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</row>
    <row r="700">
      <c r="A700" s="115"/>
      <c r="B700" s="115"/>
      <c r="C700" s="116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</row>
    <row r="701">
      <c r="A701" s="115"/>
      <c r="B701" s="115"/>
      <c r="C701" s="116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</row>
    <row r="702">
      <c r="A702" s="115"/>
      <c r="B702" s="115"/>
      <c r="C702" s="116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</row>
    <row r="703">
      <c r="A703" s="115"/>
      <c r="B703" s="115"/>
      <c r="C703" s="116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</row>
    <row r="704">
      <c r="A704" s="115"/>
      <c r="B704" s="115"/>
      <c r="C704" s="116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</row>
    <row r="705">
      <c r="A705" s="115"/>
      <c r="B705" s="115"/>
      <c r="C705" s="116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</row>
    <row r="706">
      <c r="A706" s="115"/>
      <c r="B706" s="115"/>
      <c r="C706" s="116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</row>
    <row r="707">
      <c r="A707" s="115"/>
      <c r="B707" s="115"/>
      <c r="C707" s="116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</row>
    <row r="708">
      <c r="A708" s="115"/>
      <c r="B708" s="115"/>
      <c r="C708" s="116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</row>
    <row r="709">
      <c r="A709" s="115"/>
      <c r="B709" s="115"/>
      <c r="C709" s="116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</row>
    <row r="710">
      <c r="A710" s="115"/>
      <c r="B710" s="115"/>
      <c r="C710" s="116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</row>
    <row r="711">
      <c r="A711" s="115"/>
      <c r="B711" s="115"/>
      <c r="C711" s="116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</row>
    <row r="712">
      <c r="A712" s="115"/>
      <c r="B712" s="115"/>
      <c r="C712" s="116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</row>
    <row r="713">
      <c r="A713" s="115"/>
      <c r="B713" s="115"/>
      <c r="C713" s="116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</row>
    <row r="714">
      <c r="A714" s="115"/>
      <c r="B714" s="115"/>
      <c r="C714" s="116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</row>
    <row r="715">
      <c r="A715" s="115"/>
      <c r="B715" s="115"/>
      <c r="C715" s="116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</row>
    <row r="716">
      <c r="A716" s="115"/>
      <c r="B716" s="115"/>
      <c r="C716" s="116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</row>
    <row r="717">
      <c r="A717" s="115"/>
      <c r="B717" s="115"/>
      <c r="C717" s="116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</row>
    <row r="718">
      <c r="A718" s="115"/>
      <c r="B718" s="115"/>
      <c r="C718" s="116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</row>
    <row r="719">
      <c r="A719" s="115"/>
      <c r="B719" s="115"/>
      <c r="C719" s="116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</row>
    <row r="720">
      <c r="A720" s="115"/>
      <c r="B720" s="115"/>
      <c r="C720" s="116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</row>
    <row r="721">
      <c r="A721" s="115"/>
      <c r="B721" s="115"/>
      <c r="C721" s="116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</row>
    <row r="722">
      <c r="A722" s="115"/>
      <c r="B722" s="115"/>
      <c r="C722" s="116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</row>
    <row r="723">
      <c r="A723" s="115"/>
      <c r="B723" s="115"/>
      <c r="C723" s="116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</row>
    <row r="724">
      <c r="A724" s="115"/>
      <c r="B724" s="115"/>
      <c r="C724" s="116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</row>
    <row r="725">
      <c r="A725" s="115"/>
      <c r="B725" s="115"/>
      <c r="C725" s="116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</row>
    <row r="726">
      <c r="A726" s="115"/>
      <c r="B726" s="115"/>
      <c r="C726" s="116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</row>
    <row r="727">
      <c r="A727" s="115"/>
      <c r="B727" s="115"/>
      <c r="C727" s="116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</row>
    <row r="728">
      <c r="A728" s="115"/>
      <c r="B728" s="115"/>
      <c r="C728" s="116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</row>
    <row r="729">
      <c r="A729" s="115"/>
      <c r="B729" s="115"/>
      <c r="C729" s="116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</row>
    <row r="730">
      <c r="A730" s="115"/>
      <c r="B730" s="115"/>
      <c r="C730" s="116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</row>
    <row r="731">
      <c r="A731" s="115"/>
      <c r="B731" s="115"/>
      <c r="C731" s="116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</row>
    <row r="732">
      <c r="A732" s="115"/>
      <c r="B732" s="115"/>
      <c r="C732" s="116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</row>
    <row r="733">
      <c r="A733" s="115"/>
      <c r="B733" s="115"/>
      <c r="C733" s="116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</row>
    <row r="734">
      <c r="A734" s="115"/>
      <c r="B734" s="115"/>
      <c r="C734" s="116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</row>
    <row r="735">
      <c r="A735" s="115"/>
      <c r="B735" s="115"/>
      <c r="C735" s="116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</row>
    <row r="736">
      <c r="A736" s="115"/>
      <c r="B736" s="115"/>
      <c r="C736" s="116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</row>
    <row r="737">
      <c r="A737" s="115"/>
      <c r="B737" s="115"/>
      <c r="C737" s="116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</row>
    <row r="738">
      <c r="A738" s="115"/>
      <c r="B738" s="115"/>
      <c r="C738" s="116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</row>
    <row r="739">
      <c r="A739" s="115"/>
      <c r="B739" s="115"/>
      <c r="C739" s="116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</row>
    <row r="740">
      <c r="A740" s="115"/>
      <c r="B740" s="115"/>
      <c r="C740" s="116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</row>
    <row r="741">
      <c r="A741" s="115"/>
      <c r="B741" s="115"/>
      <c r="C741" s="116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</row>
    <row r="742">
      <c r="A742" s="115"/>
      <c r="B742" s="115"/>
      <c r="C742" s="116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</row>
    <row r="743">
      <c r="A743" s="115"/>
      <c r="B743" s="115"/>
      <c r="C743" s="116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</row>
    <row r="744">
      <c r="A744" s="115"/>
      <c r="B744" s="115"/>
      <c r="C744" s="116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</row>
    <row r="745">
      <c r="A745" s="115"/>
      <c r="B745" s="115"/>
      <c r="C745" s="116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</row>
    <row r="746">
      <c r="A746" s="115"/>
      <c r="B746" s="115"/>
      <c r="C746" s="116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</row>
    <row r="747">
      <c r="A747" s="115"/>
      <c r="B747" s="115"/>
      <c r="C747" s="116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</row>
    <row r="748">
      <c r="A748" s="115"/>
      <c r="B748" s="115"/>
      <c r="C748" s="116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</row>
    <row r="749">
      <c r="A749" s="115"/>
      <c r="B749" s="115"/>
      <c r="C749" s="116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</row>
    <row r="750">
      <c r="A750" s="115"/>
      <c r="B750" s="115"/>
      <c r="C750" s="116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</row>
    <row r="751">
      <c r="A751" s="115"/>
      <c r="B751" s="115"/>
      <c r="C751" s="116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</row>
    <row r="752">
      <c r="A752" s="115"/>
      <c r="B752" s="115"/>
      <c r="C752" s="116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</row>
    <row r="753">
      <c r="A753" s="115"/>
      <c r="B753" s="115"/>
      <c r="C753" s="116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</row>
    <row r="754">
      <c r="A754" s="115"/>
      <c r="B754" s="115"/>
      <c r="C754" s="116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</row>
    <row r="755">
      <c r="A755" s="115"/>
      <c r="B755" s="115"/>
      <c r="C755" s="116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</row>
    <row r="756">
      <c r="A756" s="115"/>
      <c r="B756" s="115"/>
      <c r="C756" s="116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</row>
    <row r="757">
      <c r="A757" s="115"/>
      <c r="B757" s="115"/>
      <c r="C757" s="116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</row>
    <row r="758">
      <c r="A758" s="115"/>
      <c r="B758" s="115"/>
      <c r="C758" s="116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</row>
    <row r="759">
      <c r="A759" s="115"/>
      <c r="B759" s="115"/>
      <c r="C759" s="116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</row>
    <row r="760">
      <c r="A760" s="115"/>
      <c r="B760" s="115"/>
      <c r="C760" s="116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</row>
    <row r="761">
      <c r="A761" s="115"/>
      <c r="B761" s="115"/>
      <c r="C761" s="116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</row>
    <row r="762">
      <c r="A762" s="115"/>
      <c r="B762" s="115"/>
      <c r="C762" s="116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</row>
    <row r="763">
      <c r="A763" s="115"/>
      <c r="B763" s="115"/>
      <c r="C763" s="116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</row>
    <row r="764">
      <c r="A764" s="115"/>
      <c r="B764" s="115"/>
      <c r="C764" s="116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</row>
    <row r="765">
      <c r="A765" s="115"/>
      <c r="B765" s="115"/>
      <c r="C765" s="116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</row>
    <row r="766">
      <c r="A766" s="115"/>
      <c r="B766" s="115"/>
      <c r="C766" s="116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</row>
    <row r="767">
      <c r="A767" s="115"/>
      <c r="B767" s="115"/>
      <c r="C767" s="116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</row>
    <row r="768">
      <c r="A768" s="115"/>
      <c r="B768" s="115"/>
      <c r="C768" s="116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</row>
    <row r="769">
      <c r="A769" s="115"/>
      <c r="B769" s="115"/>
      <c r="C769" s="116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</row>
    <row r="770">
      <c r="A770" s="115"/>
      <c r="B770" s="115"/>
      <c r="C770" s="116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</row>
    <row r="771">
      <c r="A771" s="115"/>
      <c r="B771" s="115"/>
      <c r="C771" s="116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</row>
    <row r="772">
      <c r="A772" s="115"/>
      <c r="B772" s="115"/>
      <c r="C772" s="116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</row>
    <row r="773">
      <c r="A773" s="115"/>
      <c r="B773" s="115"/>
      <c r="C773" s="116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</row>
    <row r="774">
      <c r="A774" s="115"/>
      <c r="B774" s="115"/>
      <c r="C774" s="116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</row>
    <row r="775">
      <c r="A775" s="115"/>
      <c r="B775" s="115"/>
      <c r="C775" s="116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</row>
    <row r="776">
      <c r="A776" s="115"/>
      <c r="B776" s="115"/>
      <c r="C776" s="116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</row>
    <row r="777">
      <c r="A777" s="115"/>
      <c r="B777" s="115"/>
      <c r="C777" s="116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</row>
    <row r="778">
      <c r="A778" s="115"/>
      <c r="B778" s="115"/>
      <c r="C778" s="116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</row>
    <row r="779">
      <c r="A779" s="115"/>
      <c r="B779" s="115"/>
      <c r="C779" s="116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</row>
    <row r="780">
      <c r="A780" s="115"/>
      <c r="B780" s="115"/>
      <c r="C780" s="116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</row>
    <row r="781">
      <c r="A781" s="115"/>
      <c r="B781" s="115"/>
      <c r="C781" s="116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</row>
    <row r="782">
      <c r="A782" s="115"/>
      <c r="B782" s="115"/>
      <c r="C782" s="116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</row>
    <row r="783">
      <c r="A783" s="115"/>
      <c r="B783" s="115"/>
      <c r="C783" s="116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</row>
    <row r="784">
      <c r="A784" s="115"/>
      <c r="B784" s="115"/>
      <c r="C784" s="116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</row>
    <row r="785">
      <c r="A785" s="115"/>
      <c r="B785" s="115"/>
      <c r="C785" s="116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</row>
    <row r="786">
      <c r="A786" s="115"/>
      <c r="B786" s="115"/>
      <c r="C786" s="116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</row>
    <row r="787">
      <c r="A787" s="115"/>
      <c r="B787" s="115"/>
      <c r="C787" s="116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</row>
    <row r="788">
      <c r="A788" s="115"/>
      <c r="B788" s="115"/>
      <c r="C788" s="116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</row>
    <row r="789">
      <c r="A789" s="115"/>
      <c r="B789" s="115"/>
      <c r="C789" s="116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</row>
    <row r="790">
      <c r="A790" s="115"/>
      <c r="B790" s="115"/>
      <c r="C790" s="116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</row>
    <row r="791">
      <c r="A791" s="115"/>
      <c r="B791" s="115"/>
      <c r="C791" s="116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</row>
    <row r="792">
      <c r="A792" s="115"/>
      <c r="B792" s="115"/>
      <c r="C792" s="116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</row>
    <row r="793">
      <c r="A793" s="115"/>
      <c r="B793" s="115"/>
      <c r="C793" s="116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</row>
    <row r="794">
      <c r="A794" s="115"/>
      <c r="B794" s="115"/>
      <c r="C794" s="116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</row>
    <row r="795">
      <c r="A795" s="115"/>
      <c r="B795" s="115"/>
      <c r="C795" s="116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</row>
    <row r="796">
      <c r="A796" s="115"/>
      <c r="B796" s="115"/>
      <c r="C796" s="116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</row>
    <row r="797">
      <c r="A797" s="115"/>
      <c r="B797" s="115"/>
      <c r="C797" s="116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</row>
    <row r="798">
      <c r="A798" s="115"/>
      <c r="B798" s="115"/>
      <c r="C798" s="116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</row>
    <row r="799">
      <c r="A799" s="115"/>
      <c r="B799" s="115"/>
      <c r="C799" s="116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</row>
    <row r="800">
      <c r="A800" s="115"/>
      <c r="B800" s="115"/>
      <c r="C800" s="116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</row>
    <row r="801">
      <c r="A801" s="115"/>
      <c r="B801" s="115"/>
      <c r="C801" s="116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</row>
    <row r="802">
      <c r="A802" s="115"/>
      <c r="B802" s="115"/>
      <c r="C802" s="116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</row>
    <row r="803">
      <c r="A803" s="115"/>
      <c r="B803" s="115"/>
      <c r="C803" s="116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</row>
    <row r="804">
      <c r="A804" s="115"/>
      <c r="B804" s="115"/>
      <c r="C804" s="116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</row>
    <row r="805">
      <c r="A805" s="115"/>
      <c r="B805" s="115"/>
      <c r="C805" s="116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</row>
    <row r="806">
      <c r="A806" s="115"/>
      <c r="B806" s="115"/>
      <c r="C806" s="116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</row>
    <row r="807">
      <c r="A807" s="115"/>
      <c r="B807" s="115"/>
      <c r="C807" s="116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</row>
    <row r="808">
      <c r="A808" s="115"/>
      <c r="B808" s="115"/>
      <c r="C808" s="116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</row>
    <row r="809">
      <c r="A809" s="115"/>
      <c r="B809" s="115"/>
      <c r="C809" s="116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</row>
    <row r="810">
      <c r="A810" s="115"/>
      <c r="B810" s="115"/>
      <c r="C810" s="116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</row>
    <row r="811">
      <c r="A811" s="115"/>
      <c r="B811" s="115"/>
      <c r="C811" s="116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</row>
    <row r="812">
      <c r="A812" s="115"/>
      <c r="B812" s="115"/>
      <c r="C812" s="116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</row>
    <row r="813">
      <c r="A813" s="115"/>
      <c r="B813" s="115"/>
      <c r="C813" s="116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</row>
    <row r="814">
      <c r="A814" s="115"/>
      <c r="B814" s="115"/>
      <c r="C814" s="116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</row>
    <row r="815">
      <c r="A815" s="115"/>
      <c r="B815" s="115"/>
      <c r="C815" s="116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</row>
    <row r="816">
      <c r="A816" s="115"/>
      <c r="B816" s="115"/>
      <c r="C816" s="116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</row>
    <row r="817">
      <c r="A817" s="115"/>
      <c r="B817" s="115"/>
      <c r="C817" s="116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</row>
    <row r="818">
      <c r="A818" s="115"/>
      <c r="B818" s="115"/>
      <c r="C818" s="116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</row>
    <row r="819">
      <c r="A819" s="115"/>
      <c r="B819" s="115"/>
      <c r="C819" s="116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</row>
    <row r="820">
      <c r="A820" s="115"/>
      <c r="B820" s="115"/>
      <c r="C820" s="116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</row>
    <row r="821">
      <c r="A821" s="115"/>
      <c r="B821" s="115"/>
      <c r="C821" s="116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</row>
    <row r="822">
      <c r="A822" s="115"/>
      <c r="B822" s="115"/>
      <c r="C822" s="116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</row>
    <row r="823">
      <c r="A823" s="115"/>
      <c r="B823" s="115"/>
      <c r="C823" s="116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</row>
    <row r="824">
      <c r="A824" s="115"/>
      <c r="B824" s="115"/>
      <c r="C824" s="116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</row>
    <row r="825">
      <c r="A825" s="115"/>
      <c r="B825" s="115"/>
      <c r="C825" s="116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</row>
    <row r="826">
      <c r="A826" s="115"/>
      <c r="B826" s="115"/>
      <c r="C826" s="116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</row>
    <row r="827">
      <c r="A827" s="115"/>
      <c r="B827" s="115"/>
      <c r="C827" s="116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</row>
    <row r="828">
      <c r="A828" s="115"/>
      <c r="B828" s="115"/>
      <c r="C828" s="116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</row>
    <row r="829">
      <c r="A829" s="115"/>
      <c r="B829" s="115"/>
      <c r="C829" s="116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</row>
    <row r="830">
      <c r="A830" s="115"/>
      <c r="B830" s="115"/>
      <c r="C830" s="116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</row>
    <row r="831">
      <c r="A831" s="115"/>
      <c r="B831" s="115"/>
      <c r="C831" s="116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</row>
    <row r="832">
      <c r="A832" s="115"/>
      <c r="B832" s="115"/>
      <c r="C832" s="116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</row>
    <row r="833">
      <c r="A833" s="115"/>
      <c r="B833" s="115"/>
      <c r="C833" s="116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</row>
    <row r="834">
      <c r="A834" s="115"/>
      <c r="B834" s="115"/>
      <c r="C834" s="116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</row>
    <row r="835">
      <c r="A835" s="115"/>
      <c r="B835" s="115"/>
      <c r="C835" s="116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</row>
    <row r="836">
      <c r="A836" s="115"/>
      <c r="B836" s="115"/>
      <c r="C836" s="116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</row>
    <row r="837">
      <c r="A837" s="115"/>
      <c r="B837" s="115"/>
      <c r="C837" s="116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</row>
    <row r="838">
      <c r="A838" s="115"/>
      <c r="B838" s="115"/>
      <c r="C838" s="116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</row>
    <row r="839">
      <c r="A839" s="115"/>
      <c r="B839" s="115"/>
      <c r="C839" s="116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</row>
    <row r="840">
      <c r="A840" s="115"/>
      <c r="B840" s="115"/>
      <c r="C840" s="116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</row>
    <row r="841">
      <c r="A841" s="115"/>
      <c r="B841" s="115"/>
      <c r="C841" s="116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</row>
    <row r="842">
      <c r="A842" s="115"/>
      <c r="B842" s="115"/>
      <c r="C842" s="116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</row>
    <row r="843">
      <c r="A843" s="115"/>
      <c r="B843" s="115"/>
      <c r="C843" s="116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</row>
    <row r="844">
      <c r="A844" s="115"/>
      <c r="B844" s="115"/>
      <c r="C844" s="116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</row>
    <row r="845">
      <c r="A845" s="115"/>
      <c r="B845" s="115"/>
      <c r="C845" s="116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</row>
    <row r="846">
      <c r="A846" s="115"/>
      <c r="B846" s="115"/>
      <c r="C846" s="116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</row>
    <row r="847">
      <c r="A847" s="115"/>
      <c r="B847" s="115"/>
      <c r="C847" s="116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</row>
    <row r="848">
      <c r="A848" s="115"/>
      <c r="B848" s="115"/>
      <c r="C848" s="116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</row>
    <row r="849">
      <c r="A849" s="115"/>
      <c r="B849" s="115"/>
      <c r="C849" s="116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</row>
    <row r="850">
      <c r="A850" s="115"/>
      <c r="B850" s="115"/>
      <c r="C850" s="116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</row>
    <row r="851">
      <c r="A851" s="115"/>
      <c r="B851" s="115"/>
      <c r="C851" s="116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</row>
    <row r="852">
      <c r="A852" s="115"/>
      <c r="B852" s="115"/>
      <c r="C852" s="116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</row>
    <row r="853">
      <c r="A853" s="115"/>
      <c r="B853" s="115"/>
      <c r="C853" s="116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</row>
    <row r="854">
      <c r="A854" s="115"/>
      <c r="B854" s="115"/>
      <c r="C854" s="116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</row>
    <row r="855">
      <c r="A855" s="115"/>
      <c r="B855" s="115"/>
      <c r="C855" s="116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</row>
    <row r="856">
      <c r="A856" s="115"/>
      <c r="B856" s="115"/>
      <c r="C856" s="116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</row>
    <row r="857">
      <c r="A857" s="115"/>
      <c r="B857" s="115"/>
      <c r="C857" s="116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</row>
    <row r="858">
      <c r="A858" s="115"/>
      <c r="B858" s="115"/>
      <c r="C858" s="116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</row>
    <row r="859">
      <c r="A859" s="115"/>
      <c r="B859" s="115"/>
      <c r="C859" s="116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</row>
    <row r="860">
      <c r="A860" s="115"/>
      <c r="B860" s="115"/>
      <c r="C860" s="116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</row>
    <row r="861">
      <c r="A861" s="115"/>
      <c r="B861" s="115"/>
      <c r="C861" s="116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</row>
    <row r="862">
      <c r="A862" s="115"/>
      <c r="B862" s="115"/>
      <c r="C862" s="116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</row>
    <row r="863">
      <c r="A863" s="115"/>
      <c r="B863" s="115"/>
      <c r="C863" s="116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</row>
    <row r="864">
      <c r="A864" s="115"/>
      <c r="B864" s="115"/>
      <c r="C864" s="116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</row>
    <row r="865">
      <c r="A865" s="115"/>
      <c r="B865" s="115"/>
      <c r="C865" s="116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</row>
    <row r="866">
      <c r="A866" s="115"/>
      <c r="B866" s="115"/>
      <c r="C866" s="116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</row>
    <row r="867">
      <c r="A867" s="115"/>
      <c r="B867" s="115"/>
      <c r="C867" s="116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</row>
    <row r="868">
      <c r="A868" s="115"/>
      <c r="B868" s="115"/>
      <c r="C868" s="116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</row>
    <row r="869">
      <c r="A869" s="115"/>
      <c r="B869" s="115"/>
      <c r="C869" s="116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</row>
    <row r="870">
      <c r="A870" s="115"/>
      <c r="B870" s="115"/>
      <c r="C870" s="116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</row>
    <row r="871">
      <c r="A871" s="115"/>
      <c r="B871" s="115"/>
      <c r="C871" s="116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</row>
    <row r="872">
      <c r="A872" s="115"/>
      <c r="B872" s="115"/>
      <c r="C872" s="116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</row>
    <row r="873">
      <c r="A873" s="115"/>
      <c r="B873" s="115"/>
      <c r="C873" s="116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</row>
    <row r="874">
      <c r="A874" s="115"/>
      <c r="B874" s="115"/>
      <c r="C874" s="116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</row>
    <row r="875">
      <c r="A875" s="115"/>
      <c r="B875" s="115"/>
      <c r="C875" s="116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</row>
    <row r="876">
      <c r="A876" s="115"/>
      <c r="B876" s="115"/>
      <c r="C876" s="116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</row>
    <row r="877">
      <c r="A877" s="115"/>
      <c r="B877" s="115"/>
      <c r="C877" s="116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</row>
    <row r="878">
      <c r="A878" s="115"/>
      <c r="B878" s="115"/>
      <c r="C878" s="116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</row>
    <row r="879">
      <c r="A879" s="115"/>
      <c r="B879" s="115"/>
      <c r="C879" s="116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</row>
    <row r="880">
      <c r="A880" s="115"/>
      <c r="B880" s="115"/>
      <c r="C880" s="116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</row>
    <row r="881">
      <c r="A881" s="115"/>
      <c r="B881" s="115"/>
      <c r="C881" s="116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</row>
    <row r="882">
      <c r="A882" s="115"/>
      <c r="B882" s="115"/>
      <c r="C882" s="116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</row>
    <row r="883">
      <c r="A883" s="115"/>
      <c r="B883" s="115"/>
      <c r="C883" s="116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</row>
    <row r="884">
      <c r="A884" s="115"/>
      <c r="B884" s="115"/>
      <c r="C884" s="116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</row>
    <row r="885">
      <c r="A885" s="115"/>
      <c r="B885" s="115"/>
      <c r="C885" s="116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</row>
    <row r="886">
      <c r="A886" s="115"/>
      <c r="B886" s="115"/>
      <c r="C886" s="116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</row>
    <row r="887">
      <c r="A887" s="115"/>
      <c r="B887" s="115"/>
      <c r="C887" s="116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</row>
    <row r="888">
      <c r="A888" s="115"/>
      <c r="B888" s="115"/>
      <c r="C888" s="116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</row>
    <row r="889">
      <c r="A889" s="115"/>
      <c r="B889" s="115"/>
      <c r="C889" s="116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</row>
    <row r="890">
      <c r="A890" s="115"/>
      <c r="B890" s="115"/>
      <c r="C890" s="116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</row>
    <row r="891">
      <c r="A891" s="115"/>
      <c r="B891" s="115"/>
      <c r="C891" s="116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</row>
    <row r="892">
      <c r="A892" s="115"/>
      <c r="B892" s="115"/>
      <c r="C892" s="116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</row>
    <row r="893">
      <c r="A893" s="115"/>
      <c r="B893" s="115"/>
      <c r="C893" s="116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</row>
    <row r="894">
      <c r="A894" s="115"/>
      <c r="B894" s="115"/>
      <c r="C894" s="116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</row>
    <row r="895">
      <c r="A895" s="115"/>
      <c r="B895" s="115"/>
      <c r="C895" s="116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</row>
    <row r="896">
      <c r="A896" s="115"/>
      <c r="B896" s="115"/>
      <c r="C896" s="116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</row>
    <row r="897">
      <c r="A897" s="115"/>
      <c r="B897" s="115"/>
      <c r="C897" s="116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</row>
    <row r="898">
      <c r="A898" s="115"/>
      <c r="B898" s="115"/>
      <c r="C898" s="116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</row>
    <row r="899">
      <c r="A899" s="115"/>
      <c r="B899" s="115"/>
      <c r="C899" s="116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</row>
    <row r="900">
      <c r="A900" s="115"/>
      <c r="B900" s="115"/>
      <c r="C900" s="116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</row>
    <row r="901">
      <c r="A901" s="115"/>
      <c r="B901" s="115"/>
      <c r="C901" s="116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</row>
    <row r="902">
      <c r="A902" s="115"/>
      <c r="B902" s="115"/>
      <c r="C902" s="116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</row>
    <row r="903">
      <c r="A903" s="115"/>
      <c r="B903" s="115"/>
      <c r="C903" s="116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</row>
    <row r="904">
      <c r="A904" s="115"/>
      <c r="B904" s="115"/>
      <c r="C904" s="116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</row>
    <row r="905">
      <c r="A905" s="115"/>
      <c r="B905" s="115"/>
      <c r="C905" s="116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</row>
    <row r="906">
      <c r="A906" s="115"/>
      <c r="B906" s="115"/>
      <c r="C906" s="116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</row>
    <row r="907">
      <c r="A907" s="115"/>
      <c r="B907" s="115"/>
      <c r="C907" s="116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</row>
    <row r="908">
      <c r="A908" s="115"/>
      <c r="B908" s="115"/>
      <c r="C908" s="116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</row>
    <row r="909">
      <c r="A909" s="115"/>
      <c r="B909" s="115"/>
      <c r="C909" s="116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</row>
    <row r="910">
      <c r="A910" s="115"/>
      <c r="B910" s="115"/>
      <c r="C910" s="116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</row>
    <row r="911">
      <c r="A911" s="115"/>
      <c r="B911" s="115"/>
      <c r="C911" s="116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</row>
    <row r="912">
      <c r="A912" s="115"/>
      <c r="B912" s="115"/>
      <c r="C912" s="116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</row>
    <row r="913">
      <c r="A913" s="115"/>
      <c r="B913" s="115"/>
      <c r="C913" s="116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</row>
    <row r="914">
      <c r="A914" s="115"/>
      <c r="B914" s="115"/>
      <c r="C914" s="116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</row>
    <row r="915">
      <c r="A915" s="115"/>
      <c r="B915" s="115"/>
      <c r="C915" s="116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</row>
    <row r="916">
      <c r="A916" s="115"/>
      <c r="B916" s="115"/>
      <c r="C916" s="116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</row>
    <row r="917">
      <c r="A917" s="115"/>
      <c r="B917" s="115"/>
      <c r="C917" s="116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</row>
    <row r="918">
      <c r="A918" s="115"/>
      <c r="B918" s="115"/>
      <c r="C918" s="116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</row>
    <row r="919">
      <c r="A919" s="115"/>
      <c r="B919" s="115"/>
      <c r="C919" s="116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</row>
    <row r="920">
      <c r="A920" s="115"/>
      <c r="B920" s="115"/>
      <c r="C920" s="116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</row>
    <row r="921">
      <c r="A921" s="115"/>
      <c r="B921" s="115"/>
      <c r="C921" s="116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</row>
    <row r="922">
      <c r="A922" s="115"/>
      <c r="B922" s="115"/>
      <c r="C922" s="116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</row>
    <row r="923">
      <c r="A923" s="115"/>
      <c r="B923" s="115"/>
      <c r="C923" s="116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</row>
    <row r="924">
      <c r="A924" s="115"/>
      <c r="B924" s="115"/>
      <c r="C924" s="116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</row>
    <row r="925">
      <c r="A925" s="115"/>
      <c r="B925" s="115"/>
      <c r="C925" s="116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</row>
    <row r="926">
      <c r="A926" s="115"/>
      <c r="B926" s="115"/>
      <c r="C926" s="116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</row>
    <row r="927">
      <c r="A927" s="115"/>
      <c r="B927" s="115"/>
      <c r="C927" s="116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</row>
    <row r="928">
      <c r="A928" s="115"/>
      <c r="B928" s="115"/>
      <c r="C928" s="116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</row>
    <row r="929">
      <c r="A929" s="115"/>
      <c r="B929" s="115"/>
      <c r="C929" s="116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</row>
    <row r="930">
      <c r="A930" s="115"/>
      <c r="B930" s="115"/>
      <c r="C930" s="116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</row>
    <row r="931">
      <c r="A931" s="115"/>
      <c r="B931" s="115"/>
      <c r="C931" s="116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</row>
    <row r="932">
      <c r="A932" s="115"/>
      <c r="B932" s="115"/>
      <c r="C932" s="116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</row>
    <row r="933">
      <c r="A933" s="115"/>
      <c r="B933" s="115"/>
      <c r="C933" s="116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</row>
    <row r="934">
      <c r="A934" s="115"/>
      <c r="B934" s="115"/>
      <c r="C934" s="116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</row>
    <row r="935">
      <c r="A935" s="115"/>
      <c r="B935" s="115"/>
      <c r="C935" s="116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</row>
    <row r="936">
      <c r="A936" s="115"/>
      <c r="B936" s="115"/>
      <c r="C936" s="116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</row>
    <row r="937">
      <c r="A937" s="115"/>
      <c r="B937" s="115"/>
      <c r="C937" s="116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</row>
    <row r="938">
      <c r="A938" s="115"/>
      <c r="B938" s="115"/>
      <c r="C938" s="116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</row>
    <row r="939">
      <c r="A939" s="115"/>
      <c r="B939" s="115"/>
      <c r="C939" s="116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</row>
    <row r="940">
      <c r="A940" s="115"/>
      <c r="B940" s="115"/>
      <c r="C940" s="116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</row>
    <row r="941">
      <c r="A941" s="115"/>
      <c r="B941" s="115"/>
      <c r="C941" s="116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</row>
    <row r="942">
      <c r="A942" s="115"/>
      <c r="B942" s="115"/>
      <c r="C942" s="116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</row>
    <row r="943">
      <c r="A943" s="115"/>
      <c r="B943" s="115"/>
      <c r="C943" s="116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</row>
    <row r="944">
      <c r="A944" s="115"/>
      <c r="B944" s="115"/>
      <c r="C944" s="116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</row>
    <row r="945">
      <c r="A945" s="115"/>
      <c r="B945" s="115"/>
      <c r="C945" s="116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</row>
    <row r="946">
      <c r="A946" s="115"/>
      <c r="B946" s="115"/>
      <c r="C946" s="116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</row>
    <row r="947">
      <c r="A947" s="115"/>
      <c r="B947" s="115"/>
      <c r="C947" s="116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</row>
    <row r="948">
      <c r="A948" s="115"/>
      <c r="B948" s="115"/>
      <c r="C948" s="116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</row>
    <row r="949">
      <c r="A949" s="115"/>
      <c r="B949" s="115"/>
      <c r="C949" s="116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</row>
    <row r="950">
      <c r="A950" s="115"/>
      <c r="B950" s="115"/>
      <c r="C950" s="116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</row>
    <row r="951">
      <c r="A951" s="115"/>
      <c r="B951" s="115"/>
      <c r="C951" s="116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</row>
    <row r="952">
      <c r="A952" s="115"/>
      <c r="B952" s="115"/>
      <c r="C952" s="116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</row>
    <row r="953">
      <c r="A953" s="115"/>
      <c r="B953" s="115"/>
      <c r="C953" s="116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</row>
    <row r="954">
      <c r="A954" s="115"/>
      <c r="B954" s="115"/>
      <c r="C954" s="116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</row>
    <row r="955">
      <c r="A955" s="115"/>
      <c r="B955" s="115"/>
      <c r="C955" s="116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</row>
    <row r="956">
      <c r="A956" s="115"/>
      <c r="B956" s="115"/>
      <c r="C956" s="116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</row>
    <row r="957">
      <c r="A957" s="115"/>
      <c r="B957" s="115"/>
      <c r="C957" s="116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</row>
    <row r="958">
      <c r="A958" s="115"/>
      <c r="B958" s="115"/>
      <c r="C958" s="116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</row>
    <row r="959">
      <c r="A959" s="115"/>
      <c r="B959" s="115"/>
      <c r="C959" s="116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</row>
    <row r="960">
      <c r="A960" s="115"/>
      <c r="B960" s="115"/>
      <c r="C960" s="116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</row>
    <row r="961">
      <c r="A961" s="115"/>
      <c r="B961" s="115"/>
      <c r="C961" s="116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</row>
    <row r="962">
      <c r="A962" s="115"/>
      <c r="B962" s="115"/>
      <c r="C962" s="116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</row>
    <row r="963">
      <c r="A963" s="115"/>
      <c r="B963" s="115"/>
      <c r="C963" s="116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</row>
    <row r="964">
      <c r="A964" s="115"/>
      <c r="B964" s="115"/>
      <c r="C964" s="116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</row>
    <row r="965">
      <c r="A965" s="115"/>
      <c r="B965" s="115"/>
      <c r="C965" s="116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</row>
    <row r="966">
      <c r="A966" s="115"/>
      <c r="B966" s="115"/>
      <c r="C966" s="116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</row>
    <row r="967">
      <c r="A967" s="115"/>
      <c r="B967" s="115"/>
      <c r="C967" s="116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</row>
    <row r="968">
      <c r="A968" s="115"/>
      <c r="B968" s="115"/>
      <c r="C968" s="116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</row>
    <row r="969">
      <c r="A969" s="115"/>
      <c r="B969" s="115"/>
      <c r="C969" s="116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</row>
    <row r="970">
      <c r="A970" s="115"/>
      <c r="B970" s="115"/>
      <c r="C970" s="116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</row>
    <row r="971">
      <c r="A971" s="115"/>
      <c r="B971" s="115"/>
      <c r="C971" s="116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</row>
    <row r="972">
      <c r="A972" s="115"/>
      <c r="B972" s="115"/>
      <c r="C972" s="116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</row>
    <row r="973">
      <c r="A973" s="115"/>
      <c r="B973" s="115"/>
      <c r="C973" s="116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</row>
    <row r="974">
      <c r="A974" s="115"/>
      <c r="B974" s="115"/>
      <c r="C974" s="116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</row>
    <row r="975">
      <c r="A975" s="115"/>
      <c r="B975" s="115"/>
      <c r="C975" s="116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</row>
    <row r="976">
      <c r="A976" s="115"/>
      <c r="B976" s="115"/>
      <c r="C976" s="116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</row>
    <row r="977">
      <c r="A977" s="115"/>
      <c r="B977" s="115"/>
      <c r="C977" s="116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</row>
    <row r="978">
      <c r="A978" s="115"/>
      <c r="B978" s="115"/>
      <c r="C978" s="116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</row>
    <row r="979">
      <c r="A979" s="115"/>
      <c r="B979" s="115"/>
      <c r="C979" s="116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</row>
    <row r="980">
      <c r="A980" s="115"/>
      <c r="B980" s="115"/>
      <c r="C980" s="116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</row>
    <row r="981">
      <c r="A981" s="115"/>
      <c r="B981" s="115"/>
      <c r="C981" s="116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</row>
    <row r="982">
      <c r="A982" s="115"/>
      <c r="B982" s="115"/>
      <c r="C982" s="116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</row>
    <row r="983">
      <c r="A983" s="115"/>
      <c r="B983" s="115"/>
      <c r="C983" s="116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</row>
    <row r="984">
      <c r="A984" s="115"/>
      <c r="B984" s="115"/>
      <c r="C984" s="116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</row>
    <row r="985">
      <c r="A985" s="115"/>
      <c r="B985" s="115"/>
      <c r="C985" s="116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</row>
    <row r="986">
      <c r="A986" s="115"/>
      <c r="B986" s="115"/>
      <c r="C986" s="116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</row>
    <row r="987">
      <c r="A987" s="115"/>
      <c r="B987" s="115"/>
      <c r="C987" s="116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</row>
    <row r="988">
      <c r="A988" s="115"/>
      <c r="B988" s="115"/>
      <c r="C988" s="116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</row>
    <row r="989">
      <c r="A989" s="115"/>
      <c r="B989" s="115"/>
      <c r="C989" s="116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</row>
    <row r="990">
      <c r="A990" s="115"/>
      <c r="B990" s="115"/>
      <c r="C990" s="116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</row>
    <row r="991">
      <c r="A991" s="115"/>
      <c r="B991" s="115"/>
      <c r="C991" s="116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</row>
    <row r="992">
      <c r="A992" s="115"/>
      <c r="B992" s="115"/>
      <c r="C992" s="116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</row>
    <row r="993">
      <c r="A993" s="115"/>
      <c r="B993" s="115"/>
      <c r="C993" s="116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</row>
    <row r="994">
      <c r="A994" s="115"/>
      <c r="B994" s="115"/>
      <c r="C994" s="116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</row>
    <row r="995">
      <c r="A995" s="115"/>
      <c r="B995" s="115"/>
      <c r="C995" s="116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</row>
    <row r="996">
      <c r="A996" s="115"/>
      <c r="B996" s="115"/>
      <c r="C996" s="116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</row>
    <row r="997">
      <c r="A997" s="115"/>
      <c r="B997" s="115"/>
      <c r="C997" s="116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</row>
    <row r="998">
      <c r="A998" s="115"/>
      <c r="B998" s="115"/>
      <c r="C998" s="116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</row>
    <row r="999">
      <c r="A999" s="115"/>
      <c r="B999" s="115"/>
      <c r="C999" s="116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</row>
    <row r="1000">
      <c r="A1000" s="115"/>
      <c r="B1000" s="115"/>
      <c r="C1000" s="116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</row>
  </sheetData>
  <hyperlinks>
    <hyperlink r:id="rId1" ref="D1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3.75"/>
    <col customWidth="1" min="9" max="9" width="4.63"/>
  </cols>
  <sheetData>
    <row r="1">
      <c r="A1" s="115"/>
      <c r="B1" s="115"/>
      <c r="C1" s="116"/>
      <c r="D1" s="117" t="s">
        <v>651</v>
      </c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</row>
    <row r="2">
      <c r="A2" s="115"/>
      <c r="B2" s="115"/>
      <c r="C2" s="116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</row>
    <row r="3">
      <c r="A3" s="118"/>
      <c r="B3" s="119" t="s">
        <v>653</v>
      </c>
      <c r="C3" s="120" t="s">
        <v>447</v>
      </c>
      <c r="D3" s="120" t="s">
        <v>654</v>
      </c>
      <c r="E3" s="120" t="s">
        <v>655</v>
      </c>
      <c r="F3" s="119" t="s">
        <v>819</v>
      </c>
      <c r="G3" s="119" t="s">
        <v>820</v>
      </c>
      <c r="H3" s="119" t="s">
        <v>821</v>
      </c>
      <c r="I3" s="134"/>
      <c r="J3" s="135" t="s">
        <v>822</v>
      </c>
      <c r="K3" s="135" t="s">
        <v>824</v>
      </c>
      <c r="L3" s="118"/>
      <c r="M3" s="121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>
      <c r="A4" s="115"/>
      <c r="B4" s="122">
        <v>45688.0</v>
      </c>
      <c r="C4" s="123">
        <f t="shared" ref="C4:C19" si="1">suM(D4:E4)</f>
        <v>619</v>
      </c>
      <c r="D4" s="123">
        <v>619.0</v>
      </c>
      <c r="E4" s="123">
        <v>0.0</v>
      </c>
      <c r="F4" s="136"/>
      <c r="G4" s="136">
        <v>0.0</v>
      </c>
      <c r="H4" s="123">
        <f t="shared" ref="H4:H19" si="2">C4+F4-G4</f>
        <v>619</v>
      </c>
      <c r="I4" s="136"/>
      <c r="J4" s="136"/>
      <c r="K4" s="123">
        <f t="shared" ref="K4:K19" si="3">C4+J4-G4</f>
        <v>619</v>
      </c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</row>
    <row r="5">
      <c r="A5" s="115"/>
      <c r="B5" s="122">
        <v>45716.0</v>
      </c>
      <c r="C5" s="123">
        <f t="shared" si="1"/>
        <v>223</v>
      </c>
      <c r="D5" s="123">
        <v>223.0</v>
      </c>
      <c r="E5" s="123">
        <v>0.0</v>
      </c>
      <c r="F5" s="136"/>
      <c r="G5" s="136">
        <v>0.0</v>
      </c>
      <c r="H5" s="123">
        <f t="shared" si="2"/>
        <v>223</v>
      </c>
      <c r="I5" s="136"/>
      <c r="J5" s="136"/>
      <c r="K5" s="123">
        <f t="shared" si="3"/>
        <v>223</v>
      </c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</row>
    <row r="6">
      <c r="A6" s="115"/>
      <c r="B6" s="122">
        <v>45747.0</v>
      </c>
      <c r="C6" s="123">
        <f t="shared" si="1"/>
        <v>379</v>
      </c>
      <c r="D6" s="123">
        <v>379.0</v>
      </c>
      <c r="E6" s="123">
        <v>0.0</v>
      </c>
      <c r="F6" s="136"/>
      <c r="G6" s="136">
        <v>0.0</v>
      </c>
      <c r="H6" s="123">
        <f t="shared" si="2"/>
        <v>379</v>
      </c>
      <c r="I6" s="136"/>
      <c r="J6" s="136"/>
      <c r="K6" s="123">
        <f t="shared" si="3"/>
        <v>379</v>
      </c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</row>
    <row r="7">
      <c r="A7" s="115"/>
      <c r="B7" s="122">
        <v>45777.0</v>
      </c>
      <c r="C7" s="123">
        <f t="shared" si="1"/>
        <v>151</v>
      </c>
      <c r="D7" s="123">
        <v>151.0</v>
      </c>
      <c r="E7" s="123">
        <v>0.0</v>
      </c>
      <c r="F7" s="123">
        <v>2507.2799999999997</v>
      </c>
      <c r="G7" s="123">
        <v>0.0</v>
      </c>
      <c r="H7" s="123">
        <f t="shared" si="2"/>
        <v>2658.28</v>
      </c>
      <c r="I7" s="136"/>
      <c r="J7" s="123">
        <f t="shared" ref="J7:J12" si="4">F7</f>
        <v>2507.28</v>
      </c>
      <c r="K7" s="123">
        <f t="shared" si="3"/>
        <v>2658.28</v>
      </c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</row>
    <row r="8">
      <c r="A8" s="115"/>
      <c r="B8" s="122">
        <v>45808.0</v>
      </c>
      <c r="C8" s="123">
        <f t="shared" si="1"/>
        <v>6261</v>
      </c>
      <c r="D8" s="123">
        <v>6261.0</v>
      </c>
      <c r="E8" s="123">
        <v>0.0</v>
      </c>
      <c r="F8" s="123">
        <v>2924.0</v>
      </c>
      <c r="G8" s="123">
        <v>0.0</v>
      </c>
      <c r="H8" s="123">
        <f t="shared" si="2"/>
        <v>9185</v>
      </c>
      <c r="I8" s="136"/>
      <c r="J8" s="123">
        <f t="shared" si="4"/>
        <v>2924</v>
      </c>
      <c r="K8" s="123">
        <f t="shared" si="3"/>
        <v>9185</v>
      </c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</row>
    <row r="9">
      <c r="A9" s="115"/>
      <c r="B9" s="122">
        <v>45838.0</v>
      </c>
      <c r="C9" s="123">
        <f t="shared" si="1"/>
        <v>5082</v>
      </c>
      <c r="D9" s="123">
        <v>5082.0</v>
      </c>
      <c r="E9" s="123">
        <v>0.0</v>
      </c>
      <c r="F9" s="123">
        <v>6000.0</v>
      </c>
      <c r="G9" s="123">
        <v>0.0</v>
      </c>
      <c r="H9" s="123">
        <f t="shared" si="2"/>
        <v>11082</v>
      </c>
      <c r="I9" s="136"/>
      <c r="J9" s="123">
        <f t="shared" si="4"/>
        <v>6000</v>
      </c>
      <c r="K9" s="123">
        <f t="shared" si="3"/>
        <v>11082</v>
      </c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</row>
    <row r="10">
      <c r="A10" s="115"/>
      <c r="B10" s="122">
        <v>45869.0</v>
      </c>
      <c r="C10" s="123">
        <f t="shared" si="1"/>
        <v>4997</v>
      </c>
      <c r="D10" s="123">
        <v>4997.0</v>
      </c>
      <c r="E10" s="123">
        <v>0.0</v>
      </c>
      <c r="F10" s="123">
        <v>3907.5699999999997</v>
      </c>
      <c r="G10" s="123">
        <v>0.0</v>
      </c>
      <c r="H10" s="123">
        <f t="shared" si="2"/>
        <v>8904.57</v>
      </c>
      <c r="I10" s="136"/>
      <c r="J10" s="123">
        <f t="shared" si="4"/>
        <v>3907.57</v>
      </c>
      <c r="K10" s="123">
        <f t="shared" si="3"/>
        <v>8904.57</v>
      </c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</row>
    <row r="11">
      <c r="A11" s="115"/>
      <c r="B11" s="122">
        <v>45900.0</v>
      </c>
      <c r="C11" s="123">
        <f t="shared" si="1"/>
        <v>8101</v>
      </c>
      <c r="D11" s="123">
        <v>8101.0</v>
      </c>
      <c r="E11" s="123">
        <v>0.0</v>
      </c>
      <c r="F11" s="123">
        <v>8059.440000000002</v>
      </c>
      <c r="G11" s="123">
        <v>0.0</v>
      </c>
      <c r="H11" s="123">
        <f t="shared" si="2"/>
        <v>16160.44</v>
      </c>
      <c r="I11" s="136"/>
      <c r="J11" s="123">
        <f t="shared" si="4"/>
        <v>8059.44</v>
      </c>
      <c r="K11" s="123">
        <f t="shared" si="3"/>
        <v>16160.44</v>
      </c>
      <c r="L11" s="115"/>
      <c r="M11" s="115"/>
      <c r="N11" s="115"/>
      <c r="O11" s="33"/>
      <c r="T11" s="115"/>
      <c r="U11" s="115"/>
      <c r="V11" s="115"/>
      <c r="W11" s="115"/>
      <c r="X11" s="115"/>
      <c r="Y11" s="115"/>
      <c r="Z11" s="115"/>
    </row>
    <row r="12">
      <c r="A12" s="115"/>
      <c r="B12" s="122">
        <v>45930.0</v>
      </c>
      <c r="C12" s="123">
        <f t="shared" si="1"/>
        <v>10749</v>
      </c>
      <c r="D12" s="123">
        <v>10749.0</v>
      </c>
      <c r="E12" s="123">
        <v>0.0</v>
      </c>
      <c r="F12" s="123">
        <v>5316.000000000002</v>
      </c>
      <c r="G12" s="123">
        <v>0.0</v>
      </c>
      <c r="H12" s="123">
        <f t="shared" si="2"/>
        <v>16065</v>
      </c>
      <c r="I12" s="136"/>
      <c r="J12" s="123">
        <f t="shared" si="4"/>
        <v>5316</v>
      </c>
      <c r="K12" s="123">
        <f t="shared" si="3"/>
        <v>16065</v>
      </c>
      <c r="L12" s="115"/>
      <c r="M12" s="115"/>
      <c r="N12" s="115"/>
      <c r="O12" s="33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</row>
    <row r="13">
      <c r="A13" s="115"/>
      <c r="B13" s="122">
        <v>45961.0</v>
      </c>
      <c r="C13" s="123">
        <f t="shared" si="1"/>
        <v>8500</v>
      </c>
      <c r="D13" s="123">
        <v>8500.0</v>
      </c>
      <c r="E13" s="123">
        <v>0.0</v>
      </c>
      <c r="F13" s="123">
        <v>16355.0</v>
      </c>
      <c r="G13" s="123">
        <v>0.0</v>
      </c>
      <c r="H13" s="123">
        <f t="shared" si="2"/>
        <v>24855</v>
      </c>
      <c r="I13" s="136"/>
      <c r="J13" s="123">
        <f t="shared" ref="J13:J14" si="5">F13-13200</f>
        <v>3155</v>
      </c>
      <c r="K13" s="123">
        <f t="shared" si="3"/>
        <v>11655</v>
      </c>
      <c r="L13" s="115"/>
      <c r="M13" s="115"/>
      <c r="N13" s="115"/>
      <c r="O13" s="33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</row>
    <row r="14">
      <c r="A14" s="115"/>
      <c r="B14" s="122">
        <v>45991.0</v>
      </c>
      <c r="C14" s="123">
        <f t="shared" si="1"/>
        <v>808</v>
      </c>
      <c r="D14" s="123">
        <v>808.0</v>
      </c>
      <c r="E14" s="123">
        <v>0.0</v>
      </c>
      <c r="F14" s="123">
        <f>24858++4000</f>
        <v>28858</v>
      </c>
      <c r="G14" s="123">
        <v>0.0</v>
      </c>
      <c r="H14" s="123">
        <f t="shared" si="2"/>
        <v>29666</v>
      </c>
      <c r="I14" s="136"/>
      <c r="J14" s="123">
        <f t="shared" si="5"/>
        <v>15658</v>
      </c>
      <c r="K14" s="123">
        <f t="shared" si="3"/>
        <v>16466</v>
      </c>
      <c r="L14" s="115"/>
      <c r="M14" s="115"/>
      <c r="N14" s="115"/>
      <c r="O14" s="33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</row>
    <row r="15">
      <c r="A15" s="115"/>
      <c r="B15" s="122">
        <v>46022.0</v>
      </c>
      <c r="C15" s="123">
        <f t="shared" si="1"/>
        <v>6701</v>
      </c>
      <c r="D15" s="123">
        <v>6701.0</v>
      </c>
      <c r="E15" s="123">
        <v>0.0</v>
      </c>
      <c r="F15" s="123">
        <v>10400.0</v>
      </c>
      <c r="G15" s="123">
        <v>0.0</v>
      </c>
      <c r="H15" s="123">
        <f t="shared" si="2"/>
        <v>17101</v>
      </c>
      <c r="I15" s="136"/>
      <c r="J15" s="123">
        <f t="shared" ref="J15:J19" si="6">F15</f>
        <v>10400</v>
      </c>
      <c r="K15" s="123">
        <f t="shared" si="3"/>
        <v>17101</v>
      </c>
      <c r="L15" s="115"/>
      <c r="M15" s="115"/>
      <c r="N15" s="115"/>
      <c r="O15" s="33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</row>
    <row r="16">
      <c r="A16" s="115"/>
      <c r="B16" s="122">
        <v>46053.0</v>
      </c>
      <c r="C16" s="123">
        <f t="shared" si="1"/>
        <v>791.03</v>
      </c>
      <c r="D16" s="123">
        <v>791.03</v>
      </c>
      <c r="E16" s="123"/>
      <c r="F16" s="123">
        <v>13270.0</v>
      </c>
      <c r="G16" s="123">
        <v>0.0</v>
      </c>
      <c r="H16" s="123">
        <f t="shared" si="2"/>
        <v>14061.03</v>
      </c>
      <c r="I16" s="136"/>
      <c r="J16" s="123">
        <f t="shared" si="6"/>
        <v>13270</v>
      </c>
      <c r="K16" s="123">
        <f t="shared" si="3"/>
        <v>14061.03</v>
      </c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</row>
    <row r="17">
      <c r="A17" s="115"/>
      <c r="B17" s="122">
        <v>46081.0</v>
      </c>
      <c r="C17" s="123">
        <f t="shared" si="1"/>
        <v>239583</v>
      </c>
      <c r="D17" s="123">
        <v>239583.0</v>
      </c>
      <c r="E17" s="123"/>
      <c r="F17" s="123">
        <f>12994+200+4000</f>
        <v>17194</v>
      </c>
      <c r="G17" s="123">
        <v>0.0</v>
      </c>
      <c r="H17" s="123">
        <f t="shared" si="2"/>
        <v>256777</v>
      </c>
      <c r="I17" s="136"/>
      <c r="J17" s="123">
        <f t="shared" si="6"/>
        <v>17194</v>
      </c>
      <c r="K17" s="123">
        <f t="shared" si="3"/>
        <v>256777</v>
      </c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</row>
    <row r="18">
      <c r="A18" s="115"/>
      <c r="B18" s="122">
        <v>46112.0</v>
      </c>
      <c r="C18" s="123">
        <f t="shared" si="1"/>
        <v>230686.3457</v>
      </c>
      <c r="D18" s="123">
        <v>222069.0</v>
      </c>
      <c r="E18" s="123">
        <v>8617.3457</v>
      </c>
      <c r="F18" s="123"/>
      <c r="G18" s="123"/>
      <c r="H18" s="123">
        <f t="shared" si="2"/>
        <v>230686.3457</v>
      </c>
      <c r="I18" s="136"/>
      <c r="J18" s="123" t="str">
        <f t="shared" si="6"/>
        <v/>
      </c>
      <c r="K18" s="123">
        <f t="shared" si="3"/>
        <v>230686.3457</v>
      </c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</row>
    <row r="19">
      <c r="A19" s="115"/>
      <c r="B19" s="122">
        <v>46142.0</v>
      </c>
      <c r="C19" s="123">
        <f t="shared" si="1"/>
        <v>199884</v>
      </c>
      <c r="D19" s="123">
        <v>199602.0</v>
      </c>
      <c r="E19" s="123">
        <v>282.0</v>
      </c>
      <c r="F19" s="123"/>
      <c r="G19" s="123"/>
      <c r="H19" s="123">
        <f t="shared" si="2"/>
        <v>199884</v>
      </c>
      <c r="I19" s="136"/>
      <c r="J19" s="123" t="str">
        <f t="shared" si="6"/>
        <v/>
      </c>
      <c r="K19" s="123">
        <f t="shared" si="3"/>
        <v>199884</v>
      </c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</row>
    <row r="20">
      <c r="A20" s="115"/>
      <c r="B20" s="115"/>
      <c r="C20" s="116"/>
      <c r="D20" s="116"/>
      <c r="E20" s="116"/>
      <c r="F20" s="116"/>
      <c r="G20" s="116"/>
      <c r="H20" s="116"/>
      <c r="I20" s="116"/>
      <c r="J20" s="116"/>
      <c r="K20" s="116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</row>
    <row r="21">
      <c r="A21" s="115"/>
      <c r="B21" s="115"/>
      <c r="C21" s="116"/>
      <c r="D21" s="116"/>
      <c r="E21" s="116"/>
      <c r="F21" s="116"/>
      <c r="G21" s="116"/>
      <c r="H21" s="116"/>
      <c r="I21" s="116"/>
      <c r="J21" s="116"/>
      <c r="K21" s="116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</row>
    <row r="22">
      <c r="A22" s="115"/>
      <c r="B22" s="115"/>
      <c r="C22" s="116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</row>
    <row r="23">
      <c r="A23" s="115"/>
      <c r="B23" s="115"/>
      <c r="C23" s="116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</row>
    <row r="24">
      <c r="A24" s="115"/>
      <c r="B24" s="115"/>
      <c r="C24" s="116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</row>
    <row r="25">
      <c r="A25" s="115"/>
      <c r="B25" s="115"/>
      <c r="C25" s="116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</row>
    <row r="26">
      <c r="A26" s="115"/>
      <c r="B26" s="115"/>
      <c r="C26" s="116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</row>
    <row r="27">
      <c r="A27" s="115"/>
      <c r="B27" s="115"/>
      <c r="C27" s="116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</row>
    <row r="28">
      <c r="A28" s="115"/>
      <c r="B28" s="115"/>
      <c r="C28" s="116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</row>
    <row r="29">
      <c r="A29" s="115"/>
      <c r="B29" s="115"/>
      <c r="C29" s="116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</row>
    <row r="30">
      <c r="A30" s="115"/>
      <c r="B30" s="115"/>
      <c r="C30" s="116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</row>
    <row r="31">
      <c r="A31" s="115"/>
      <c r="B31" s="115"/>
      <c r="C31" s="116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</row>
    <row r="32">
      <c r="A32" s="115"/>
      <c r="B32" s="115"/>
      <c r="C32" s="116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</row>
    <row r="33">
      <c r="A33" s="115"/>
      <c r="B33" s="115"/>
      <c r="C33" s="116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</row>
    <row r="34">
      <c r="A34" s="115"/>
      <c r="B34" s="115"/>
      <c r="C34" s="116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</row>
    <row r="35">
      <c r="A35" s="115"/>
      <c r="B35" s="115"/>
      <c r="C35" s="116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</row>
    <row r="36">
      <c r="A36" s="115"/>
      <c r="B36" s="115"/>
      <c r="C36" s="116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</row>
    <row r="37">
      <c r="A37" s="115"/>
      <c r="B37" s="115"/>
      <c r="C37" s="116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</row>
    <row r="38">
      <c r="A38" s="115"/>
      <c r="B38" s="115"/>
      <c r="C38" s="116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</row>
    <row r="39">
      <c r="A39" s="115"/>
      <c r="B39" s="115"/>
      <c r="C39" s="116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</row>
    <row r="40">
      <c r="A40" s="115"/>
      <c r="B40" s="115"/>
      <c r="C40" s="116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</row>
    <row r="41">
      <c r="A41" s="115"/>
      <c r="B41" s="115"/>
      <c r="C41" s="116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</row>
    <row r="42">
      <c r="A42" s="115"/>
      <c r="B42" s="115"/>
      <c r="C42" s="116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</row>
    <row r="43">
      <c r="A43" s="115"/>
      <c r="B43" s="115"/>
      <c r="C43" s="116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</row>
    <row r="44">
      <c r="A44" s="115"/>
      <c r="B44" s="115"/>
      <c r="C44" s="116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</row>
    <row r="45">
      <c r="A45" s="115"/>
      <c r="B45" s="115"/>
      <c r="C45" s="116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</row>
    <row r="46">
      <c r="A46" s="115"/>
      <c r="B46" s="115"/>
      <c r="C46" s="116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</row>
    <row r="47">
      <c r="A47" s="115"/>
      <c r="B47" s="115"/>
      <c r="C47" s="116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</row>
    <row r="48">
      <c r="A48" s="115"/>
      <c r="B48" s="115"/>
      <c r="C48" s="116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</row>
    <row r="49">
      <c r="A49" s="115"/>
      <c r="B49" s="115"/>
      <c r="C49" s="116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</row>
    <row r="50">
      <c r="A50" s="115"/>
      <c r="B50" s="115"/>
      <c r="C50" s="116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</row>
    <row r="51">
      <c r="A51" s="115"/>
      <c r="B51" s="115"/>
      <c r="C51" s="116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</row>
    <row r="52">
      <c r="A52" s="115"/>
      <c r="B52" s="115"/>
      <c r="C52" s="116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</row>
    <row r="53">
      <c r="A53" s="115"/>
      <c r="B53" s="115"/>
      <c r="C53" s="116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</row>
    <row r="54">
      <c r="A54" s="115"/>
      <c r="B54" s="115"/>
      <c r="C54" s="116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</row>
    <row r="55">
      <c r="A55" s="115"/>
      <c r="B55" s="115"/>
      <c r="C55" s="116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</row>
    <row r="56">
      <c r="A56" s="115"/>
      <c r="B56" s="115"/>
      <c r="C56" s="116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</row>
    <row r="57">
      <c r="A57" s="115"/>
      <c r="B57" s="115"/>
      <c r="C57" s="116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</row>
    <row r="58">
      <c r="A58" s="115"/>
      <c r="B58" s="115"/>
      <c r="C58" s="116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</row>
    <row r="59">
      <c r="A59" s="115"/>
      <c r="B59" s="115"/>
      <c r="C59" s="116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</row>
    <row r="60">
      <c r="A60" s="115"/>
      <c r="B60" s="115"/>
      <c r="C60" s="116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</row>
    <row r="61">
      <c r="A61" s="115"/>
      <c r="B61" s="115"/>
      <c r="C61" s="116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</row>
    <row r="62">
      <c r="A62" s="115"/>
      <c r="B62" s="115"/>
      <c r="C62" s="116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</row>
    <row r="63">
      <c r="A63" s="115"/>
      <c r="B63" s="115"/>
      <c r="C63" s="116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</row>
    <row r="64">
      <c r="A64" s="115"/>
      <c r="B64" s="115"/>
      <c r="C64" s="116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</row>
    <row r="65">
      <c r="A65" s="115"/>
      <c r="B65" s="115"/>
      <c r="C65" s="116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</row>
    <row r="66">
      <c r="A66" s="115"/>
      <c r="B66" s="115"/>
      <c r="C66" s="116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</row>
    <row r="67">
      <c r="A67" s="115"/>
      <c r="B67" s="115"/>
      <c r="C67" s="116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</row>
    <row r="68">
      <c r="A68" s="115"/>
      <c r="B68" s="115"/>
      <c r="C68" s="116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</row>
    <row r="69">
      <c r="A69" s="115"/>
      <c r="B69" s="115"/>
      <c r="C69" s="116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</row>
    <row r="70">
      <c r="A70" s="115"/>
      <c r="B70" s="115"/>
      <c r="C70" s="116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</row>
    <row r="71">
      <c r="A71" s="115"/>
      <c r="B71" s="115"/>
      <c r="C71" s="116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</row>
    <row r="72">
      <c r="A72" s="115"/>
      <c r="B72" s="115"/>
      <c r="C72" s="116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</row>
    <row r="73">
      <c r="A73" s="115"/>
      <c r="B73" s="115"/>
      <c r="C73" s="116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</row>
    <row r="74">
      <c r="A74" s="115"/>
      <c r="B74" s="115"/>
      <c r="C74" s="116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</row>
    <row r="75">
      <c r="A75" s="115"/>
      <c r="B75" s="115"/>
      <c r="C75" s="116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</row>
    <row r="76">
      <c r="A76" s="115"/>
      <c r="B76" s="115"/>
      <c r="C76" s="116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</row>
    <row r="77">
      <c r="A77" s="115"/>
      <c r="B77" s="115"/>
      <c r="C77" s="116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</row>
    <row r="78">
      <c r="A78" s="115"/>
      <c r="B78" s="115"/>
      <c r="C78" s="116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</row>
    <row r="79">
      <c r="A79" s="115"/>
      <c r="B79" s="115"/>
      <c r="C79" s="116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</row>
    <row r="80">
      <c r="A80" s="115"/>
      <c r="B80" s="115"/>
      <c r="C80" s="116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</row>
    <row r="81">
      <c r="A81" s="115"/>
      <c r="B81" s="115"/>
      <c r="C81" s="116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</row>
    <row r="82">
      <c r="A82" s="115"/>
      <c r="B82" s="115"/>
      <c r="C82" s="116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</row>
    <row r="83">
      <c r="A83" s="115"/>
      <c r="B83" s="115"/>
      <c r="C83" s="116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</row>
    <row r="84">
      <c r="A84" s="115"/>
      <c r="B84" s="115"/>
      <c r="C84" s="116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</row>
    <row r="85">
      <c r="A85" s="115"/>
      <c r="B85" s="115"/>
      <c r="C85" s="116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</row>
    <row r="86">
      <c r="A86" s="115"/>
      <c r="B86" s="115"/>
      <c r="C86" s="116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</row>
    <row r="87">
      <c r="A87" s="115"/>
      <c r="B87" s="115"/>
      <c r="C87" s="116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</row>
    <row r="88">
      <c r="A88" s="115"/>
      <c r="B88" s="115"/>
      <c r="C88" s="116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</row>
    <row r="89">
      <c r="A89" s="115"/>
      <c r="B89" s="115"/>
      <c r="C89" s="116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</row>
    <row r="90">
      <c r="A90" s="115"/>
      <c r="B90" s="115"/>
      <c r="C90" s="116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</row>
    <row r="91">
      <c r="A91" s="115"/>
      <c r="B91" s="115"/>
      <c r="C91" s="116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</row>
    <row r="92">
      <c r="A92" s="115"/>
      <c r="B92" s="115"/>
      <c r="C92" s="116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</row>
    <row r="93">
      <c r="A93" s="115"/>
      <c r="B93" s="115"/>
      <c r="C93" s="116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</row>
    <row r="94">
      <c r="A94" s="115"/>
      <c r="B94" s="115"/>
      <c r="C94" s="116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</row>
    <row r="95">
      <c r="A95" s="115"/>
      <c r="B95" s="115"/>
      <c r="C95" s="116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</row>
    <row r="96">
      <c r="A96" s="115"/>
      <c r="B96" s="115"/>
      <c r="C96" s="116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</row>
    <row r="97">
      <c r="A97" s="115"/>
      <c r="B97" s="115"/>
      <c r="C97" s="116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</row>
    <row r="98">
      <c r="A98" s="115"/>
      <c r="B98" s="115"/>
      <c r="C98" s="116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</row>
    <row r="99">
      <c r="A99" s="115"/>
      <c r="B99" s="115"/>
      <c r="C99" s="116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</row>
    <row r="100">
      <c r="A100" s="115"/>
      <c r="B100" s="115"/>
      <c r="C100" s="116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</row>
    <row r="101">
      <c r="A101" s="115"/>
      <c r="B101" s="115"/>
      <c r="C101" s="116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</row>
    <row r="102">
      <c r="A102" s="115"/>
      <c r="B102" s="115"/>
      <c r="C102" s="116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</row>
    <row r="103">
      <c r="A103" s="115"/>
      <c r="B103" s="115"/>
      <c r="C103" s="116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</row>
    <row r="104">
      <c r="A104" s="115"/>
      <c r="B104" s="115"/>
      <c r="C104" s="116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</row>
    <row r="105">
      <c r="A105" s="115"/>
      <c r="B105" s="115"/>
      <c r="C105" s="116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</row>
    <row r="106">
      <c r="A106" s="115"/>
      <c r="B106" s="115"/>
      <c r="C106" s="116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</row>
    <row r="107">
      <c r="A107" s="115"/>
      <c r="B107" s="115"/>
      <c r="C107" s="116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</row>
    <row r="108">
      <c r="A108" s="115"/>
      <c r="B108" s="115"/>
      <c r="C108" s="116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</row>
    <row r="109">
      <c r="A109" s="115"/>
      <c r="B109" s="115"/>
      <c r="C109" s="116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</row>
    <row r="110">
      <c r="A110" s="115"/>
      <c r="B110" s="115"/>
      <c r="C110" s="116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</row>
    <row r="111">
      <c r="A111" s="115"/>
      <c r="B111" s="115"/>
      <c r="C111" s="116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</row>
    <row r="112">
      <c r="A112" s="115"/>
      <c r="B112" s="115"/>
      <c r="C112" s="116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</row>
    <row r="113">
      <c r="A113" s="115"/>
      <c r="B113" s="115"/>
      <c r="C113" s="116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</row>
    <row r="114">
      <c r="A114" s="115"/>
      <c r="B114" s="115"/>
      <c r="C114" s="116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</row>
    <row r="115">
      <c r="A115" s="115"/>
      <c r="B115" s="115"/>
      <c r="C115" s="116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</row>
    <row r="116">
      <c r="A116" s="115"/>
      <c r="B116" s="115"/>
      <c r="C116" s="116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</row>
    <row r="117">
      <c r="A117" s="115"/>
      <c r="B117" s="115"/>
      <c r="C117" s="116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</row>
    <row r="118">
      <c r="A118" s="115"/>
      <c r="B118" s="115"/>
      <c r="C118" s="116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</row>
    <row r="119">
      <c r="A119" s="115"/>
      <c r="B119" s="115"/>
      <c r="C119" s="116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</row>
    <row r="120">
      <c r="A120" s="115"/>
      <c r="B120" s="115"/>
      <c r="C120" s="116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</row>
    <row r="121">
      <c r="A121" s="115"/>
      <c r="B121" s="115"/>
      <c r="C121" s="116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</row>
    <row r="122">
      <c r="A122" s="115"/>
      <c r="B122" s="115"/>
      <c r="C122" s="116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</row>
    <row r="123">
      <c r="A123" s="115"/>
      <c r="B123" s="115"/>
      <c r="C123" s="116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</row>
    <row r="124">
      <c r="A124" s="115"/>
      <c r="B124" s="115"/>
      <c r="C124" s="116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</row>
    <row r="125">
      <c r="A125" s="115"/>
      <c r="B125" s="115"/>
      <c r="C125" s="116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</row>
    <row r="126">
      <c r="A126" s="115"/>
      <c r="B126" s="115"/>
      <c r="C126" s="116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</row>
    <row r="127">
      <c r="A127" s="115"/>
      <c r="B127" s="115"/>
      <c r="C127" s="116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</row>
    <row r="128">
      <c r="A128" s="115"/>
      <c r="B128" s="115"/>
      <c r="C128" s="116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</row>
    <row r="129">
      <c r="A129" s="115"/>
      <c r="B129" s="115"/>
      <c r="C129" s="116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</row>
    <row r="130">
      <c r="A130" s="115"/>
      <c r="B130" s="115"/>
      <c r="C130" s="116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</row>
    <row r="131">
      <c r="A131" s="115"/>
      <c r="B131" s="115"/>
      <c r="C131" s="116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</row>
    <row r="132">
      <c r="A132" s="115"/>
      <c r="B132" s="115"/>
      <c r="C132" s="116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</row>
    <row r="133">
      <c r="A133" s="115"/>
      <c r="B133" s="115"/>
      <c r="C133" s="116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</row>
    <row r="134">
      <c r="A134" s="115"/>
      <c r="B134" s="115"/>
      <c r="C134" s="116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</row>
    <row r="135">
      <c r="A135" s="115"/>
      <c r="B135" s="115"/>
      <c r="C135" s="116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</row>
    <row r="136">
      <c r="A136" s="115"/>
      <c r="B136" s="115"/>
      <c r="C136" s="116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</row>
    <row r="137">
      <c r="A137" s="115"/>
      <c r="B137" s="115"/>
      <c r="C137" s="116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</row>
    <row r="138">
      <c r="A138" s="115"/>
      <c r="B138" s="115"/>
      <c r="C138" s="116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</row>
    <row r="139">
      <c r="A139" s="115"/>
      <c r="B139" s="115"/>
      <c r="C139" s="116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</row>
    <row r="140">
      <c r="A140" s="115"/>
      <c r="B140" s="115"/>
      <c r="C140" s="116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</row>
    <row r="141">
      <c r="A141" s="115"/>
      <c r="B141" s="115"/>
      <c r="C141" s="116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</row>
    <row r="142">
      <c r="A142" s="115"/>
      <c r="B142" s="115"/>
      <c r="C142" s="116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</row>
    <row r="143">
      <c r="A143" s="115"/>
      <c r="B143" s="115"/>
      <c r="C143" s="116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</row>
    <row r="144">
      <c r="A144" s="115"/>
      <c r="B144" s="115"/>
      <c r="C144" s="116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</row>
    <row r="145">
      <c r="A145" s="115"/>
      <c r="B145" s="115"/>
      <c r="C145" s="116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</row>
    <row r="146">
      <c r="A146" s="115"/>
      <c r="B146" s="115"/>
      <c r="C146" s="116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</row>
    <row r="147">
      <c r="A147" s="115"/>
      <c r="B147" s="115"/>
      <c r="C147" s="116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</row>
    <row r="148">
      <c r="A148" s="115"/>
      <c r="B148" s="115"/>
      <c r="C148" s="116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</row>
    <row r="149">
      <c r="A149" s="115"/>
      <c r="B149" s="115"/>
      <c r="C149" s="116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</row>
    <row r="150">
      <c r="A150" s="115"/>
      <c r="B150" s="115"/>
      <c r="C150" s="116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</row>
    <row r="151">
      <c r="A151" s="115"/>
      <c r="B151" s="115"/>
      <c r="C151" s="116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</row>
    <row r="152">
      <c r="A152" s="115"/>
      <c r="B152" s="115"/>
      <c r="C152" s="116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</row>
    <row r="153">
      <c r="A153" s="115"/>
      <c r="B153" s="115"/>
      <c r="C153" s="116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</row>
    <row r="154">
      <c r="A154" s="115"/>
      <c r="B154" s="115"/>
      <c r="C154" s="116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</row>
    <row r="155">
      <c r="A155" s="115"/>
      <c r="B155" s="115"/>
      <c r="C155" s="116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</row>
    <row r="156">
      <c r="A156" s="115"/>
      <c r="B156" s="115"/>
      <c r="C156" s="116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</row>
    <row r="157">
      <c r="A157" s="115"/>
      <c r="B157" s="115"/>
      <c r="C157" s="116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</row>
    <row r="158">
      <c r="A158" s="115"/>
      <c r="B158" s="115"/>
      <c r="C158" s="116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</row>
    <row r="159">
      <c r="A159" s="115"/>
      <c r="B159" s="115"/>
      <c r="C159" s="116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</row>
    <row r="160">
      <c r="A160" s="115"/>
      <c r="B160" s="115"/>
      <c r="C160" s="116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</row>
    <row r="161">
      <c r="A161" s="115"/>
      <c r="B161" s="115"/>
      <c r="C161" s="116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</row>
    <row r="162">
      <c r="A162" s="115"/>
      <c r="B162" s="115"/>
      <c r="C162" s="116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</row>
    <row r="163">
      <c r="A163" s="115"/>
      <c r="B163" s="115"/>
      <c r="C163" s="116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</row>
    <row r="164">
      <c r="A164" s="115"/>
      <c r="B164" s="115"/>
      <c r="C164" s="116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</row>
    <row r="165">
      <c r="A165" s="115"/>
      <c r="B165" s="115"/>
      <c r="C165" s="116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</row>
    <row r="166">
      <c r="A166" s="115"/>
      <c r="B166" s="115"/>
      <c r="C166" s="116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</row>
    <row r="167">
      <c r="A167" s="115"/>
      <c r="B167" s="115"/>
      <c r="C167" s="116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</row>
    <row r="168">
      <c r="A168" s="115"/>
      <c r="B168" s="115"/>
      <c r="C168" s="116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</row>
    <row r="169">
      <c r="A169" s="115"/>
      <c r="B169" s="115"/>
      <c r="C169" s="116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</row>
    <row r="170">
      <c r="A170" s="115"/>
      <c r="B170" s="115"/>
      <c r="C170" s="116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</row>
    <row r="171">
      <c r="A171" s="115"/>
      <c r="B171" s="115"/>
      <c r="C171" s="116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</row>
    <row r="172">
      <c r="A172" s="115"/>
      <c r="B172" s="115"/>
      <c r="C172" s="116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</row>
    <row r="173">
      <c r="A173" s="115"/>
      <c r="B173" s="115"/>
      <c r="C173" s="116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</row>
    <row r="174">
      <c r="A174" s="115"/>
      <c r="B174" s="115"/>
      <c r="C174" s="116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</row>
    <row r="175">
      <c r="A175" s="115"/>
      <c r="B175" s="115"/>
      <c r="C175" s="116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</row>
    <row r="176">
      <c r="A176" s="115"/>
      <c r="B176" s="115"/>
      <c r="C176" s="116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</row>
    <row r="177">
      <c r="A177" s="115"/>
      <c r="B177" s="115"/>
      <c r="C177" s="116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</row>
    <row r="178">
      <c r="A178" s="115"/>
      <c r="B178" s="115"/>
      <c r="C178" s="116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</row>
    <row r="179">
      <c r="A179" s="115"/>
      <c r="B179" s="115"/>
      <c r="C179" s="116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</row>
    <row r="180">
      <c r="A180" s="115"/>
      <c r="B180" s="115"/>
      <c r="C180" s="116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</row>
    <row r="181">
      <c r="A181" s="115"/>
      <c r="B181" s="115"/>
      <c r="C181" s="116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</row>
    <row r="182">
      <c r="A182" s="115"/>
      <c r="B182" s="115"/>
      <c r="C182" s="116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</row>
    <row r="183">
      <c r="A183" s="115"/>
      <c r="B183" s="115"/>
      <c r="C183" s="116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</row>
    <row r="184">
      <c r="A184" s="115"/>
      <c r="B184" s="115"/>
      <c r="C184" s="116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</row>
    <row r="185">
      <c r="A185" s="115"/>
      <c r="B185" s="115"/>
      <c r="C185" s="116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</row>
    <row r="186">
      <c r="A186" s="115"/>
      <c r="B186" s="115"/>
      <c r="C186" s="116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</row>
    <row r="187">
      <c r="A187" s="115"/>
      <c r="B187" s="115"/>
      <c r="C187" s="116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</row>
    <row r="188">
      <c r="A188" s="115"/>
      <c r="B188" s="115"/>
      <c r="C188" s="116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</row>
    <row r="189">
      <c r="A189" s="115"/>
      <c r="B189" s="115"/>
      <c r="C189" s="116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</row>
    <row r="190">
      <c r="A190" s="115"/>
      <c r="B190" s="115"/>
      <c r="C190" s="116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</row>
    <row r="191">
      <c r="A191" s="115"/>
      <c r="B191" s="115"/>
      <c r="C191" s="116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</row>
    <row r="192">
      <c r="A192" s="115"/>
      <c r="B192" s="115"/>
      <c r="C192" s="116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</row>
    <row r="193">
      <c r="A193" s="115"/>
      <c r="B193" s="115"/>
      <c r="C193" s="116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</row>
    <row r="194">
      <c r="A194" s="115"/>
      <c r="B194" s="115"/>
      <c r="C194" s="116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</row>
    <row r="195">
      <c r="A195" s="115"/>
      <c r="B195" s="115"/>
      <c r="C195" s="116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</row>
    <row r="196">
      <c r="A196" s="115"/>
      <c r="B196" s="115"/>
      <c r="C196" s="116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</row>
    <row r="197">
      <c r="A197" s="115"/>
      <c r="B197" s="115"/>
      <c r="C197" s="116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</row>
    <row r="198">
      <c r="A198" s="115"/>
      <c r="B198" s="115"/>
      <c r="C198" s="116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</row>
    <row r="199">
      <c r="A199" s="115"/>
      <c r="B199" s="115"/>
      <c r="C199" s="116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</row>
    <row r="200">
      <c r="A200" s="115"/>
      <c r="B200" s="115"/>
      <c r="C200" s="116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</row>
    <row r="201">
      <c r="A201" s="115"/>
      <c r="B201" s="115"/>
      <c r="C201" s="116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</row>
    <row r="202">
      <c r="A202" s="115"/>
      <c r="B202" s="115"/>
      <c r="C202" s="116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</row>
    <row r="203">
      <c r="A203" s="115"/>
      <c r="B203" s="115"/>
      <c r="C203" s="116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</row>
    <row r="204">
      <c r="A204" s="115"/>
      <c r="B204" s="115"/>
      <c r="C204" s="116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</row>
    <row r="205">
      <c r="A205" s="115"/>
      <c r="B205" s="115"/>
      <c r="C205" s="116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</row>
    <row r="206">
      <c r="A206" s="115"/>
      <c r="B206" s="115"/>
      <c r="C206" s="116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</row>
    <row r="207">
      <c r="A207" s="115"/>
      <c r="B207" s="115"/>
      <c r="C207" s="116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</row>
    <row r="208">
      <c r="A208" s="115"/>
      <c r="B208" s="115"/>
      <c r="C208" s="116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</row>
    <row r="209">
      <c r="A209" s="115"/>
      <c r="B209" s="115"/>
      <c r="C209" s="116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</row>
    <row r="210">
      <c r="A210" s="115"/>
      <c r="B210" s="115"/>
      <c r="C210" s="116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</row>
    <row r="211">
      <c r="A211" s="115"/>
      <c r="B211" s="115"/>
      <c r="C211" s="116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</row>
    <row r="212">
      <c r="A212" s="115"/>
      <c r="B212" s="115"/>
      <c r="C212" s="116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</row>
    <row r="213">
      <c r="A213" s="115"/>
      <c r="B213" s="115"/>
      <c r="C213" s="116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</row>
    <row r="214">
      <c r="A214" s="115"/>
      <c r="B214" s="115"/>
      <c r="C214" s="116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</row>
    <row r="215">
      <c r="A215" s="115"/>
      <c r="B215" s="115"/>
      <c r="C215" s="116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</row>
    <row r="216">
      <c r="A216" s="115"/>
      <c r="B216" s="115"/>
      <c r="C216" s="116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</row>
    <row r="217">
      <c r="A217" s="115"/>
      <c r="B217" s="115"/>
      <c r="C217" s="116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</row>
    <row r="218">
      <c r="A218" s="115"/>
      <c r="B218" s="115"/>
      <c r="C218" s="116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</row>
    <row r="219">
      <c r="A219" s="115"/>
      <c r="B219" s="115"/>
      <c r="C219" s="116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</row>
    <row r="220">
      <c r="A220" s="115"/>
      <c r="B220" s="115"/>
      <c r="C220" s="116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</row>
    <row r="221">
      <c r="A221" s="115"/>
      <c r="B221" s="115"/>
      <c r="C221" s="116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</row>
    <row r="222">
      <c r="A222" s="115"/>
      <c r="B222" s="115"/>
      <c r="C222" s="116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</row>
    <row r="223">
      <c r="A223" s="115"/>
      <c r="B223" s="115"/>
      <c r="C223" s="116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</row>
    <row r="224">
      <c r="A224" s="115"/>
      <c r="B224" s="115"/>
      <c r="C224" s="116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</row>
    <row r="225">
      <c r="A225" s="115"/>
      <c r="B225" s="115"/>
      <c r="C225" s="116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</row>
    <row r="226">
      <c r="A226" s="115"/>
      <c r="B226" s="115"/>
      <c r="C226" s="116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</row>
    <row r="227">
      <c r="A227" s="115"/>
      <c r="B227" s="115"/>
      <c r="C227" s="116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</row>
    <row r="228">
      <c r="A228" s="115"/>
      <c r="B228" s="115"/>
      <c r="C228" s="116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</row>
    <row r="229">
      <c r="A229" s="115"/>
      <c r="B229" s="115"/>
      <c r="C229" s="116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</row>
    <row r="230">
      <c r="A230" s="115"/>
      <c r="B230" s="115"/>
      <c r="C230" s="116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</row>
    <row r="231">
      <c r="A231" s="115"/>
      <c r="B231" s="115"/>
      <c r="C231" s="116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</row>
    <row r="232">
      <c r="A232" s="115"/>
      <c r="B232" s="115"/>
      <c r="C232" s="116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</row>
    <row r="233">
      <c r="A233" s="115"/>
      <c r="B233" s="115"/>
      <c r="C233" s="116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</row>
    <row r="234">
      <c r="A234" s="115"/>
      <c r="B234" s="115"/>
      <c r="C234" s="116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</row>
    <row r="235">
      <c r="A235" s="115"/>
      <c r="B235" s="115"/>
      <c r="C235" s="116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</row>
    <row r="236">
      <c r="A236" s="115"/>
      <c r="B236" s="115"/>
      <c r="C236" s="116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</row>
    <row r="237">
      <c r="A237" s="115"/>
      <c r="B237" s="115"/>
      <c r="C237" s="116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</row>
    <row r="238">
      <c r="A238" s="115"/>
      <c r="B238" s="115"/>
      <c r="C238" s="116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</row>
    <row r="239">
      <c r="A239" s="115"/>
      <c r="B239" s="115"/>
      <c r="C239" s="116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</row>
    <row r="240">
      <c r="A240" s="115"/>
      <c r="B240" s="115"/>
      <c r="C240" s="116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</row>
    <row r="241">
      <c r="A241" s="115"/>
      <c r="B241" s="115"/>
      <c r="C241" s="116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</row>
    <row r="242">
      <c r="A242" s="115"/>
      <c r="B242" s="115"/>
      <c r="C242" s="116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</row>
    <row r="243">
      <c r="A243" s="115"/>
      <c r="B243" s="115"/>
      <c r="C243" s="116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</row>
    <row r="244">
      <c r="A244" s="115"/>
      <c r="B244" s="115"/>
      <c r="C244" s="116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</row>
    <row r="245">
      <c r="A245" s="115"/>
      <c r="B245" s="115"/>
      <c r="C245" s="116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</row>
    <row r="246">
      <c r="A246" s="115"/>
      <c r="B246" s="115"/>
      <c r="C246" s="116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</row>
    <row r="247">
      <c r="A247" s="115"/>
      <c r="B247" s="115"/>
      <c r="C247" s="116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</row>
    <row r="248">
      <c r="A248" s="115"/>
      <c r="B248" s="115"/>
      <c r="C248" s="116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</row>
    <row r="249">
      <c r="A249" s="115"/>
      <c r="B249" s="115"/>
      <c r="C249" s="116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</row>
    <row r="250">
      <c r="A250" s="115"/>
      <c r="B250" s="115"/>
      <c r="C250" s="116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</row>
    <row r="251">
      <c r="A251" s="115"/>
      <c r="B251" s="115"/>
      <c r="C251" s="116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</row>
    <row r="252">
      <c r="A252" s="115"/>
      <c r="B252" s="115"/>
      <c r="C252" s="116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</row>
    <row r="253">
      <c r="A253" s="115"/>
      <c r="B253" s="115"/>
      <c r="C253" s="116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</row>
    <row r="254">
      <c r="A254" s="115"/>
      <c r="B254" s="115"/>
      <c r="C254" s="116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</row>
    <row r="255">
      <c r="A255" s="115"/>
      <c r="B255" s="115"/>
      <c r="C255" s="116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</row>
    <row r="256">
      <c r="A256" s="115"/>
      <c r="B256" s="115"/>
      <c r="C256" s="116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</row>
    <row r="257">
      <c r="A257" s="115"/>
      <c r="B257" s="115"/>
      <c r="C257" s="116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</row>
    <row r="258">
      <c r="A258" s="115"/>
      <c r="B258" s="115"/>
      <c r="C258" s="116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</row>
    <row r="259">
      <c r="A259" s="115"/>
      <c r="B259" s="115"/>
      <c r="C259" s="116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</row>
    <row r="260">
      <c r="A260" s="115"/>
      <c r="B260" s="115"/>
      <c r="C260" s="116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</row>
    <row r="261">
      <c r="A261" s="115"/>
      <c r="B261" s="115"/>
      <c r="C261" s="116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</row>
    <row r="262">
      <c r="A262" s="115"/>
      <c r="B262" s="115"/>
      <c r="C262" s="116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</row>
    <row r="263">
      <c r="A263" s="115"/>
      <c r="B263" s="115"/>
      <c r="C263" s="116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</row>
    <row r="264">
      <c r="A264" s="115"/>
      <c r="B264" s="115"/>
      <c r="C264" s="116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</row>
    <row r="265">
      <c r="A265" s="115"/>
      <c r="B265" s="115"/>
      <c r="C265" s="116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</row>
    <row r="266">
      <c r="A266" s="115"/>
      <c r="B266" s="115"/>
      <c r="C266" s="116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</row>
    <row r="267">
      <c r="A267" s="115"/>
      <c r="B267" s="115"/>
      <c r="C267" s="116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</row>
    <row r="268">
      <c r="A268" s="115"/>
      <c r="B268" s="115"/>
      <c r="C268" s="116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</row>
    <row r="269">
      <c r="A269" s="115"/>
      <c r="B269" s="115"/>
      <c r="C269" s="116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</row>
    <row r="270">
      <c r="A270" s="115"/>
      <c r="B270" s="115"/>
      <c r="C270" s="116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</row>
    <row r="271">
      <c r="A271" s="115"/>
      <c r="B271" s="115"/>
      <c r="C271" s="116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</row>
    <row r="272">
      <c r="A272" s="115"/>
      <c r="B272" s="115"/>
      <c r="C272" s="116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</row>
    <row r="273">
      <c r="A273" s="115"/>
      <c r="B273" s="115"/>
      <c r="C273" s="116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</row>
    <row r="274">
      <c r="A274" s="115"/>
      <c r="B274" s="115"/>
      <c r="C274" s="116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</row>
    <row r="275">
      <c r="A275" s="115"/>
      <c r="B275" s="115"/>
      <c r="C275" s="116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</row>
    <row r="276">
      <c r="A276" s="115"/>
      <c r="B276" s="115"/>
      <c r="C276" s="116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</row>
    <row r="277">
      <c r="A277" s="115"/>
      <c r="B277" s="115"/>
      <c r="C277" s="116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</row>
    <row r="278">
      <c r="A278" s="115"/>
      <c r="B278" s="115"/>
      <c r="C278" s="116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</row>
    <row r="279">
      <c r="A279" s="115"/>
      <c r="B279" s="115"/>
      <c r="C279" s="116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</row>
    <row r="280">
      <c r="A280" s="115"/>
      <c r="B280" s="115"/>
      <c r="C280" s="116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</row>
    <row r="281">
      <c r="A281" s="115"/>
      <c r="B281" s="115"/>
      <c r="C281" s="116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</row>
    <row r="282">
      <c r="A282" s="115"/>
      <c r="B282" s="115"/>
      <c r="C282" s="116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</row>
    <row r="283">
      <c r="A283" s="115"/>
      <c r="B283" s="115"/>
      <c r="C283" s="116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</row>
    <row r="284">
      <c r="A284" s="115"/>
      <c r="B284" s="115"/>
      <c r="C284" s="116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</row>
    <row r="285">
      <c r="A285" s="115"/>
      <c r="B285" s="115"/>
      <c r="C285" s="116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</row>
    <row r="286">
      <c r="A286" s="115"/>
      <c r="B286" s="115"/>
      <c r="C286" s="116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</row>
    <row r="287">
      <c r="A287" s="115"/>
      <c r="B287" s="115"/>
      <c r="C287" s="116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</row>
    <row r="288">
      <c r="A288" s="115"/>
      <c r="B288" s="115"/>
      <c r="C288" s="116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</row>
    <row r="289">
      <c r="A289" s="115"/>
      <c r="B289" s="115"/>
      <c r="C289" s="116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</row>
    <row r="290">
      <c r="A290" s="115"/>
      <c r="B290" s="115"/>
      <c r="C290" s="116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</row>
    <row r="291">
      <c r="A291" s="115"/>
      <c r="B291" s="115"/>
      <c r="C291" s="116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</row>
    <row r="292">
      <c r="A292" s="115"/>
      <c r="B292" s="115"/>
      <c r="C292" s="116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</row>
    <row r="293">
      <c r="A293" s="115"/>
      <c r="B293" s="115"/>
      <c r="C293" s="116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</row>
    <row r="294">
      <c r="A294" s="115"/>
      <c r="B294" s="115"/>
      <c r="C294" s="116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</row>
    <row r="295">
      <c r="A295" s="115"/>
      <c r="B295" s="115"/>
      <c r="C295" s="116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</row>
    <row r="296">
      <c r="A296" s="115"/>
      <c r="B296" s="115"/>
      <c r="C296" s="116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</row>
    <row r="297">
      <c r="A297" s="115"/>
      <c r="B297" s="115"/>
      <c r="C297" s="116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</row>
    <row r="298">
      <c r="A298" s="115"/>
      <c r="B298" s="115"/>
      <c r="C298" s="116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</row>
    <row r="299">
      <c r="A299" s="115"/>
      <c r="B299" s="115"/>
      <c r="C299" s="116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</row>
    <row r="300">
      <c r="A300" s="115"/>
      <c r="B300" s="115"/>
      <c r="C300" s="116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</row>
    <row r="301">
      <c r="A301" s="115"/>
      <c r="B301" s="115"/>
      <c r="C301" s="116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</row>
    <row r="302">
      <c r="A302" s="115"/>
      <c r="B302" s="115"/>
      <c r="C302" s="116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</row>
    <row r="303">
      <c r="A303" s="115"/>
      <c r="B303" s="115"/>
      <c r="C303" s="116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</row>
    <row r="304">
      <c r="A304" s="115"/>
      <c r="B304" s="115"/>
      <c r="C304" s="116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</row>
    <row r="305">
      <c r="A305" s="115"/>
      <c r="B305" s="115"/>
      <c r="C305" s="116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</row>
    <row r="306">
      <c r="A306" s="115"/>
      <c r="B306" s="115"/>
      <c r="C306" s="116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</row>
    <row r="307">
      <c r="A307" s="115"/>
      <c r="B307" s="115"/>
      <c r="C307" s="116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</row>
    <row r="308">
      <c r="A308" s="115"/>
      <c r="B308" s="115"/>
      <c r="C308" s="116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</row>
    <row r="309">
      <c r="A309" s="115"/>
      <c r="B309" s="115"/>
      <c r="C309" s="116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</row>
    <row r="310">
      <c r="A310" s="115"/>
      <c r="B310" s="115"/>
      <c r="C310" s="116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</row>
    <row r="311">
      <c r="A311" s="115"/>
      <c r="B311" s="115"/>
      <c r="C311" s="116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</row>
    <row r="312">
      <c r="A312" s="115"/>
      <c r="B312" s="115"/>
      <c r="C312" s="116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</row>
    <row r="313">
      <c r="A313" s="115"/>
      <c r="B313" s="115"/>
      <c r="C313" s="116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</row>
    <row r="314">
      <c r="A314" s="115"/>
      <c r="B314" s="115"/>
      <c r="C314" s="116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</row>
    <row r="315">
      <c r="A315" s="115"/>
      <c r="B315" s="115"/>
      <c r="C315" s="116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</row>
    <row r="316">
      <c r="A316" s="115"/>
      <c r="B316" s="115"/>
      <c r="C316" s="116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</row>
    <row r="317">
      <c r="A317" s="115"/>
      <c r="B317" s="115"/>
      <c r="C317" s="116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</row>
    <row r="318">
      <c r="A318" s="115"/>
      <c r="B318" s="115"/>
      <c r="C318" s="116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</row>
    <row r="319">
      <c r="A319" s="115"/>
      <c r="B319" s="115"/>
      <c r="C319" s="116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</row>
    <row r="320">
      <c r="A320" s="115"/>
      <c r="B320" s="115"/>
      <c r="C320" s="116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</row>
    <row r="321">
      <c r="A321" s="115"/>
      <c r="B321" s="115"/>
      <c r="C321" s="116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</row>
    <row r="322">
      <c r="A322" s="115"/>
      <c r="B322" s="115"/>
      <c r="C322" s="116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</row>
    <row r="323">
      <c r="A323" s="115"/>
      <c r="B323" s="115"/>
      <c r="C323" s="116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</row>
    <row r="324">
      <c r="A324" s="115"/>
      <c r="B324" s="115"/>
      <c r="C324" s="116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</row>
    <row r="325">
      <c r="A325" s="115"/>
      <c r="B325" s="115"/>
      <c r="C325" s="116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</row>
    <row r="326">
      <c r="A326" s="115"/>
      <c r="B326" s="115"/>
      <c r="C326" s="116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</row>
    <row r="327">
      <c r="A327" s="115"/>
      <c r="B327" s="115"/>
      <c r="C327" s="116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</row>
    <row r="328">
      <c r="A328" s="115"/>
      <c r="B328" s="115"/>
      <c r="C328" s="116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</row>
    <row r="329">
      <c r="A329" s="115"/>
      <c r="B329" s="115"/>
      <c r="C329" s="116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</row>
    <row r="330">
      <c r="A330" s="115"/>
      <c r="B330" s="115"/>
      <c r="C330" s="116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</row>
    <row r="331">
      <c r="A331" s="115"/>
      <c r="B331" s="115"/>
      <c r="C331" s="116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</row>
    <row r="332">
      <c r="A332" s="115"/>
      <c r="B332" s="115"/>
      <c r="C332" s="116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</row>
    <row r="333">
      <c r="A333" s="115"/>
      <c r="B333" s="115"/>
      <c r="C333" s="116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</row>
    <row r="334">
      <c r="A334" s="115"/>
      <c r="B334" s="115"/>
      <c r="C334" s="116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</row>
    <row r="335">
      <c r="A335" s="115"/>
      <c r="B335" s="115"/>
      <c r="C335" s="116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</row>
    <row r="336">
      <c r="A336" s="115"/>
      <c r="B336" s="115"/>
      <c r="C336" s="116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</row>
    <row r="337">
      <c r="A337" s="115"/>
      <c r="B337" s="115"/>
      <c r="C337" s="116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</row>
    <row r="338">
      <c r="A338" s="115"/>
      <c r="B338" s="115"/>
      <c r="C338" s="116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</row>
    <row r="339">
      <c r="A339" s="115"/>
      <c r="B339" s="115"/>
      <c r="C339" s="116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</row>
    <row r="340">
      <c r="A340" s="115"/>
      <c r="B340" s="115"/>
      <c r="C340" s="116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</row>
    <row r="341">
      <c r="A341" s="115"/>
      <c r="B341" s="115"/>
      <c r="C341" s="116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</row>
    <row r="342">
      <c r="A342" s="115"/>
      <c r="B342" s="115"/>
      <c r="C342" s="116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</row>
    <row r="343">
      <c r="A343" s="115"/>
      <c r="B343" s="115"/>
      <c r="C343" s="116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</row>
    <row r="344">
      <c r="A344" s="115"/>
      <c r="B344" s="115"/>
      <c r="C344" s="116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</row>
    <row r="345">
      <c r="A345" s="115"/>
      <c r="B345" s="115"/>
      <c r="C345" s="116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</row>
    <row r="346">
      <c r="A346" s="115"/>
      <c r="B346" s="115"/>
      <c r="C346" s="116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</row>
    <row r="347">
      <c r="A347" s="115"/>
      <c r="B347" s="115"/>
      <c r="C347" s="116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</row>
    <row r="348">
      <c r="A348" s="115"/>
      <c r="B348" s="115"/>
      <c r="C348" s="116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</row>
    <row r="349">
      <c r="A349" s="115"/>
      <c r="B349" s="115"/>
      <c r="C349" s="116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</row>
    <row r="350">
      <c r="A350" s="115"/>
      <c r="B350" s="115"/>
      <c r="C350" s="116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</row>
    <row r="351">
      <c r="A351" s="115"/>
      <c r="B351" s="115"/>
      <c r="C351" s="116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</row>
    <row r="352">
      <c r="A352" s="115"/>
      <c r="B352" s="115"/>
      <c r="C352" s="116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</row>
    <row r="353">
      <c r="A353" s="115"/>
      <c r="B353" s="115"/>
      <c r="C353" s="116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</row>
    <row r="354">
      <c r="A354" s="115"/>
      <c r="B354" s="115"/>
      <c r="C354" s="116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</row>
    <row r="355">
      <c r="A355" s="115"/>
      <c r="B355" s="115"/>
      <c r="C355" s="116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</row>
    <row r="356">
      <c r="A356" s="115"/>
      <c r="B356" s="115"/>
      <c r="C356" s="116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</row>
    <row r="357">
      <c r="A357" s="115"/>
      <c r="B357" s="115"/>
      <c r="C357" s="116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</row>
    <row r="358">
      <c r="A358" s="115"/>
      <c r="B358" s="115"/>
      <c r="C358" s="116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</row>
    <row r="359">
      <c r="A359" s="115"/>
      <c r="B359" s="115"/>
      <c r="C359" s="116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</row>
    <row r="360">
      <c r="A360" s="115"/>
      <c r="B360" s="115"/>
      <c r="C360" s="116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</row>
    <row r="361">
      <c r="A361" s="115"/>
      <c r="B361" s="115"/>
      <c r="C361" s="116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</row>
    <row r="362">
      <c r="A362" s="115"/>
      <c r="B362" s="115"/>
      <c r="C362" s="116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</row>
    <row r="363">
      <c r="A363" s="115"/>
      <c r="B363" s="115"/>
      <c r="C363" s="116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</row>
    <row r="364">
      <c r="A364" s="115"/>
      <c r="B364" s="115"/>
      <c r="C364" s="116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</row>
    <row r="365">
      <c r="A365" s="115"/>
      <c r="B365" s="115"/>
      <c r="C365" s="116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</row>
    <row r="366">
      <c r="A366" s="115"/>
      <c r="B366" s="115"/>
      <c r="C366" s="116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</row>
    <row r="367">
      <c r="A367" s="115"/>
      <c r="B367" s="115"/>
      <c r="C367" s="116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</row>
    <row r="368">
      <c r="A368" s="115"/>
      <c r="B368" s="115"/>
      <c r="C368" s="116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</row>
    <row r="369">
      <c r="A369" s="115"/>
      <c r="B369" s="115"/>
      <c r="C369" s="116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</row>
    <row r="370">
      <c r="A370" s="115"/>
      <c r="B370" s="115"/>
      <c r="C370" s="116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</row>
    <row r="371">
      <c r="A371" s="115"/>
      <c r="B371" s="115"/>
      <c r="C371" s="116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</row>
    <row r="372">
      <c r="A372" s="115"/>
      <c r="B372" s="115"/>
      <c r="C372" s="116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</row>
    <row r="373">
      <c r="A373" s="115"/>
      <c r="B373" s="115"/>
      <c r="C373" s="116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</row>
    <row r="374">
      <c r="A374" s="115"/>
      <c r="B374" s="115"/>
      <c r="C374" s="116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</row>
    <row r="375">
      <c r="A375" s="115"/>
      <c r="B375" s="115"/>
      <c r="C375" s="116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</row>
    <row r="376">
      <c r="A376" s="115"/>
      <c r="B376" s="115"/>
      <c r="C376" s="116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</row>
    <row r="377">
      <c r="A377" s="115"/>
      <c r="B377" s="115"/>
      <c r="C377" s="116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</row>
    <row r="378">
      <c r="A378" s="115"/>
      <c r="B378" s="115"/>
      <c r="C378" s="116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</row>
    <row r="379">
      <c r="A379" s="115"/>
      <c r="B379" s="115"/>
      <c r="C379" s="116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</row>
    <row r="380">
      <c r="A380" s="115"/>
      <c r="B380" s="115"/>
      <c r="C380" s="116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</row>
    <row r="381">
      <c r="A381" s="115"/>
      <c r="B381" s="115"/>
      <c r="C381" s="116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</row>
    <row r="382">
      <c r="A382" s="115"/>
      <c r="B382" s="115"/>
      <c r="C382" s="116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</row>
    <row r="383">
      <c r="A383" s="115"/>
      <c r="B383" s="115"/>
      <c r="C383" s="116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</row>
    <row r="384">
      <c r="A384" s="115"/>
      <c r="B384" s="115"/>
      <c r="C384" s="116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</row>
    <row r="385">
      <c r="A385" s="115"/>
      <c r="B385" s="115"/>
      <c r="C385" s="116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</row>
    <row r="386">
      <c r="A386" s="115"/>
      <c r="B386" s="115"/>
      <c r="C386" s="116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</row>
    <row r="387">
      <c r="A387" s="115"/>
      <c r="B387" s="115"/>
      <c r="C387" s="116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</row>
    <row r="388">
      <c r="A388" s="115"/>
      <c r="B388" s="115"/>
      <c r="C388" s="116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</row>
    <row r="389">
      <c r="A389" s="115"/>
      <c r="B389" s="115"/>
      <c r="C389" s="116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</row>
    <row r="390">
      <c r="A390" s="115"/>
      <c r="B390" s="115"/>
      <c r="C390" s="116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</row>
    <row r="391">
      <c r="A391" s="115"/>
      <c r="B391" s="115"/>
      <c r="C391" s="116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</row>
    <row r="392">
      <c r="A392" s="115"/>
      <c r="B392" s="115"/>
      <c r="C392" s="116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</row>
    <row r="393">
      <c r="A393" s="115"/>
      <c r="B393" s="115"/>
      <c r="C393" s="116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</row>
    <row r="394">
      <c r="A394" s="115"/>
      <c r="B394" s="115"/>
      <c r="C394" s="116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</row>
    <row r="395">
      <c r="A395" s="115"/>
      <c r="B395" s="115"/>
      <c r="C395" s="116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</row>
    <row r="396">
      <c r="A396" s="115"/>
      <c r="B396" s="115"/>
      <c r="C396" s="116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</row>
    <row r="397">
      <c r="A397" s="115"/>
      <c r="B397" s="115"/>
      <c r="C397" s="116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</row>
    <row r="398">
      <c r="A398" s="115"/>
      <c r="B398" s="115"/>
      <c r="C398" s="116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</row>
    <row r="399">
      <c r="A399" s="115"/>
      <c r="B399" s="115"/>
      <c r="C399" s="116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</row>
    <row r="400">
      <c r="A400" s="115"/>
      <c r="B400" s="115"/>
      <c r="C400" s="116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</row>
    <row r="401">
      <c r="A401" s="115"/>
      <c r="B401" s="115"/>
      <c r="C401" s="116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</row>
    <row r="402">
      <c r="A402" s="115"/>
      <c r="B402" s="115"/>
      <c r="C402" s="116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</row>
    <row r="403">
      <c r="A403" s="115"/>
      <c r="B403" s="115"/>
      <c r="C403" s="116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</row>
    <row r="404">
      <c r="A404" s="115"/>
      <c r="B404" s="115"/>
      <c r="C404" s="116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</row>
    <row r="405">
      <c r="A405" s="115"/>
      <c r="B405" s="115"/>
      <c r="C405" s="116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</row>
    <row r="406">
      <c r="A406" s="115"/>
      <c r="B406" s="115"/>
      <c r="C406" s="116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</row>
    <row r="407">
      <c r="A407" s="115"/>
      <c r="B407" s="115"/>
      <c r="C407" s="116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</row>
    <row r="408">
      <c r="A408" s="115"/>
      <c r="B408" s="115"/>
      <c r="C408" s="116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</row>
    <row r="409">
      <c r="A409" s="115"/>
      <c r="B409" s="115"/>
      <c r="C409" s="116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</row>
    <row r="410">
      <c r="A410" s="115"/>
      <c r="B410" s="115"/>
      <c r="C410" s="116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</row>
    <row r="411">
      <c r="A411" s="115"/>
      <c r="B411" s="115"/>
      <c r="C411" s="116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</row>
    <row r="412">
      <c r="A412" s="115"/>
      <c r="B412" s="115"/>
      <c r="C412" s="116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</row>
    <row r="413">
      <c r="A413" s="115"/>
      <c r="B413" s="115"/>
      <c r="C413" s="116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</row>
    <row r="414">
      <c r="A414" s="115"/>
      <c r="B414" s="115"/>
      <c r="C414" s="116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</row>
    <row r="415">
      <c r="A415" s="115"/>
      <c r="B415" s="115"/>
      <c r="C415" s="116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</row>
    <row r="416">
      <c r="A416" s="115"/>
      <c r="B416" s="115"/>
      <c r="C416" s="116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</row>
    <row r="417">
      <c r="A417" s="115"/>
      <c r="B417" s="115"/>
      <c r="C417" s="116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</row>
    <row r="418">
      <c r="A418" s="115"/>
      <c r="B418" s="115"/>
      <c r="C418" s="116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</row>
    <row r="419">
      <c r="A419" s="115"/>
      <c r="B419" s="115"/>
      <c r="C419" s="116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</row>
    <row r="420">
      <c r="A420" s="115"/>
      <c r="B420" s="115"/>
      <c r="C420" s="116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</row>
    <row r="421">
      <c r="A421" s="115"/>
      <c r="B421" s="115"/>
      <c r="C421" s="116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</row>
    <row r="422">
      <c r="A422" s="115"/>
      <c r="B422" s="115"/>
      <c r="C422" s="116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</row>
    <row r="423">
      <c r="A423" s="115"/>
      <c r="B423" s="115"/>
      <c r="C423" s="116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</row>
    <row r="424">
      <c r="A424" s="115"/>
      <c r="B424" s="115"/>
      <c r="C424" s="116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</row>
    <row r="425">
      <c r="A425" s="115"/>
      <c r="B425" s="115"/>
      <c r="C425" s="116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</row>
    <row r="426">
      <c r="A426" s="115"/>
      <c r="B426" s="115"/>
      <c r="C426" s="116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</row>
    <row r="427">
      <c r="A427" s="115"/>
      <c r="B427" s="115"/>
      <c r="C427" s="116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</row>
    <row r="428">
      <c r="A428" s="115"/>
      <c r="B428" s="115"/>
      <c r="C428" s="116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</row>
    <row r="429">
      <c r="A429" s="115"/>
      <c r="B429" s="115"/>
      <c r="C429" s="116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</row>
    <row r="430">
      <c r="A430" s="115"/>
      <c r="B430" s="115"/>
      <c r="C430" s="116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</row>
    <row r="431">
      <c r="A431" s="115"/>
      <c r="B431" s="115"/>
      <c r="C431" s="116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</row>
    <row r="432">
      <c r="A432" s="115"/>
      <c r="B432" s="115"/>
      <c r="C432" s="116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</row>
    <row r="433">
      <c r="A433" s="115"/>
      <c r="B433" s="115"/>
      <c r="C433" s="116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</row>
    <row r="434">
      <c r="A434" s="115"/>
      <c r="B434" s="115"/>
      <c r="C434" s="116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</row>
    <row r="435">
      <c r="A435" s="115"/>
      <c r="B435" s="115"/>
      <c r="C435" s="116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</row>
    <row r="436">
      <c r="A436" s="115"/>
      <c r="B436" s="115"/>
      <c r="C436" s="116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</row>
    <row r="437">
      <c r="A437" s="115"/>
      <c r="B437" s="115"/>
      <c r="C437" s="116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</row>
    <row r="438">
      <c r="A438" s="115"/>
      <c r="B438" s="115"/>
      <c r="C438" s="116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</row>
    <row r="439">
      <c r="A439" s="115"/>
      <c r="B439" s="115"/>
      <c r="C439" s="116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</row>
    <row r="440">
      <c r="A440" s="115"/>
      <c r="B440" s="115"/>
      <c r="C440" s="116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</row>
    <row r="441">
      <c r="A441" s="115"/>
      <c r="B441" s="115"/>
      <c r="C441" s="116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</row>
    <row r="442">
      <c r="A442" s="115"/>
      <c r="B442" s="115"/>
      <c r="C442" s="116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</row>
    <row r="443">
      <c r="A443" s="115"/>
      <c r="B443" s="115"/>
      <c r="C443" s="116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</row>
    <row r="444">
      <c r="A444" s="115"/>
      <c r="B444" s="115"/>
      <c r="C444" s="116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</row>
    <row r="445">
      <c r="A445" s="115"/>
      <c r="B445" s="115"/>
      <c r="C445" s="116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</row>
    <row r="446">
      <c r="A446" s="115"/>
      <c r="B446" s="115"/>
      <c r="C446" s="116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</row>
    <row r="447">
      <c r="A447" s="115"/>
      <c r="B447" s="115"/>
      <c r="C447" s="116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</row>
    <row r="448">
      <c r="A448" s="115"/>
      <c r="B448" s="115"/>
      <c r="C448" s="116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</row>
    <row r="449">
      <c r="A449" s="115"/>
      <c r="B449" s="115"/>
      <c r="C449" s="116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</row>
    <row r="450">
      <c r="A450" s="115"/>
      <c r="B450" s="115"/>
      <c r="C450" s="116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</row>
    <row r="451">
      <c r="A451" s="115"/>
      <c r="B451" s="115"/>
      <c r="C451" s="116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</row>
    <row r="452">
      <c r="A452" s="115"/>
      <c r="B452" s="115"/>
      <c r="C452" s="116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</row>
    <row r="453">
      <c r="A453" s="115"/>
      <c r="B453" s="115"/>
      <c r="C453" s="116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</row>
    <row r="454">
      <c r="A454" s="115"/>
      <c r="B454" s="115"/>
      <c r="C454" s="116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</row>
    <row r="455">
      <c r="A455" s="115"/>
      <c r="B455" s="115"/>
      <c r="C455" s="116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</row>
    <row r="456">
      <c r="A456" s="115"/>
      <c r="B456" s="115"/>
      <c r="C456" s="116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</row>
    <row r="457">
      <c r="A457" s="115"/>
      <c r="B457" s="115"/>
      <c r="C457" s="116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</row>
    <row r="458">
      <c r="A458" s="115"/>
      <c r="B458" s="115"/>
      <c r="C458" s="116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</row>
    <row r="459">
      <c r="A459" s="115"/>
      <c r="B459" s="115"/>
      <c r="C459" s="116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</row>
    <row r="460">
      <c r="A460" s="115"/>
      <c r="B460" s="115"/>
      <c r="C460" s="116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</row>
    <row r="461">
      <c r="A461" s="115"/>
      <c r="B461" s="115"/>
      <c r="C461" s="116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</row>
    <row r="462">
      <c r="A462" s="115"/>
      <c r="B462" s="115"/>
      <c r="C462" s="116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</row>
    <row r="463">
      <c r="A463" s="115"/>
      <c r="B463" s="115"/>
      <c r="C463" s="116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</row>
    <row r="464">
      <c r="A464" s="115"/>
      <c r="B464" s="115"/>
      <c r="C464" s="116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</row>
    <row r="465">
      <c r="A465" s="115"/>
      <c r="B465" s="115"/>
      <c r="C465" s="116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</row>
    <row r="466">
      <c r="A466" s="115"/>
      <c r="B466" s="115"/>
      <c r="C466" s="116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</row>
    <row r="467">
      <c r="A467" s="115"/>
      <c r="B467" s="115"/>
      <c r="C467" s="116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</row>
    <row r="468">
      <c r="A468" s="115"/>
      <c r="B468" s="115"/>
      <c r="C468" s="116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</row>
    <row r="469">
      <c r="A469" s="115"/>
      <c r="B469" s="115"/>
      <c r="C469" s="116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</row>
    <row r="470">
      <c r="A470" s="115"/>
      <c r="B470" s="115"/>
      <c r="C470" s="116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</row>
    <row r="471">
      <c r="A471" s="115"/>
      <c r="B471" s="115"/>
      <c r="C471" s="116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</row>
    <row r="472">
      <c r="A472" s="115"/>
      <c r="B472" s="115"/>
      <c r="C472" s="116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</row>
    <row r="473">
      <c r="A473" s="115"/>
      <c r="B473" s="115"/>
      <c r="C473" s="116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</row>
    <row r="474">
      <c r="A474" s="115"/>
      <c r="B474" s="115"/>
      <c r="C474" s="116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</row>
    <row r="475">
      <c r="A475" s="115"/>
      <c r="B475" s="115"/>
      <c r="C475" s="116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</row>
    <row r="476">
      <c r="A476" s="115"/>
      <c r="B476" s="115"/>
      <c r="C476" s="116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</row>
    <row r="477">
      <c r="A477" s="115"/>
      <c r="B477" s="115"/>
      <c r="C477" s="116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</row>
    <row r="478">
      <c r="A478" s="115"/>
      <c r="B478" s="115"/>
      <c r="C478" s="116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</row>
    <row r="479">
      <c r="A479" s="115"/>
      <c r="B479" s="115"/>
      <c r="C479" s="116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</row>
    <row r="480">
      <c r="A480" s="115"/>
      <c r="B480" s="115"/>
      <c r="C480" s="116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</row>
    <row r="481">
      <c r="A481" s="115"/>
      <c r="B481" s="115"/>
      <c r="C481" s="116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</row>
    <row r="482">
      <c r="A482" s="115"/>
      <c r="B482" s="115"/>
      <c r="C482" s="116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</row>
    <row r="483">
      <c r="A483" s="115"/>
      <c r="B483" s="115"/>
      <c r="C483" s="116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</row>
    <row r="484">
      <c r="A484" s="115"/>
      <c r="B484" s="115"/>
      <c r="C484" s="116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</row>
    <row r="485">
      <c r="A485" s="115"/>
      <c r="B485" s="115"/>
      <c r="C485" s="116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</row>
    <row r="486">
      <c r="A486" s="115"/>
      <c r="B486" s="115"/>
      <c r="C486" s="116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</row>
    <row r="487">
      <c r="A487" s="115"/>
      <c r="B487" s="115"/>
      <c r="C487" s="116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</row>
    <row r="488">
      <c r="A488" s="115"/>
      <c r="B488" s="115"/>
      <c r="C488" s="116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</row>
    <row r="489">
      <c r="A489" s="115"/>
      <c r="B489" s="115"/>
      <c r="C489" s="116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</row>
    <row r="490">
      <c r="A490" s="115"/>
      <c r="B490" s="115"/>
      <c r="C490" s="116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</row>
    <row r="491">
      <c r="A491" s="115"/>
      <c r="B491" s="115"/>
      <c r="C491" s="116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</row>
    <row r="492">
      <c r="A492" s="115"/>
      <c r="B492" s="115"/>
      <c r="C492" s="116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</row>
    <row r="493">
      <c r="A493" s="115"/>
      <c r="B493" s="115"/>
      <c r="C493" s="116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</row>
    <row r="494">
      <c r="A494" s="115"/>
      <c r="B494" s="115"/>
      <c r="C494" s="116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</row>
    <row r="495">
      <c r="A495" s="115"/>
      <c r="B495" s="115"/>
      <c r="C495" s="116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</row>
    <row r="496">
      <c r="A496" s="115"/>
      <c r="B496" s="115"/>
      <c r="C496" s="116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</row>
    <row r="497">
      <c r="A497" s="115"/>
      <c r="B497" s="115"/>
      <c r="C497" s="116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</row>
    <row r="498">
      <c r="A498" s="115"/>
      <c r="B498" s="115"/>
      <c r="C498" s="116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</row>
    <row r="499">
      <c r="A499" s="115"/>
      <c r="B499" s="115"/>
      <c r="C499" s="116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</row>
    <row r="500">
      <c r="A500" s="115"/>
      <c r="B500" s="115"/>
      <c r="C500" s="116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</row>
    <row r="501">
      <c r="A501" s="115"/>
      <c r="B501" s="115"/>
      <c r="C501" s="116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</row>
    <row r="502">
      <c r="A502" s="115"/>
      <c r="B502" s="115"/>
      <c r="C502" s="116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</row>
    <row r="503">
      <c r="A503" s="115"/>
      <c r="B503" s="115"/>
      <c r="C503" s="116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</row>
    <row r="504">
      <c r="A504" s="115"/>
      <c r="B504" s="115"/>
      <c r="C504" s="116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</row>
    <row r="505">
      <c r="A505" s="115"/>
      <c r="B505" s="115"/>
      <c r="C505" s="116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</row>
    <row r="506">
      <c r="A506" s="115"/>
      <c r="B506" s="115"/>
      <c r="C506" s="116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</row>
    <row r="507">
      <c r="A507" s="115"/>
      <c r="B507" s="115"/>
      <c r="C507" s="116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</row>
    <row r="508">
      <c r="A508" s="115"/>
      <c r="B508" s="115"/>
      <c r="C508" s="116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</row>
    <row r="509">
      <c r="A509" s="115"/>
      <c r="B509" s="115"/>
      <c r="C509" s="116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</row>
    <row r="510">
      <c r="A510" s="115"/>
      <c r="B510" s="115"/>
      <c r="C510" s="116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</row>
    <row r="511">
      <c r="A511" s="115"/>
      <c r="B511" s="115"/>
      <c r="C511" s="116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</row>
    <row r="512">
      <c r="A512" s="115"/>
      <c r="B512" s="115"/>
      <c r="C512" s="116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</row>
    <row r="513">
      <c r="A513" s="115"/>
      <c r="B513" s="115"/>
      <c r="C513" s="116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</row>
    <row r="514">
      <c r="A514" s="115"/>
      <c r="B514" s="115"/>
      <c r="C514" s="116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</row>
    <row r="515">
      <c r="A515" s="115"/>
      <c r="B515" s="115"/>
      <c r="C515" s="116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</row>
    <row r="516">
      <c r="A516" s="115"/>
      <c r="B516" s="115"/>
      <c r="C516" s="116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</row>
    <row r="517">
      <c r="A517" s="115"/>
      <c r="B517" s="115"/>
      <c r="C517" s="116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</row>
    <row r="518">
      <c r="A518" s="115"/>
      <c r="B518" s="115"/>
      <c r="C518" s="116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</row>
    <row r="519">
      <c r="A519" s="115"/>
      <c r="B519" s="115"/>
      <c r="C519" s="116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</row>
    <row r="520">
      <c r="A520" s="115"/>
      <c r="B520" s="115"/>
      <c r="C520" s="116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</row>
    <row r="521">
      <c r="A521" s="115"/>
      <c r="B521" s="115"/>
      <c r="C521" s="116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</row>
    <row r="522">
      <c r="A522" s="115"/>
      <c r="B522" s="115"/>
      <c r="C522" s="116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</row>
    <row r="523">
      <c r="A523" s="115"/>
      <c r="B523" s="115"/>
      <c r="C523" s="116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</row>
    <row r="524">
      <c r="A524" s="115"/>
      <c r="B524" s="115"/>
      <c r="C524" s="116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</row>
    <row r="525">
      <c r="A525" s="115"/>
      <c r="B525" s="115"/>
      <c r="C525" s="116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</row>
    <row r="526">
      <c r="A526" s="115"/>
      <c r="B526" s="115"/>
      <c r="C526" s="116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</row>
    <row r="527">
      <c r="A527" s="115"/>
      <c r="B527" s="115"/>
      <c r="C527" s="116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</row>
    <row r="528">
      <c r="A528" s="115"/>
      <c r="B528" s="115"/>
      <c r="C528" s="116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</row>
    <row r="529">
      <c r="A529" s="115"/>
      <c r="B529" s="115"/>
      <c r="C529" s="116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</row>
    <row r="530">
      <c r="A530" s="115"/>
      <c r="B530" s="115"/>
      <c r="C530" s="116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</row>
    <row r="531">
      <c r="A531" s="115"/>
      <c r="B531" s="115"/>
      <c r="C531" s="116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</row>
    <row r="532">
      <c r="A532" s="115"/>
      <c r="B532" s="115"/>
      <c r="C532" s="116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</row>
    <row r="533">
      <c r="A533" s="115"/>
      <c r="B533" s="115"/>
      <c r="C533" s="116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</row>
    <row r="534">
      <c r="A534" s="115"/>
      <c r="B534" s="115"/>
      <c r="C534" s="116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</row>
    <row r="535">
      <c r="A535" s="115"/>
      <c r="B535" s="115"/>
      <c r="C535" s="116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</row>
    <row r="536">
      <c r="A536" s="115"/>
      <c r="B536" s="115"/>
      <c r="C536" s="116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</row>
    <row r="537">
      <c r="A537" s="115"/>
      <c r="B537" s="115"/>
      <c r="C537" s="116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</row>
    <row r="538">
      <c r="A538" s="115"/>
      <c r="B538" s="115"/>
      <c r="C538" s="116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</row>
    <row r="539">
      <c r="A539" s="115"/>
      <c r="B539" s="115"/>
      <c r="C539" s="116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</row>
    <row r="540">
      <c r="A540" s="115"/>
      <c r="B540" s="115"/>
      <c r="C540" s="116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</row>
    <row r="541">
      <c r="A541" s="115"/>
      <c r="B541" s="115"/>
      <c r="C541" s="116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</row>
    <row r="542">
      <c r="A542" s="115"/>
      <c r="B542" s="115"/>
      <c r="C542" s="116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</row>
    <row r="543">
      <c r="A543" s="115"/>
      <c r="B543" s="115"/>
      <c r="C543" s="116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</row>
    <row r="544">
      <c r="A544" s="115"/>
      <c r="B544" s="115"/>
      <c r="C544" s="116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</row>
    <row r="545">
      <c r="A545" s="115"/>
      <c r="B545" s="115"/>
      <c r="C545" s="116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</row>
    <row r="546">
      <c r="A546" s="115"/>
      <c r="B546" s="115"/>
      <c r="C546" s="116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</row>
    <row r="547">
      <c r="A547" s="115"/>
      <c r="B547" s="115"/>
      <c r="C547" s="116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</row>
    <row r="548">
      <c r="A548" s="115"/>
      <c r="B548" s="115"/>
      <c r="C548" s="116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</row>
    <row r="549">
      <c r="A549" s="115"/>
      <c r="B549" s="115"/>
      <c r="C549" s="116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</row>
    <row r="550">
      <c r="A550" s="115"/>
      <c r="B550" s="115"/>
      <c r="C550" s="116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</row>
    <row r="551">
      <c r="A551" s="115"/>
      <c r="B551" s="115"/>
      <c r="C551" s="116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</row>
    <row r="552">
      <c r="A552" s="115"/>
      <c r="B552" s="115"/>
      <c r="C552" s="116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</row>
    <row r="553">
      <c r="A553" s="115"/>
      <c r="B553" s="115"/>
      <c r="C553" s="116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</row>
    <row r="554">
      <c r="A554" s="115"/>
      <c r="B554" s="115"/>
      <c r="C554" s="116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</row>
    <row r="555">
      <c r="A555" s="115"/>
      <c r="B555" s="115"/>
      <c r="C555" s="116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</row>
    <row r="556">
      <c r="A556" s="115"/>
      <c r="B556" s="115"/>
      <c r="C556" s="116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</row>
    <row r="557">
      <c r="A557" s="115"/>
      <c r="B557" s="115"/>
      <c r="C557" s="116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</row>
    <row r="558">
      <c r="A558" s="115"/>
      <c r="B558" s="115"/>
      <c r="C558" s="116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</row>
    <row r="559">
      <c r="A559" s="115"/>
      <c r="B559" s="115"/>
      <c r="C559" s="116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</row>
    <row r="560">
      <c r="A560" s="115"/>
      <c r="B560" s="115"/>
      <c r="C560" s="116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</row>
    <row r="561">
      <c r="A561" s="115"/>
      <c r="B561" s="115"/>
      <c r="C561" s="116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</row>
    <row r="562">
      <c r="A562" s="115"/>
      <c r="B562" s="115"/>
      <c r="C562" s="116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</row>
    <row r="563">
      <c r="A563" s="115"/>
      <c r="B563" s="115"/>
      <c r="C563" s="116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</row>
    <row r="564">
      <c r="A564" s="115"/>
      <c r="B564" s="115"/>
      <c r="C564" s="116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</row>
    <row r="565">
      <c r="A565" s="115"/>
      <c r="B565" s="115"/>
      <c r="C565" s="116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</row>
    <row r="566">
      <c r="A566" s="115"/>
      <c r="B566" s="115"/>
      <c r="C566" s="116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</row>
    <row r="567">
      <c r="A567" s="115"/>
      <c r="B567" s="115"/>
      <c r="C567" s="116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</row>
    <row r="568">
      <c r="A568" s="115"/>
      <c r="B568" s="115"/>
      <c r="C568" s="116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</row>
    <row r="569">
      <c r="A569" s="115"/>
      <c r="B569" s="115"/>
      <c r="C569" s="116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</row>
    <row r="570">
      <c r="A570" s="115"/>
      <c r="B570" s="115"/>
      <c r="C570" s="116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</row>
    <row r="571">
      <c r="A571" s="115"/>
      <c r="B571" s="115"/>
      <c r="C571" s="116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</row>
    <row r="572">
      <c r="A572" s="115"/>
      <c r="B572" s="115"/>
      <c r="C572" s="116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</row>
    <row r="573">
      <c r="A573" s="115"/>
      <c r="B573" s="115"/>
      <c r="C573" s="116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</row>
    <row r="574">
      <c r="A574" s="115"/>
      <c r="B574" s="115"/>
      <c r="C574" s="116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</row>
    <row r="575">
      <c r="A575" s="115"/>
      <c r="B575" s="115"/>
      <c r="C575" s="116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</row>
    <row r="576">
      <c r="A576" s="115"/>
      <c r="B576" s="115"/>
      <c r="C576" s="116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</row>
    <row r="577">
      <c r="A577" s="115"/>
      <c r="B577" s="115"/>
      <c r="C577" s="116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</row>
    <row r="578">
      <c r="A578" s="115"/>
      <c r="B578" s="115"/>
      <c r="C578" s="116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</row>
    <row r="579">
      <c r="A579" s="115"/>
      <c r="B579" s="115"/>
      <c r="C579" s="116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</row>
    <row r="580">
      <c r="A580" s="115"/>
      <c r="B580" s="115"/>
      <c r="C580" s="116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</row>
    <row r="581">
      <c r="A581" s="115"/>
      <c r="B581" s="115"/>
      <c r="C581" s="116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</row>
    <row r="582">
      <c r="A582" s="115"/>
      <c r="B582" s="115"/>
      <c r="C582" s="116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</row>
    <row r="583">
      <c r="A583" s="115"/>
      <c r="B583" s="115"/>
      <c r="C583" s="116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</row>
    <row r="584">
      <c r="A584" s="115"/>
      <c r="B584" s="115"/>
      <c r="C584" s="116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</row>
    <row r="585">
      <c r="A585" s="115"/>
      <c r="B585" s="115"/>
      <c r="C585" s="116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</row>
    <row r="586">
      <c r="A586" s="115"/>
      <c r="B586" s="115"/>
      <c r="C586" s="116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</row>
    <row r="587">
      <c r="A587" s="115"/>
      <c r="B587" s="115"/>
      <c r="C587" s="116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</row>
    <row r="588">
      <c r="A588" s="115"/>
      <c r="B588" s="115"/>
      <c r="C588" s="116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</row>
    <row r="589">
      <c r="A589" s="115"/>
      <c r="B589" s="115"/>
      <c r="C589" s="116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</row>
    <row r="590">
      <c r="A590" s="115"/>
      <c r="B590" s="115"/>
      <c r="C590" s="116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</row>
    <row r="591">
      <c r="A591" s="115"/>
      <c r="B591" s="115"/>
      <c r="C591" s="116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</row>
    <row r="592">
      <c r="A592" s="115"/>
      <c r="B592" s="115"/>
      <c r="C592" s="116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</row>
    <row r="593">
      <c r="A593" s="115"/>
      <c r="B593" s="115"/>
      <c r="C593" s="116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</row>
    <row r="594">
      <c r="A594" s="115"/>
      <c r="B594" s="115"/>
      <c r="C594" s="116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</row>
    <row r="595">
      <c r="A595" s="115"/>
      <c r="B595" s="115"/>
      <c r="C595" s="116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</row>
    <row r="596">
      <c r="A596" s="115"/>
      <c r="B596" s="115"/>
      <c r="C596" s="116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</row>
    <row r="597">
      <c r="A597" s="115"/>
      <c r="B597" s="115"/>
      <c r="C597" s="116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</row>
    <row r="598">
      <c r="A598" s="115"/>
      <c r="B598" s="115"/>
      <c r="C598" s="116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</row>
    <row r="599">
      <c r="A599" s="115"/>
      <c r="B599" s="115"/>
      <c r="C599" s="116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</row>
    <row r="600">
      <c r="A600" s="115"/>
      <c r="B600" s="115"/>
      <c r="C600" s="116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</row>
    <row r="601">
      <c r="A601" s="115"/>
      <c r="B601" s="115"/>
      <c r="C601" s="116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</row>
    <row r="602">
      <c r="A602" s="115"/>
      <c r="B602" s="115"/>
      <c r="C602" s="116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</row>
    <row r="603">
      <c r="A603" s="115"/>
      <c r="B603" s="115"/>
      <c r="C603" s="116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</row>
    <row r="604">
      <c r="A604" s="115"/>
      <c r="B604" s="115"/>
      <c r="C604" s="116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</row>
    <row r="605">
      <c r="A605" s="115"/>
      <c r="B605" s="115"/>
      <c r="C605" s="116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</row>
    <row r="606">
      <c r="A606" s="115"/>
      <c r="B606" s="115"/>
      <c r="C606" s="116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</row>
    <row r="607">
      <c r="A607" s="115"/>
      <c r="B607" s="115"/>
      <c r="C607" s="116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</row>
    <row r="608">
      <c r="A608" s="115"/>
      <c r="B608" s="115"/>
      <c r="C608" s="116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</row>
    <row r="609">
      <c r="A609" s="115"/>
      <c r="B609" s="115"/>
      <c r="C609" s="116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</row>
    <row r="610">
      <c r="A610" s="115"/>
      <c r="B610" s="115"/>
      <c r="C610" s="116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</row>
    <row r="611">
      <c r="A611" s="115"/>
      <c r="B611" s="115"/>
      <c r="C611" s="116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</row>
    <row r="612">
      <c r="A612" s="115"/>
      <c r="B612" s="115"/>
      <c r="C612" s="116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</row>
    <row r="613">
      <c r="A613" s="115"/>
      <c r="B613" s="115"/>
      <c r="C613" s="116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</row>
    <row r="614">
      <c r="A614" s="115"/>
      <c r="B614" s="115"/>
      <c r="C614" s="116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</row>
    <row r="615">
      <c r="A615" s="115"/>
      <c r="B615" s="115"/>
      <c r="C615" s="116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</row>
    <row r="616">
      <c r="A616" s="115"/>
      <c r="B616" s="115"/>
      <c r="C616" s="116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</row>
    <row r="617">
      <c r="A617" s="115"/>
      <c r="B617" s="115"/>
      <c r="C617" s="116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</row>
    <row r="618">
      <c r="A618" s="115"/>
      <c r="B618" s="115"/>
      <c r="C618" s="116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</row>
    <row r="619">
      <c r="A619" s="115"/>
      <c r="B619" s="115"/>
      <c r="C619" s="116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</row>
    <row r="620">
      <c r="A620" s="115"/>
      <c r="B620" s="115"/>
      <c r="C620" s="116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</row>
    <row r="621">
      <c r="A621" s="115"/>
      <c r="B621" s="115"/>
      <c r="C621" s="116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</row>
    <row r="622">
      <c r="A622" s="115"/>
      <c r="B622" s="115"/>
      <c r="C622" s="116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</row>
    <row r="623">
      <c r="A623" s="115"/>
      <c r="B623" s="115"/>
      <c r="C623" s="116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</row>
    <row r="624">
      <c r="A624" s="115"/>
      <c r="B624" s="115"/>
      <c r="C624" s="116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</row>
    <row r="625">
      <c r="A625" s="115"/>
      <c r="B625" s="115"/>
      <c r="C625" s="116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</row>
    <row r="626">
      <c r="A626" s="115"/>
      <c r="B626" s="115"/>
      <c r="C626" s="116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</row>
    <row r="627">
      <c r="A627" s="115"/>
      <c r="B627" s="115"/>
      <c r="C627" s="116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</row>
    <row r="628">
      <c r="A628" s="115"/>
      <c r="B628" s="115"/>
      <c r="C628" s="116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</row>
    <row r="629">
      <c r="A629" s="115"/>
      <c r="B629" s="115"/>
      <c r="C629" s="116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</row>
    <row r="630">
      <c r="A630" s="115"/>
      <c r="B630" s="115"/>
      <c r="C630" s="116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</row>
    <row r="631">
      <c r="A631" s="115"/>
      <c r="B631" s="115"/>
      <c r="C631" s="116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</row>
    <row r="632">
      <c r="A632" s="115"/>
      <c r="B632" s="115"/>
      <c r="C632" s="116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</row>
    <row r="633">
      <c r="A633" s="115"/>
      <c r="B633" s="115"/>
      <c r="C633" s="116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</row>
    <row r="634">
      <c r="A634" s="115"/>
      <c r="B634" s="115"/>
      <c r="C634" s="116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</row>
    <row r="635">
      <c r="A635" s="115"/>
      <c r="B635" s="115"/>
      <c r="C635" s="116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</row>
    <row r="636">
      <c r="A636" s="115"/>
      <c r="B636" s="115"/>
      <c r="C636" s="116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</row>
    <row r="637">
      <c r="A637" s="115"/>
      <c r="B637" s="115"/>
      <c r="C637" s="116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</row>
    <row r="638">
      <c r="A638" s="115"/>
      <c r="B638" s="115"/>
      <c r="C638" s="116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</row>
    <row r="639">
      <c r="A639" s="115"/>
      <c r="B639" s="115"/>
      <c r="C639" s="116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</row>
    <row r="640">
      <c r="A640" s="115"/>
      <c r="B640" s="115"/>
      <c r="C640" s="116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</row>
    <row r="641">
      <c r="A641" s="115"/>
      <c r="B641" s="115"/>
      <c r="C641" s="116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</row>
    <row r="642">
      <c r="A642" s="115"/>
      <c r="B642" s="115"/>
      <c r="C642" s="116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</row>
    <row r="643">
      <c r="A643" s="115"/>
      <c r="B643" s="115"/>
      <c r="C643" s="116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</row>
    <row r="644">
      <c r="A644" s="115"/>
      <c r="B644" s="115"/>
      <c r="C644" s="116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</row>
    <row r="645">
      <c r="A645" s="115"/>
      <c r="B645" s="115"/>
      <c r="C645" s="116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</row>
    <row r="646">
      <c r="A646" s="115"/>
      <c r="B646" s="115"/>
      <c r="C646" s="116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</row>
    <row r="647">
      <c r="A647" s="115"/>
      <c r="B647" s="115"/>
      <c r="C647" s="116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</row>
    <row r="648">
      <c r="A648" s="115"/>
      <c r="B648" s="115"/>
      <c r="C648" s="116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</row>
    <row r="649">
      <c r="A649" s="115"/>
      <c r="B649" s="115"/>
      <c r="C649" s="116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</row>
    <row r="650">
      <c r="A650" s="115"/>
      <c r="B650" s="115"/>
      <c r="C650" s="116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</row>
    <row r="651">
      <c r="A651" s="115"/>
      <c r="B651" s="115"/>
      <c r="C651" s="116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</row>
    <row r="652">
      <c r="A652" s="115"/>
      <c r="B652" s="115"/>
      <c r="C652" s="116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</row>
    <row r="653">
      <c r="A653" s="115"/>
      <c r="B653" s="115"/>
      <c r="C653" s="116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</row>
    <row r="654">
      <c r="A654" s="115"/>
      <c r="B654" s="115"/>
      <c r="C654" s="116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</row>
    <row r="655">
      <c r="A655" s="115"/>
      <c r="B655" s="115"/>
      <c r="C655" s="116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</row>
    <row r="656">
      <c r="A656" s="115"/>
      <c r="B656" s="115"/>
      <c r="C656" s="116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</row>
    <row r="657">
      <c r="A657" s="115"/>
      <c r="B657" s="115"/>
      <c r="C657" s="116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</row>
    <row r="658">
      <c r="A658" s="115"/>
      <c r="B658" s="115"/>
      <c r="C658" s="116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</row>
    <row r="659">
      <c r="A659" s="115"/>
      <c r="B659" s="115"/>
      <c r="C659" s="116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</row>
    <row r="660">
      <c r="A660" s="115"/>
      <c r="B660" s="115"/>
      <c r="C660" s="116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</row>
    <row r="661">
      <c r="A661" s="115"/>
      <c r="B661" s="115"/>
      <c r="C661" s="116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</row>
    <row r="662">
      <c r="A662" s="115"/>
      <c r="B662" s="115"/>
      <c r="C662" s="116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</row>
    <row r="663">
      <c r="A663" s="115"/>
      <c r="B663" s="115"/>
      <c r="C663" s="116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</row>
    <row r="664">
      <c r="A664" s="115"/>
      <c r="B664" s="115"/>
      <c r="C664" s="116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</row>
    <row r="665">
      <c r="A665" s="115"/>
      <c r="B665" s="115"/>
      <c r="C665" s="116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</row>
    <row r="666">
      <c r="A666" s="115"/>
      <c r="B666" s="115"/>
      <c r="C666" s="116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</row>
    <row r="667">
      <c r="A667" s="115"/>
      <c r="B667" s="115"/>
      <c r="C667" s="116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</row>
    <row r="668">
      <c r="A668" s="115"/>
      <c r="B668" s="115"/>
      <c r="C668" s="116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</row>
    <row r="669">
      <c r="A669" s="115"/>
      <c r="B669" s="115"/>
      <c r="C669" s="116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</row>
    <row r="670">
      <c r="A670" s="115"/>
      <c r="B670" s="115"/>
      <c r="C670" s="116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</row>
    <row r="671">
      <c r="A671" s="115"/>
      <c r="B671" s="115"/>
      <c r="C671" s="116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</row>
    <row r="672">
      <c r="A672" s="115"/>
      <c r="B672" s="115"/>
      <c r="C672" s="116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</row>
    <row r="673">
      <c r="A673" s="115"/>
      <c r="B673" s="115"/>
      <c r="C673" s="116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</row>
    <row r="674">
      <c r="A674" s="115"/>
      <c r="B674" s="115"/>
      <c r="C674" s="116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</row>
    <row r="675">
      <c r="A675" s="115"/>
      <c r="B675" s="115"/>
      <c r="C675" s="116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</row>
    <row r="676">
      <c r="A676" s="115"/>
      <c r="B676" s="115"/>
      <c r="C676" s="116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</row>
    <row r="677">
      <c r="A677" s="115"/>
      <c r="B677" s="115"/>
      <c r="C677" s="116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</row>
    <row r="678">
      <c r="A678" s="115"/>
      <c r="B678" s="115"/>
      <c r="C678" s="116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</row>
    <row r="679">
      <c r="A679" s="115"/>
      <c r="B679" s="115"/>
      <c r="C679" s="116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</row>
    <row r="680">
      <c r="A680" s="115"/>
      <c r="B680" s="115"/>
      <c r="C680" s="116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</row>
    <row r="681">
      <c r="A681" s="115"/>
      <c r="B681" s="115"/>
      <c r="C681" s="116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</row>
    <row r="682">
      <c r="A682" s="115"/>
      <c r="B682" s="115"/>
      <c r="C682" s="116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</row>
    <row r="683">
      <c r="A683" s="115"/>
      <c r="B683" s="115"/>
      <c r="C683" s="116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</row>
    <row r="684">
      <c r="A684" s="115"/>
      <c r="B684" s="115"/>
      <c r="C684" s="116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</row>
    <row r="685">
      <c r="A685" s="115"/>
      <c r="B685" s="115"/>
      <c r="C685" s="116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</row>
    <row r="686">
      <c r="A686" s="115"/>
      <c r="B686" s="115"/>
      <c r="C686" s="116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</row>
    <row r="687">
      <c r="A687" s="115"/>
      <c r="B687" s="115"/>
      <c r="C687" s="116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</row>
    <row r="688">
      <c r="A688" s="115"/>
      <c r="B688" s="115"/>
      <c r="C688" s="116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</row>
    <row r="689">
      <c r="A689" s="115"/>
      <c r="B689" s="115"/>
      <c r="C689" s="116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</row>
    <row r="690">
      <c r="A690" s="115"/>
      <c r="B690" s="115"/>
      <c r="C690" s="116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</row>
    <row r="691">
      <c r="A691" s="115"/>
      <c r="B691" s="115"/>
      <c r="C691" s="116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</row>
    <row r="692">
      <c r="A692" s="115"/>
      <c r="B692" s="115"/>
      <c r="C692" s="116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</row>
    <row r="693">
      <c r="A693" s="115"/>
      <c r="B693" s="115"/>
      <c r="C693" s="116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</row>
    <row r="694">
      <c r="A694" s="115"/>
      <c r="B694" s="115"/>
      <c r="C694" s="116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</row>
    <row r="695">
      <c r="A695" s="115"/>
      <c r="B695" s="115"/>
      <c r="C695" s="116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</row>
    <row r="696">
      <c r="A696" s="115"/>
      <c r="B696" s="115"/>
      <c r="C696" s="116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</row>
    <row r="697">
      <c r="A697" s="115"/>
      <c r="B697" s="115"/>
      <c r="C697" s="116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</row>
    <row r="698">
      <c r="A698" s="115"/>
      <c r="B698" s="115"/>
      <c r="C698" s="116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</row>
    <row r="699">
      <c r="A699" s="115"/>
      <c r="B699" s="115"/>
      <c r="C699" s="116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</row>
    <row r="700">
      <c r="A700" s="115"/>
      <c r="B700" s="115"/>
      <c r="C700" s="116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</row>
    <row r="701">
      <c r="A701" s="115"/>
      <c r="B701" s="115"/>
      <c r="C701" s="116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</row>
    <row r="702">
      <c r="A702" s="115"/>
      <c r="B702" s="115"/>
      <c r="C702" s="116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</row>
    <row r="703">
      <c r="A703" s="115"/>
      <c r="B703" s="115"/>
      <c r="C703" s="116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</row>
    <row r="704">
      <c r="A704" s="115"/>
      <c r="B704" s="115"/>
      <c r="C704" s="116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</row>
    <row r="705">
      <c r="A705" s="115"/>
      <c r="B705" s="115"/>
      <c r="C705" s="116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</row>
    <row r="706">
      <c r="A706" s="115"/>
      <c r="B706" s="115"/>
      <c r="C706" s="116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</row>
    <row r="707">
      <c r="A707" s="115"/>
      <c r="B707" s="115"/>
      <c r="C707" s="116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</row>
    <row r="708">
      <c r="A708" s="115"/>
      <c r="B708" s="115"/>
      <c r="C708" s="116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</row>
    <row r="709">
      <c r="A709" s="115"/>
      <c r="B709" s="115"/>
      <c r="C709" s="116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</row>
    <row r="710">
      <c r="A710" s="115"/>
      <c r="B710" s="115"/>
      <c r="C710" s="116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</row>
    <row r="711">
      <c r="A711" s="115"/>
      <c r="B711" s="115"/>
      <c r="C711" s="116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</row>
    <row r="712">
      <c r="A712" s="115"/>
      <c r="B712" s="115"/>
      <c r="C712" s="116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</row>
    <row r="713">
      <c r="A713" s="115"/>
      <c r="B713" s="115"/>
      <c r="C713" s="116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</row>
    <row r="714">
      <c r="A714" s="115"/>
      <c r="B714" s="115"/>
      <c r="C714" s="116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</row>
    <row r="715">
      <c r="A715" s="115"/>
      <c r="B715" s="115"/>
      <c r="C715" s="116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</row>
    <row r="716">
      <c r="A716" s="115"/>
      <c r="B716" s="115"/>
      <c r="C716" s="116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</row>
    <row r="717">
      <c r="A717" s="115"/>
      <c r="B717" s="115"/>
      <c r="C717" s="116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</row>
    <row r="718">
      <c r="A718" s="115"/>
      <c r="B718" s="115"/>
      <c r="C718" s="116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</row>
    <row r="719">
      <c r="A719" s="115"/>
      <c r="B719" s="115"/>
      <c r="C719" s="116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</row>
    <row r="720">
      <c r="A720" s="115"/>
      <c r="B720" s="115"/>
      <c r="C720" s="116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</row>
    <row r="721">
      <c r="A721" s="115"/>
      <c r="B721" s="115"/>
      <c r="C721" s="116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</row>
    <row r="722">
      <c r="A722" s="115"/>
      <c r="B722" s="115"/>
      <c r="C722" s="116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</row>
    <row r="723">
      <c r="A723" s="115"/>
      <c r="B723" s="115"/>
      <c r="C723" s="116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</row>
    <row r="724">
      <c r="A724" s="115"/>
      <c r="B724" s="115"/>
      <c r="C724" s="116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</row>
    <row r="725">
      <c r="A725" s="115"/>
      <c r="B725" s="115"/>
      <c r="C725" s="116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</row>
    <row r="726">
      <c r="A726" s="115"/>
      <c r="B726" s="115"/>
      <c r="C726" s="116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</row>
    <row r="727">
      <c r="A727" s="115"/>
      <c r="B727" s="115"/>
      <c r="C727" s="116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</row>
    <row r="728">
      <c r="A728" s="115"/>
      <c r="B728" s="115"/>
      <c r="C728" s="116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</row>
    <row r="729">
      <c r="A729" s="115"/>
      <c r="B729" s="115"/>
      <c r="C729" s="116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</row>
    <row r="730">
      <c r="A730" s="115"/>
      <c r="B730" s="115"/>
      <c r="C730" s="116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</row>
    <row r="731">
      <c r="A731" s="115"/>
      <c r="B731" s="115"/>
      <c r="C731" s="116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</row>
    <row r="732">
      <c r="A732" s="115"/>
      <c r="B732" s="115"/>
      <c r="C732" s="116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</row>
    <row r="733">
      <c r="A733" s="115"/>
      <c r="B733" s="115"/>
      <c r="C733" s="116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</row>
    <row r="734">
      <c r="A734" s="115"/>
      <c r="B734" s="115"/>
      <c r="C734" s="116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</row>
    <row r="735">
      <c r="A735" s="115"/>
      <c r="B735" s="115"/>
      <c r="C735" s="116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</row>
    <row r="736">
      <c r="A736" s="115"/>
      <c r="B736" s="115"/>
      <c r="C736" s="116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</row>
    <row r="737">
      <c r="A737" s="115"/>
      <c r="B737" s="115"/>
      <c r="C737" s="116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</row>
    <row r="738">
      <c r="A738" s="115"/>
      <c r="B738" s="115"/>
      <c r="C738" s="116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</row>
    <row r="739">
      <c r="A739" s="115"/>
      <c r="B739" s="115"/>
      <c r="C739" s="116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</row>
    <row r="740">
      <c r="A740" s="115"/>
      <c r="B740" s="115"/>
      <c r="C740" s="116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</row>
    <row r="741">
      <c r="A741" s="115"/>
      <c r="B741" s="115"/>
      <c r="C741" s="116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</row>
    <row r="742">
      <c r="A742" s="115"/>
      <c r="B742" s="115"/>
      <c r="C742" s="116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</row>
    <row r="743">
      <c r="A743" s="115"/>
      <c r="B743" s="115"/>
      <c r="C743" s="116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</row>
    <row r="744">
      <c r="A744" s="115"/>
      <c r="B744" s="115"/>
      <c r="C744" s="116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</row>
    <row r="745">
      <c r="A745" s="115"/>
      <c r="B745" s="115"/>
      <c r="C745" s="116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</row>
    <row r="746">
      <c r="A746" s="115"/>
      <c r="B746" s="115"/>
      <c r="C746" s="116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</row>
    <row r="747">
      <c r="A747" s="115"/>
      <c r="B747" s="115"/>
      <c r="C747" s="116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</row>
    <row r="748">
      <c r="A748" s="115"/>
      <c r="B748" s="115"/>
      <c r="C748" s="116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</row>
    <row r="749">
      <c r="A749" s="115"/>
      <c r="B749" s="115"/>
      <c r="C749" s="116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</row>
    <row r="750">
      <c r="A750" s="115"/>
      <c r="B750" s="115"/>
      <c r="C750" s="116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</row>
    <row r="751">
      <c r="A751" s="115"/>
      <c r="B751" s="115"/>
      <c r="C751" s="116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</row>
    <row r="752">
      <c r="A752" s="115"/>
      <c r="B752" s="115"/>
      <c r="C752" s="116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</row>
    <row r="753">
      <c r="A753" s="115"/>
      <c r="B753" s="115"/>
      <c r="C753" s="116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</row>
    <row r="754">
      <c r="A754" s="115"/>
      <c r="B754" s="115"/>
      <c r="C754" s="116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</row>
    <row r="755">
      <c r="A755" s="115"/>
      <c r="B755" s="115"/>
      <c r="C755" s="116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</row>
    <row r="756">
      <c r="A756" s="115"/>
      <c r="B756" s="115"/>
      <c r="C756" s="116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</row>
    <row r="757">
      <c r="A757" s="115"/>
      <c r="B757" s="115"/>
      <c r="C757" s="116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</row>
    <row r="758">
      <c r="A758" s="115"/>
      <c r="B758" s="115"/>
      <c r="C758" s="116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</row>
    <row r="759">
      <c r="A759" s="115"/>
      <c r="B759" s="115"/>
      <c r="C759" s="116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</row>
    <row r="760">
      <c r="A760" s="115"/>
      <c r="B760" s="115"/>
      <c r="C760" s="116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</row>
    <row r="761">
      <c r="A761" s="115"/>
      <c r="B761" s="115"/>
      <c r="C761" s="116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</row>
    <row r="762">
      <c r="A762" s="115"/>
      <c r="B762" s="115"/>
      <c r="C762" s="116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</row>
    <row r="763">
      <c r="A763" s="115"/>
      <c r="B763" s="115"/>
      <c r="C763" s="116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</row>
    <row r="764">
      <c r="A764" s="115"/>
      <c r="B764" s="115"/>
      <c r="C764" s="116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</row>
    <row r="765">
      <c r="A765" s="115"/>
      <c r="B765" s="115"/>
      <c r="C765" s="116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</row>
    <row r="766">
      <c r="A766" s="115"/>
      <c r="B766" s="115"/>
      <c r="C766" s="116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</row>
    <row r="767">
      <c r="A767" s="115"/>
      <c r="B767" s="115"/>
      <c r="C767" s="116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</row>
    <row r="768">
      <c r="A768" s="115"/>
      <c r="B768" s="115"/>
      <c r="C768" s="116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</row>
    <row r="769">
      <c r="A769" s="115"/>
      <c r="B769" s="115"/>
      <c r="C769" s="116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</row>
    <row r="770">
      <c r="A770" s="115"/>
      <c r="B770" s="115"/>
      <c r="C770" s="116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</row>
    <row r="771">
      <c r="A771" s="115"/>
      <c r="B771" s="115"/>
      <c r="C771" s="116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</row>
    <row r="772">
      <c r="A772" s="115"/>
      <c r="B772" s="115"/>
      <c r="C772" s="116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</row>
    <row r="773">
      <c r="A773" s="115"/>
      <c r="B773" s="115"/>
      <c r="C773" s="116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</row>
    <row r="774">
      <c r="A774" s="115"/>
      <c r="B774" s="115"/>
      <c r="C774" s="116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</row>
    <row r="775">
      <c r="A775" s="115"/>
      <c r="B775" s="115"/>
      <c r="C775" s="116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</row>
    <row r="776">
      <c r="A776" s="115"/>
      <c r="B776" s="115"/>
      <c r="C776" s="116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</row>
    <row r="777">
      <c r="A777" s="115"/>
      <c r="B777" s="115"/>
      <c r="C777" s="116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</row>
    <row r="778">
      <c r="A778" s="115"/>
      <c r="B778" s="115"/>
      <c r="C778" s="116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</row>
    <row r="779">
      <c r="A779" s="115"/>
      <c r="B779" s="115"/>
      <c r="C779" s="116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</row>
    <row r="780">
      <c r="A780" s="115"/>
      <c r="B780" s="115"/>
      <c r="C780" s="116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</row>
    <row r="781">
      <c r="A781" s="115"/>
      <c r="B781" s="115"/>
      <c r="C781" s="116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</row>
    <row r="782">
      <c r="A782" s="115"/>
      <c r="B782" s="115"/>
      <c r="C782" s="116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</row>
    <row r="783">
      <c r="A783" s="115"/>
      <c r="B783" s="115"/>
      <c r="C783" s="116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</row>
    <row r="784">
      <c r="A784" s="115"/>
      <c r="B784" s="115"/>
      <c r="C784" s="116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</row>
    <row r="785">
      <c r="A785" s="115"/>
      <c r="B785" s="115"/>
      <c r="C785" s="116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</row>
    <row r="786">
      <c r="A786" s="115"/>
      <c r="B786" s="115"/>
      <c r="C786" s="116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</row>
    <row r="787">
      <c r="A787" s="115"/>
      <c r="B787" s="115"/>
      <c r="C787" s="116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</row>
    <row r="788">
      <c r="A788" s="115"/>
      <c r="B788" s="115"/>
      <c r="C788" s="116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</row>
    <row r="789">
      <c r="A789" s="115"/>
      <c r="B789" s="115"/>
      <c r="C789" s="116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</row>
    <row r="790">
      <c r="A790" s="115"/>
      <c r="B790" s="115"/>
      <c r="C790" s="116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</row>
    <row r="791">
      <c r="A791" s="115"/>
      <c r="B791" s="115"/>
      <c r="C791" s="116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</row>
    <row r="792">
      <c r="A792" s="115"/>
      <c r="B792" s="115"/>
      <c r="C792" s="116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</row>
    <row r="793">
      <c r="A793" s="115"/>
      <c r="B793" s="115"/>
      <c r="C793" s="116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</row>
    <row r="794">
      <c r="A794" s="115"/>
      <c r="B794" s="115"/>
      <c r="C794" s="116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</row>
    <row r="795">
      <c r="A795" s="115"/>
      <c r="B795" s="115"/>
      <c r="C795" s="116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</row>
    <row r="796">
      <c r="A796" s="115"/>
      <c r="B796" s="115"/>
      <c r="C796" s="116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</row>
    <row r="797">
      <c r="A797" s="115"/>
      <c r="B797" s="115"/>
      <c r="C797" s="116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</row>
    <row r="798">
      <c r="A798" s="115"/>
      <c r="B798" s="115"/>
      <c r="C798" s="116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</row>
    <row r="799">
      <c r="A799" s="115"/>
      <c r="B799" s="115"/>
      <c r="C799" s="116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</row>
    <row r="800">
      <c r="A800" s="115"/>
      <c r="B800" s="115"/>
      <c r="C800" s="116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</row>
    <row r="801">
      <c r="A801" s="115"/>
      <c r="B801" s="115"/>
      <c r="C801" s="116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</row>
    <row r="802">
      <c r="A802" s="115"/>
      <c r="B802" s="115"/>
      <c r="C802" s="116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</row>
    <row r="803">
      <c r="A803" s="115"/>
      <c r="B803" s="115"/>
      <c r="C803" s="116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</row>
    <row r="804">
      <c r="A804" s="115"/>
      <c r="B804" s="115"/>
      <c r="C804" s="116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</row>
    <row r="805">
      <c r="A805" s="115"/>
      <c r="B805" s="115"/>
      <c r="C805" s="116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</row>
    <row r="806">
      <c r="A806" s="115"/>
      <c r="B806" s="115"/>
      <c r="C806" s="116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</row>
    <row r="807">
      <c r="A807" s="115"/>
      <c r="B807" s="115"/>
      <c r="C807" s="116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</row>
    <row r="808">
      <c r="A808" s="115"/>
      <c r="B808" s="115"/>
      <c r="C808" s="116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</row>
    <row r="809">
      <c r="A809" s="115"/>
      <c r="B809" s="115"/>
      <c r="C809" s="116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</row>
    <row r="810">
      <c r="A810" s="115"/>
      <c r="B810" s="115"/>
      <c r="C810" s="116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</row>
    <row r="811">
      <c r="A811" s="115"/>
      <c r="B811" s="115"/>
      <c r="C811" s="116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</row>
    <row r="812">
      <c r="A812" s="115"/>
      <c r="B812" s="115"/>
      <c r="C812" s="116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</row>
    <row r="813">
      <c r="A813" s="115"/>
      <c r="B813" s="115"/>
      <c r="C813" s="116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</row>
    <row r="814">
      <c r="A814" s="115"/>
      <c r="B814" s="115"/>
      <c r="C814" s="116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</row>
    <row r="815">
      <c r="A815" s="115"/>
      <c r="B815" s="115"/>
      <c r="C815" s="116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</row>
    <row r="816">
      <c r="A816" s="115"/>
      <c r="B816" s="115"/>
      <c r="C816" s="116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</row>
    <row r="817">
      <c r="A817" s="115"/>
      <c r="B817" s="115"/>
      <c r="C817" s="116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</row>
    <row r="818">
      <c r="A818" s="115"/>
      <c r="B818" s="115"/>
      <c r="C818" s="116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</row>
    <row r="819">
      <c r="A819" s="115"/>
      <c r="B819" s="115"/>
      <c r="C819" s="116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</row>
    <row r="820">
      <c r="A820" s="115"/>
      <c r="B820" s="115"/>
      <c r="C820" s="116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</row>
    <row r="821">
      <c r="A821" s="115"/>
      <c r="B821" s="115"/>
      <c r="C821" s="116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</row>
    <row r="822">
      <c r="A822" s="115"/>
      <c r="B822" s="115"/>
      <c r="C822" s="116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</row>
    <row r="823">
      <c r="A823" s="115"/>
      <c r="B823" s="115"/>
      <c r="C823" s="116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</row>
    <row r="824">
      <c r="A824" s="115"/>
      <c r="B824" s="115"/>
      <c r="C824" s="116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</row>
    <row r="825">
      <c r="A825" s="115"/>
      <c r="B825" s="115"/>
      <c r="C825" s="116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</row>
    <row r="826">
      <c r="A826" s="115"/>
      <c r="B826" s="115"/>
      <c r="C826" s="116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</row>
    <row r="827">
      <c r="A827" s="115"/>
      <c r="B827" s="115"/>
      <c r="C827" s="116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</row>
    <row r="828">
      <c r="A828" s="115"/>
      <c r="B828" s="115"/>
      <c r="C828" s="116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</row>
    <row r="829">
      <c r="A829" s="115"/>
      <c r="B829" s="115"/>
      <c r="C829" s="116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</row>
    <row r="830">
      <c r="A830" s="115"/>
      <c r="B830" s="115"/>
      <c r="C830" s="116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</row>
    <row r="831">
      <c r="A831" s="115"/>
      <c r="B831" s="115"/>
      <c r="C831" s="116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</row>
    <row r="832">
      <c r="A832" s="115"/>
      <c r="B832" s="115"/>
      <c r="C832" s="116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</row>
    <row r="833">
      <c r="A833" s="115"/>
      <c r="B833" s="115"/>
      <c r="C833" s="116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</row>
    <row r="834">
      <c r="A834" s="115"/>
      <c r="B834" s="115"/>
      <c r="C834" s="116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</row>
    <row r="835">
      <c r="A835" s="115"/>
      <c r="B835" s="115"/>
      <c r="C835" s="116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</row>
    <row r="836">
      <c r="A836" s="115"/>
      <c r="B836" s="115"/>
      <c r="C836" s="116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</row>
    <row r="837">
      <c r="A837" s="115"/>
      <c r="B837" s="115"/>
      <c r="C837" s="116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</row>
    <row r="838">
      <c r="A838" s="115"/>
      <c r="B838" s="115"/>
      <c r="C838" s="116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</row>
    <row r="839">
      <c r="A839" s="115"/>
      <c r="B839" s="115"/>
      <c r="C839" s="116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</row>
    <row r="840">
      <c r="A840" s="115"/>
      <c r="B840" s="115"/>
      <c r="C840" s="116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</row>
    <row r="841">
      <c r="A841" s="115"/>
      <c r="B841" s="115"/>
      <c r="C841" s="116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</row>
    <row r="842">
      <c r="A842" s="115"/>
      <c r="B842" s="115"/>
      <c r="C842" s="116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</row>
    <row r="843">
      <c r="A843" s="115"/>
      <c r="B843" s="115"/>
      <c r="C843" s="116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</row>
    <row r="844">
      <c r="A844" s="115"/>
      <c r="B844" s="115"/>
      <c r="C844" s="116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</row>
    <row r="845">
      <c r="A845" s="115"/>
      <c r="B845" s="115"/>
      <c r="C845" s="116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</row>
    <row r="846">
      <c r="A846" s="115"/>
      <c r="B846" s="115"/>
      <c r="C846" s="116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</row>
    <row r="847">
      <c r="A847" s="115"/>
      <c r="B847" s="115"/>
      <c r="C847" s="116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</row>
    <row r="848">
      <c r="A848" s="115"/>
      <c r="B848" s="115"/>
      <c r="C848" s="116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</row>
    <row r="849">
      <c r="A849" s="115"/>
      <c r="B849" s="115"/>
      <c r="C849" s="116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</row>
    <row r="850">
      <c r="A850" s="115"/>
      <c r="B850" s="115"/>
      <c r="C850" s="116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</row>
    <row r="851">
      <c r="A851" s="115"/>
      <c r="B851" s="115"/>
      <c r="C851" s="116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</row>
    <row r="852">
      <c r="A852" s="115"/>
      <c r="B852" s="115"/>
      <c r="C852" s="116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</row>
    <row r="853">
      <c r="A853" s="115"/>
      <c r="B853" s="115"/>
      <c r="C853" s="116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</row>
    <row r="854">
      <c r="A854" s="115"/>
      <c r="B854" s="115"/>
      <c r="C854" s="116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</row>
    <row r="855">
      <c r="A855" s="115"/>
      <c r="B855" s="115"/>
      <c r="C855" s="116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</row>
    <row r="856">
      <c r="A856" s="115"/>
      <c r="B856" s="115"/>
      <c r="C856" s="116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</row>
    <row r="857">
      <c r="A857" s="115"/>
      <c r="B857" s="115"/>
      <c r="C857" s="116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</row>
    <row r="858">
      <c r="A858" s="115"/>
      <c r="B858" s="115"/>
      <c r="C858" s="116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</row>
    <row r="859">
      <c r="A859" s="115"/>
      <c r="B859" s="115"/>
      <c r="C859" s="116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</row>
    <row r="860">
      <c r="A860" s="115"/>
      <c r="B860" s="115"/>
      <c r="C860" s="116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</row>
    <row r="861">
      <c r="A861" s="115"/>
      <c r="B861" s="115"/>
      <c r="C861" s="116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</row>
    <row r="862">
      <c r="A862" s="115"/>
      <c r="B862" s="115"/>
      <c r="C862" s="116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</row>
    <row r="863">
      <c r="A863" s="115"/>
      <c r="B863" s="115"/>
      <c r="C863" s="116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</row>
    <row r="864">
      <c r="A864" s="115"/>
      <c r="B864" s="115"/>
      <c r="C864" s="116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</row>
    <row r="865">
      <c r="A865" s="115"/>
      <c r="B865" s="115"/>
      <c r="C865" s="116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</row>
    <row r="866">
      <c r="A866" s="115"/>
      <c r="B866" s="115"/>
      <c r="C866" s="116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</row>
    <row r="867">
      <c r="A867" s="115"/>
      <c r="B867" s="115"/>
      <c r="C867" s="116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</row>
    <row r="868">
      <c r="A868" s="115"/>
      <c r="B868" s="115"/>
      <c r="C868" s="116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</row>
    <row r="869">
      <c r="A869" s="115"/>
      <c r="B869" s="115"/>
      <c r="C869" s="116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</row>
    <row r="870">
      <c r="A870" s="115"/>
      <c r="B870" s="115"/>
      <c r="C870" s="116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</row>
    <row r="871">
      <c r="A871" s="115"/>
      <c r="B871" s="115"/>
      <c r="C871" s="116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</row>
    <row r="872">
      <c r="A872" s="115"/>
      <c r="B872" s="115"/>
      <c r="C872" s="116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</row>
    <row r="873">
      <c r="A873" s="115"/>
      <c r="B873" s="115"/>
      <c r="C873" s="116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</row>
    <row r="874">
      <c r="A874" s="115"/>
      <c r="B874" s="115"/>
      <c r="C874" s="116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</row>
    <row r="875">
      <c r="A875" s="115"/>
      <c r="B875" s="115"/>
      <c r="C875" s="116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</row>
    <row r="876">
      <c r="A876" s="115"/>
      <c r="B876" s="115"/>
      <c r="C876" s="116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</row>
    <row r="877">
      <c r="A877" s="115"/>
      <c r="B877" s="115"/>
      <c r="C877" s="116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</row>
    <row r="878">
      <c r="A878" s="115"/>
      <c r="B878" s="115"/>
      <c r="C878" s="116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</row>
    <row r="879">
      <c r="A879" s="115"/>
      <c r="B879" s="115"/>
      <c r="C879" s="116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</row>
    <row r="880">
      <c r="A880" s="115"/>
      <c r="B880" s="115"/>
      <c r="C880" s="116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</row>
    <row r="881">
      <c r="A881" s="115"/>
      <c r="B881" s="115"/>
      <c r="C881" s="116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</row>
    <row r="882">
      <c r="A882" s="115"/>
      <c r="B882" s="115"/>
      <c r="C882" s="116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</row>
    <row r="883">
      <c r="A883" s="115"/>
      <c r="B883" s="115"/>
      <c r="C883" s="116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</row>
    <row r="884">
      <c r="A884" s="115"/>
      <c r="B884" s="115"/>
      <c r="C884" s="116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</row>
    <row r="885">
      <c r="A885" s="115"/>
      <c r="B885" s="115"/>
      <c r="C885" s="116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</row>
    <row r="886">
      <c r="A886" s="115"/>
      <c r="B886" s="115"/>
      <c r="C886" s="116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</row>
    <row r="887">
      <c r="A887" s="115"/>
      <c r="B887" s="115"/>
      <c r="C887" s="116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</row>
    <row r="888">
      <c r="A888" s="115"/>
      <c r="B888" s="115"/>
      <c r="C888" s="116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</row>
    <row r="889">
      <c r="A889" s="115"/>
      <c r="B889" s="115"/>
      <c r="C889" s="116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</row>
    <row r="890">
      <c r="A890" s="115"/>
      <c r="B890" s="115"/>
      <c r="C890" s="116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</row>
    <row r="891">
      <c r="A891" s="115"/>
      <c r="B891" s="115"/>
      <c r="C891" s="116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</row>
    <row r="892">
      <c r="A892" s="115"/>
      <c r="B892" s="115"/>
      <c r="C892" s="116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</row>
    <row r="893">
      <c r="A893" s="115"/>
      <c r="B893" s="115"/>
      <c r="C893" s="116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</row>
    <row r="894">
      <c r="A894" s="115"/>
      <c r="B894" s="115"/>
      <c r="C894" s="116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</row>
    <row r="895">
      <c r="A895" s="115"/>
      <c r="B895" s="115"/>
      <c r="C895" s="116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</row>
    <row r="896">
      <c r="A896" s="115"/>
      <c r="B896" s="115"/>
      <c r="C896" s="116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</row>
    <row r="897">
      <c r="A897" s="115"/>
      <c r="B897" s="115"/>
      <c r="C897" s="116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</row>
    <row r="898">
      <c r="A898" s="115"/>
      <c r="B898" s="115"/>
      <c r="C898" s="116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</row>
    <row r="899">
      <c r="A899" s="115"/>
      <c r="B899" s="115"/>
      <c r="C899" s="116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</row>
    <row r="900">
      <c r="A900" s="115"/>
      <c r="B900" s="115"/>
      <c r="C900" s="116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</row>
    <row r="901">
      <c r="A901" s="115"/>
      <c r="B901" s="115"/>
      <c r="C901" s="116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</row>
    <row r="902">
      <c r="A902" s="115"/>
      <c r="B902" s="115"/>
      <c r="C902" s="116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</row>
    <row r="903">
      <c r="A903" s="115"/>
      <c r="B903" s="115"/>
      <c r="C903" s="116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</row>
    <row r="904">
      <c r="A904" s="115"/>
      <c r="B904" s="115"/>
      <c r="C904" s="116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</row>
    <row r="905">
      <c r="A905" s="115"/>
      <c r="B905" s="115"/>
      <c r="C905" s="116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</row>
    <row r="906">
      <c r="A906" s="115"/>
      <c r="B906" s="115"/>
      <c r="C906" s="116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</row>
    <row r="907">
      <c r="A907" s="115"/>
      <c r="B907" s="115"/>
      <c r="C907" s="116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</row>
    <row r="908">
      <c r="A908" s="115"/>
      <c r="B908" s="115"/>
      <c r="C908" s="116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</row>
    <row r="909">
      <c r="A909" s="115"/>
      <c r="B909" s="115"/>
      <c r="C909" s="116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</row>
    <row r="910">
      <c r="A910" s="115"/>
      <c r="B910" s="115"/>
      <c r="C910" s="116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</row>
    <row r="911">
      <c r="A911" s="115"/>
      <c r="B911" s="115"/>
      <c r="C911" s="116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</row>
    <row r="912">
      <c r="A912" s="115"/>
      <c r="B912" s="115"/>
      <c r="C912" s="116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</row>
    <row r="913">
      <c r="A913" s="115"/>
      <c r="B913" s="115"/>
      <c r="C913" s="116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</row>
    <row r="914">
      <c r="A914" s="115"/>
      <c r="B914" s="115"/>
      <c r="C914" s="116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</row>
    <row r="915">
      <c r="A915" s="115"/>
      <c r="B915" s="115"/>
      <c r="C915" s="116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</row>
    <row r="916">
      <c r="A916" s="115"/>
      <c r="B916" s="115"/>
      <c r="C916" s="116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</row>
    <row r="917">
      <c r="A917" s="115"/>
      <c r="B917" s="115"/>
      <c r="C917" s="116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</row>
    <row r="918">
      <c r="A918" s="115"/>
      <c r="B918" s="115"/>
      <c r="C918" s="116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</row>
    <row r="919">
      <c r="A919" s="115"/>
      <c r="B919" s="115"/>
      <c r="C919" s="116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</row>
    <row r="920">
      <c r="A920" s="115"/>
      <c r="B920" s="115"/>
      <c r="C920" s="116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</row>
    <row r="921">
      <c r="A921" s="115"/>
      <c r="B921" s="115"/>
      <c r="C921" s="116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</row>
    <row r="922">
      <c r="A922" s="115"/>
      <c r="B922" s="115"/>
      <c r="C922" s="116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</row>
    <row r="923">
      <c r="A923" s="115"/>
      <c r="B923" s="115"/>
      <c r="C923" s="116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</row>
    <row r="924">
      <c r="A924" s="115"/>
      <c r="B924" s="115"/>
      <c r="C924" s="116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</row>
    <row r="925">
      <c r="A925" s="115"/>
      <c r="B925" s="115"/>
      <c r="C925" s="116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</row>
    <row r="926">
      <c r="A926" s="115"/>
      <c r="B926" s="115"/>
      <c r="C926" s="116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</row>
    <row r="927">
      <c r="A927" s="115"/>
      <c r="B927" s="115"/>
      <c r="C927" s="116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</row>
    <row r="928">
      <c r="A928" s="115"/>
      <c r="B928" s="115"/>
      <c r="C928" s="116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</row>
    <row r="929">
      <c r="A929" s="115"/>
      <c r="B929" s="115"/>
      <c r="C929" s="116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</row>
    <row r="930">
      <c r="A930" s="115"/>
      <c r="B930" s="115"/>
      <c r="C930" s="116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</row>
    <row r="931">
      <c r="A931" s="115"/>
      <c r="B931" s="115"/>
      <c r="C931" s="116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</row>
    <row r="932">
      <c r="A932" s="115"/>
      <c r="B932" s="115"/>
      <c r="C932" s="116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</row>
    <row r="933">
      <c r="A933" s="115"/>
      <c r="B933" s="115"/>
      <c r="C933" s="116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</row>
    <row r="934">
      <c r="A934" s="115"/>
      <c r="B934" s="115"/>
      <c r="C934" s="116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</row>
    <row r="935">
      <c r="A935" s="115"/>
      <c r="B935" s="115"/>
      <c r="C935" s="116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</row>
    <row r="936">
      <c r="A936" s="115"/>
      <c r="B936" s="115"/>
      <c r="C936" s="116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</row>
    <row r="937">
      <c r="A937" s="115"/>
      <c r="B937" s="115"/>
      <c r="C937" s="116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</row>
    <row r="938">
      <c r="A938" s="115"/>
      <c r="B938" s="115"/>
      <c r="C938" s="116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</row>
    <row r="939">
      <c r="A939" s="115"/>
      <c r="B939" s="115"/>
      <c r="C939" s="116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</row>
    <row r="940">
      <c r="A940" s="115"/>
      <c r="B940" s="115"/>
      <c r="C940" s="116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</row>
    <row r="941">
      <c r="A941" s="115"/>
      <c r="B941" s="115"/>
      <c r="C941" s="116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</row>
    <row r="942">
      <c r="A942" s="115"/>
      <c r="B942" s="115"/>
      <c r="C942" s="116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</row>
    <row r="943">
      <c r="A943" s="115"/>
      <c r="B943" s="115"/>
      <c r="C943" s="116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</row>
    <row r="944">
      <c r="A944" s="115"/>
      <c r="B944" s="115"/>
      <c r="C944" s="116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</row>
    <row r="945">
      <c r="A945" s="115"/>
      <c r="B945" s="115"/>
      <c r="C945" s="116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</row>
    <row r="946">
      <c r="A946" s="115"/>
      <c r="B946" s="115"/>
      <c r="C946" s="116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</row>
    <row r="947">
      <c r="A947" s="115"/>
      <c r="B947" s="115"/>
      <c r="C947" s="116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</row>
    <row r="948">
      <c r="A948" s="115"/>
      <c r="B948" s="115"/>
      <c r="C948" s="116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</row>
    <row r="949">
      <c r="A949" s="115"/>
      <c r="B949" s="115"/>
      <c r="C949" s="116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</row>
    <row r="950">
      <c r="A950" s="115"/>
      <c r="B950" s="115"/>
      <c r="C950" s="116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</row>
    <row r="951">
      <c r="A951" s="115"/>
      <c r="B951" s="115"/>
      <c r="C951" s="116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</row>
    <row r="952">
      <c r="A952" s="115"/>
      <c r="B952" s="115"/>
      <c r="C952" s="116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</row>
    <row r="953">
      <c r="A953" s="115"/>
      <c r="B953" s="115"/>
      <c r="C953" s="116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</row>
    <row r="954">
      <c r="A954" s="115"/>
      <c r="B954" s="115"/>
      <c r="C954" s="116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</row>
    <row r="955">
      <c r="A955" s="115"/>
      <c r="B955" s="115"/>
      <c r="C955" s="116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</row>
    <row r="956">
      <c r="A956" s="115"/>
      <c r="B956" s="115"/>
      <c r="C956" s="116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</row>
    <row r="957">
      <c r="A957" s="115"/>
      <c r="B957" s="115"/>
      <c r="C957" s="116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</row>
    <row r="958">
      <c r="A958" s="115"/>
      <c r="B958" s="115"/>
      <c r="C958" s="116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</row>
    <row r="959">
      <c r="A959" s="115"/>
      <c r="B959" s="115"/>
      <c r="C959" s="116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</row>
    <row r="960">
      <c r="A960" s="115"/>
      <c r="B960" s="115"/>
      <c r="C960" s="116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</row>
    <row r="961">
      <c r="A961" s="115"/>
      <c r="B961" s="115"/>
      <c r="C961" s="116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</row>
    <row r="962">
      <c r="A962" s="115"/>
      <c r="B962" s="115"/>
      <c r="C962" s="116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</row>
    <row r="963">
      <c r="A963" s="115"/>
      <c r="B963" s="115"/>
      <c r="C963" s="116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</row>
    <row r="964">
      <c r="A964" s="115"/>
      <c r="B964" s="115"/>
      <c r="C964" s="116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</row>
    <row r="965">
      <c r="A965" s="115"/>
      <c r="B965" s="115"/>
      <c r="C965" s="116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</row>
    <row r="966">
      <c r="A966" s="115"/>
      <c r="B966" s="115"/>
      <c r="C966" s="116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</row>
    <row r="967">
      <c r="A967" s="115"/>
      <c r="B967" s="115"/>
      <c r="C967" s="116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</row>
    <row r="968">
      <c r="A968" s="115"/>
      <c r="B968" s="115"/>
      <c r="C968" s="116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</row>
    <row r="969">
      <c r="A969" s="115"/>
      <c r="B969" s="115"/>
      <c r="C969" s="116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</row>
    <row r="970">
      <c r="A970" s="115"/>
      <c r="B970" s="115"/>
      <c r="C970" s="116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</row>
    <row r="971">
      <c r="A971" s="115"/>
      <c r="B971" s="115"/>
      <c r="C971" s="116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</row>
    <row r="972">
      <c r="A972" s="115"/>
      <c r="B972" s="115"/>
      <c r="C972" s="116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</row>
    <row r="973">
      <c r="A973" s="115"/>
      <c r="B973" s="115"/>
      <c r="C973" s="116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</row>
    <row r="974">
      <c r="A974" s="115"/>
      <c r="B974" s="115"/>
      <c r="C974" s="116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</row>
    <row r="975">
      <c r="A975" s="115"/>
      <c r="B975" s="115"/>
      <c r="C975" s="116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</row>
    <row r="976">
      <c r="A976" s="115"/>
      <c r="B976" s="115"/>
      <c r="C976" s="116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</row>
    <row r="977">
      <c r="A977" s="115"/>
      <c r="B977" s="115"/>
      <c r="C977" s="116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</row>
    <row r="978">
      <c r="A978" s="115"/>
      <c r="B978" s="115"/>
      <c r="C978" s="116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</row>
    <row r="979">
      <c r="A979" s="115"/>
      <c r="B979" s="115"/>
      <c r="C979" s="116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</row>
    <row r="980">
      <c r="A980" s="115"/>
      <c r="B980" s="115"/>
      <c r="C980" s="116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</row>
    <row r="981">
      <c r="A981" s="115"/>
      <c r="B981" s="115"/>
      <c r="C981" s="116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</row>
    <row r="982">
      <c r="A982" s="115"/>
      <c r="B982" s="115"/>
      <c r="C982" s="116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</row>
    <row r="983">
      <c r="A983" s="115"/>
      <c r="B983" s="115"/>
      <c r="C983" s="116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</row>
    <row r="984">
      <c r="A984" s="115"/>
      <c r="B984" s="115"/>
      <c r="C984" s="116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</row>
    <row r="985">
      <c r="A985" s="115"/>
      <c r="B985" s="115"/>
      <c r="C985" s="116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</row>
    <row r="986">
      <c r="A986" s="115"/>
      <c r="B986" s="115"/>
      <c r="C986" s="116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</row>
    <row r="987">
      <c r="A987" s="115"/>
      <c r="B987" s="115"/>
      <c r="C987" s="116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</row>
    <row r="988">
      <c r="A988" s="115"/>
      <c r="B988" s="115"/>
      <c r="C988" s="116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</row>
    <row r="989">
      <c r="A989" s="115"/>
      <c r="B989" s="115"/>
      <c r="C989" s="116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</row>
    <row r="990">
      <c r="A990" s="115"/>
      <c r="B990" s="115"/>
      <c r="C990" s="116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</row>
    <row r="991">
      <c r="A991" s="115"/>
      <c r="B991" s="115"/>
      <c r="C991" s="116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</row>
    <row r="992">
      <c r="A992" s="115"/>
      <c r="B992" s="115"/>
      <c r="C992" s="116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</row>
    <row r="993">
      <c r="A993" s="115"/>
      <c r="B993" s="115"/>
      <c r="C993" s="116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</row>
    <row r="994">
      <c r="A994" s="115"/>
      <c r="B994" s="115"/>
      <c r="C994" s="116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</row>
    <row r="995">
      <c r="A995" s="115"/>
      <c r="B995" s="115"/>
      <c r="C995" s="116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</row>
    <row r="996">
      <c r="A996" s="115"/>
      <c r="B996" s="115"/>
      <c r="C996" s="116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</row>
    <row r="997">
      <c r="A997" s="115"/>
      <c r="B997" s="115"/>
      <c r="C997" s="116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</row>
    <row r="998">
      <c r="A998" s="115"/>
      <c r="B998" s="115"/>
      <c r="C998" s="116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</row>
    <row r="999">
      <c r="A999" s="115"/>
      <c r="B999" s="115"/>
      <c r="C999" s="116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</row>
    <row r="1000">
      <c r="A1000" s="115"/>
      <c r="B1000" s="115"/>
      <c r="C1000" s="116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</row>
  </sheetData>
  <hyperlinks>
    <hyperlink r:id="rId1" ref="D1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4.63"/>
    <col customWidth="1" min="2" max="2" width="27.13"/>
    <col customWidth="1" min="3" max="20" width="10.5"/>
  </cols>
  <sheetData>
    <row r="2"/>
    <row r="3"/>
    <row r="4">
      <c r="A4" s="137"/>
      <c r="Z4" s="137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7"/>
      <c r="AP4" s="137"/>
      <c r="AQ4" s="137"/>
      <c r="AR4" s="137"/>
    </row>
    <row r="5">
      <c r="A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</row>
    <row r="6">
      <c r="A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</row>
    <row r="7">
      <c r="A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</row>
  </sheetData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2" max="2" width="40.63"/>
    <col customWidth="1" min="3" max="3" width="14.88"/>
    <col customWidth="1" min="4" max="4" width="18.38"/>
    <col customWidth="1" min="7" max="7" width="23.38"/>
    <col customWidth="1" min="18" max="18" width="24.13"/>
    <col customWidth="1" min="19" max="19" width="27.25"/>
  </cols>
  <sheetData>
    <row r="1">
      <c r="A1" s="5"/>
      <c r="B1" s="5"/>
      <c r="C1" s="5"/>
      <c r="D1" s="5"/>
      <c r="E1" s="5"/>
      <c r="F1" s="5"/>
      <c r="G1" s="55"/>
      <c r="H1" s="55"/>
      <c r="I1" s="55"/>
      <c r="J1" s="55"/>
      <c r="K1" s="5"/>
      <c r="L1" s="5"/>
      <c r="M1" s="5"/>
      <c r="N1" s="5"/>
      <c r="O1" s="5"/>
      <c r="P1" s="5"/>
      <c r="Q1" s="5"/>
      <c r="T1" s="5"/>
      <c r="U1" s="5"/>
      <c r="V1" s="5"/>
      <c r="W1" s="5"/>
      <c r="X1" s="5"/>
      <c r="Y1" s="5"/>
    </row>
    <row r="2">
      <c r="A2" s="5"/>
      <c r="B2" s="112" t="s">
        <v>882</v>
      </c>
      <c r="C2" s="5"/>
      <c r="D2" s="5"/>
      <c r="E2" s="5"/>
      <c r="F2" s="5"/>
      <c r="G2" s="56" t="s">
        <v>883</v>
      </c>
      <c r="H2" s="55"/>
      <c r="I2" s="55"/>
      <c r="J2" s="55"/>
      <c r="K2" s="5"/>
      <c r="L2" s="5"/>
      <c r="M2" s="5"/>
      <c r="N2" s="5"/>
      <c r="O2" s="5"/>
      <c r="P2" s="5"/>
      <c r="Q2" s="5"/>
      <c r="T2" s="5"/>
      <c r="U2" s="5"/>
      <c r="V2" s="5"/>
      <c r="W2" s="5"/>
      <c r="X2" s="5"/>
      <c r="Y2" s="5"/>
    </row>
    <row r="3">
      <c r="A3" s="5"/>
      <c r="B3" s="161" t="s">
        <v>35</v>
      </c>
      <c r="C3" s="161" t="s">
        <v>24</v>
      </c>
      <c r="D3" s="161" t="s">
        <v>28</v>
      </c>
      <c r="E3" s="161" t="s">
        <v>33</v>
      </c>
      <c r="F3" s="5"/>
      <c r="G3" s="162" t="s">
        <v>12</v>
      </c>
      <c r="H3" s="162" t="s">
        <v>24</v>
      </c>
      <c r="I3" s="162" t="s">
        <v>28</v>
      </c>
      <c r="J3" s="162" t="s">
        <v>33</v>
      </c>
      <c r="K3" s="5"/>
      <c r="L3" s="163" t="s">
        <v>10</v>
      </c>
      <c r="M3" s="163"/>
      <c r="N3" s="5"/>
      <c r="O3" s="163" t="s">
        <v>19</v>
      </c>
      <c r="P3" s="163" t="s">
        <v>22</v>
      </c>
      <c r="Q3" s="5"/>
      <c r="R3" s="163" t="s">
        <v>28</v>
      </c>
      <c r="S3" s="163" t="s">
        <v>30</v>
      </c>
      <c r="T3" s="5"/>
      <c r="U3" s="5"/>
      <c r="V3" s="5"/>
      <c r="W3" s="5"/>
      <c r="X3" s="5"/>
      <c r="Y3" s="5"/>
    </row>
    <row r="4" hidden="1">
      <c r="A4" s="5"/>
      <c r="B4" s="9" t="s">
        <v>756</v>
      </c>
      <c r="C4" s="9" t="s">
        <v>298</v>
      </c>
      <c r="D4" s="9" t="s">
        <v>114</v>
      </c>
      <c r="E4" s="9" t="s">
        <v>312</v>
      </c>
      <c r="F4" s="5"/>
      <c r="G4" s="63"/>
      <c r="H4" s="63" t="s">
        <v>298</v>
      </c>
      <c r="I4" s="63" t="s">
        <v>131</v>
      </c>
      <c r="J4" s="63" t="s">
        <v>299</v>
      </c>
      <c r="K4" s="5"/>
      <c r="L4" s="5" t="s">
        <v>333</v>
      </c>
      <c r="M4" s="18" t="s">
        <v>151</v>
      </c>
      <c r="N4" s="5"/>
      <c r="O4" s="112">
        <v>1.0</v>
      </c>
      <c r="P4" s="112">
        <v>1.0</v>
      </c>
      <c r="Q4" s="5"/>
      <c r="R4" s="9" t="s">
        <v>302</v>
      </c>
      <c r="S4" s="9" t="s">
        <v>302</v>
      </c>
      <c r="T4" s="5"/>
      <c r="U4" s="5"/>
      <c r="V4" s="5"/>
      <c r="W4" s="5"/>
      <c r="X4" s="5"/>
      <c r="Y4" s="5"/>
    </row>
    <row r="5" hidden="1">
      <c r="A5" s="5"/>
      <c r="B5" s="9" t="s">
        <v>885</v>
      </c>
      <c r="C5" s="9" t="s">
        <v>298</v>
      </c>
      <c r="D5" s="9" t="s">
        <v>114</v>
      </c>
      <c r="E5" s="9" t="s">
        <v>312</v>
      </c>
      <c r="F5" s="5"/>
      <c r="G5" s="63" t="s">
        <v>310</v>
      </c>
      <c r="H5" s="63" t="s">
        <v>298</v>
      </c>
      <c r="I5" s="63" t="s">
        <v>114</v>
      </c>
      <c r="J5" s="63" t="s">
        <v>312</v>
      </c>
      <c r="K5" s="112"/>
      <c r="L5" s="5" t="s">
        <v>313</v>
      </c>
      <c r="M5" s="18" t="s">
        <v>151</v>
      </c>
      <c r="N5" s="5"/>
      <c r="O5" s="112">
        <v>2.0</v>
      </c>
      <c r="P5" s="112">
        <v>1.0</v>
      </c>
      <c r="Q5" s="5"/>
      <c r="R5" s="9" t="s">
        <v>114</v>
      </c>
      <c r="S5" s="9" t="s">
        <v>114</v>
      </c>
      <c r="T5" s="5"/>
      <c r="U5" s="5"/>
      <c r="V5" s="5"/>
      <c r="W5" s="5"/>
      <c r="X5" s="5"/>
      <c r="Y5" s="5"/>
    </row>
    <row r="6" hidden="1">
      <c r="A6" s="5"/>
      <c r="B6" s="9" t="s">
        <v>886</v>
      </c>
      <c r="C6" s="9" t="s">
        <v>298</v>
      </c>
      <c r="D6" s="9" t="s">
        <v>114</v>
      </c>
      <c r="E6" s="9" t="s">
        <v>312</v>
      </c>
      <c r="F6" s="5"/>
      <c r="G6" s="63" t="s">
        <v>325</v>
      </c>
      <c r="H6" s="63" t="s">
        <v>298</v>
      </c>
      <c r="I6" s="63" t="s">
        <v>114</v>
      </c>
      <c r="J6" s="63" t="s">
        <v>326</v>
      </c>
      <c r="K6" s="112"/>
      <c r="L6" s="5" t="s">
        <v>41</v>
      </c>
      <c r="M6" s="18" t="s">
        <v>76</v>
      </c>
      <c r="N6" s="5"/>
      <c r="O6" s="112">
        <v>3.0</v>
      </c>
      <c r="P6" s="112">
        <v>1.0</v>
      </c>
      <c r="Q6" s="5"/>
      <c r="R6" s="9" t="s">
        <v>115</v>
      </c>
      <c r="S6" s="9" t="s">
        <v>115</v>
      </c>
      <c r="T6" s="5"/>
      <c r="U6" s="5"/>
      <c r="V6" s="5"/>
      <c r="W6" s="5"/>
      <c r="X6" s="5"/>
      <c r="Y6" s="5"/>
    </row>
    <row r="7" hidden="1">
      <c r="A7" s="5"/>
      <c r="B7" s="9" t="s">
        <v>887</v>
      </c>
      <c r="C7" s="9" t="s">
        <v>298</v>
      </c>
      <c r="D7" s="9" t="s">
        <v>114</v>
      </c>
      <c r="E7" s="9" t="s">
        <v>312</v>
      </c>
      <c r="F7" s="5"/>
      <c r="G7" s="63" t="s">
        <v>174</v>
      </c>
      <c r="H7" s="63" t="s">
        <v>298</v>
      </c>
      <c r="I7" s="63" t="s">
        <v>114</v>
      </c>
      <c r="J7" s="63" t="s">
        <v>312</v>
      </c>
      <c r="K7" s="112"/>
      <c r="N7" s="5"/>
      <c r="O7" s="112">
        <v>4.0</v>
      </c>
      <c r="P7" s="112">
        <v>2.0</v>
      </c>
      <c r="Q7" s="5"/>
      <c r="R7" s="9" t="s">
        <v>1</v>
      </c>
      <c r="S7" s="9" t="s">
        <v>1</v>
      </c>
      <c r="T7" s="5"/>
      <c r="U7" s="5"/>
      <c r="V7" s="5"/>
      <c r="W7" s="5"/>
      <c r="X7" s="5"/>
      <c r="Y7" s="5"/>
    </row>
    <row r="8" hidden="1">
      <c r="A8" s="5"/>
      <c r="B8" s="9" t="s">
        <v>752</v>
      </c>
      <c r="C8" s="9" t="s">
        <v>301</v>
      </c>
      <c r="D8" s="9" t="s">
        <v>302</v>
      </c>
      <c r="E8" s="9" t="s">
        <v>754</v>
      </c>
      <c r="F8" s="5"/>
      <c r="G8" s="63" t="s">
        <v>339</v>
      </c>
      <c r="H8" s="63" t="s">
        <v>298</v>
      </c>
      <c r="I8" s="63" t="s">
        <v>131</v>
      </c>
      <c r="J8" s="63" t="s">
        <v>330</v>
      </c>
      <c r="K8" s="112"/>
      <c r="M8" s="5"/>
      <c r="N8" s="5"/>
      <c r="O8" s="112">
        <v>5.0</v>
      </c>
      <c r="P8" s="112">
        <v>2.0</v>
      </c>
      <c r="Q8" s="5"/>
      <c r="R8" s="9" t="s">
        <v>124</v>
      </c>
      <c r="S8" s="9" t="s">
        <v>124</v>
      </c>
      <c r="T8" s="5"/>
      <c r="U8" s="5"/>
      <c r="V8" s="5"/>
      <c r="W8" s="5"/>
      <c r="X8" s="5"/>
      <c r="Y8" s="5"/>
    </row>
    <row r="9" hidden="1">
      <c r="A9" s="5"/>
      <c r="B9" s="9" t="s">
        <v>692</v>
      </c>
      <c r="C9" s="9" t="s">
        <v>298</v>
      </c>
      <c r="D9" s="9" t="s">
        <v>131</v>
      </c>
      <c r="E9" s="9" t="s">
        <v>533</v>
      </c>
      <c r="F9" s="5"/>
      <c r="G9" s="63" t="s">
        <v>336</v>
      </c>
      <c r="H9" s="63" t="s">
        <v>298</v>
      </c>
      <c r="I9" s="164" t="s">
        <v>115</v>
      </c>
      <c r="J9" s="164" t="s">
        <v>309</v>
      </c>
      <c r="K9" s="112"/>
      <c r="L9" s="5"/>
      <c r="M9" s="5"/>
      <c r="N9" s="5"/>
      <c r="O9" s="112">
        <v>6.0</v>
      </c>
      <c r="P9" s="112">
        <v>2.0</v>
      </c>
      <c r="Q9" s="5"/>
      <c r="R9" s="9" t="s">
        <v>126</v>
      </c>
      <c r="S9" s="9" t="s">
        <v>126</v>
      </c>
      <c r="T9" s="5"/>
      <c r="U9" s="5"/>
      <c r="V9" s="5"/>
      <c r="W9" s="5"/>
      <c r="X9" s="5"/>
      <c r="Y9" s="5"/>
    </row>
    <row r="10">
      <c r="A10" s="5"/>
      <c r="B10" s="9" t="s">
        <v>888</v>
      </c>
      <c r="C10" s="9" t="s">
        <v>298</v>
      </c>
      <c r="D10" s="9" t="s">
        <v>1</v>
      </c>
      <c r="E10" s="9" t="s">
        <v>526</v>
      </c>
      <c r="F10" s="5"/>
      <c r="G10" s="63" t="s">
        <v>332</v>
      </c>
      <c r="H10" s="63" t="s">
        <v>298</v>
      </c>
      <c r="I10" s="164" t="s">
        <v>115</v>
      </c>
      <c r="J10" s="63" t="s">
        <v>309</v>
      </c>
      <c r="K10" s="112"/>
      <c r="L10" s="5"/>
      <c r="M10" s="5"/>
      <c r="N10" s="5"/>
      <c r="O10" s="112">
        <v>7.0</v>
      </c>
      <c r="P10" s="112">
        <v>3.0</v>
      </c>
      <c r="Q10" s="5"/>
      <c r="R10" s="9" t="s">
        <v>4</v>
      </c>
      <c r="S10" s="9" t="s">
        <v>5</v>
      </c>
      <c r="T10" s="5"/>
      <c r="U10" s="5"/>
      <c r="V10" s="5"/>
      <c r="W10" s="5"/>
      <c r="X10" s="5"/>
      <c r="Y10" s="5"/>
    </row>
    <row r="11" hidden="1">
      <c r="A11" s="5"/>
      <c r="B11" s="9" t="s">
        <v>194</v>
      </c>
      <c r="C11" s="9" t="s">
        <v>298</v>
      </c>
      <c r="D11" s="9" t="s">
        <v>126</v>
      </c>
      <c r="E11" s="9" t="s">
        <v>529</v>
      </c>
      <c r="F11" s="5"/>
      <c r="G11" s="63" t="s">
        <v>323</v>
      </c>
      <c r="H11" s="63" t="s">
        <v>298</v>
      </c>
      <c r="I11" s="164" t="s">
        <v>115</v>
      </c>
      <c r="J11" s="63" t="s">
        <v>309</v>
      </c>
      <c r="K11" s="112"/>
      <c r="L11" s="5"/>
      <c r="M11" s="5"/>
      <c r="N11" s="5"/>
      <c r="O11" s="112">
        <v>8.0</v>
      </c>
      <c r="P11" s="112">
        <v>3.0</v>
      </c>
      <c r="Q11" s="5"/>
      <c r="R11" s="9" t="s">
        <v>119</v>
      </c>
      <c r="S11" s="9" t="s">
        <v>5</v>
      </c>
      <c r="T11" s="5"/>
      <c r="U11" s="5"/>
      <c r="V11" s="5"/>
      <c r="W11" s="5"/>
      <c r="X11" s="5"/>
      <c r="Y11" s="5"/>
    </row>
    <row r="12" hidden="1">
      <c r="A12" s="5"/>
      <c r="B12" s="9" t="s">
        <v>585</v>
      </c>
      <c r="C12" s="9" t="s">
        <v>298</v>
      </c>
      <c r="D12" s="9" t="s">
        <v>4</v>
      </c>
      <c r="E12" s="9" t="s">
        <v>6</v>
      </c>
      <c r="F12" s="5"/>
      <c r="G12" s="63" t="s">
        <v>321</v>
      </c>
      <c r="H12" s="63" t="s">
        <v>298</v>
      </c>
      <c r="I12" s="164" t="s">
        <v>115</v>
      </c>
      <c r="J12" s="63" t="s">
        <v>309</v>
      </c>
      <c r="K12" s="112"/>
      <c r="L12" s="5"/>
      <c r="M12" s="5"/>
      <c r="N12" s="5"/>
      <c r="O12" s="112">
        <v>9.0</v>
      </c>
      <c r="P12" s="112">
        <v>3.0</v>
      </c>
      <c r="Q12" s="5"/>
      <c r="R12" s="9" t="s">
        <v>131</v>
      </c>
      <c r="S12" s="9" t="s">
        <v>5</v>
      </c>
      <c r="T12" s="5"/>
      <c r="U12" s="5"/>
      <c r="V12" s="5"/>
      <c r="W12" s="5"/>
      <c r="X12" s="5"/>
      <c r="Y12" s="5"/>
    </row>
    <row r="13" hidden="1">
      <c r="A13" s="5"/>
      <c r="B13" s="9" t="s">
        <v>710</v>
      </c>
      <c r="C13" s="9" t="s">
        <v>298</v>
      </c>
      <c r="D13" s="9" t="s">
        <v>124</v>
      </c>
      <c r="E13" s="9" t="s">
        <v>527</v>
      </c>
      <c r="F13" s="5"/>
      <c r="G13" s="63" t="s">
        <v>317</v>
      </c>
      <c r="H13" s="63" t="s">
        <v>298</v>
      </c>
      <c r="I13" s="164" t="s">
        <v>115</v>
      </c>
      <c r="J13" s="63" t="s">
        <v>309</v>
      </c>
      <c r="K13" s="112"/>
      <c r="L13" s="5"/>
      <c r="M13" s="18"/>
      <c r="N13" s="5"/>
      <c r="O13" s="112">
        <v>10.0</v>
      </c>
      <c r="P13" s="112">
        <v>4.0</v>
      </c>
      <c r="Q13" s="5"/>
      <c r="R13" s="9" t="s">
        <v>151</v>
      </c>
      <c r="S13" s="9" t="s">
        <v>151</v>
      </c>
      <c r="T13" s="5"/>
      <c r="U13" s="5"/>
      <c r="V13" s="5"/>
      <c r="W13" s="5"/>
      <c r="X13" s="5"/>
      <c r="Y13" s="5"/>
    </row>
    <row r="14" hidden="1">
      <c r="A14" s="5"/>
      <c r="B14" s="9" t="s">
        <v>193</v>
      </c>
      <c r="C14" s="9" t="s">
        <v>298</v>
      </c>
      <c r="D14" s="9" t="s">
        <v>124</v>
      </c>
      <c r="E14" s="9" t="s">
        <v>527</v>
      </c>
      <c r="F14" s="5"/>
      <c r="G14" s="63" t="s">
        <v>306</v>
      </c>
      <c r="H14" s="63" t="s">
        <v>298</v>
      </c>
      <c r="I14" s="164" t="s">
        <v>115</v>
      </c>
      <c r="J14" s="63" t="s">
        <v>309</v>
      </c>
      <c r="K14" s="112"/>
      <c r="L14" s="5"/>
      <c r="M14" s="18"/>
      <c r="N14" s="5"/>
      <c r="O14" s="112">
        <v>11.0</v>
      </c>
      <c r="P14" s="112">
        <v>4.0</v>
      </c>
      <c r="Q14" s="5"/>
      <c r="T14" s="5"/>
      <c r="U14" s="5"/>
      <c r="V14" s="5"/>
      <c r="W14" s="5"/>
      <c r="X14" s="5"/>
      <c r="Y14" s="5"/>
    </row>
    <row r="15">
      <c r="A15" s="5"/>
      <c r="B15" s="9" t="s">
        <v>87</v>
      </c>
      <c r="C15" s="9" t="s">
        <v>298</v>
      </c>
      <c r="D15" s="9" t="s">
        <v>1</v>
      </c>
      <c r="E15" s="9" t="s">
        <v>445</v>
      </c>
      <c r="F15" s="5"/>
      <c r="G15" s="63" t="s">
        <v>296</v>
      </c>
      <c r="H15" s="63" t="s">
        <v>298</v>
      </c>
      <c r="I15" s="63" t="s">
        <v>131</v>
      </c>
      <c r="J15" s="63" t="s">
        <v>299</v>
      </c>
      <c r="K15" s="112"/>
      <c r="L15" s="5"/>
      <c r="M15" s="18"/>
      <c r="N15" s="5"/>
      <c r="O15" s="112">
        <v>12.0</v>
      </c>
      <c r="P15" s="112">
        <v>4.0</v>
      </c>
      <c r="Q15" s="5"/>
      <c r="T15" s="5"/>
      <c r="U15" s="5"/>
      <c r="V15" s="5"/>
      <c r="W15" s="5"/>
      <c r="X15" s="5"/>
      <c r="Y15" s="5"/>
    </row>
    <row r="16" hidden="1">
      <c r="A16" s="5"/>
      <c r="B16" s="9" t="s">
        <v>889</v>
      </c>
      <c r="C16" s="9" t="s">
        <v>298</v>
      </c>
      <c r="D16" s="27" t="s">
        <v>115</v>
      </c>
      <c r="E16" s="9" t="s">
        <v>493</v>
      </c>
      <c r="F16" s="5"/>
      <c r="G16" s="63" t="s">
        <v>300</v>
      </c>
      <c r="H16" s="63" t="s">
        <v>301</v>
      </c>
      <c r="I16" s="63" t="s">
        <v>302</v>
      </c>
      <c r="J16" s="63" t="s">
        <v>303</v>
      </c>
      <c r="K16" s="112"/>
      <c r="L16" s="5"/>
      <c r="M16" s="18"/>
      <c r="N16" s="5"/>
      <c r="O16" s="112"/>
      <c r="P16" s="5"/>
      <c r="Q16" s="5"/>
      <c r="T16" s="5"/>
      <c r="U16" s="5"/>
      <c r="V16" s="5"/>
      <c r="W16" s="5"/>
      <c r="X16" s="5"/>
      <c r="Y16" s="5"/>
    </row>
    <row r="17" hidden="1">
      <c r="A17" s="5"/>
      <c r="B17" s="9" t="s">
        <v>622</v>
      </c>
      <c r="C17" s="9" t="s">
        <v>298</v>
      </c>
      <c r="D17" s="9" t="s">
        <v>4</v>
      </c>
      <c r="E17" s="9" t="s">
        <v>6</v>
      </c>
      <c r="F17" s="5"/>
      <c r="G17" s="63" t="s">
        <v>329</v>
      </c>
      <c r="H17" s="63" t="s">
        <v>298</v>
      </c>
      <c r="I17" s="63" t="s">
        <v>131</v>
      </c>
      <c r="J17" s="63" t="s">
        <v>330</v>
      </c>
      <c r="K17" s="112"/>
      <c r="L17" s="5"/>
      <c r="M17" s="5"/>
      <c r="N17" s="5"/>
      <c r="O17" s="112"/>
      <c r="P17" s="5"/>
      <c r="Q17" s="5"/>
      <c r="T17" s="5"/>
      <c r="U17" s="5"/>
      <c r="V17" s="5"/>
      <c r="W17" s="5"/>
      <c r="X17" s="5"/>
      <c r="Y17" s="5"/>
    </row>
    <row r="18" hidden="1">
      <c r="A18" s="5"/>
      <c r="B18" s="9" t="s">
        <v>196</v>
      </c>
      <c r="C18" s="9" t="s">
        <v>298</v>
      </c>
      <c r="D18" s="9" t="s">
        <v>114</v>
      </c>
      <c r="E18" s="9" t="s">
        <v>312</v>
      </c>
      <c r="F18" s="5"/>
      <c r="G18" s="63" t="s">
        <v>327</v>
      </c>
      <c r="H18" s="63" t="s">
        <v>298</v>
      </c>
      <c r="I18" s="63" t="s">
        <v>114</v>
      </c>
      <c r="J18" s="63" t="s">
        <v>326</v>
      </c>
      <c r="K18" s="112"/>
      <c r="L18" s="5"/>
      <c r="M18" s="5"/>
      <c r="N18" s="5"/>
      <c r="O18" s="112"/>
      <c r="P18" s="5"/>
      <c r="Q18" s="5"/>
      <c r="T18" s="5"/>
      <c r="U18" s="5"/>
      <c r="V18" s="5"/>
      <c r="W18" s="5"/>
      <c r="X18" s="5"/>
      <c r="Y18" s="5"/>
    </row>
    <row r="19" hidden="1">
      <c r="A19" s="5"/>
      <c r="B19" s="9" t="s">
        <v>713</v>
      </c>
      <c r="C19" s="9" t="s">
        <v>298</v>
      </c>
      <c r="D19" s="9" t="s">
        <v>114</v>
      </c>
      <c r="E19" s="1" t="s">
        <v>326</v>
      </c>
      <c r="F19" s="5"/>
      <c r="G19" s="63" t="s">
        <v>227</v>
      </c>
      <c r="H19" s="63" t="s">
        <v>298</v>
      </c>
      <c r="I19" s="164" t="s">
        <v>115</v>
      </c>
      <c r="J19" s="63" t="s">
        <v>315</v>
      </c>
      <c r="K19" s="112"/>
      <c r="L19" s="5"/>
      <c r="M19" s="5"/>
      <c r="N19" s="5"/>
      <c r="O19" s="112"/>
      <c r="P19" s="5"/>
      <c r="Q19" s="5"/>
      <c r="T19" s="5"/>
      <c r="U19" s="5"/>
      <c r="V19" s="5"/>
      <c r="W19" s="5"/>
      <c r="X19" s="5"/>
      <c r="Y19" s="5"/>
    </row>
    <row r="20" hidden="1">
      <c r="A20" s="5"/>
      <c r="B20" s="9" t="s">
        <v>891</v>
      </c>
      <c r="C20" s="9" t="s">
        <v>298</v>
      </c>
      <c r="D20" s="9" t="s">
        <v>131</v>
      </c>
      <c r="E20" s="9" t="s">
        <v>330</v>
      </c>
      <c r="F20" s="5"/>
      <c r="G20" s="63" t="s">
        <v>343</v>
      </c>
      <c r="H20" s="63" t="s">
        <v>298</v>
      </c>
      <c r="I20" s="63" t="s">
        <v>114</v>
      </c>
      <c r="J20" s="63" t="s">
        <v>312</v>
      </c>
      <c r="K20" s="112"/>
      <c r="L20" s="5"/>
      <c r="M20" s="5"/>
      <c r="N20" s="5"/>
      <c r="O20" s="112"/>
      <c r="P20" s="5"/>
      <c r="Q20" s="5"/>
      <c r="T20" s="5"/>
      <c r="U20" s="5"/>
      <c r="V20" s="5"/>
      <c r="W20" s="5"/>
      <c r="X20" s="5"/>
      <c r="Y20" s="5"/>
    </row>
    <row r="21" hidden="1">
      <c r="A21" s="5"/>
      <c r="B21" s="9" t="s">
        <v>876</v>
      </c>
      <c r="C21" s="9" t="s">
        <v>298</v>
      </c>
      <c r="D21" s="27" t="s">
        <v>115</v>
      </c>
      <c r="E21" s="9" t="s">
        <v>309</v>
      </c>
      <c r="F21" s="5"/>
      <c r="G21" s="165" t="s">
        <v>267</v>
      </c>
      <c r="H21" s="63" t="s">
        <v>298</v>
      </c>
      <c r="I21" s="164" t="s">
        <v>115</v>
      </c>
      <c r="J21" s="63" t="s">
        <v>309</v>
      </c>
      <c r="K21" s="112"/>
      <c r="L21" s="5"/>
      <c r="M21" s="5"/>
      <c r="N21" s="5"/>
      <c r="O21" s="112"/>
      <c r="P21" s="5"/>
      <c r="Q21" s="5"/>
      <c r="T21" s="5"/>
      <c r="U21" s="5"/>
      <c r="V21" s="5"/>
      <c r="W21" s="5"/>
      <c r="X21" s="5"/>
      <c r="Y21" s="5"/>
    </row>
    <row r="22">
      <c r="A22" s="5"/>
      <c r="B22" s="9" t="s">
        <v>250</v>
      </c>
      <c r="C22" s="9" t="s">
        <v>298</v>
      </c>
      <c r="D22" s="9" t="s">
        <v>1</v>
      </c>
      <c r="E22" s="9" t="s">
        <v>526</v>
      </c>
      <c r="F22" s="5"/>
      <c r="G22" s="165" t="s">
        <v>78</v>
      </c>
      <c r="H22" s="63" t="s">
        <v>298</v>
      </c>
      <c r="I22" s="63" t="s">
        <v>119</v>
      </c>
      <c r="J22" s="63" t="s">
        <v>6</v>
      </c>
      <c r="K22" s="112"/>
      <c r="L22" s="5"/>
      <c r="M22" s="5"/>
      <c r="N22" s="5"/>
      <c r="O22" s="112"/>
      <c r="P22" s="5"/>
      <c r="Q22" s="5"/>
      <c r="T22" s="5"/>
      <c r="U22" s="5"/>
      <c r="V22" s="5"/>
      <c r="W22" s="5"/>
      <c r="X22" s="5"/>
      <c r="Y22" s="5"/>
    </row>
    <row r="23" hidden="1">
      <c r="A23" s="5"/>
      <c r="B23" s="9" t="s">
        <v>892</v>
      </c>
      <c r="C23" s="9" t="s">
        <v>298</v>
      </c>
      <c r="D23" s="9" t="s">
        <v>131</v>
      </c>
      <c r="E23" s="9" t="s">
        <v>330</v>
      </c>
      <c r="F23" s="5"/>
      <c r="G23" s="165" t="s">
        <v>42</v>
      </c>
      <c r="H23" s="63" t="s">
        <v>298</v>
      </c>
      <c r="I23" s="63" t="s">
        <v>119</v>
      </c>
      <c r="J23" s="63" t="s">
        <v>6</v>
      </c>
      <c r="K23" s="112"/>
      <c r="L23" s="5"/>
      <c r="M23" s="5"/>
      <c r="N23" s="5"/>
      <c r="O23" s="5"/>
      <c r="P23" s="5"/>
      <c r="Q23" s="5"/>
      <c r="T23" s="5"/>
      <c r="U23" s="5"/>
      <c r="V23" s="5"/>
      <c r="W23" s="5"/>
      <c r="X23" s="5"/>
      <c r="Y23" s="5"/>
    </row>
    <row r="24" hidden="1">
      <c r="A24" s="5"/>
      <c r="B24" s="9" t="s">
        <v>440</v>
      </c>
      <c r="C24" s="9" t="s">
        <v>298</v>
      </c>
      <c r="D24" s="9" t="s">
        <v>114</v>
      </c>
      <c r="E24" s="9" t="s">
        <v>312</v>
      </c>
      <c r="F24" s="5"/>
      <c r="G24" s="165" t="s">
        <v>154</v>
      </c>
      <c r="H24" s="63" t="s">
        <v>298</v>
      </c>
      <c r="I24" s="63" t="s">
        <v>131</v>
      </c>
      <c r="J24" s="63" t="s">
        <v>299</v>
      </c>
      <c r="K24" s="112"/>
      <c r="L24" s="5"/>
      <c r="M24" s="5"/>
      <c r="N24" s="5"/>
      <c r="O24" s="5"/>
      <c r="P24" s="5"/>
      <c r="Q24" s="5"/>
      <c r="T24" s="5"/>
      <c r="U24" s="5"/>
      <c r="V24" s="5"/>
      <c r="W24" s="5"/>
      <c r="X24" s="5"/>
      <c r="Y24" s="5"/>
    </row>
    <row r="25">
      <c r="A25" s="5"/>
      <c r="B25" s="9" t="s">
        <v>587</v>
      </c>
      <c r="C25" s="9" t="s">
        <v>298</v>
      </c>
      <c r="D25" s="9" t="s">
        <v>1</v>
      </c>
      <c r="E25" s="9" t="s">
        <v>526</v>
      </c>
      <c r="F25" s="5"/>
      <c r="G25" s="165" t="s">
        <v>280</v>
      </c>
      <c r="H25" s="166" t="s">
        <v>301</v>
      </c>
      <c r="I25" s="63" t="s">
        <v>302</v>
      </c>
      <c r="J25" s="63" t="s">
        <v>303</v>
      </c>
      <c r="K25" s="112"/>
      <c r="L25" s="5"/>
      <c r="M25" s="5"/>
      <c r="N25" s="5"/>
      <c r="O25" s="5"/>
      <c r="P25" s="5"/>
      <c r="Q25" s="5"/>
      <c r="T25" s="5"/>
      <c r="U25" s="5"/>
      <c r="V25" s="5"/>
      <c r="W25" s="5"/>
      <c r="X25" s="5"/>
      <c r="Y25" s="5"/>
    </row>
    <row r="26" hidden="1">
      <c r="A26" s="5"/>
      <c r="B26" s="9" t="s">
        <v>718</v>
      </c>
      <c r="C26" s="9" t="s">
        <v>298</v>
      </c>
      <c r="D26" s="9" t="s">
        <v>119</v>
      </c>
      <c r="E26" s="9" t="s">
        <v>6</v>
      </c>
      <c r="F26" s="5"/>
      <c r="G26" s="165" t="s">
        <v>255</v>
      </c>
      <c r="H26" s="63" t="s">
        <v>298</v>
      </c>
      <c r="I26" s="63" t="s">
        <v>114</v>
      </c>
      <c r="J26" s="63" t="s">
        <v>312</v>
      </c>
      <c r="K26" s="112"/>
      <c r="L26" s="5"/>
      <c r="M26" s="5"/>
      <c r="N26" s="5"/>
      <c r="O26" s="5"/>
      <c r="P26" s="5"/>
      <c r="Q26" s="5"/>
      <c r="T26" s="5"/>
      <c r="U26" s="5"/>
      <c r="V26" s="5"/>
      <c r="W26" s="5"/>
      <c r="X26" s="5"/>
      <c r="Y26" s="5"/>
    </row>
    <row r="27" hidden="1">
      <c r="A27" s="5"/>
      <c r="B27" s="9" t="s">
        <v>673</v>
      </c>
      <c r="C27" s="9" t="s">
        <v>298</v>
      </c>
      <c r="D27" s="9" t="s">
        <v>119</v>
      </c>
      <c r="E27" s="9" t="s">
        <v>6</v>
      </c>
      <c r="F27" s="5"/>
      <c r="G27" s="165" t="s">
        <v>154</v>
      </c>
      <c r="H27" s="63" t="s">
        <v>298</v>
      </c>
      <c r="I27" s="63" t="s">
        <v>131</v>
      </c>
      <c r="J27" s="63" t="s">
        <v>299</v>
      </c>
      <c r="K27" s="112"/>
      <c r="L27" s="5"/>
      <c r="M27" s="5"/>
      <c r="N27" s="5"/>
      <c r="O27" s="5"/>
      <c r="P27" s="5"/>
      <c r="Q27" s="5"/>
      <c r="T27" s="5"/>
      <c r="U27" s="5"/>
      <c r="V27" s="5"/>
      <c r="W27" s="5"/>
      <c r="X27" s="5"/>
      <c r="Y27" s="5"/>
    </row>
    <row r="28" hidden="1">
      <c r="A28" s="5"/>
      <c r="B28" s="9" t="s">
        <v>95</v>
      </c>
      <c r="C28" s="9" t="s">
        <v>298</v>
      </c>
      <c r="D28" s="27" t="s">
        <v>115</v>
      </c>
      <c r="E28" s="9" t="s">
        <v>315</v>
      </c>
      <c r="F28" s="5"/>
      <c r="G28" s="165" t="s">
        <v>283</v>
      </c>
      <c r="H28" s="63" t="s">
        <v>298</v>
      </c>
      <c r="I28" s="63" t="s">
        <v>114</v>
      </c>
      <c r="J28" s="63" t="s">
        <v>312</v>
      </c>
      <c r="K28" s="112"/>
      <c r="L28" s="5"/>
      <c r="M28" s="5"/>
      <c r="N28" s="5"/>
      <c r="O28" s="5"/>
      <c r="P28" s="5"/>
      <c r="Q28" s="5"/>
      <c r="T28" s="5"/>
      <c r="U28" s="5"/>
      <c r="V28" s="5"/>
      <c r="W28" s="5"/>
      <c r="X28" s="5"/>
      <c r="Y28" s="5"/>
    </row>
    <row r="29" hidden="1">
      <c r="A29" s="5"/>
      <c r="B29" s="9" t="s">
        <v>106</v>
      </c>
      <c r="C29" s="9" t="s">
        <v>298</v>
      </c>
      <c r="D29" s="9" t="s">
        <v>119</v>
      </c>
      <c r="E29" s="9" t="s">
        <v>6</v>
      </c>
      <c r="F29" s="5"/>
      <c r="G29" s="165" t="s">
        <v>252</v>
      </c>
      <c r="H29" s="63" t="s">
        <v>298</v>
      </c>
      <c r="I29" s="63" t="s">
        <v>114</v>
      </c>
      <c r="J29" s="63" t="s">
        <v>312</v>
      </c>
      <c r="K29" s="112"/>
      <c r="L29" s="5"/>
      <c r="M29" s="5"/>
      <c r="N29" s="5"/>
      <c r="O29" s="5"/>
      <c r="P29" s="5"/>
      <c r="Q29" s="5"/>
      <c r="T29" s="5"/>
      <c r="U29" s="5"/>
      <c r="V29" s="5"/>
      <c r="W29" s="5"/>
      <c r="X29" s="5"/>
      <c r="Y29" s="5"/>
    </row>
    <row r="30" hidden="1">
      <c r="A30" s="5"/>
      <c r="B30" s="9" t="s">
        <v>893</v>
      </c>
      <c r="C30" s="9" t="s">
        <v>298</v>
      </c>
      <c r="D30" s="9" t="s">
        <v>131</v>
      </c>
      <c r="E30" s="9" t="s">
        <v>330</v>
      </c>
      <c r="F30" s="5"/>
      <c r="G30" s="165" t="s">
        <v>288</v>
      </c>
      <c r="H30" s="63" t="s">
        <v>298</v>
      </c>
      <c r="I30" s="164" t="s">
        <v>115</v>
      </c>
      <c r="J30" s="63" t="s">
        <v>309</v>
      </c>
      <c r="K30" s="112"/>
      <c r="L30" s="5"/>
      <c r="M30" s="5"/>
      <c r="N30" s="5"/>
      <c r="O30" s="5"/>
      <c r="P30" s="5"/>
      <c r="Q30" s="5"/>
      <c r="T30" s="5"/>
      <c r="U30" s="5"/>
      <c r="V30" s="5"/>
      <c r="W30" s="5"/>
      <c r="X30" s="5"/>
      <c r="Y30" s="5"/>
    </row>
    <row r="31">
      <c r="A31" s="5"/>
      <c r="B31" s="9" t="s">
        <v>895</v>
      </c>
      <c r="C31" s="9" t="s">
        <v>298</v>
      </c>
      <c r="D31" s="9" t="s">
        <v>1</v>
      </c>
      <c r="E31" s="9" t="s">
        <v>526</v>
      </c>
      <c r="F31" s="5"/>
      <c r="G31" s="165" t="s">
        <v>293</v>
      </c>
      <c r="H31" s="63" t="s">
        <v>298</v>
      </c>
      <c r="I31" s="63" t="s">
        <v>131</v>
      </c>
      <c r="J31" s="63" t="s">
        <v>330</v>
      </c>
      <c r="K31" s="112"/>
      <c r="L31" s="5"/>
      <c r="M31" s="5"/>
      <c r="N31" s="5"/>
      <c r="O31" s="5"/>
      <c r="P31" s="5"/>
      <c r="Q31" s="5"/>
      <c r="T31" s="5"/>
      <c r="U31" s="5"/>
      <c r="V31" s="5"/>
      <c r="W31" s="5"/>
      <c r="X31" s="5"/>
      <c r="Y31" s="5"/>
    </row>
    <row r="32" hidden="1">
      <c r="A32" s="5"/>
      <c r="B32" s="9" t="s">
        <v>865</v>
      </c>
      <c r="C32" s="9" t="s">
        <v>298</v>
      </c>
      <c r="D32" s="9" t="s">
        <v>124</v>
      </c>
      <c r="E32" s="9" t="s">
        <v>527</v>
      </c>
      <c r="F32" s="5"/>
      <c r="G32" s="165" t="s">
        <v>173</v>
      </c>
      <c r="H32" s="63" t="s">
        <v>298</v>
      </c>
      <c r="I32" s="164" t="s">
        <v>115</v>
      </c>
      <c r="J32" s="63" t="s">
        <v>309</v>
      </c>
      <c r="K32" s="112"/>
      <c r="L32" s="5"/>
      <c r="M32" s="5"/>
      <c r="N32" s="5"/>
      <c r="O32" s="5"/>
      <c r="P32" s="5"/>
      <c r="Q32" s="5"/>
      <c r="T32" s="5"/>
      <c r="U32" s="5"/>
      <c r="V32" s="5"/>
      <c r="W32" s="5"/>
      <c r="X32" s="5"/>
      <c r="Y32" s="5"/>
    </row>
    <row r="33" hidden="1">
      <c r="A33" s="5"/>
      <c r="B33" s="9" t="s">
        <v>831</v>
      </c>
      <c r="C33" s="9" t="s">
        <v>298</v>
      </c>
      <c r="D33" s="9" t="s">
        <v>124</v>
      </c>
      <c r="E33" s="9" t="s">
        <v>527</v>
      </c>
      <c r="F33" s="5"/>
      <c r="G33" s="165" t="s">
        <v>238</v>
      </c>
      <c r="H33" s="63" t="s">
        <v>298</v>
      </c>
      <c r="I33" s="164" t="s">
        <v>115</v>
      </c>
      <c r="J33" s="63" t="s">
        <v>315</v>
      </c>
      <c r="K33" s="112"/>
      <c r="L33" s="5"/>
      <c r="M33" s="5"/>
      <c r="N33" s="5"/>
      <c r="O33" s="5"/>
      <c r="P33" s="5"/>
      <c r="Q33" s="5"/>
      <c r="T33" s="5"/>
      <c r="U33" s="5"/>
      <c r="V33" s="5"/>
      <c r="W33" s="5"/>
      <c r="X33" s="5"/>
      <c r="Y33" s="5"/>
    </row>
    <row r="34" hidden="1">
      <c r="A34" s="5"/>
      <c r="B34" s="9" t="s">
        <v>511</v>
      </c>
      <c r="C34" s="9" t="s">
        <v>298</v>
      </c>
      <c r="D34" s="9" t="s">
        <v>131</v>
      </c>
      <c r="E34" s="9" t="s">
        <v>330</v>
      </c>
      <c r="F34" s="5"/>
      <c r="G34" s="165" t="s">
        <v>244</v>
      </c>
      <c r="H34" s="63" t="s">
        <v>298</v>
      </c>
      <c r="I34" s="164" t="s">
        <v>115</v>
      </c>
      <c r="J34" s="63" t="s">
        <v>315</v>
      </c>
      <c r="K34" s="112"/>
      <c r="L34" s="5"/>
      <c r="M34" s="5"/>
      <c r="N34" s="5"/>
      <c r="O34" s="5"/>
      <c r="P34" s="5"/>
      <c r="Q34" s="5"/>
      <c r="T34" s="5"/>
      <c r="U34" s="5"/>
      <c r="V34" s="5"/>
      <c r="W34" s="5"/>
      <c r="X34" s="5"/>
      <c r="Y34" s="5"/>
    </row>
    <row r="35">
      <c r="A35" s="5"/>
      <c r="B35" s="9" t="s">
        <v>437</v>
      </c>
      <c r="C35" s="9" t="s">
        <v>298</v>
      </c>
      <c r="D35" s="9" t="s">
        <v>1</v>
      </c>
      <c r="E35" s="9" t="s">
        <v>526</v>
      </c>
      <c r="F35" s="5"/>
      <c r="G35" s="165" t="s">
        <v>90</v>
      </c>
      <c r="H35" s="63" t="s">
        <v>298</v>
      </c>
      <c r="I35" s="63" t="s">
        <v>131</v>
      </c>
      <c r="J35" s="166" t="s">
        <v>534</v>
      </c>
      <c r="K35" s="112"/>
      <c r="L35" s="5"/>
      <c r="M35" s="5"/>
      <c r="N35" s="5"/>
      <c r="O35" s="5"/>
      <c r="P35" s="5"/>
      <c r="Q35" s="5"/>
      <c r="T35" s="5"/>
      <c r="U35" s="5"/>
      <c r="V35" s="5"/>
      <c r="W35" s="5"/>
      <c r="X35" s="5"/>
      <c r="Y35" s="5"/>
    </row>
    <row r="36">
      <c r="A36" s="5"/>
      <c r="B36" s="9" t="s">
        <v>896</v>
      </c>
      <c r="C36" s="9" t="s">
        <v>298</v>
      </c>
      <c r="D36" s="9" t="s">
        <v>1</v>
      </c>
      <c r="E36" s="9" t="s">
        <v>526</v>
      </c>
      <c r="F36" s="5"/>
      <c r="G36" s="165" t="s">
        <v>196</v>
      </c>
      <c r="H36" s="63" t="s">
        <v>298</v>
      </c>
      <c r="I36" s="63" t="s">
        <v>114</v>
      </c>
      <c r="J36" s="63" t="s">
        <v>312</v>
      </c>
      <c r="K36" s="112"/>
      <c r="L36" s="5"/>
      <c r="M36" s="5"/>
      <c r="N36" s="5"/>
      <c r="O36" s="5"/>
      <c r="P36" s="5"/>
      <c r="Q36" s="5"/>
      <c r="T36" s="5"/>
      <c r="U36" s="5"/>
      <c r="V36" s="5"/>
      <c r="W36" s="5"/>
      <c r="X36" s="5"/>
      <c r="Y36" s="5"/>
    </row>
    <row r="37" hidden="1">
      <c r="A37" s="5"/>
      <c r="B37" s="9" t="s">
        <v>482</v>
      </c>
      <c r="C37" s="9" t="s">
        <v>298</v>
      </c>
      <c r="D37" s="27" t="s">
        <v>115</v>
      </c>
      <c r="E37" s="9" t="s">
        <v>493</v>
      </c>
      <c r="F37" s="5"/>
      <c r="G37" s="167" t="s">
        <v>226</v>
      </c>
      <c r="H37" s="63" t="s">
        <v>298</v>
      </c>
      <c r="I37" s="164" t="s">
        <v>115</v>
      </c>
      <c r="J37" s="63" t="s">
        <v>315</v>
      </c>
      <c r="K37" s="5"/>
      <c r="L37" s="5"/>
      <c r="M37" s="5"/>
      <c r="N37" s="5"/>
      <c r="O37" s="5"/>
      <c r="P37" s="5"/>
      <c r="Q37" s="5"/>
      <c r="T37" s="5"/>
      <c r="U37" s="5"/>
      <c r="V37" s="5"/>
      <c r="W37" s="5"/>
      <c r="X37" s="5"/>
      <c r="Y37" s="5"/>
    </row>
    <row r="38" hidden="1">
      <c r="A38" s="5"/>
      <c r="B38" s="9" t="s">
        <v>897</v>
      </c>
      <c r="C38" s="9" t="s">
        <v>298</v>
      </c>
      <c r="D38" s="27" t="s">
        <v>115</v>
      </c>
      <c r="E38" s="9" t="s">
        <v>493</v>
      </c>
      <c r="F38" s="5"/>
      <c r="G38" s="167" t="s">
        <v>182</v>
      </c>
      <c r="H38" s="63" t="s">
        <v>298</v>
      </c>
      <c r="I38" s="63" t="s">
        <v>114</v>
      </c>
      <c r="J38" s="63" t="s">
        <v>312</v>
      </c>
      <c r="K38" s="5"/>
      <c r="L38" s="5"/>
      <c r="M38" s="5"/>
      <c r="N38" s="5"/>
      <c r="O38" s="5"/>
      <c r="P38" s="5"/>
      <c r="Q38" s="5"/>
      <c r="T38" s="5"/>
      <c r="U38" s="5"/>
      <c r="V38" s="5"/>
      <c r="W38" s="5"/>
      <c r="X38" s="5"/>
      <c r="Y38" s="5"/>
    </row>
    <row r="39" hidden="1">
      <c r="A39" s="5"/>
      <c r="B39" s="9" t="s">
        <v>825</v>
      </c>
      <c r="C39" s="9" t="s">
        <v>298</v>
      </c>
      <c r="D39" s="27" t="s">
        <v>115</v>
      </c>
      <c r="E39" s="9" t="s">
        <v>309</v>
      </c>
      <c r="F39" s="5"/>
      <c r="G39" s="167" t="s">
        <v>232</v>
      </c>
      <c r="H39" s="63" t="s">
        <v>298</v>
      </c>
      <c r="I39" s="63" t="s">
        <v>131</v>
      </c>
      <c r="J39" s="63" t="s">
        <v>330</v>
      </c>
      <c r="K39" s="5"/>
      <c r="L39" s="5"/>
      <c r="M39" s="5"/>
      <c r="N39" s="5"/>
      <c r="O39" s="5"/>
      <c r="P39" s="5"/>
      <c r="Q39" s="5"/>
      <c r="T39" s="5"/>
      <c r="U39" s="5"/>
      <c r="V39" s="5"/>
      <c r="W39" s="5"/>
      <c r="X39" s="5"/>
      <c r="Y39" s="5"/>
    </row>
    <row r="40" hidden="1">
      <c r="A40" s="5"/>
      <c r="B40" s="9" t="s">
        <v>723</v>
      </c>
      <c r="C40" s="9" t="s">
        <v>298</v>
      </c>
      <c r="D40" s="9" t="s">
        <v>131</v>
      </c>
      <c r="E40" s="9" t="s">
        <v>330</v>
      </c>
      <c r="F40" s="5"/>
      <c r="G40" s="167" t="s">
        <v>226</v>
      </c>
      <c r="H40" s="63" t="s">
        <v>298</v>
      </c>
      <c r="I40" s="164" t="s">
        <v>115</v>
      </c>
      <c r="J40" s="63" t="s">
        <v>315</v>
      </c>
      <c r="K40" s="5"/>
      <c r="L40" s="5"/>
      <c r="M40" s="5"/>
      <c r="N40" s="5"/>
      <c r="O40" s="5"/>
      <c r="P40" s="5"/>
      <c r="Q40" s="5"/>
      <c r="T40" s="5"/>
      <c r="U40" s="5"/>
      <c r="V40" s="5"/>
      <c r="W40" s="5"/>
      <c r="X40" s="5"/>
      <c r="Y40" s="5"/>
    </row>
    <row r="41">
      <c r="A41" s="5"/>
      <c r="B41" s="9" t="s">
        <v>149</v>
      </c>
      <c r="C41" s="9" t="s">
        <v>298</v>
      </c>
      <c r="D41" s="9" t="s">
        <v>1</v>
      </c>
      <c r="E41" s="9" t="s">
        <v>526</v>
      </c>
      <c r="F41" s="5"/>
      <c r="G41" s="167" t="s">
        <v>235</v>
      </c>
      <c r="H41" s="63" t="s">
        <v>298</v>
      </c>
      <c r="I41" s="164" t="s">
        <v>115</v>
      </c>
      <c r="J41" s="63" t="s">
        <v>309</v>
      </c>
      <c r="K41" s="5"/>
      <c r="L41" s="5"/>
      <c r="M41" s="5"/>
      <c r="N41" s="5"/>
      <c r="O41" s="5"/>
      <c r="P41" s="5"/>
      <c r="Q41" s="5"/>
      <c r="T41" s="5"/>
      <c r="U41" s="5"/>
      <c r="V41" s="5"/>
      <c r="W41" s="5"/>
      <c r="X41" s="5"/>
      <c r="Y41" s="5"/>
    </row>
    <row r="42" hidden="1">
      <c r="A42" s="5"/>
      <c r="B42" s="9" t="s">
        <v>730</v>
      </c>
      <c r="C42" s="9" t="s">
        <v>298</v>
      </c>
      <c r="D42" s="27" t="s">
        <v>115</v>
      </c>
      <c r="E42" s="9" t="s">
        <v>493</v>
      </c>
      <c r="F42" s="5"/>
      <c r="G42" s="7" t="s">
        <v>185</v>
      </c>
      <c r="H42" s="63" t="s">
        <v>298</v>
      </c>
      <c r="I42" s="166" t="s">
        <v>444</v>
      </c>
      <c r="J42" s="166" t="s">
        <v>506</v>
      </c>
      <c r="K42" s="5"/>
      <c r="L42" s="5"/>
      <c r="M42" s="5"/>
      <c r="N42" s="5"/>
      <c r="O42" s="5"/>
      <c r="P42" s="5"/>
      <c r="Q42" s="5"/>
      <c r="T42" s="5"/>
      <c r="U42" s="5"/>
      <c r="V42" s="5"/>
      <c r="W42" s="5"/>
      <c r="X42" s="5"/>
      <c r="Y42" s="5"/>
    </row>
    <row r="43">
      <c r="A43" s="5"/>
      <c r="B43" s="9" t="s">
        <v>110</v>
      </c>
      <c r="C43" s="9" t="s">
        <v>298</v>
      </c>
      <c r="D43" s="9" t="s">
        <v>1</v>
      </c>
      <c r="E43" s="9" t="s">
        <v>526</v>
      </c>
      <c r="F43" s="5"/>
      <c r="G43" s="7" t="s">
        <v>81</v>
      </c>
      <c r="H43" s="63" t="s">
        <v>298</v>
      </c>
      <c r="I43" s="9" t="s">
        <v>1</v>
      </c>
      <c r="J43" s="9" t="s">
        <v>445</v>
      </c>
      <c r="K43" s="5"/>
      <c r="L43" s="7"/>
      <c r="M43" s="5"/>
      <c r="N43" s="5"/>
      <c r="O43" s="5"/>
      <c r="P43" s="5"/>
      <c r="Q43" s="5"/>
      <c r="T43" s="5"/>
      <c r="U43" s="5"/>
      <c r="V43" s="5"/>
      <c r="W43" s="5"/>
      <c r="X43" s="5"/>
      <c r="Y43" s="5"/>
    </row>
    <row r="44">
      <c r="A44" s="5"/>
      <c r="B44" s="9" t="s">
        <v>191</v>
      </c>
      <c r="C44" s="9" t="s">
        <v>298</v>
      </c>
      <c r="D44" s="9" t="s">
        <v>1</v>
      </c>
      <c r="E44" s="9" t="s">
        <v>526</v>
      </c>
      <c r="F44" s="5"/>
      <c r="G44" s="7" t="s">
        <v>201</v>
      </c>
      <c r="H44" s="63" t="s">
        <v>298</v>
      </c>
      <c r="I44" s="9" t="s">
        <v>1</v>
      </c>
      <c r="J44" s="9" t="s">
        <v>445</v>
      </c>
      <c r="K44" s="5"/>
      <c r="L44" s="7"/>
      <c r="M44" s="5"/>
      <c r="N44" s="5"/>
      <c r="O44" s="5"/>
      <c r="P44" s="5"/>
      <c r="Q44" s="5"/>
      <c r="T44" s="5"/>
      <c r="U44" s="5"/>
      <c r="V44" s="5"/>
      <c r="W44" s="5"/>
      <c r="X44" s="5"/>
      <c r="Y44" s="5"/>
    </row>
    <row r="45" hidden="1">
      <c r="A45" s="5"/>
      <c r="B45" s="9" t="s">
        <v>102</v>
      </c>
      <c r="C45" s="9" t="s">
        <v>298</v>
      </c>
      <c r="D45" s="9" t="s">
        <v>119</v>
      </c>
      <c r="E45" s="9" t="s">
        <v>6</v>
      </c>
      <c r="F45" s="5"/>
      <c r="G45" s="7" t="s">
        <v>144</v>
      </c>
      <c r="H45" s="63" t="s">
        <v>298</v>
      </c>
      <c r="I45" s="9" t="s">
        <v>114</v>
      </c>
      <c r="J45" s="1" t="s">
        <v>326</v>
      </c>
      <c r="K45" s="5"/>
      <c r="L45" s="7"/>
      <c r="M45" s="5"/>
      <c r="N45" s="5"/>
      <c r="O45" s="5"/>
      <c r="P45" s="5"/>
      <c r="Q45" s="5"/>
      <c r="T45" s="5"/>
      <c r="U45" s="5"/>
      <c r="V45" s="5"/>
      <c r="W45" s="5"/>
      <c r="X45" s="5"/>
      <c r="Y45" s="5"/>
    </row>
    <row r="46" hidden="1">
      <c r="A46" s="5"/>
      <c r="B46" s="9" t="s">
        <v>898</v>
      </c>
      <c r="C46" s="9" t="s">
        <v>298</v>
      </c>
      <c r="D46" s="9" t="s">
        <v>124</v>
      </c>
      <c r="E46" s="9" t="s">
        <v>527</v>
      </c>
      <c r="F46" s="5"/>
      <c r="G46" s="7" t="s">
        <v>209</v>
      </c>
      <c r="H46" s="63" t="s">
        <v>298</v>
      </c>
      <c r="I46" s="164" t="s">
        <v>115</v>
      </c>
      <c r="J46" s="63" t="s">
        <v>315</v>
      </c>
      <c r="K46" s="5"/>
      <c r="L46" s="7"/>
      <c r="M46" s="5"/>
      <c r="N46" s="5"/>
      <c r="O46" s="5"/>
      <c r="P46" s="5"/>
      <c r="Q46" s="5"/>
      <c r="T46" s="5"/>
      <c r="U46" s="5"/>
      <c r="V46" s="5"/>
      <c r="W46" s="5"/>
      <c r="X46" s="5"/>
      <c r="Y46" s="5"/>
    </row>
    <row r="47" hidden="1">
      <c r="A47" s="5"/>
      <c r="B47" s="9" t="s">
        <v>899</v>
      </c>
      <c r="C47" s="9" t="s">
        <v>298</v>
      </c>
      <c r="D47" s="9" t="s">
        <v>131</v>
      </c>
      <c r="E47" s="9" t="s">
        <v>330</v>
      </c>
      <c r="F47" s="5"/>
      <c r="G47" s="7" t="s">
        <v>219</v>
      </c>
      <c r="H47" s="63" t="s">
        <v>298</v>
      </c>
      <c r="I47" s="164" t="s">
        <v>115</v>
      </c>
      <c r="J47" s="63" t="s">
        <v>309</v>
      </c>
      <c r="K47" s="5"/>
      <c r="L47" s="7"/>
      <c r="M47" s="5"/>
      <c r="N47" s="5"/>
      <c r="O47" s="5"/>
      <c r="P47" s="5"/>
      <c r="Q47" s="5"/>
      <c r="T47" s="5"/>
      <c r="U47" s="5"/>
      <c r="V47" s="5"/>
      <c r="W47" s="5"/>
      <c r="X47" s="5"/>
      <c r="Y47" s="5"/>
    </row>
    <row r="48" hidden="1">
      <c r="A48" s="5"/>
      <c r="B48" s="9" t="s">
        <v>901</v>
      </c>
      <c r="C48" s="9" t="s">
        <v>298</v>
      </c>
      <c r="D48" s="27" t="s">
        <v>115</v>
      </c>
      <c r="E48" s="9" t="s">
        <v>493</v>
      </c>
      <c r="F48" s="5"/>
      <c r="G48" s="7" t="s">
        <v>99</v>
      </c>
      <c r="H48" s="63" t="s">
        <v>298</v>
      </c>
      <c r="I48" s="63" t="s">
        <v>114</v>
      </c>
      <c r="J48" s="63" t="s">
        <v>312</v>
      </c>
      <c r="K48" s="5"/>
      <c r="L48" s="7"/>
      <c r="M48" s="5"/>
      <c r="N48" s="5"/>
      <c r="O48" s="5"/>
      <c r="P48" s="5"/>
      <c r="Q48" s="5"/>
      <c r="T48" s="5"/>
      <c r="U48" s="5"/>
      <c r="V48" s="5"/>
      <c r="W48" s="5"/>
      <c r="X48" s="5"/>
      <c r="Y48" s="5"/>
    </row>
    <row r="49" hidden="1">
      <c r="A49" s="5"/>
      <c r="B49" s="9" t="s">
        <v>294</v>
      </c>
      <c r="C49" s="1" t="s">
        <v>547</v>
      </c>
      <c r="F49" s="5"/>
      <c r="G49" s="7" t="s">
        <v>105</v>
      </c>
      <c r="H49" s="63" t="s">
        <v>298</v>
      </c>
      <c r="I49" s="9" t="s">
        <v>114</v>
      </c>
      <c r="J49" s="1" t="s">
        <v>326</v>
      </c>
      <c r="K49" s="5"/>
      <c r="L49" s="7"/>
      <c r="M49" s="5"/>
      <c r="N49" s="5"/>
      <c r="O49" s="5"/>
      <c r="P49" s="5"/>
      <c r="Q49" s="5"/>
      <c r="T49" s="5"/>
      <c r="U49" s="5"/>
      <c r="V49" s="5"/>
      <c r="W49" s="5"/>
      <c r="X49" s="5"/>
      <c r="Y49" s="5"/>
    </row>
    <row r="50" hidden="1">
      <c r="A50" s="5"/>
      <c r="B50" s="9" t="s">
        <v>231</v>
      </c>
      <c r="C50" s="9" t="s">
        <v>298</v>
      </c>
      <c r="D50" s="9" t="s">
        <v>114</v>
      </c>
      <c r="E50" s="9" t="s">
        <v>312</v>
      </c>
      <c r="F50" s="5"/>
      <c r="G50" s="7" t="s">
        <v>125</v>
      </c>
      <c r="H50" s="9" t="s">
        <v>298</v>
      </c>
      <c r="I50" s="9" t="s">
        <v>126</v>
      </c>
      <c r="J50" s="1" t="s">
        <v>531</v>
      </c>
      <c r="K50" s="5"/>
      <c r="L50" s="7"/>
      <c r="M50" s="5"/>
      <c r="N50" s="5"/>
      <c r="O50" s="5"/>
      <c r="P50" s="5"/>
      <c r="Q50" s="5"/>
      <c r="T50" s="5"/>
      <c r="U50" s="5"/>
      <c r="V50" s="5"/>
      <c r="W50" s="5"/>
      <c r="X50" s="5"/>
      <c r="Y50" s="5"/>
    </row>
    <row r="51" hidden="1">
      <c r="A51" s="5"/>
      <c r="B51" s="9" t="s">
        <v>259</v>
      </c>
      <c r="C51" s="9" t="s">
        <v>298</v>
      </c>
      <c r="D51" s="27" t="s">
        <v>115</v>
      </c>
      <c r="E51" s="9" t="s">
        <v>492</v>
      </c>
      <c r="F51" s="5"/>
      <c r="G51" s="7" t="s">
        <v>137</v>
      </c>
      <c r="H51" s="9" t="s">
        <v>298</v>
      </c>
      <c r="I51" s="9" t="s">
        <v>126</v>
      </c>
      <c r="J51" s="1" t="s">
        <v>531</v>
      </c>
      <c r="K51" s="5"/>
      <c r="L51" s="5"/>
      <c r="M51" s="5"/>
      <c r="N51" s="5"/>
      <c r="O51" s="5"/>
      <c r="P51" s="5"/>
      <c r="Q51" s="5"/>
      <c r="T51" s="5"/>
      <c r="U51" s="5"/>
      <c r="V51" s="5"/>
      <c r="W51" s="5"/>
      <c r="X51" s="5"/>
      <c r="Y51" s="5"/>
    </row>
    <row r="52">
      <c r="A52" s="5"/>
      <c r="B52" s="9" t="s">
        <v>263</v>
      </c>
      <c r="C52" s="9" t="s">
        <v>298</v>
      </c>
      <c r="D52" s="9" t="s">
        <v>1</v>
      </c>
      <c r="E52" s="9" t="s">
        <v>526</v>
      </c>
      <c r="F52" s="5"/>
      <c r="G52" s="7" t="s">
        <v>157</v>
      </c>
      <c r="H52" s="63" t="s">
        <v>298</v>
      </c>
      <c r="I52" s="9" t="s">
        <v>114</v>
      </c>
      <c r="J52" s="1" t="s">
        <v>326</v>
      </c>
      <c r="K52" s="5"/>
      <c r="L52" s="5"/>
      <c r="M52" s="5"/>
      <c r="N52" s="5"/>
      <c r="O52" s="5"/>
      <c r="P52" s="5"/>
      <c r="Q52" s="5"/>
      <c r="T52" s="5"/>
      <c r="U52" s="5"/>
      <c r="V52" s="5"/>
      <c r="W52" s="5"/>
      <c r="X52" s="5"/>
      <c r="Y52" s="5"/>
    </row>
    <row r="53">
      <c r="A53" s="5"/>
      <c r="B53" s="9" t="s">
        <v>902</v>
      </c>
      <c r="C53" s="9" t="s">
        <v>298</v>
      </c>
      <c r="D53" s="9" t="s">
        <v>1</v>
      </c>
      <c r="E53" s="9" t="s">
        <v>526</v>
      </c>
      <c r="F53" s="5"/>
      <c r="G53" s="7" t="s">
        <v>160</v>
      </c>
      <c r="H53" s="63" t="s">
        <v>298</v>
      </c>
      <c r="I53" s="164" t="s">
        <v>115</v>
      </c>
      <c r="J53" s="63" t="s">
        <v>309</v>
      </c>
      <c r="K53" s="5"/>
      <c r="L53" s="5"/>
      <c r="M53" s="5"/>
      <c r="N53" s="5"/>
      <c r="O53" s="5"/>
      <c r="P53" s="5"/>
      <c r="Q53" s="5"/>
      <c r="T53" s="5"/>
      <c r="U53" s="5"/>
      <c r="V53" s="5"/>
      <c r="W53" s="5"/>
      <c r="X53" s="5"/>
      <c r="Y53" s="5"/>
    </row>
    <row r="54" hidden="1">
      <c r="A54" s="5"/>
      <c r="B54" s="9" t="s">
        <v>47</v>
      </c>
      <c r="C54" s="9" t="s">
        <v>298</v>
      </c>
      <c r="D54" s="27" t="s">
        <v>115</v>
      </c>
      <c r="E54" s="9" t="s">
        <v>493</v>
      </c>
      <c r="F54" s="5"/>
      <c r="G54" s="7" t="s">
        <v>168</v>
      </c>
      <c r="H54" s="63" t="s">
        <v>298</v>
      </c>
      <c r="I54" s="164" t="s">
        <v>115</v>
      </c>
      <c r="J54" s="63" t="s">
        <v>315</v>
      </c>
      <c r="K54" s="5"/>
      <c r="L54" s="5"/>
      <c r="M54" s="5"/>
      <c r="N54" s="5"/>
      <c r="O54" s="5"/>
      <c r="P54" s="5"/>
      <c r="Q54" s="5"/>
      <c r="T54" s="5"/>
      <c r="U54" s="5"/>
      <c r="V54" s="5"/>
      <c r="W54" s="5"/>
      <c r="X54" s="5"/>
      <c r="Y54" s="5"/>
    </row>
    <row r="55" hidden="1">
      <c r="A55" s="5"/>
      <c r="B55" s="9" t="s">
        <v>904</v>
      </c>
      <c r="C55" s="9" t="s">
        <v>298</v>
      </c>
      <c r="D55" s="27" t="s">
        <v>115</v>
      </c>
      <c r="E55" s="9" t="s">
        <v>309</v>
      </c>
      <c r="F55" s="5"/>
      <c r="H55" s="7"/>
      <c r="I55" s="55"/>
      <c r="J55" s="55"/>
      <c r="K55" s="5"/>
      <c r="L55" s="5"/>
      <c r="M55" s="5"/>
      <c r="N55" s="5"/>
      <c r="O55" s="5"/>
      <c r="P55" s="5"/>
      <c r="Q55" s="5"/>
      <c r="T55" s="5"/>
      <c r="U55" s="5"/>
      <c r="V55" s="5"/>
      <c r="W55" s="5"/>
      <c r="X55" s="5"/>
      <c r="Y55" s="5"/>
    </row>
    <row r="56">
      <c r="A56" s="5"/>
      <c r="B56" s="9" t="s">
        <v>145</v>
      </c>
      <c r="C56" s="9" t="s">
        <v>298</v>
      </c>
      <c r="D56" s="9" t="s">
        <v>1</v>
      </c>
      <c r="E56" s="9" t="s">
        <v>526</v>
      </c>
      <c r="F56" s="5"/>
      <c r="H56" s="7"/>
      <c r="I56" s="55"/>
      <c r="J56" s="55"/>
      <c r="K56" s="5"/>
      <c r="L56" s="5"/>
      <c r="M56" s="5"/>
      <c r="N56" s="5"/>
      <c r="O56" s="5"/>
      <c r="P56" s="5"/>
      <c r="Q56" s="5"/>
      <c r="T56" s="5"/>
      <c r="U56" s="5"/>
      <c r="V56" s="5"/>
      <c r="W56" s="5"/>
      <c r="X56" s="5"/>
      <c r="Y56" s="5"/>
    </row>
    <row r="57" hidden="1">
      <c r="A57" s="5"/>
      <c r="B57" s="9" t="s">
        <v>905</v>
      </c>
      <c r="C57" s="9" t="s">
        <v>298</v>
      </c>
      <c r="D57" s="27" t="s">
        <v>115</v>
      </c>
      <c r="E57" s="9" t="s">
        <v>493</v>
      </c>
      <c r="F57" s="5"/>
      <c r="G57" s="55"/>
      <c r="H57" s="55"/>
      <c r="I57" s="55"/>
      <c r="J57" s="55"/>
      <c r="K57" s="5"/>
      <c r="L57" s="5"/>
      <c r="M57" s="5"/>
      <c r="N57" s="5"/>
      <c r="O57" s="5"/>
      <c r="P57" s="5"/>
      <c r="Q57" s="5"/>
      <c r="T57" s="5"/>
      <c r="U57" s="5"/>
      <c r="V57" s="5"/>
      <c r="W57" s="5"/>
      <c r="X57" s="5"/>
      <c r="Y57" s="5"/>
    </row>
    <row r="58" hidden="1">
      <c r="A58" s="5"/>
      <c r="B58" s="9" t="s">
        <v>725</v>
      </c>
      <c r="C58" s="9" t="s">
        <v>298</v>
      </c>
      <c r="D58" s="9" t="s">
        <v>124</v>
      </c>
      <c r="E58" s="9" t="s">
        <v>527</v>
      </c>
      <c r="F58" s="5"/>
      <c r="G58" s="55"/>
      <c r="H58" s="55"/>
      <c r="I58" s="55"/>
      <c r="J58" s="55"/>
      <c r="K58" s="5"/>
      <c r="L58" s="5"/>
      <c r="M58" s="5"/>
      <c r="N58" s="5"/>
      <c r="O58" s="5"/>
      <c r="P58" s="5"/>
      <c r="Q58" s="5"/>
      <c r="T58" s="5"/>
      <c r="U58" s="5"/>
      <c r="V58" s="5"/>
      <c r="W58" s="5"/>
      <c r="X58" s="5"/>
      <c r="Y58" s="5"/>
    </row>
    <row r="59" hidden="1">
      <c r="A59" s="5"/>
      <c r="B59" s="9" t="s">
        <v>187</v>
      </c>
      <c r="C59" s="9" t="s">
        <v>298</v>
      </c>
      <c r="D59" s="9" t="s">
        <v>124</v>
      </c>
      <c r="E59" s="9" t="s">
        <v>527</v>
      </c>
      <c r="F59" s="5"/>
      <c r="G59" s="55"/>
      <c r="H59" s="55"/>
      <c r="I59" s="55"/>
      <c r="J59" s="55"/>
      <c r="K59" s="5"/>
      <c r="L59" s="5"/>
      <c r="M59" s="5"/>
      <c r="N59" s="5"/>
      <c r="O59" s="5"/>
      <c r="P59" s="5"/>
      <c r="Q59" s="5"/>
      <c r="T59" s="5"/>
      <c r="U59" s="5"/>
      <c r="V59" s="5"/>
      <c r="W59" s="5"/>
      <c r="X59" s="5"/>
      <c r="Y59" s="5"/>
    </row>
    <row r="60">
      <c r="A60" s="5"/>
      <c r="B60" s="9" t="s">
        <v>907</v>
      </c>
      <c r="C60" s="9" t="s">
        <v>298</v>
      </c>
      <c r="D60" s="9" t="s">
        <v>1</v>
      </c>
      <c r="E60" s="9" t="s">
        <v>526</v>
      </c>
      <c r="F60" s="5"/>
      <c r="G60" s="55"/>
      <c r="H60" s="55"/>
      <c r="I60" s="55"/>
      <c r="J60" s="55"/>
      <c r="K60" s="5"/>
      <c r="L60" s="5"/>
      <c r="M60" s="5"/>
      <c r="N60" s="5"/>
      <c r="O60" s="5"/>
      <c r="P60" s="5"/>
      <c r="Q60" s="5"/>
      <c r="T60" s="5"/>
      <c r="U60" s="5"/>
      <c r="V60" s="5"/>
      <c r="W60" s="5"/>
      <c r="X60" s="5"/>
      <c r="Y60" s="5"/>
    </row>
    <row r="61">
      <c r="A61" s="5"/>
      <c r="B61" s="9" t="s">
        <v>791</v>
      </c>
      <c r="C61" s="9" t="s">
        <v>298</v>
      </c>
      <c r="D61" s="9" t="s">
        <v>1</v>
      </c>
      <c r="E61" s="9" t="s">
        <v>445</v>
      </c>
      <c r="F61" s="5"/>
      <c r="G61" s="55"/>
      <c r="H61" s="55"/>
      <c r="I61" s="55"/>
      <c r="J61" s="55"/>
      <c r="K61" s="5"/>
      <c r="L61" s="5"/>
      <c r="M61" s="5"/>
      <c r="N61" s="5"/>
      <c r="O61" s="5"/>
      <c r="P61" s="5"/>
      <c r="Q61" s="5"/>
      <c r="T61" s="5"/>
      <c r="U61" s="5"/>
      <c r="V61" s="5"/>
      <c r="W61" s="5"/>
      <c r="X61" s="5"/>
      <c r="Y61" s="5"/>
    </row>
    <row r="62" hidden="1">
      <c r="A62" s="5"/>
      <c r="B62" s="9" t="s">
        <v>758</v>
      </c>
      <c r="C62" s="9" t="s">
        <v>298</v>
      </c>
      <c r="D62" s="9" t="s">
        <v>126</v>
      </c>
      <c r="E62" s="9" t="s">
        <v>530</v>
      </c>
      <c r="F62" s="5"/>
      <c r="G62" s="55"/>
      <c r="H62" s="55"/>
      <c r="I62" s="55"/>
      <c r="J62" s="55"/>
      <c r="K62" s="5"/>
      <c r="L62" s="5"/>
      <c r="M62" s="5"/>
      <c r="N62" s="5"/>
      <c r="O62" s="5"/>
      <c r="P62" s="5"/>
      <c r="Q62" s="5"/>
      <c r="T62" s="5"/>
      <c r="U62" s="5"/>
      <c r="V62" s="5"/>
      <c r="W62" s="5"/>
      <c r="X62" s="5"/>
      <c r="Y62" s="5"/>
    </row>
    <row r="63">
      <c r="A63" s="5"/>
      <c r="B63" s="9" t="s">
        <v>909</v>
      </c>
      <c r="C63" s="9" t="s">
        <v>298</v>
      </c>
      <c r="D63" s="9" t="s">
        <v>1</v>
      </c>
      <c r="E63" s="9" t="s">
        <v>526</v>
      </c>
      <c r="F63" s="5"/>
      <c r="G63" s="55"/>
      <c r="H63" s="55"/>
      <c r="I63" s="55"/>
      <c r="J63" s="55"/>
      <c r="K63" s="5"/>
      <c r="L63" s="5"/>
      <c r="M63" s="5"/>
      <c r="N63" s="5"/>
      <c r="O63" s="5"/>
      <c r="P63" s="5"/>
      <c r="Q63" s="5"/>
      <c r="T63" s="5"/>
      <c r="U63" s="5"/>
      <c r="V63" s="5"/>
      <c r="W63" s="5"/>
      <c r="X63" s="5"/>
      <c r="Y63" s="5"/>
    </row>
    <row r="64" hidden="1">
      <c r="A64" s="5"/>
      <c r="B64" s="9" t="s">
        <v>910</v>
      </c>
      <c r="C64" s="9" t="s">
        <v>298</v>
      </c>
      <c r="D64" s="9" t="s">
        <v>114</v>
      </c>
      <c r="E64" s="9" t="s">
        <v>312</v>
      </c>
      <c r="F64" s="5"/>
      <c r="G64" s="55"/>
      <c r="H64" s="55"/>
      <c r="I64" s="55"/>
      <c r="J64" s="55"/>
      <c r="K64" s="5"/>
      <c r="L64" s="5"/>
      <c r="M64" s="5"/>
      <c r="N64" s="5"/>
      <c r="O64" s="5"/>
      <c r="P64" s="5"/>
      <c r="Q64" s="5"/>
      <c r="T64" s="5"/>
      <c r="U64" s="5"/>
      <c r="V64" s="5"/>
      <c r="W64" s="5"/>
      <c r="X64" s="5"/>
      <c r="Y64" s="5"/>
    </row>
    <row r="65" hidden="1">
      <c r="A65" s="5"/>
      <c r="B65" s="9" t="s">
        <v>627</v>
      </c>
      <c r="C65" s="9" t="s">
        <v>298</v>
      </c>
      <c r="D65" s="27" t="s">
        <v>115</v>
      </c>
      <c r="E65" s="9" t="s">
        <v>493</v>
      </c>
      <c r="F65" s="5"/>
      <c r="G65" s="55"/>
      <c r="H65" s="55"/>
      <c r="I65" s="55"/>
      <c r="J65" s="55"/>
      <c r="K65" s="5"/>
      <c r="L65" s="5"/>
      <c r="M65" s="5"/>
      <c r="N65" s="5"/>
      <c r="O65" s="5"/>
      <c r="P65" s="5"/>
      <c r="Q65" s="5"/>
      <c r="T65" s="5"/>
      <c r="U65" s="5"/>
      <c r="V65" s="5"/>
      <c r="W65" s="5"/>
      <c r="X65" s="5"/>
      <c r="Y65" s="5"/>
    </row>
    <row r="66" hidden="1">
      <c r="A66" s="5"/>
      <c r="B66" s="9" t="s">
        <v>911</v>
      </c>
      <c r="C66" s="9" t="s">
        <v>298</v>
      </c>
      <c r="D66" s="27" t="s">
        <v>115</v>
      </c>
      <c r="E66" s="9" t="s">
        <v>309</v>
      </c>
      <c r="F66" s="5"/>
      <c r="G66" s="55"/>
      <c r="H66" s="55"/>
      <c r="I66" s="55"/>
      <c r="J66" s="55"/>
      <c r="K66" s="5"/>
      <c r="L66" s="5"/>
      <c r="M66" s="5"/>
      <c r="N66" s="5"/>
      <c r="O66" s="5"/>
      <c r="P66" s="5"/>
      <c r="Q66" s="5"/>
      <c r="T66" s="5"/>
      <c r="U66" s="5"/>
      <c r="V66" s="5"/>
      <c r="W66" s="5"/>
      <c r="X66" s="5"/>
      <c r="Y66" s="5"/>
    </row>
    <row r="67">
      <c r="A67" s="5"/>
      <c r="B67" s="9" t="s">
        <v>912</v>
      </c>
      <c r="C67" s="9" t="s">
        <v>298</v>
      </c>
      <c r="D67" s="9" t="s">
        <v>1</v>
      </c>
      <c r="E67" s="9" t="s">
        <v>526</v>
      </c>
      <c r="F67" s="5"/>
      <c r="G67" s="55"/>
      <c r="H67" s="55"/>
      <c r="I67" s="55"/>
      <c r="J67" s="55"/>
      <c r="K67" s="5"/>
      <c r="L67" s="5"/>
      <c r="M67" s="5"/>
      <c r="N67" s="5"/>
      <c r="O67" s="5"/>
      <c r="P67" s="5"/>
      <c r="Q67" s="5"/>
      <c r="T67" s="5"/>
      <c r="U67" s="5"/>
      <c r="V67" s="5"/>
      <c r="W67" s="5"/>
      <c r="X67" s="5"/>
      <c r="Y67" s="5"/>
    </row>
    <row r="68" hidden="1">
      <c r="A68" s="5"/>
      <c r="B68" s="9" t="s">
        <v>913</v>
      </c>
      <c r="C68" s="9" t="s">
        <v>298</v>
      </c>
      <c r="D68" s="27" t="s">
        <v>115</v>
      </c>
      <c r="E68" s="9" t="s">
        <v>493</v>
      </c>
      <c r="F68" s="5"/>
      <c r="G68" s="55"/>
      <c r="H68" s="55"/>
      <c r="I68" s="55"/>
      <c r="J68" s="55"/>
      <c r="K68" s="5"/>
      <c r="L68" s="5"/>
      <c r="M68" s="5"/>
      <c r="N68" s="5"/>
      <c r="O68" s="5"/>
      <c r="P68" s="5"/>
      <c r="Q68" s="5"/>
      <c r="T68" s="5"/>
      <c r="U68" s="5"/>
      <c r="V68" s="5"/>
      <c r="W68" s="5"/>
      <c r="X68" s="5"/>
      <c r="Y68" s="5"/>
    </row>
    <row r="69">
      <c r="A69" s="5"/>
      <c r="B69" s="9" t="s">
        <v>233</v>
      </c>
      <c r="C69" s="9" t="s">
        <v>298</v>
      </c>
      <c r="D69" s="9" t="s">
        <v>1</v>
      </c>
      <c r="E69" s="9" t="s">
        <v>526</v>
      </c>
      <c r="F69" s="5"/>
      <c r="G69" s="55"/>
      <c r="H69" s="55"/>
      <c r="I69" s="55"/>
      <c r="J69" s="55"/>
      <c r="K69" s="5"/>
      <c r="L69" s="5"/>
      <c r="M69" s="5"/>
      <c r="N69" s="5"/>
      <c r="O69" s="5"/>
      <c r="P69" s="5"/>
      <c r="Q69" s="5"/>
      <c r="T69" s="5"/>
      <c r="U69" s="5"/>
      <c r="V69" s="5"/>
      <c r="W69" s="5"/>
      <c r="X69" s="5"/>
      <c r="Y69" s="5"/>
    </row>
    <row r="70">
      <c r="A70" s="5"/>
      <c r="B70" s="9" t="s">
        <v>699</v>
      </c>
      <c r="C70" s="9" t="s">
        <v>298</v>
      </c>
      <c r="D70" s="9" t="s">
        <v>1</v>
      </c>
      <c r="E70" s="9" t="s">
        <v>526</v>
      </c>
      <c r="F70" s="5"/>
      <c r="G70" s="55"/>
      <c r="H70" s="55"/>
      <c r="I70" s="55"/>
      <c r="J70" s="55"/>
      <c r="K70" s="5"/>
      <c r="L70" s="5"/>
      <c r="M70" s="5"/>
      <c r="N70" s="5"/>
      <c r="O70" s="5"/>
      <c r="P70" s="5"/>
      <c r="Q70" s="5"/>
      <c r="T70" s="5"/>
      <c r="U70" s="5"/>
      <c r="V70" s="5"/>
      <c r="W70" s="5"/>
      <c r="X70" s="5"/>
      <c r="Y70" s="5"/>
    </row>
    <row r="71" hidden="1">
      <c r="A71" s="5"/>
      <c r="B71" s="9" t="s">
        <v>914</v>
      </c>
      <c r="C71" s="9" t="s">
        <v>298</v>
      </c>
      <c r="D71" s="9" t="s">
        <v>124</v>
      </c>
      <c r="E71" s="9" t="s">
        <v>527</v>
      </c>
      <c r="F71" s="5"/>
      <c r="G71" s="55"/>
      <c r="H71" s="55"/>
      <c r="I71" s="55"/>
      <c r="J71" s="55"/>
      <c r="K71" s="5"/>
      <c r="L71" s="5"/>
      <c r="M71" s="5"/>
      <c r="N71" s="5"/>
      <c r="O71" s="5"/>
      <c r="P71" s="5"/>
      <c r="Q71" s="5"/>
      <c r="T71" s="5"/>
      <c r="U71" s="5"/>
      <c r="V71" s="5"/>
      <c r="W71" s="5"/>
      <c r="X71" s="5"/>
      <c r="Y71" s="5"/>
    </row>
    <row r="72" hidden="1">
      <c r="A72" s="5"/>
      <c r="B72" s="9" t="s">
        <v>840</v>
      </c>
      <c r="C72" s="9" t="s">
        <v>298</v>
      </c>
      <c r="D72" s="9" t="s">
        <v>124</v>
      </c>
      <c r="E72" s="9" t="s">
        <v>527</v>
      </c>
      <c r="F72" s="5"/>
      <c r="G72" s="55"/>
      <c r="H72" s="55"/>
      <c r="I72" s="55"/>
      <c r="J72" s="55"/>
      <c r="K72" s="5"/>
      <c r="L72" s="5"/>
      <c r="M72" s="5"/>
      <c r="N72" s="5"/>
      <c r="O72" s="5"/>
      <c r="P72" s="5"/>
      <c r="Q72" s="5"/>
      <c r="T72" s="5"/>
      <c r="U72" s="5"/>
      <c r="V72" s="5"/>
      <c r="W72" s="5"/>
      <c r="X72" s="5"/>
      <c r="Y72" s="5"/>
    </row>
    <row r="73" hidden="1">
      <c r="A73" s="5"/>
      <c r="B73" s="9" t="s">
        <v>719</v>
      </c>
      <c r="C73" s="9" t="s">
        <v>298</v>
      </c>
      <c r="D73" s="9" t="s">
        <v>4</v>
      </c>
      <c r="E73" s="9" t="s">
        <v>6</v>
      </c>
      <c r="F73" s="5"/>
      <c r="G73" s="55"/>
      <c r="H73" s="55"/>
      <c r="I73" s="55"/>
      <c r="J73" s="55"/>
      <c r="K73" s="5"/>
      <c r="L73" s="5"/>
      <c r="M73" s="5"/>
      <c r="N73" s="5"/>
      <c r="O73" s="5"/>
      <c r="P73" s="5"/>
      <c r="Q73" s="5"/>
      <c r="T73" s="5"/>
      <c r="U73" s="5"/>
      <c r="V73" s="5"/>
      <c r="W73" s="5"/>
      <c r="X73" s="5"/>
      <c r="Y73" s="5"/>
    </row>
    <row r="74" hidden="1">
      <c r="A74" s="5"/>
      <c r="B74" s="9" t="s">
        <v>680</v>
      </c>
      <c r="C74" s="9" t="s">
        <v>298</v>
      </c>
      <c r="D74" s="9" t="s">
        <v>4</v>
      </c>
      <c r="E74" s="9" t="s">
        <v>6</v>
      </c>
      <c r="F74" s="5"/>
      <c r="G74" s="55"/>
      <c r="H74" s="55"/>
      <c r="I74" s="55"/>
      <c r="J74" s="55"/>
      <c r="K74" s="5"/>
      <c r="L74" s="5"/>
      <c r="M74" s="5"/>
      <c r="N74" s="5"/>
      <c r="O74" s="5"/>
      <c r="P74" s="5"/>
      <c r="Q74" s="5"/>
      <c r="T74" s="5"/>
      <c r="U74" s="5"/>
      <c r="V74" s="5"/>
      <c r="W74" s="5"/>
      <c r="X74" s="5"/>
      <c r="Y74" s="5"/>
    </row>
    <row r="75">
      <c r="A75" s="5"/>
      <c r="B75" s="9" t="s">
        <v>805</v>
      </c>
      <c r="C75" s="9" t="s">
        <v>298</v>
      </c>
      <c r="D75" s="9" t="s">
        <v>1</v>
      </c>
      <c r="E75" s="9" t="s">
        <v>526</v>
      </c>
      <c r="F75" s="5"/>
      <c r="G75" s="55"/>
      <c r="H75" s="55"/>
      <c r="I75" s="55"/>
      <c r="J75" s="55"/>
      <c r="K75" s="5"/>
      <c r="L75" s="5"/>
      <c r="M75" s="5"/>
      <c r="N75" s="5"/>
      <c r="O75" s="5"/>
      <c r="P75" s="5"/>
      <c r="Q75" s="5"/>
      <c r="T75" s="5"/>
      <c r="U75" s="5"/>
      <c r="V75" s="5"/>
      <c r="W75" s="5"/>
      <c r="X75" s="5"/>
      <c r="Y75" s="5"/>
    </row>
    <row r="76" hidden="1">
      <c r="A76" s="5"/>
      <c r="B76" s="9" t="s">
        <v>916</v>
      </c>
      <c r="C76" s="9" t="s">
        <v>298</v>
      </c>
      <c r="D76" s="9" t="s">
        <v>131</v>
      </c>
      <c r="E76" s="9" t="s">
        <v>330</v>
      </c>
      <c r="F76" s="5"/>
      <c r="G76" s="55"/>
      <c r="H76" s="55"/>
      <c r="I76" s="55"/>
      <c r="J76" s="55"/>
      <c r="K76" s="5"/>
      <c r="L76" s="5"/>
      <c r="M76" s="5"/>
      <c r="N76" s="5"/>
      <c r="O76" s="5"/>
      <c r="P76" s="5"/>
      <c r="Q76" s="5"/>
      <c r="T76" s="5"/>
      <c r="U76" s="5"/>
      <c r="V76" s="5"/>
      <c r="W76" s="5"/>
      <c r="X76" s="5"/>
      <c r="Y76" s="5"/>
    </row>
    <row r="77">
      <c r="A77" s="5"/>
      <c r="B77" s="9" t="s">
        <v>917</v>
      </c>
      <c r="C77" s="9" t="s">
        <v>298</v>
      </c>
      <c r="D77" s="9" t="s">
        <v>1</v>
      </c>
      <c r="E77" s="9" t="s">
        <v>526</v>
      </c>
      <c r="F77" s="5"/>
      <c r="G77" s="55"/>
      <c r="H77" s="55"/>
      <c r="I77" s="55"/>
      <c r="J77" s="55"/>
      <c r="K77" s="5"/>
      <c r="L77" s="5"/>
      <c r="M77" s="5"/>
      <c r="N77" s="5"/>
      <c r="O77" s="5"/>
      <c r="P77" s="5"/>
      <c r="Q77" s="5"/>
      <c r="T77" s="5"/>
      <c r="U77" s="5"/>
      <c r="V77" s="5"/>
      <c r="W77" s="5"/>
      <c r="X77" s="5"/>
      <c r="Y77" s="5"/>
    </row>
    <row r="78" hidden="1">
      <c r="A78" s="5"/>
      <c r="B78" s="9" t="s">
        <v>810</v>
      </c>
      <c r="C78" s="9" t="s">
        <v>298</v>
      </c>
      <c r="D78" s="27" t="s">
        <v>115</v>
      </c>
      <c r="E78" s="9" t="s">
        <v>491</v>
      </c>
      <c r="F78" s="5"/>
      <c r="G78" s="55"/>
      <c r="H78" s="55"/>
      <c r="I78" s="55"/>
      <c r="J78" s="55"/>
      <c r="K78" s="5"/>
      <c r="L78" s="5"/>
      <c r="M78" s="5"/>
      <c r="N78" s="5"/>
      <c r="O78" s="5"/>
      <c r="P78" s="5"/>
      <c r="Q78" s="5"/>
      <c r="T78" s="5"/>
      <c r="U78" s="5"/>
      <c r="V78" s="5"/>
      <c r="W78" s="5"/>
      <c r="X78" s="5"/>
      <c r="Y78" s="5"/>
    </row>
    <row r="79" hidden="1">
      <c r="A79" s="5"/>
      <c r="B79" s="9" t="s">
        <v>128</v>
      </c>
      <c r="C79" s="1" t="s">
        <v>547</v>
      </c>
      <c r="F79" s="5"/>
      <c r="G79" s="55"/>
      <c r="H79" s="55"/>
      <c r="I79" s="55"/>
      <c r="J79" s="55"/>
      <c r="K79" s="5"/>
      <c r="L79" s="5"/>
      <c r="M79" s="5"/>
      <c r="N79" s="5"/>
      <c r="O79" s="5"/>
      <c r="P79" s="5"/>
      <c r="Q79" s="5"/>
      <c r="T79" s="5"/>
      <c r="U79" s="5"/>
      <c r="V79" s="5"/>
      <c r="W79" s="5"/>
      <c r="X79" s="5"/>
      <c r="Y79" s="5"/>
    </row>
    <row r="80">
      <c r="A80" s="5"/>
      <c r="B80" s="9" t="s">
        <v>418</v>
      </c>
      <c r="C80" s="9" t="s">
        <v>298</v>
      </c>
      <c r="D80" s="9" t="s">
        <v>1</v>
      </c>
      <c r="E80" s="9" t="s">
        <v>445</v>
      </c>
      <c r="F80" s="5"/>
      <c r="G80" s="55"/>
      <c r="H80" s="55"/>
      <c r="I80" s="55"/>
      <c r="J80" s="55"/>
      <c r="K80" s="5"/>
      <c r="L80" s="5"/>
      <c r="M80" s="5"/>
      <c r="N80" s="5"/>
      <c r="O80" s="5"/>
      <c r="P80" s="5"/>
      <c r="Q80" s="5"/>
      <c r="T80" s="5"/>
      <c r="U80" s="5"/>
      <c r="V80" s="5"/>
      <c r="W80" s="5"/>
      <c r="X80" s="5"/>
      <c r="Y80" s="5"/>
    </row>
    <row r="81" hidden="1">
      <c r="A81" s="5"/>
      <c r="B81" s="9" t="s">
        <v>704</v>
      </c>
      <c r="C81" s="9" t="s">
        <v>298</v>
      </c>
      <c r="D81" s="9" t="s">
        <v>131</v>
      </c>
      <c r="E81" s="9" t="s">
        <v>533</v>
      </c>
      <c r="F81" s="5"/>
      <c r="G81" s="55"/>
      <c r="H81" s="55"/>
      <c r="I81" s="55"/>
      <c r="J81" s="55"/>
      <c r="K81" s="5"/>
      <c r="L81" s="5"/>
      <c r="M81" s="5"/>
      <c r="N81" s="5"/>
      <c r="O81" s="5"/>
      <c r="P81" s="5"/>
      <c r="Q81" s="5"/>
      <c r="T81" s="5"/>
      <c r="U81" s="5"/>
      <c r="V81" s="5"/>
      <c r="W81" s="5"/>
      <c r="X81" s="5"/>
      <c r="Y81" s="5"/>
    </row>
    <row r="82">
      <c r="A82" s="5"/>
      <c r="B82" s="9" t="s">
        <v>355</v>
      </c>
      <c r="C82" s="9" t="s">
        <v>298</v>
      </c>
      <c r="D82" s="9" t="s">
        <v>1</v>
      </c>
      <c r="E82" s="9" t="s">
        <v>526</v>
      </c>
      <c r="F82" s="5"/>
      <c r="G82" s="55"/>
      <c r="H82" s="55"/>
      <c r="I82" s="55"/>
      <c r="J82" s="55"/>
      <c r="K82" s="5"/>
      <c r="L82" s="5"/>
      <c r="M82" s="5"/>
      <c r="N82" s="5"/>
      <c r="O82" s="5"/>
      <c r="P82" s="5"/>
      <c r="Q82" s="5"/>
      <c r="T82" s="5"/>
      <c r="U82" s="5"/>
      <c r="V82" s="5"/>
      <c r="W82" s="5"/>
      <c r="X82" s="5"/>
      <c r="Y82" s="5"/>
    </row>
    <row r="83">
      <c r="A83" s="5"/>
      <c r="B83" s="9" t="s">
        <v>851</v>
      </c>
      <c r="C83" s="9" t="s">
        <v>298</v>
      </c>
      <c r="D83" s="9" t="s">
        <v>1</v>
      </c>
      <c r="E83" s="9" t="s">
        <v>445</v>
      </c>
      <c r="F83" s="5"/>
      <c r="G83" s="55"/>
      <c r="H83" s="55"/>
      <c r="I83" s="55"/>
      <c r="J83" s="55"/>
      <c r="K83" s="5"/>
      <c r="L83" s="5"/>
      <c r="M83" s="5"/>
      <c r="N83" s="5"/>
      <c r="O83" s="5"/>
      <c r="P83" s="5"/>
      <c r="Q83" s="5"/>
      <c r="T83" s="5"/>
      <c r="U83" s="5"/>
      <c r="V83" s="5"/>
      <c r="W83" s="5"/>
      <c r="X83" s="5"/>
      <c r="Y83" s="5"/>
    </row>
    <row r="84">
      <c r="A84" s="5"/>
      <c r="B84" s="9" t="s">
        <v>918</v>
      </c>
      <c r="C84" s="9" t="s">
        <v>298</v>
      </c>
      <c r="D84" s="9" t="s">
        <v>1</v>
      </c>
      <c r="E84" s="9" t="s">
        <v>445</v>
      </c>
      <c r="F84" s="5"/>
      <c r="G84" s="55"/>
      <c r="H84" s="55"/>
      <c r="I84" s="55"/>
      <c r="J84" s="55"/>
      <c r="K84" s="5"/>
      <c r="L84" s="5"/>
      <c r="M84" s="5"/>
      <c r="N84" s="5"/>
      <c r="O84" s="5"/>
      <c r="P84" s="5"/>
      <c r="Q84" s="5"/>
      <c r="T84" s="5"/>
      <c r="U84" s="5"/>
      <c r="V84" s="5"/>
      <c r="W84" s="5"/>
      <c r="X84" s="5"/>
      <c r="Y84" s="5"/>
    </row>
    <row r="85">
      <c r="A85" s="5"/>
      <c r="B85" s="9" t="s">
        <v>203</v>
      </c>
      <c r="C85" s="9" t="s">
        <v>298</v>
      </c>
      <c r="D85" s="9" t="s">
        <v>1</v>
      </c>
      <c r="E85" s="9" t="s">
        <v>526</v>
      </c>
      <c r="F85" s="5"/>
      <c r="G85" s="55"/>
      <c r="H85" s="55"/>
      <c r="I85" s="55"/>
      <c r="J85" s="55"/>
      <c r="K85" s="5"/>
      <c r="L85" s="5"/>
      <c r="M85" s="5"/>
      <c r="N85" s="5"/>
      <c r="O85" s="5"/>
      <c r="P85" s="5"/>
      <c r="Q85" s="5"/>
      <c r="T85" s="5"/>
      <c r="U85" s="5"/>
      <c r="V85" s="5"/>
      <c r="W85" s="5"/>
      <c r="X85" s="5"/>
      <c r="Y85" s="5"/>
    </row>
    <row r="86" hidden="1">
      <c r="A86" s="5"/>
      <c r="B86" s="9" t="s">
        <v>920</v>
      </c>
      <c r="C86" s="9" t="s">
        <v>298</v>
      </c>
      <c r="D86" s="9" t="s">
        <v>131</v>
      </c>
      <c r="E86" s="9" t="s">
        <v>533</v>
      </c>
      <c r="F86" s="5"/>
      <c r="G86" s="55"/>
      <c r="H86" s="55"/>
      <c r="I86" s="55"/>
      <c r="J86" s="55"/>
      <c r="K86" s="5"/>
      <c r="L86" s="5"/>
      <c r="M86" s="5"/>
      <c r="N86" s="5"/>
      <c r="O86" s="5"/>
      <c r="P86" s="5"/>
      <c r="Q86" s="5"/>
      <c r="T86" s="5"/>
      <c r="U86" s="5"/>
      <c r="V86" s="5"/>
      <c r="W86" s="5"/>
      <c r="X86" s="5"/>
      <c r="Y86" s="5"/>
    </row>
    <row r="87" hidden="1">
      <c r="A87" s="5"/>
      <c r="B87" s="9" t="s">
        <v>921</v>
      </c>
      <c r="C87" s="9" t="s">
        <v>298</v>
      </c>
      <c r="D87" s="27" t="s">
        <v>115</v>
      </c>
      <c r="E87" s="9" t="s">
        <v>493</v>
      </c>
      <c r="F87" s="5"/>
      <c r="G87" s="55"/>
      <c r="H87" s="55"/>
      <c r="I87" s="55"/>
      <c r="J87" s="55"/>
      <c r="K87" s="5"/>
      <c r="L87" s="5"/>
      <c r="M87" s="5"/>
      <c r="N87" s="5"/>
      <c r="O87" s="5"/>
      <c r="P87" s="5"/>
      <c r="Q87" s="5"/>
      <c r="T87" s="5"/>
      <c r="U87" s="5"/>
      <c r="V87" s="5"/>
      <c r="W87" s="5"/>
      <c r="X87" s="5"/>
      <c r="Y87" s="5"/>
    </row>
    <row r="88">
      <c r="A88" s="5"/>
      <c r="B88" s="9" t="s">
        <v>922</v>
      </c>
      <c r="C88" s="9" t="s">
        <v>298</v>
      </c>
      <c r="D88" s="9" t="s">
        <v>1</v>
      </c>
      <c r="E88" s="9" t="s">
        <v>526</v>
      </c>
      <c r="F88" s="5"/>
      <c r="G88" s="55"/>
      <c r="H88" s="55"/>
      <c r="I88" s="55"/>
      <c r="J88" s="55"/>
      <c r="K88" s="5"/>
      <c r="L88" s="5"/>
      <c r="M88" s="5"/>
      <c r="N88" s="5"/>
      <c r="O88" s="5"/>
      <c r="P88" s="5"/>
      <c r="Q88" s="5"/>
      <c r="T88" s="5"/>
      <c r="U88" s="5"/>
      <c r="V88" s="5"/>
      <c r="W88" s="5"/>
      <c r="X88" s="5"/>
      <c r="Y88" s="5"/>
    </row>
    <row r="89" hidden="1">
      <c r="A89" s="5"/>
      <c r="B89" s="9" t="s">
        <v>762</v>
      </c>
      <c r="C89" s="9" t="s">
        <v>298</v>
      </c>
      <c r="D89" s="9" t="s">
        <v>131</v>
      </c>
      <c r="E89" s="9" t="s">
        <v>299</v>
      </c>
      <c r="F89" s="5"/>
      <c r="G89" s="55"/>
      <c r="H89" s="55"/>
      <c r="I89" s="55"/>
      <c r="J89" s="55"/>
      <c r="K89" s="5"/>
      <c r="L89" s="5"/>
      <c r="M89" s="5"/>
      <c r="N89" s="5"/>
      <c r="O89" s="5"/>
      <c r="P89" s="5"/>
      <c r="Q89" s="5"/>
      <c r="T89" s="5"/>
      <c r="U89" s="5"/>
      <c r="V89" s="5"/>
      <c r="W89" s="5"/>
      <c r="X89" s="5"/>
      <c r="Y89" s="5"/>
    </row>
    <row r="90" hidden="1">
      <c r="A90" s="5"/>
      <c r="B90" s="9" t="s">
        <v>751</v>
      </c>
      <c r="C90" s="9" t="s">
        <v>298</v>
      </c>
      <c r="D90" s="9" t="s">
        <v>131</v>
      </c>
      <c r="E90" s="9" t="s">
        <v>299</v>
      </c>
      <c r="F90" s="5"/>
      <c r="G90" s="55"/>
      <c r="H90" s="55"/>
      <c r="I90" s="55"/>
      <c r="J90" s="55"/>
      <c r="K90" s="5"/>
      <c r="L90" s="5"/>
      <c r="M90" s="5"/>
      <c r="N90" s="5"/>
      <c r="O90" s="5"/>
      <c r="P90" s="5"/>
      <c r="Q90" s="5"/>
      <c r="T90" s="5"/>
      <c r="U90" s="5"/>
      <c r="V90" s="5"/>
      <c r="W90" s="5"/>
      <c r="X90" s="5"/>
      <c r="Y90" s="5"/>
    </row>
    <row r="91">
      <c r="A91" s="5"/>
      <c r="B91" s="9" t="s">
        <v>206</v>
      </c>
      <c r="C91" s="9" t="s">
        <v>298</v>
      </c>
      <c r="D91" s="9" t="s">
        <v>1</v>
      </c>
      <c r="E91" s="9" t="s">
        <v>445</v>
      </c>
      <c r="F91" s="5"/>
      <c r="G91" s="55"/>
      <c r="H91" s="55"/>
      <c r="I91" s="55"/>
      <c r="J91" s="55"/>
      <c r="K91" s="5"/>
      <c r="L91" s="5"/>
      <c r="M91" s="5"/>
      <c r="N91" s="5"/>
      <c r="O91" s="5"/>
      <c r="P91" s="5"/>
      <c r="Q91" s="5"/>
      <c r="T91" s="5"/>
      <c r="U91" s="5"/>
      <c r="V91" s="5"/>
      <c r="W91" s="5"/>
      <c r="X91" s="5"/>
      <c r="Y91" s="5"/>
    </row>
    <row r="92" hidden="1">
      <c r="A92" s="5"/>
      <c r="B92" s="9" t="s">
        <v>773</v>
      </c>
      <c r="C92" s="9" t="s">
        <v>298</v>
      </c>
      <c r="D92" s="27" t="s">
        <v>115</v>
      </c>
      <c r="E92" s="9" t="s">
        <v>309</v>
      </c>
      <c r="F92" s="5"/>
      <c r="G92" s="55"/>
      <c r="H92" s="55"/>
      <c r="I92" s="55"/>
      <c r="J92" s="55"/>
      <c r="K92" s="5"/>
      <c r="L92" s="5"/>
      <c r="M92" s="5"/>
      <c r="N92" s="5"/>
      <c r="O92" s="5"/>
      <c r="P92" s="5"/>
      <c r="Q92" s="5"/>
      <c r="T92" s="5"/>
      <c r="U92" s="5"/>
      <c r="V92" s="5"/>
      <c r="W92" s="5"/>
      <c r="X92" s="5"/>
      <c r="Y92" s="5"/>
    </row>
    <row r="93" hidden="1">
      <c r="A93" s="5"/>
      <c r="B93" s="9" t="s">
        <v>639</v>
      </c>
      <c r="C93" s="9" t="s">
        <v>298</v>
      </c>
      <c r="D93" s="9" t="s">
        <v>131</v>
      </c>
      <c r="E93" s="9" t="s">
        <v>533</v>
      </c>
      <c r="F93" s="5"/>
      <c r="G93" s="55"/>
      <c r="H93" s="55"/>
      <c r="I93" s="55"/>
      <c r="J93" s="55"/>
      <c r="K93" s="5"/>
      <c r="L93" s="5"/>
      <c r="M93" s="5"/>
      <c r="N93" s="5"/>
      <c r="O93" s="5"/>
      <c r="P93" s="5"/>
      <c r="Q93" s="5"/>
      <c r="T93" s="5"/>
      <c r="U93" s="5"/>
      <c r="V93" s="5"/>
      <c r="W93" s="5"/>
      <c r="X93" s="5"/>
      <c r="Y93" s="5"/>
    </row>
    <row r="94" hidden="1">
      <c r="A94" s="5"/>
      <c r="B94" s="9" t="s">
        <v>611</v>
      </c>
      <c r="C94" s="1" t="s">
        <v>547</v>
      </c>
      <c r="F94" s="5"/>
      <c r="G94" s="55"/>
      <c r="H94" s="55"/>
      <c r="I94" s="55"/>
      <c r="J94" s="55"/>
      <c r="K94" s="5"/>
      <c r="L94" s="5"/>
      <c r="M94" s="5"/>
      <c r="N94" s="5"/>
      <c r="O94" s="5"/>
      <c r="P94" s="5"/>
      <c r="Q94" s="5"/>
      <c r="T94" s="5"/>
      <c r="U94" s="5"/>
      <c r="V94" s="5"/>
      <c r="W94" s="5"/>
      <c r="X94" s="5"/>
      <c r="Y94" s="5"/>
    </row>
    <row r="95" hidden="1">
      <c r="A95" s="5"/>
      <c r="B95" s="9" t="s">
        <v>189</v>
      </c>
      <c r="C95" s="9" t="s">
        <v>298</v>
      </c>
      <c r="D95" s="9" t="s">
        <v>126</v>
      </c>
      <c r="E95" s="9" t="s">
        <v>530</v>
      </c>
      <c r="F95" s="5"/>
      <c r="G95" s="55"/>
      <c r="H95" s="55"/>
      <c r="I95" s="55"/>
      <c r="J95" s="55"/>
      <c r="K95" s="5"/>
      <c r="L95" s="5"/>
      <c r="M95" s="5"/>
      <c r="N95" s="5"/>
      <c r="O95" s="5"/>
      <c r="P95" s="5"/>
      <c r="Q95" s="5"/>
      <c r="T95" s="5"/>
      <c r="U95" s="5"/>
      <c r="V95" s="5"/>
      <c r="W95" s="5"/>
      <c r="X95" s="5"/>
      <c r="Y95" s="5"/>
    </row>
    <row r="96" hidden="1">
      <c r="A96" s="5"/>
      <c r="B96" s="9" t="s">
        <v>636</v>
      </c>
      <c r="C96" s="9" t="s">
        <v>298</v>
      </c>
      <c r="D96" s="9" t="s">
        <v>131</v>
      </c>
      <c r="E96" s="9" t="s">
        <v>533</v>
      </c>
      <c r="F96" s="5"/>
      <c r="G96" s="55"/>
      <c r="H96" s="55"/>
      <c r="I96" s="55"/>
      <c r="J96" s="55"/>
      <c r="K96" s="5"/>
      <c r="L96" s="5"/>
      <c r="M96" s="5"/>
      <c r="N96" s="5"/>
      <c r="O96" s="5"/>
      <c r="P96" s="5"/>
      <c r="Q96" s="5"/>
      <c r="T96" s="5"/>
      <c r="U96" s="5"/>
      <c r="V96" s="5"/>
      <c r="W96" s="5"/>
      <c r="X96" s="5"/>
      <c r="Y96" s="5"/>
    </row>
    <row r="97" hidden="1">
      <c r="A97" s="5"/>
      <c r="B97" s="9" t="s">
        <v>662</v>
      </c>
      <c r="C97" s="9" t="s">
        <v>298</v>
      </c>
      <c r="D97" s="9" t="s">
        <v>131</v>
      </c>
      <c r="E97" s="9" t="s">
        <v>330</v>
      </c>
      <c r="F97" s="5"/>
      <c r="G97" s="55"/>
      <c r="H97" s="55"/>
      <c r="I97" s="55"/>
      <c r="J97" s="55"/>
      <c r="K97" s="5"/>
      <c r="L97" s="5"/>
      <c r="M97" s="5"/>
      <c r="N97" s="5"/>
      <c r="O97" s="5"/>
      <c r="P97" s="5"/>
      <c r="Q97" s="5"/>
      <c r="T97" s="5"/>
      <c r="U97" s="5"/>
      <c r="V97" s="5"/>
      <c r="W97" s="5"/>
      <c r="X97" s="5"/>
      <c r="Y97" s="5"/>
    </row>
    <row r="98" hidden="1">
      <c r="A98" s="5"/>
      <c r="B98" s="9" t="s">
        <v>633</v>
      </c>
      <c r="C98" s="9" t="s">
        <v>298</v>
      </c>
      <c r="D98" s="9" t="s">
        <v>131</v>
      </c>
      <c r="E98" s="9" t="s">
        <v>533</v>
      </c>
      <c r="F98" s="5"/>
      <c r="G98" s="55"/>
      <c r="H98" s="55"/>
      <c r="I98" s="55"/>
      <c r="J98" s="55"/>
      <c r="K98" s="5"/>
      <c r="L98" s="5"/>
      <c r="M98" s="5"/>
      <c r="N98" s="5"/>
      <c r="O98" s="5"/>
      <c r="P98" s="5"/>
      <c r="Q98" s="5"/>
      <c r="T98" s="5"/>
      <c r="U98" s="5"/>
      <c r="V98" s="5"/>
      <c r="W98" s="5"/>
      <c r="X98" s="5"/>
      <c r="Y98" s="5"/>
    </row>
    <row r="99" hidden="1">
      <c r="A99" s="5"/>
      <c r="B99" s="170" t="s">
        <v>229</v>
      </c>
      <c r="C99" s="1" t="s">
        <v>547</v>
      </c>
      <c r="E99" s="1"/>
      <c r="F99" s="5"/>
      <c r="G99" s="55"/>
      <c r="H99" s="55"/>
      <c r="I99" s="55"/>
      <c r="J99" s="55"/>
      <c r="K99" s="5"/>
      <c r="L99" s="5"/>
      <c r="M99" s="5"/>
      <c r="N99" s="5"/>
      <c r="O99" s="5"/>
      <c r="P99" s="5"/>
      <c r="Q99" s="5"/>
      <c r="T99" s="5"/>
      <c r="U99" s="5"/>
      <c r="V99" s="5"/>
      <c r="W99" s="5"/>
      <c r="X99" s="5"/>
      <c r="Y99" s="5"/>
    </row>
    <row r="100" hidden="1">
      <c r="A100" s="5"/>
      <c r="B100" s="9" t="s">
        <v>75</v>
      </c>
      <c r="C100" s="9" t="s">
        <v>298</v>
      </c>
      <c r="D100" s="27" t="s">
        <v>115</v>
      </c>
      <c r="E100" s="9" t="s">
        <v>491</v>
      </c>
      <c r="F100" s="5"/>
      <c r="G100" s="55"/>
      <c r="H100" s="55"/>
      <c r="I100" s="55"/>
      <c r="J100" s="55"/>
      <c r="K100" s="5"/>
      <c r="L100" s="5"/>
      <c r="M100" s="5"/>
      <c r="N100" s="5"/>
      <c r="O100" s="5"/>
      <c r="P100" s="5"/>
      <c r="Q100" s="5"/>
      <c r="T100" s="5"/>
      <c r="U100" s="5"/>
      <c r="V100" s="5"/>
      <c r="W100" s="5"/>
      <c r="X100" s="5"/>
      <c r="Y100" s="5"/>
    </row>
    <row r="101" hidden="1">
      <c r="A101" s="5"/>
      <c r="B101" s="9" t="s">
        <v>650</v>
      </c>
      <c r="C101" s="9" t="s">
        <v>298</v>
      </c>
      <c r="D101" s="9" t="s">
        <v>131</v>
      </c>
      <c r="E101" s="9" t="s">
        <v>533</v>
      </c>
      <c r="F101" s="5"/>
      <c r="G101" s="55"/>
      <c r="H101" s="55"/>
      <c r="I101" s="55"/>
      <c r="J101" s="55"/>
      <c r="K101" s="5"/>
      <c r="L101" s="5"/>
      <c r="M101" s="5"/>
      <c r="N101" s="5"/>
      <c r="O101" s="5"/>
      <c r="P101" s="5"/>
      <c r="Q101" s="5"/>
      <c r="T101" s="5"/>
      <c r="U101" s="5"/>
      <c r="V101" s="5"/>
      <c r="W101" s="5"/>
      <c r="X101" s="5"/>
      <c r="Y101" s="5"/>
    </row>
    <row r="102" hidden="1">
      <c r="A102" s="5"/>
      <c r="B102" s="9" t="s">
        <v>616</v>
      </c>
      <c r="C102" s="9" t="s">
        <v>298</v>
      </c>
      <c r="D102" s="9" t="s">
        <v>131</v>
      </c>
      <c r="E102" s="9" t="s">
        <v>533</v>
      </c>
      <c r="F102" s="5"/>
      <c r="G102" s="55"/>
      <c r="H102" s="55"/>
      <c r="I102" s="55"/>
      <c r="J102" s="55"/>
      <c r="K102" s="5"/>
      <c r="L102" s="5"/>
      <c r="M102" s="5"/>
      <c r="N102" s="5"/>
      <c r="O102" s="5"/>
      <c r="P102" s="5"/>
      <c r="Q102" s="5"/>
      <c r="T102" s="5"/>
      <c r="U102" s="5"/>
      <c r="V102" s="5"/>
      <c r="W102" s="5"/>
      <c r="X102" s="5"/>
      <c r="Y102" s="5"/>
    </row>
    <row r="103">
      <c r="A103" s="5"/>
      <c r="B103" s="9" t="s">
        <v>657</v>
      </c>
      <c r="C103" s="9" t="s">
        <v>298</v>
      </c>
      <c r="D103" s="9" t="s">
        <v>1</v>
      </c>
      <c r="E103" s="9" t="s">
        <v>445</v>
      </c>
      <c r="F103" s="5"/>
      <c r="G103" s="55"/>
      <c r="H103" s="55"/>
      <c r="I103" s="55"/>
      <c r="J103" s="55"/>
      <c r="K103" s="5"/>
      <c r="L103" s="5"/>
      <c r="M103" s="5"/>
      <c r="N103" s="5"/>
      <c r="O103" s="5"/>
      <c r="P103" s="5"/>
      <c r="Q103" s="5"/>
      <c r="T103" s="5"/>
      <c r="U103" s="5"/>
      <c r="V103" s="5"/>
      <c r="W103" s="5"/>
      <c r="X103" s="5"/>
      <c r="Y103" s="5"/>
    </row>
    <row r="104" hidden="1">
      <c r="A104" s="5"/>
      <c r="B104" s="9" t="s">
        <v>620</v>
      </c>
      <c r="C104" s="9" t="s">
        <v>298</v>
      </c>
      <c r="D104" s="9" t="s">
        <v>131</v>
      </c>
      <c r="E104" s="9" t="s">
        <v>533</v>
      </c>
      <c r="F104" s="5"/>
      <c r="G104" s="55"/>
      <c r="H104" s="55"/>
      <c r="I104" s="55"/>
      <c r="J104" s="55"/>
      <c r="K104" s="5"/>
      <c r="L104" s="5"/>
      <c r="M104" s="5"/>
      <c r="N104" s="5"/>
      <c r="O104" s="5"/>
      <c r="P104" s="5"/>
      <c r="Q104" s="5"/>
      <c r="T104" s="5"/>
      <c r="U104" s="5"/>
      <c r="V104" s="5"/>
      <c r="W104" s="5"/>
      <c r="X104" s="5"/>
      <c r="Y104" s="5"/>
    </row>
    <row r="105" hidden="1">
      <c r="A105" s="5"/>
      <c r="B105" s="9" t="s">
        <v>608</v>
      </c>
      <c r="C105" s="9" t="s">
        <v>298</v>
      </c>
      <c r="D105" s="9" t="s">
        <v>131</v>
      </c>
      <c r="E105" s="9" t="s">
        <v>533</v>
      </c>
      <c r="F105" s="5"/>
      <c r="G105" s="55"/>
      <c r="H105" s="55"/>
      <c r="I105" s="55"/>
      <c r="J105" s="55"/>
      <c r="K105" s="5"/>
      <c r="L105" s="5"/>
      <c r="M105" s="5"/>
      <c r="N105" s="5"/>
      <c r="O105" s="5"/>
      <c r="P105" s="5"/>
      <c r="Q105" s="5"/>
      <c r="T105" s="5"/>
      <c r="U105" s="5"/>
      <c r="V105" s="5"/>
      <c r="W105" s="5"/>
      <c r="X105" s="5"/>
      <c r="Y105" s="5"/>
    </row>
    <row r="106" hidden="1">
      <c r="A106" s="5"/>
      <c r="B106" s="9" t="s">
        <v>630</v>
      </c>
      <c r="C106" s="9" t="s">
        <v>298</v>
      </c>
      <c r="D106" s="9" t="s">
        <v>131</v>
      </c>
      <c r="E106" s="9" t="s">
        <v>533</v>
      </c>
      <c r="F106" s="5"/>
      <c r="G106" s="55"/>
      <c r="H106" s="55"/>
      <c r="I106" s="55"/>
      <c r="J106" s="55"/>
      <c r="K106" s="5"/>
      <c r="L106" s="5"/>
      <c r="M106" s="5"/>
      <c r="N106" s="5"/>
      <c r="O106" s="5"/>
      <c r="P106" s="5"/>
      <c r="Q106" s="5"/>
      <c r="T106" s="5"/>
      <c r="U106" s="5"/>
      <c r="V106" s="5"/>
      <c r="W106" s="5"/>
      <c r="X106" s="5"/>
      <c r="Y106" s="5"/>
    </row>
    <row r="107" hidden="1">
      <c r="A107" s="5"/>
      <c r="B107" s="9" t="s">
        <v>625</v>
      </c>
      <c r="C107" s="9" t="s">
        <v>298</v>
      </c>
      <c r="D107" s="9" t="s">
        <v>131</v>
      </c>
      <c r="E107" s="9" t="s">
        <v>533</v>
      </c>
      <c r="F107" s="5"/>
      <c r="G107" s="55"/>
      <c r="H107" s="55"/>
      <c r="I107" s="55"/>
      <c r="J107" s="55"/>
      <c r="K107" s="5"/>
      <c r="L107" s="5"/>
      <c r="M107" s="5"/>
      <c r="N107" s="5"/>
      <c r="O107" s="5"/>
      <c r="P107" s="5"/>
      <c r="Q107" s="5"/>
      <c r="T107" s="5"/>
      <c r="U107" s="5"/>
      <c r="V107" s="5"/>
      <c r="W107" s="5"/>
      <c r="X107" s="5"/>
      <c r="Y107" s="5"/>
    </row>
    <row r="108" hidden="1">
      <c r="A108" s="5"/>
      <c r="B108" s="170" t="s">
        <v>117</v>
      </c>
      <c r="C108" s="9" t="s">
        <v>298</v>
      </c>
      <c r="D108" s="9" t="s">
        <v>119</v>
      </c>
      <c r="E108" s="9" t="s">
        <v>6</v>
      </c>
      <c r="F108" s="5"/>
      <c r="G108" s="55"/>
      <c r="H108" s="55"/>
      <c r="I108" s="55"/>
      <c r="J108" s="55"/>
      <c r="K108" s="5"/>
      <c r="L108" s="5"/>
      <c r="M108" s="5"/>
      <c r="N108" s="5"/>
      <c r="O108" s="5"/>
      <c r="P108" s="5"/>
      <c r="Q108" s="5"/>
      <c r="T108" s="5"/>
      <c r="U108" s="5"/>
      <c r="V108" s="5"/>
      <c r="W108" s="5"/>
      <c r="X108" s="5"/>
      <c r="Y108" s="5"/>
    </row>
    <row r="109" hidden="1">
      <c r="A109" s="5"/>
      <c r="B109" s="170" t="s">
        <v>83</v>
      </c>
      <c r="C109" s="1" t="s">
        <v>547</v>
      </c>
      <c r="E109" s="1"/>
      <c r="F109" s="5"/>
      <c r="G109" s="55"/>
      <c r="H109" s="55"/>
      <c r="I109" s="55"/>
      <c r="J109" s="55"/>
      <c r="K109" s="5"/>
      <c r="L109" s="5"/>
      <c r="M109" s="5"/>
      <c r="N109" s="5"/>
      <c r="O109" s="5"/>
      <c r="P109" s="5"/>
      <c r="Q109" s="5"/>
      <c r="T109" s="5"/>
      <c r="U109" s="5"/>
      <c r="V109" s="5"/>
      <c r="W109" s="5"/>
      <c r="X109" s="5"/>
      <c r="Y109" s="5"/>
    </row>
    <row r="110" hidden="1">
      <c r="A110" s="5"/>
      <c r="B110" s="68" t="s">
        <v>540</v>
      </c>
      <c r="C110" s="9" t="s">
        <v>298</v>
      </c>
      <c r="D110" s="27" t="s">
        <v>115</v>
      </c>
      <c r="E110" s="9" t="s">
        <v>491</v>
      </c>
      <c r="F110" s="5"/>
      <c r="G110" s="55"/>
      <c r="H110" s="55"/>
      <c r="I110" s="55"/>
      <c r="J110" s="55"/>
      <c r="K110" s="5"/>
      <c r="L110" s="5"/>
      <c r="M110" s="5"/>
      <c r="N110" s="5"/>
      <c r="O110" s="5"/>
      <c r="P110" s="5"/>
      <c r="Q110" s="5"/>
      <c r="T110" s="5"/>
      <c r="U110" s="5"/>
      <c r="V110" s="5"/>
      <c r="W110" s="5"/>
      <c r="X110" s="5"/>
      <c r="Y110" s="5"/>
    </row>
    <row r="111">
      <c r="A111" s="5"/>
      <c r="B111" s="68" t="s">
        <v>368</v>
      </c>
      <c r="C111" s="9" t="s">
        <v>298</v>
      </c>
      <c r="D111" s="9" t="s">
        <v>1</v>
      </c>
      <c r="E111" s="9" t="s">
        <v>445</v>
      </c>
      <c r="F111" s="5"/>
      <c r="G111" s="55"/>
      <c r="H111" s="55"/>
      <c r="I111" s="55"/>
      <c r="J111" s="55"/>
      <c r="K111" s="5"/>
      <c r="L111" s="5"/>
      <c r="M111" s="5"/>
      <c r="N111" s="5"/>
      <c r="O111" s="5"/>
      <c r="P111" s="5"/>
      <c r="Q111" s="5"/>
      <c r="T111" s="5"/>
      <c r="U111" s="5"/>
      <c r="V111" s="5"/>
      <c r="W111" s="5"/>
      <c r="X111" s="5"/>
      <c r="Y111" s="5"/>
    </row>
    <row r="112" hidden="1">
      <c r="A112" s="5"/>
      <c r="B112" s="68" t="s">
        <v>77</v>
      </c>
      <c r="C112" s="1" t="s">
        <v>547</v>
      </c>
      <c r="D112" s="5"/>
      <c r="E112" s="5"/>
      <c r="F112" s="5"/>
      <c r="G112" s="55"/>
      <c r="H112" s="55"/>
      <c r="I112" s="55"/>
      <c r="J112" s="55"/>
      <c r="K112" s="5"/>
      <c r="L112" s="5"/>
      <c r="M112" s="5"/>
      <c r="N112" s="5"/>
      <c r="O112" s="5"/>
      <c r="P112" s="5"/>
      <c r="Q112" s="5"/>
      <c r="T112" s="5"/>
      <c r="U112" s="5"/>
      <c r="V112" s="5"/>
      <c r="W112" s="5"/>
      <c r="X112" s="5"/>
      <c r="Y112" s="5"/>
    </row>
    <row r="113" hidden="1">
      <c r="A113" s="5"/>
      <c r="B113" s="68" t="s">
        <v>122</v>
      </c>
      <c r="C113" s="1" t="s">
        <v>547</v>
      </c>
      <c r="D113" s="5"/>
      <c r="E113" s="5"/>
      <c r="F113" s="5"/>
      <c r="G113" s="55"/>
      <c r="H113" s="55"/>
      <c r="I113" s="55"/>
      <c r="J113" s="55"/>
      <c r="K113" s="5"/>
      <c r="L113" s="5"/>
      <c r="M113" s="5"/>
      <c r="N113" s="5"/>
      <c r="O113" s="5"/>
      <c r="P113" s="5"/>
      <c r="Q113" s="5"/>
      <c r="T113" s="5"/>
      <c r="U113" s="5"/>
      <c r="V113" s="5"/>
      <c r="W113" s="5"/>
      <c r="X113" s="5"/>
      <c r="Y113" s="5"/>
    </row>
    <row r="114" hidden="1">
      <c r="A114" s="5"/>
      <c r="B114" s="68" t="s">
        <v>429</v>
      </c>
      <c r="C114" s="9" t="s">
        <v>298</v>
      </c>
      <c r="D114" s="9" t="s">
        <v>114</v>
      </c>
      <c r="E114" s="9" t="s">
        <v>312</v>
      </c>
      <c r="F114" s="5"/>
      <c r="G114" s="55"/>
      <c r="H114" s="55"/>
      <c r="I114" s="55"/>
      <c r="J114" s="55"/>
      <c r="K114" s="5"/>
      <c r="L114" s="5"/>
      <c r="M114" s="5"/>
      <c r="N114" s="5"/>
      <c r="O114" s="5"/>
      <c r="P114" s="5"/>
      <c r="Q114" s="5"/>
      <c r="T114" s="5"/>
      <c r="U114" s="5"/>
      <c r="V114" s="5"/>
      <c r="W114" s="5"/>
      <c r="X114" s="5"/>
      <c r="Y114" s="5"/>
    </row>
    <row r="115">
      <c r="A115" s="5"/>
      <c r="B115" s="68" t="s">
        <v>433</v>
      </c>
      <c r="C115" s="9" t="s">
        <v>298</v>
      </c>
      <c r="D115" s="1" t="s">
        <v>126</v>
      </c>
      <c r="E115" s="9" t="s">
        <v>445</v>
      </c>
      <c r="F115" s="5"/>
      <c r="G115" s="55"/>
      <c r="H115" s="55"/>
      <c r="I115" s="55"/>
      <c r="J115" s="55"/>
      <c r="K115" s="5"/>
      <c r="L115" s="5"/>
      <c r="M115" s="5"/>
      <c r="N115" s="5"/>
      <c r="O115" s="5"/>
      <c r="P115" s="5"/>
      <c r="Q115" s="5"/>
      <c r="T115" s="5"/>
      <c r="U115" s="5"/>
      <c r="V115" s="5"/>
      <c r="W115" s="5"/>
      <c r="X115" s="5"/>
      <c r="Y115" s="5"/>
    </row>
    <row r="116" hidden="1">
      <c r="A116" s="5"/>
      <c r="B116" s="20" t="s">
        <v>216</v>
      </c>
      <c r="C116" s="9" t="s">
        <v>298</v>
      </c>
      <c r="D116" s="9" t="s">
        <v>126</v>
      </c>
      <c r="E116" s="1" t="s">
        <v>531</v>
      </c>
      <c r="F116" s="5"/>
      <c r="G116" s="55"/>
      <c r="H116" s="55"/>
      <c r="I116" s="55"/>
      <c r="J116" s="55"/>
      <c r="K116" s="5"/>
      <c r="L116" s="5"/>
      <c r="M116" s="5"/>
      <c r="N116" s="5"/>
      <c r="O116" s="5"/>
      <c r="P116" s="5"/>
      <c r="Q116" s="5"/>
      <c r="T116" s="5"/>
      <c r="U116" s="5"/>
      <c r="V116" s="5"/>
      <c r="W116" s="5"/>
      <c r="X116" s="5"/>
      <c r="Y116" s="5"/>
    </row>
    <row r="117" hidden="1">
      <c r="A117" s="5"/>
      <c r="B117" s="20" t="s">
        <v>221</v>
      </c>
      <c r="C117" s="9" t="s">
        <v>298</v>
      </c>
      <c r="D117" s="9" t="s">
        <v>126</v>
      </c>
      <c r="E117" s="1" t="s">
        <v>531</v>
      </c>
      <c r="F117" s="5"/>
      <c r="G117" s="55"/>
      <c r="H117" s="55"/>
      <c r="I117" s="55"/>
      <c r="J117" s="55"/>
      <c r="K117" s="5"/>
      <c r="L117" s="5"/>
      <c r="M117" s="5"/>
      <c r="N117" s="5"/>
      <c r="O117" s="5"/>
      <c r="P117" s="5"/>
      <c r="Q117" s="5"/>
      <c r="T117" s="5"/>
      <c r="U117" s="5"/>
      <c r="V117" s="5"/>
      <c r="W117" s="5"/>
      <c r="X117" s="5"/>
      <c r="Y117" s="5"/>
    </row>
    <row r="118" hidden="1">
      <c r="A118" s="5"/>
      <c r="B118" s="20" t="s">
        <v>241</v>
      </c>
      <c r="C118" s="9" t="s">
        <v>298</v>
      </c>
      <c r="D118" s="9" t="s">
        <v>126</v>
      </c>
      <c r="E118" s="1" t="s">
        <v>531</v>
      </c>
      <c r="F118" s="5"/>
      <c r="G118" s="55"/>
      <c r="H118" s="55"/>
      <c r="I118" s="55"/>
      <c r="J118" s="55"/>
      <c r="K118" s="5"/>
      <c r="L118" s="5"/>
      <c r="M118" s="5"/>
      <c r="N118" s="5"/>
      <c r="O118" s="5"/>
      <c r="P118" s="5"/>
      <c r="Q118" s="5"/>
      <c r="T118" s="5"/>
      <c r="U118" s="5"/>
      <c r="V118" s="5"/>
      <c r="W118" s="5"/>
      <c r="X118" s="5"/>
      <c r="Y118" s="5"/>
    </row>
    <row r="119">
      <c r="A119" s="5"/>
      <c r="B119" s="51" t="s">
        <v>269</v>
      </c>
      <c r="C119" s="9" t="s">
        <v>298</v>
      </c>
      <c r="D119" s="9" t="s">
        <v>1</v>
      </c>
      <c r="E119" s="9" t="s">
        <v>445</v>
      </c>
      <c r="F119" s="5"/>
      <c r="G119" s="55"/>
      <c r="H119" s="55"/>
      <c r="I119" s="55"/>
      <c r="J119" s="55"/>
      <c r="K119" s="5"/>
      <c r="L119" s="5"/>
      <c r="M119" s="5"/>
      <c r="N119" s="5"/>
      <c r="O119" s="5"/>
      <c r="P119" s="5"/>
      <c r="Q119" s="5"/>
      <c r="T119" s="5"/>
      <c r="U119" s="5"/>
      <c r="V119" s="5"/>
      <c r="W119" s="5"/>
      <c r="X119" s="5"/>
      <c r="Y119" s="5"/>
    </row>
    <row r="120">
      <c r="A120" s="5"/>
      <c r="B120" s="20" t="s">
        <v>307</v>
      </c>
      <c r="C120" s="9" t="s">
        <v>298</v>
      </c>
      <c r="D120" s="9" t="s">
        <v>1</v>
      </c>
      <c r="E120" s="9" t="s">
        <v>445</v>
      </c>
      <c r="F120" s="5"/>
      <c r="G120" s="55"/>
      <c r="H120" s="55"/>
      <c r="I120" s="55"/>
      <c r="J120" s="55"/>
      <c r="K120" s="5"/>
      <c r="L120" s="5"/>
      <c r="M120" s="5"/>
      <c r="N120" s="5"/>
      <c r="O120" s="5"/>
      <c r="P120" s="5"/>
      <c r="Q120" s="5"/>
      <c r="T120" s="5"/>
      <c r="U120" s="5"/>
      <c r="V120" s="5"/>
      <c r="W120" s="5"/>
      <c r="X120" s="5"/>
      <c r="Y120" s="5"/>
    </row>
    <row r="121" hidden="1">
      <c r="A121" s="5"/>
      <c r="B121" s="20" t="s">
        <v>337</v>
      </c>
      <c r="C121" s="1" t="s">
        <v>547</v>
      </c>
      <c r="D121" s="5"/>
      <c r="E121" s="5"/>
      <c r="F121" s="5"/>
      <c r="G121" s="55"/>
      <c r="H121" s="55"/>
      <c r="I121" s="55"/>
      <c r="J121" s="55"/>
      <c r="K121" s="5"/>
      <c r="L121" s="5"/>
      <c r="M121" s="5"/>
      <c r="N121" s="5"/>
      <c r="O121" s="5"/>
      <c r="P121" s="5"/>
      <c r="Q121" s="5"/>
      <c r="T121" s="5"/>
      <c r="U121" s="5"/>
      <c r="V121" s="5"/>
      <c r="W121" s="5"/>
      <c r="X121" s="5"/>
      <c r="Y121" s="5"/>
    </row>
    <row r="122" hidden="1">
      <c r="A122" s="5"/>
      <c r="B122" s="18" t="s">
        <v>602</v>
      </c>
      <c r="C122" s="9" t="s">
        <v>298</v>
      </c>
      <c r="D122" s="9" t="s">
        <v>131</v>
      </c>
      <c r="E122" s="9" t="s">
        <v>533</v>
      </c>
      <c r="F122" s="5"/>
      <c r="G122" s="55"/>
      <c r="H122" s="55"/>
      <c r="I122" s="55"/>
      <c r="J122" s="55"/>
      <c r="K122" s="5"/>
      <c r="L122" s="5"/>
      <c r="M122" s="5"/>
      <c r="N122" s="5"/>
      <c r="O122" s="5"/>
      <c r="P122" s="5"/>
      <c r="Q122" s="5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5"/>
      <c r="E123" s="5"/>
      <c r="F123" s="5"/>
      <c r="G123" s="55"/>
      <c r="H123" s="55"/>
      <c r="I123" s="55"/>
      <c r="J123" s="55"/>
      <c r="K123" s="5"/>
      <c r="L123" s="5"/>
      <c r="M123" s="5"/>
      <c r="N123" s="5"/>
      <c r="O123" s="5"/>
      <c r="P123" s="5"/>
      <c r="Q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5"/>
      <c r="E124" s="5"/>
      <c r="F124" s="5"/>
      <c r="G124" s="55"/>
      <c r="H124" s="55"/>
      <c r="I124" s="55"/>
      <c r="J124" s="55"/>
      <c r="K124" s="5"/>
      <c r="L124" s="5"/>
      <c r="M124" s="5"/>
      <c r="N124" s="5"/>
      <c r="O124" s="5"/>
      <c r="P124" s="5"/>
      <c r="Q124" s="5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5"/>
      <c r="E125" s="5"/>
      <c r="F125" s="5"/>
      <c r="G125" s="55"/>
      <c r="H125" s="55"/>
      <c r="I125" s="55"/>
      <c r="J125" s="55"/>
      <c r="K125" s="5"/>
      <c r="L125" s="5"/>
      <c r="M125" s="5"/>
      <c r="N125" s="5"/>
      <c r="O125" s="5"/>
      <c r="P125" s="5"/>
      <c r="Q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5"/>
      <c r="E126" s="5"/>
      <c r="F126" s="5"/>
      <c r="G126" s="55"/>
      <c r="H126" s="55"/>
      <c r="I126" s="55"/>
      <c r="J126" s="55"/>
      <c r="K126" s="5"/>
      <c r="L126" s="5"/>
      <c r="M126" s="5"/>
      <c r="N126" s="5"/>
      <c r="O126" s="5"/>
      <c r="P126" s="5"/>
      <c r="Q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5"/>
      <c r="E127" s="5"/>
      <c r="F127" s="5"/>
      <c r="G127" s="55"/>
      <c r="H127" s="55"/>
      <c r="I127" s="55"/>
      <c r="J127" s="55"/>
      <c r="K127" s="5"/>
      <c r="L127" s="5"/>
      <c r="M127" s="5"/>
      <c r="N127" s="5"/>
      <c r="O127" s="5"/>
      <c r="P127" s="5"/>
      <c r="Q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5"/>
      <c r="E128" s="5"/>
      <c r="F128" s="5"/>
      <c r="G128" s="55"/>
      <c r="H128" s="55"/>
      <c r="I128" s="55"/>
      <c r="J128" s="55"/>
      <c r="K128" s="5"/>
      <c r="L128" s="5"/>
      <c r="M128" s="5"/>
      <c r="N128" s="5"/>
      <c r="O128" s="5"/>
      <c r="P128" s="5"/>
      <c r="Q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5"/>
      <c r="E129" s="5"/>
      <c r="F129" s="5"/>
      <c r="G129" s="55"/>
      <c r="H129" s="55"/>
      <c r="I129" s="55"/>
      <c r="J129" s="55"/>
      <c r="K129" s="5"/>
      <c r="L129" s="5"/>
      <c r="M129" s="5"/>
      <c r="N129" s="5"/>
      <c r="O129" s="5"/>
      <c r="P129" s="5"/>
      <c r="Q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5"/>
      <c r="E130" s="5"/>
      <c r="F130" s="5"/>
      <c r="G130" s="55"/>
      <c r="H130" s="55"/>
      <c r="I130" s="55"/>
      <c r="J130" s="55"/>
      <c r="K130" s="5"/>
      <c r="L130" s="5"/>
      <c r="M130" s="5"/>
      <c r="N130" s="5"/>
      <c r="O130" s="5"/>
      <c r="P130" s="5"/>
      <c r="Q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5"/>
      <c r="E131" s="5"/>
      <c r="F131" s="5"/>
      <c r="G131" s="55"/>
      <c r="H131" s="55"/>
      <c r="I131" s="55"/>
      <c r="J131" s="55"/>
      <c r="K131" s="5"/>
      <c r="L131" s="5"/>
      <c r="M131" s="5"/>
      <c r="N131" s="5"/>
      <c r="O131" s="5"/>
      <c r="P131" s="5"/>
      <c r="Q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5"/>
      <c r="E132" s="5"/>
      <c r="F132" s="5"/>
      <c r="G132" s="55"/>
      <c r="H132" s="55"/>
      <c r="I132" s="55"/>
      <c r="J132" s="55"/>
      <c r="K132" s="5"/>
      <c r="L132" s="5"/>
      <c r="M132" s="5"/>
      <c r="N132" s="5"/>
      <c r="O132" s="5"/>
      <c r="P132" s="5"/>
      <c r="Q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5"/>
      <c r="E133" s="5"/>
      <c r="F133" s="5"/>
      <c r="G133" s="55"/>
      <c r="H133" s="55"/>
      <c r="I133" s="55"/>
      <c r="J133" s="55"/>
      <c r="K133" s="5"/>
      <c r="L133" s="5"/>
      <c r="M133" s="5"/>
      <c r="N133" s="5"/>
      <c r="O133" s="5"/>
      <c r="P133" s="5"/>
      <c r="Q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5"/>
      <c r="E134" s="5"/>
      <c r="F134" s="5"/>
      <c r="G134" s="55"/>
      <c r="H134" s="55"/>
      <c r="I134" s="55"/>
      <c r="J134" s="55"/>
      <c r="K134" s="5"/>
      <c r="L134" s="5"/>
      <c r="M134" s="5"/>
      <c r="N134" s="5"/>
      <c r="O134" s="5"/>
      <c r="P134" s="5"/>
      <c r="Q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5"/>
      <c r="E135" s="5"/>
      <c r="F135" s="5"/>
      <c r="G135" s="55"/>
      <c r="H135" s="55"/>
      <c r="I135" s="55"/>
      <c r="J135" s="55"/>
      <c r="K135" s="5"/>
      <c r="L135" s="5"/>
      <c r="M135" s="5"/>
      <c r="N135" s="5"/>
      <c r="O135" s="5"/>
      <c r="P135" s="5"/>
      <c r="Q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5"/>
      <c r="E136" s="5"/>
      <c r="F136" s="5"/>
      <c r="G136" s="55"/>
      <c r="H136" s="55"/>
      <c r="I136" s="55"/>
      <c r="J136" s="55"/>
      <c r="K136" s="5"/>
      <c r="L136" s="5"/>
      <c r="M136" s="5"/>
      <c r="N136" s="5"/>
      <c r="O136" s="5"/>
      <c r="P136" s="5"/>
      <c r="Q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5"/>
      <c r="E137" s="5"/>
      <c r="F137" s="5"/>
      <c r="G137" s="55"/>
      <c r="H137" s="55"/>
      <c r="I137" s="55"/>
      <c r="J137" s="55"/>
      <c r="K137" s="5"/>
      <c r="L137" s="5"/>
      <c r="M137" s="5"/>
      <c r="N137" s="5"/>
      <c r="O137" s="5"/>
      <c r="P137" s="5"/>
      <c r="Q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5"/>
      <c r="E138" s="5"/>
      <c r="F138" s="5"/>
      <c r="G138" s="55"/>
      <c r="H138" s="55"/>
      <c r="I138" s="55"/>
      <c r="J138" s="55"/>
      <c r="K138" s="5"/>
      <c r="L138" s="5"/>
      <c r="M138" s="5"/>
      <c r="N138" s="5"/>
      <c r="O138" s="5"/>
      <c r="P138" s="5"/>
      <c r="Q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5"/>
      <c r="E139" s="5"/>
      <c r="F139" s="5"/>
      <c r="G139" s="55"/>
      <c r="H139" s="55"/>
      <c r="I139" s="55"/>
      <c r="J139" s="55"/>
      <c r="K139" s="5"/>
      <c r="L139" s="5"/>
      <c r="M139" s="5"/>
      <c r="N139" s="5"/>
      <c r="O139" s="5"/>
      <c r="P139" s="5"/>
      <c r="Q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5"/>
      <c r="E140" s="5"/>
      <c r="F140" s="5"/>
      <c r="G140" s="55"/>
      <c r="H140" s="55"/>
      <c r="I140" s="55"/>
      <c r="J140" s="55"/>
      <c r="K140" s="5"/>
      <c r="L140" s="5"/>
      <c r="M140" s="5"/>
      <c r="N140" s="5"/>
      <c r="O140" s="5"/>
      <c r="P140" s="5"/>
      <c r="Q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5"/>
      <c r="E141" s="5"/>
      <c r="F141" s="5"/>
      <c r="G141" s="55"/>
      <c r="H141" s="55"/>
      <c r="I141" s="55"/>
      <c r="J141" s="55"/>
      <c r="K141" s="5"/>
      <c r="L141" s="5"/>
      <c r="M141" s="5"/>
      <c r="N141" s="5"/>
      <c r="O141" s="5"/>
      <c r="P141" s="5"/>
      <c r="Q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5"/>
      <c r="E142" s="5"/>
      <c r="F142" s="5"/>
      <c r="G142" s="55"/>
      <c r="H142" s="55"/>
      <c r="I142" s="55"/>
      <c r="J142" s="55"/>
      <c r="K142" s="5"/>
      <c r="L142" s="5"/>
      <c r="M142" s="5"/>
      <c r="N142" s="5"/>
      <c r="O142" s="5"/>
      <c r="P142" s="5"/>
      <c r="Q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5"/>
      <c r="E143" s="5"/>
      <c r="F143" s="5"/>
      <c r="G143" s="55"/>
      <c r="H143" s="55"/>
      <c r="I143" s="55"/>
      <c r="J143" s="55"/>
      <c r="K143" s="5"/>
      <c r="L143" s="5"/>
      <c r="M143" s="5"/>
      <c r="N143" s="5"/>
      <c r="O143" s="5"/>
      <c r="P143" s="5"/>
      <c r="Q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5"/>
      <c r="E144" s="5"/>
      <c r="F144" s="5"/>
      <c r="G144" s="55"/>
      <c r="H144" s="55"/>
      <c r="I144" s="55"/>
      <c r="J144" s="55"/>
      <c r="K144" s="5"/>
      <c r="L144" s="5"/>
      <c r="M144" s="5"/>
      <c r="N144" s="5"/>
      <c r="O144" s="5"/>
      <c r="P144" s="5"/>
      <c r="Q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5"/>
      <c r="E145" s="5"/>
      <c r="F145" s="5"/>
      <c r="G145" s="55"/>
      <c r="H145" s="55"/>
      <c r="I145" s="55"/>
      <c r="J145" s="55"/>
      <c r="K145" s="5"/>
      <c r="L145" s="5"/>
      <c r="M145" s="5"/>
      <c r="N145" s="5"/>
      <c r="O145" s="5"/>
      <c r="P145" s="5"/>
      <c r="Q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5"/>
      <c r="E146" s="5"/>
      <c r="F146" s="5"/>
      <c r="G146" s="55"/>
      <c r="H146" s="55"/>
      <c r="I146" s="55"/>
      <c r="J146" s="55"/>
      <c r="K146" s="5"/>
      <c r="L146" s="5"/>
      <c r="M146" s="5"/>
      <c r="N146" s="5"/>
      <c r="O146" s="5"/>
      <c r="P146" s="5"/>
      <c r="Q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5"/>
      <c r="E147" s="5"/>
      <c r="F147" s="5"/>
      <c r="G147" s="55"/>
      <c r="H147" s="55"/>
      <c r="I147" s="55"/>
      <c r="J147" s="55"/>
      <c r="K147" s="5"/>
      <c r="L147" s="5"/>
      <c r="M147" s="5"/>
      <c r="N147" s="5"/>
      <c r="O147" s="5"/>
      <c r="P147" s="5"/>
      <c r="Q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5"/>
      <c r="E148" s="5"/>
      <c r="F148" s="5"/>
      <c r="G148" s="55"/>
      <c r="H148" s="55"/>
      <c r="I148" s="55"/>
      <c r="J148" s="55"/>
      <c r="K148" s="5"/>
      <c r="L148" s="5"/>
      <c r="M148" s="5"/>
      <c r="N148" s="5"/>
      <c r="O148" s="5"/>
      <c r="P148" s="5"/>
      <c r="Q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5"/>
      <c r="E149" s="5"/>
      <c r="F149" s="5"/>
      <c r="G149" s="55"/>
      <c r="H149" s="55"/>
      <c r="I149" s="55"/>
      <c r="J149" s="55"/>
      <c r="K149" s="5"/>
      <c r="L149" s="5"/>
      <c r="M149" s="5"/>
      <c r="N149" s="5"/>
      <c r="O149" s="5"/>
      <c r="P149" s="5"/>
      <c r="Q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5"/>
      <c r="E150" s="5"/>
      <c r="F150" s="5"/>
      <c r="G150" s="55"/>
      <c r="H150" s="55"/>
      <c r="I150" s="55"/>
      <c r="J150" s="55"/>
      <c r="K150" s="5"/>
      <c r="L150" s="5"/>
      <c r="M150" s="5"/>
      <c r="N150" s="5"/>
      <c r="O150" s="5"/>
      <c r="P150" s="5"/>
      <c r="Q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5"/>
      <c r="E151" s="5"/>
      <c r="F151" s="5"/>
      <c r="G151" s="55"/>
      <c r="H151" s="55"/>
      <c r="I151" s="55"/>
      <c r="J151" s="55"/>
      <c r="K151" s="5"/>
      <c r="L151" s="5"/>
      <c r="M151" s="5"/>
      <c r="N151" s="5"/>
      <c r="O151" s="5"/>
      <c r="P151" s="5"/>
      <c r="Q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5"/>
      <c r="E152" s="5"/>
      <c r="F152" s="5"/>
      <c r="G152" s="55"/>
      <c r="H152" s="55"/>
      <c r="I152" s="55"/>
      <c r="J152" s="55"/>
      <c r="K152" s="5"/>
      <c r="L152" s="5"/>
      <c r="M152" s="5"/>
      <c r="N152" s="5"/>
      <c r="O152" s="5"/>
      <c r="P152" s="5"/>
      <c r="Q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5"/>
      <c r="E153" s="5"/>
      <c r="F153" s="5"/>
      <c r="G153" s="55"/>
      <c r="H153" s="55"/>
      <c r="I153" s="55"/>
      <c r="J153" s="55"/>
      <c r="K153" s="5"/>
      <c r="L153" s="5"/>
      <c r="M153" s="5"/>
      <c r="N153" s="5"/>
      <c r="O153" s="5"/>
      <c r="P153" s="5"/>
      <c r="Q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5"/>
      <c r="E154" s="5"/>
      <c r="F154" s="5"/>
      <c r="G154" s="55"/>
      <c r="H154" s="55"/>
      <c r="I154" s="55"/>
      <c r="J154" s="55"/>
      <c r="K154" s="5"/>
      <c r="L154" s="5"/>
      <c r="M154" s="5"/>
      <c r="N154" s="5"/>
      <c r="O154" s="5"/>
      <c r="P154" s="5"/>
      <c r="Q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5"/>
      <c r="E155" s="5"/>
      <c r="F155" s="5"/>
      <c r="G155" s="55"/>
      <c r="H155" s="55"/>
      <c r="I155" s="55"/>
      <c r="J155" s="55"/>
      <c r="K155" s="5"/>
      <c r="L155" s="5"/>
      <c r="M155" s="5"/>
      <c r="N155" s="5"/>
      <c r="O155" s="5"/>
      <c r="P155" s="5"/>
      <c r="Q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5"/>
      <c r="E156" s="5"/>
      <c r="F156" s="5"/>
      <c r="G156" s="55"/>
      <c r="H156" s="55"/>
      <c r="I156" s="55"/>
      <c r="J156" s="55"/>
      <c r="K156" s="5"/>
      <c r="L156" s="5"/>
      <c r="M156" s="5"/>
      <c r="N156" s="5"/>
      <c r="O156" s="5"/>
      <c r="P156" s="5"/>
      <c r="Q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5"/>
      <c r="E157" s="5"/>
      <c r="F157" s="5"/>
      <c r="G157" s="55"/>
      <c r="H157" s="55"/>
      <c r="I157" s="55"/>
      <c r="J157" s="55"/>
      <c r="K157" s="5"/>
      <c r="L157" s="5"/>
      <c r="M157" s="5"/>
      <c r="N157" s="5"/>
      <c r="O157" s="5"/>
      <c r="P157" s="5"/>
      <c r="Q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5"/>
      <c r="E158" s="5"/>
      <c r="F158" s="5"/>
      <c r="G158" s="55"/>
      <c r="H158" s="55"/>
      <c r="I158" s="55"/>
      <c r="J158" s="55"/>
      <c r="K158" s="5"/>
      <c r="L158" s="5"/>
      <c r="M158" s="5"/>
      <c r="N158" s="5"/>
      <c r="O158" s="5"/>
      <c r="P158" s="5"/>
      <c r="Q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5"/>
      <c r="E159" s="5"/>
      <c r="F159" s="5"/>
      <c r="G159" s="55"/>
      <c r="H159" s="55"/>
      <c r="I159" s="55"/>
      <c r="J159" s="55"/>
      <c r="K159" s="5"/>
      <c r="L159" s="5"/>
      <c r="M159" s="5"/>
      <c r="N159" s="5"/>
      <c r="O159" s="5"/>
      <c r="P159" s="5"/>
      <c r="Q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5"/>
      <c r="E160" s="5"/>
      <c r="F160" s="5"/>
      <c r="G160" s="55"/>
      <c r="H160" s="55"/>
      <c r="I160" s="55"/>
      <c r="J160" s="55"/>
      <c r="K160" s="5"/>
      <c r="L160" s="5"/>
      <c r="M160" s="5"/>
      <c r="N160" s="5"/>
      <c r="O160" s="5"/>
      <c r="P160" s="5"/>
      <c r="Q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5"/>
      <c r="E161" s="5"/>
      <c r="F161" s="5"/>
      <c r="G161" s="55"/>
      <c r="H161" s="55"/>
      <c r="I161" s="55"/>
      <c r="J161" s="55"/>
      <c r="K161" s="5"/>
      <c r="L161" s="5"/>
      <c r="M161" s="5"/>
      <c r="N161" s="5"/>
      <c r="O161" s="5"/>
      <c r="P161" s="5"/>
      <c r="Q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5"/>
      <c r="E162" s="5"/>
      <c r="F162" s="5"/>
      <c r="G162" s="55"/>
      <c r="H162" s="55"/>
      <c r="I162" s="55"/>
      <c r="J162" s="55"/>
      <c r="K162" s="5"/>
      <c r="L162" s="5"/>
      <c r="M162" s="5"/>
      <c r="N162" s="5"/>
      <c r="O162" s="5"/>
      <c r="P162" s="5"/>
      <c r="Q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5"/>
      <c r="E163" s="5"/>
      <c r="F163" s="5"/>
      <c r="G163" s="55"/>
      <c r="H163" s="55"/>
      <c r="I163" s="55"/>
      <c r="J163" s="55"/>
      <c r="K163" s="5"/>
      <c r="L163" s="5"/>
      <c r="M163" s="5"/>
      <c r="N163" s="5"/>
      <c r="O163" s="5"/>
      <c r="P163" s="5"/>
      <c r="Q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5"/>
      <c r="E164" s="5"/>
      <c r="F164" s="5"/>
      <c r="G164" s="55"/>
      <c r="H164" s="55"/>
      <c r="I164" s="55"/>
      <c r="J164" s="55"/>
      <c r="K164" s="5"/>
      <c r="L164" s="5"/>
      <c r="M164" s="5"/>
      <c r="N164" s="5"/>
      <c r="O164" s="5"/>
      <c r="P164" s="5"/>
      <c r="Q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5"/>
      <c r="E165" s="5"/>
      <c r="F165" s="5"/>
      <c r="G165" s="55"/>
      <c r="H165" s="55"/>
      <c r="I165" s="55"/>
      <c r="J165" s="55"/>
      <c r="K165" s="5"/>
      <c r="L165" s="5"/>
      <c r="M165" s="5"/>
      <c r="N165" s="5"/>
      <c r="O165" s="5"/>
      <c r="P165" s="5"/>
      <c r="Q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5"/>
      <c r="E166" s="5"/>
      <c r="F166" s="5"/>
      <c r="G166" s="55"/>
      <c r="H166" s="55"/>
      <c r="I166" s="55"/>
      <c r="J166" s="55"/>
      <c r="K166" s="5"/>
      <c r="L166" s="5"/>
      <c r="M166" s="5"/>
      <c r="N166" s="5"/>
      <c r="O166" s="5"/>
      <c r="P166" s="5"/>
      <c r="Q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5"/>
      <c r="E167" s="5"/>
      <c r="F167" s="5"/>
      <c r="G167" s="55"/>
      <c r="H167" s="55"/>
      <c r="I167" s="55"/>
      <c r="J167" s="55"/>
      <c r="K167" s="5"/>
      <c r="L167" s="5"/>
      <c r="M167" s="5"/>
      <c r="N167" s="5"/>
      <c r="O167" s="5"/>
      <c r="P167" s="5"/>
      <c r="Q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5"/>
      <c r="E168" s="5"/>
      <c r="F168" s="5"/>
      <c r="G168" s="55"/>
      <c r="H168" s="55"/>
      <c r="I168" s="55"/>
      <c r="J168" s="55"/>
      <c r="K168" s="5"/>
      <c r="L168" s="5"/>
      <c r="M168" s="5"/>
      <c r="N168" s="5"/>
      <c r="O168" s="5"/>
      <c r="P168" s="5"/>
      <c r="Q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5"/>
      <c r="E169" s="5"/>
      <c r="F169" s="5"/>
      <c r="G169" s="55"/>
      <c r="H169" s="55"/>
      <c r="I169" s="55"/>
      <c r="J169" s="55"/>
      <c r="K169" s="5"/>
      <c r="L169" s="5"/>
      <c r="M169" s="5"/>
      <c r="N169" s="5"/>
      <c r="O169" s="5"/>
      <c r="P169" s="5"/>
      <c r="Q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5"/>
      <c r="E170" s="5"/>
      <c r="F170" s="5"/>
      <c r="G170" s="55"/>
      <c r="H170" s="55"/>
      <c r="I170" s="55"/>
      <c r="J170" s="55"/>
      <c r="K170" s="5"/>
      <c r="L170" s="5"/>
      <c r="M170" s="5"/>
      <c r="N170" s="5"/>
      <c r="O170" s="5"/>
      <c r="P170" s="5"/>
      <c r="Q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5"/>
      <c r="E171" s="5"/>
      <c r="F171" s="5"/>
      <c r="G171" s="55"/>
      <c r="H171" s="55"/>
      <c r="I171" s="55"/>
      <c r="J171" s="55"/>
      <c r="K171" s="5"/>
      <c r="L171" s="5"/>
      <c r="M171" s="5"/>
      <c r="N171" s="5"/>
      <c r="O171" s="5"/>
      <c r="P171" s="5"/>
      <c r="Q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5"/>
      <c r="E172" s="5"/>
      <c r="F172" s="5"/>
      <c r="G172" s="55"/>
      <c r="H172" s="55"/>
      <c r="I172" s="55"/>
      <c r="J172" s="55"/>
      <c r="K172" s="5"/>
      <c r="L172" s="5"/>
      <c r="M172" s="5"/>
      <c r="N172" s="5"/>
      <c r="O172" s="5"/>
      <c r="P172" s="5"/>
      <c r="Q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5"/>
      <c r="E173" s="5"/>
      <c r="F173" s="5"/>
      <c r="G173" s="55"/>
      <c r="H173" s="55"/>
      <c r="I173" s="55"/>
      <c r="J173" s="55"/>
      <c r="K173" s="5"/>
      <c r="L173" s="5"/>
      <c r="M173" s="5"/>
      <c r="N173" s="5"/>
      <c r="O173" s="5"/>
      <c r="P173" s="5"/>
      <c r="Q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5"/>
      <c r="E174" s="5"/>
      <c r="F174" s="5"/>
      <c r="G174" s="55"/>
      <c r="H174" s="55"/>
      <c r="I174" s="55"/>
      <c r="J174" s="55"/>
      <c r="K174" s="5"/>
      <c r="L174" s="5"/>
      <c r="M174" s="5"/>
      <c r="N174" s="5"/>
      <c r="O174" s="5"/>
      <c r="P174" s="5"/>
      <c r="Q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5"/>
      <c r="E175" s="5"/>
      <c r="F175" s="5"/>
      <c r="G175" s="55"/>
      <c r="H175" s="55"/>
      <c r="I175" s="55"/>
      <c r="J175" s="55"/>
      <c r="K175" s="5"/>
      <c r="L175" s="5"/>
      <c r="M175" s="5"/>
      <c r="N175" s="5"/>
      <c r="O175" s="5"/>
      <c r="P175" s="5"/>
      <c r="Q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5"/>
      <c r="E176" s="5"/>
      <c r="F176" s="5"/>
      <c r="G176" s="55"/>
      <c r="H176" s="55"/>
      <c r="I176" s="55"/>
      <c r="J176" s="55"/>
      <c r="K176" s="5"/>
      <c r="L176" s="5"/>
      <c r="M176" s="5"/>
      <c r="N176" s="5"/>
      <c r="O176" s="5"/>
      <c r="P176" s="5"/>
      <c r="Q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5"/>
      <c r="E177" s="5"/>
      <c r="F177" s="5"/>
      <c r="G177" s="55"/>
      <c r="H177" s="55"/>
      <c r="I177" s="55"/>
      <c r="J177" s="55"/>
      <c r="K177" s="5"/>
      <c r="L177" s="5"/>
      <c r="M177" s="5"/>
      <c r="N177" s="5"/>
      <c r="O177" s="5"/>
      <c r="P177" s="5"/>
      <c r="Q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5"/>
      <c r="E178" s="5"/>
      <c r="F178" s="5"/>
      <c r="G178" s="55"/>
      <c r="H178" s="55"/>
      <c r="I178" s="55"/>
      <c r="J178" s="55"/>
      <c r="K178" s="5"/>
      <c r="L178" s="5"/>
      <c r="M178" s="5"/>
      <c r="N178" s="5"/>
      <c r="O178" s="5"/>
      <c r="P178" s="5"/>
      <c r="Q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5"/>
      <c r="E179" s="5"/>
      <c r="F179" s="5"/>
      <c r="G179" s="55"/>
      <c r="H179" s="55"/>
      <c r="I179" s="55"/>
      <c r="J179" s="55"/>
      <c r="K179" s="5"/>
      <c r="L179" s="5"/>
      <c r="M179" s="5"/>
      <c r="N179" s="5"/>
      <c r="O179" s="5"/>
      <c r="P179" s="5"/>
      <c r="Q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5"/>
      <c r="E180" s="5"/>
      <c r="F180" s="5"/>
      <c r="G180" s="55"/>
      <c r="H180" s="55"/>
      <c r="I180" s="55"/>
      <c r="J180" s="55"/>
      <c r="K180" s="5"/>
      <c r="L180" s="5"/>
      <c r="M180" s="5"/>
      <c r="N180" s="5"/>
      <c r="O180" s="5"/>
      <c r="P180" s="5"/>
      <c r="Q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5"/>
      <c r="E181" s="5"/>
      <c r="F181" s="5"/>
      <c r="G181" s="55"/>
      <c r="H181" s="55"/>
      <c r="I181" s="55"/>
      <c r="J181" s="55"/>
      <c r="K181" s="5"/>
      <c r="L181" s="5"/>
      <c r="M181" s="5"/>
      <c r="N181" s="5"/>
      <c r="O181" s="5"/>
      <c r="P181" s="5"/>
      <c r="Q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5"/>
      <c r="E182" s="5"/>
      <c r="F182" s="5"/>
      <c r="G182" s="55"/>
      <c r="H182" s="55"/>
      <c r="I182" s="55"/>
      <c r="J182" s="55"/>
      <c r="K182" s="5"/>
      <c r="L182" s="5"/>
      <c r="M182" s="5"/>
      <c r="N182" s="5"/>
      <c r="O182" s="5"/>
      <c r="P182" s="5"/>
      <c r="Q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5"/>
      <c r="E183" s="5"/>
      <c r="F183" s="5"/>
      <c r="G183" s="55"/>
      <c r="H183" s="55"/>
      <c r="I183" s="55"/>
      <c r="J183" s="55"/>
      <c r="K183" s="5"/>
      <c r="L183" s="5"/>
      <c r="M183" s="5"/>
      <c r="N183" s="5"/>
      <c r="O183" s="5"/>
      <c r="P183" s="5"/>
      <c r="Q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5"/>
      <c r="E184" s="5"/>
      <c r="F184" s="5"/>
      <c r="G184" s="55"/>
      <c r="H184" s="55"/>
      <c r="I184" s="55"/>
      <c r="J184" s="55"/>
      <c r="K184" s="5"/>
      <c r="L184" s="5"/>
      <c r="M184" s="5"/>
      <c r="N184" s="5"/>
      <c r="O184" s="5"/>
      <c r="P184" s="5"/>
      <c r="Q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5"/>
      <c r="E185" s="5"/>
      <c r="F185" s="5"/>
      <c r="G185" s="55"/>
      <c r="H185" s="55"/>
      <c r="I185" s="55"/>
      <c r="J185" s="55"/>
      <c r="K185" s="5"/>
      <c r="L185" s="5"/>
      <c r="M185" s="5"/>
      <c r="N185" s="5"/>
      <c r="O185" s="5"/>
      <c r="P185" s="5"/>
      <c r="Q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5"/>
      <c r="E186" s="5"/>
      <c r="F186" s="5"/>
      <c r="G186" s="55"/>
      <c r="H186" s="55"/>
      <c r="I186" s="55"/>
      <c r="J186" s="55"/>
      <c r="K186" s="5"/>
      <c r="L186" s="5"/>
      <c r="M186" s="5"/>
      <c r="N186" s="5"/>
      <c r="O186" s="5"/>
      <c r="P186" s="5"/>
      <c r="Q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5"/>
      <c r="E187" s="5"/>
      <c r="F187" s="5"/>
      <c r="G187" s="55"/>
      <c r="H187" s="55"/>
      <c r="I187" s="55"/>
      <c r="J187" s="55"/>
      <c r="K187" s="5"/>
      <c r="L187" s="5"/>
      <c r="M187" s="5"/>
      <c r="N187" s="5"/>
      <c r="O187" s="5"/>
      <c r="P187" s="5"/>
      <c r="Q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5"/>
      <c r="E188" s="5"/>
      <c r="F188" s="5"/>
      <c r="G188" s="55"/>
      <c r="H188" s="55"/>
      <c r="I188" s="55"/>
      <c r="J188" s="55"/>
      <c r="K188" s="5"/>
      <c r="L188" s="5"/>
      <c r="M188" s="5"/>
      <c r="N188" s="5"/>
      <c r="O188" s="5"/>
      <c r="P188" s="5"/>
      <c r="Q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5"/>
      <c r="E189" s="5"/>
      <c r="F189" s="5"/>
      <c r="G189" s="55"/>
      <c r="H189" s="55"/>
      <c r="I189" s="55"/>
      <c r="J189" s="55"/>
      <c r="K189" s="5"/>
      <c r="L189" s="5"/>
      <c r="M189" s="5"/>
      <c r="N189" s="5"/>
      <c r="O189" s="5"/>
      <c r="P189" s="5"/>
      <c r="Q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5"/>
      <c r="E190" s="5"/>
      <c r="F190" s="5"/>
      <c r="G190" s="55"/>
      <c r="H190" s="55"/>
      <c r="I190" s="55"/>
      <c r="J190" s="55"/>
      <c r="K190" s="5"/>
      <c r="L190" s="5"/>
      <c r="M190" s="5"/>
      <c r="N190" s="5"/>
      <c r="O190" s="5"/>
      <c r="P190" s="5"/>
      <c r="Q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5"/>
      <c r="E191" s="5"/>
      <c r="F191" s="5"/>
      <c r="G191" s="55"/>
      <c r="H191" s="55"/>
      <c r="I191" s="55"/>
      <c r="J191" s="55"/>
      <c r="K191" s="5"/>
      <c r="L191" s="5"/>
      <c r="M191" s="5"/>
      <c r="N191" s="5"/>
      <c r="O191" s="5"/>
      <c r="P191" s="5"/>
      <c r="Q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5"/>
      <c r="E192" s="5"/>
      <c r="F192" s="5"/>
      <c r="G192" s="55"/>
      <c r="H192" s="55"/>
      <c r="I192" s="55"/>
      <c r="J192" s="55"/>
      <c r="K192" s="5"/>
      <c r="L192" s="5"/>
      <c r="M192" s="5"/>
      <c r="N192" s="5"/>
      <c r="O192" s="5"/>
      <c r="P192" s="5"/>
      <c r="Q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5"/>
      <c r="E193" s="5"/>
      <c r="F193" s="5"/>
      <c r="G193" s="55"/>
      <c r="H193" s="55"/>
      <c r="I193" s="55"/>
      <c r="J193" s="55"/>
      <c r="K193" s="5"/>
      <c r="L193" s="5"/>
      <c r="M193" s="5"/>
      <c r="N193" s="5"/>
      <c r="O193" s="5"/>
      <c r="P193" s="5"/>
      <c r="Q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5"/>
      <c r="E194" s="5"/>
      <c r="F194" s="5"/>
      <c r="G194" s="55"/>
      <c r="H194" s="55"/>
      <c r="I194" s="55"/>
      <c r="J194" s="55"/>
      <c r="K194" s="5"/>
      <c r="L194" s="5"/>
      <c r="M194" s="5"/>
      <c r="N194" s="5"/>
      <c r="O194" s="5"/>
      <c r="P194" s="5"/>
      <c r="Q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5"/>
      <c r="E195" s="5"/>
      <c r="F195" s="5"/>
      <c r="G195" s="55"/>
      <c r="H195" s="55"/>
      <c r="I195" s="55"/>
      <c r="J195" s="55"/>
      <c r="K195" s="5"/>
      <c r="L195" s="5"/>
      <c r="M195" s="5"/>
      <c r="N195" s="5"/>
      <c r="O195" s="5"/>
      <c r="P195" s="5"/>
      <c r="Q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5"/>
      <c r="E196" s="5"/>
      <c r="F196" s="5"/>
      <c r="G196" s="55"/>
      <c r="H196" s="55"/>
      <c r="I196" s="55"/>
      <c r="J196" s="55"/>
      <c r="K196" s="5"/>
      <c r="L196" s="5"/>
      <c r="M196" s="5"/>
      <c r="N196" s="5"/>
      <c r="O196" s="5"/>
      <c r="P196" s="5"/>
      <c r="Q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5"/>
      <c r="E197" s="5"/>
      <c r="F197" s="5"/>
      <c r="G197" s="55"/>
      <c r="H197" s="55"/>
      <c r="I197" s="55"/>
      <c r="J197" s="55"/>
      <c r="K197" s="5"/>
      <c r="L197" s="5"/>
      <c r="M197" s="5"/>
      <c r="N197" s="5"/>
      <c r="O197" s="5"/>
      <c r="P197" s="5"/>
      <c r="Q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5"/>
      <c r="E198" s="5"/>
      <c r="F198" s="5"/>
      <c r="G198" s="55"/>
      <c r="H198" s="55"/>
      <c r="I198" s="55"/>
      <c r="J198" s="55"/>
      <c r="K198" s="5"/>
      <c r="L198" s="5"/>
      <c r="M198" s="5"/>
      <c r="N198" s="5"/>
      <c r="O198" s="5"/>
      <c r="P198" s="5"/>
      <c r="Q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5"/>
      <c r="E199" s="5"/>
      <c r="F199" s="5"/>
      <c r="G199" s="55"/>
      <c r="H199" s="55"/>
      <c r="I199" s="55"/>
      <c r="J199" s="55"/>
      <c r="K199" s="5"/>
      <c r="L199" s="5"/>
      <c r="M199" s="5"/>
      <c r="N199" s="5"/>
      <c r="O199" s="5"/>
      <c r="P199" s="5"/>
      <c r="Q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5"/>
      <c r="E200" s="5"/>
      <c r="F200" s="5"/>
      <c r="G200" s="55"/>
      <c r="H200" s="55"/>
      <c r="I200" s="55"/>
      <c r="J200" s="55"/>
      <c r="K200" s="5"/>
      <c r="L200" s="5"/>
      <c r="M200" s="5"/>
      <c r="N200" s="5"/>
      <c r="O200" s="5"/>
      <c r="P200" s="5"/>
      <c r="Q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5"/>
      <c r="E201" s="5"/>
      <c r="F201" s="5"/>
      <c r="G201" s="55"/>
      <c r="H201" s="55"/>
      <c r="I201" s="55"/>
      <c r="J201" s="55"/>
      <c r="K201" s="5"/>
      <c r="L201" s="5"/>
      <c r="M201" s="5"/>
      <c r="N201" s="5"/>
      <c r="O201" s="5"/>
      <c r="P201" s="5"/>
      <c r="Q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5"/>
      <c r="E202" s="5"/>
      <c r="F202" s="5"/>
      <c r="G202" s="55"/>
      <c r="H202" s="55"/>
      <c r="I202" s="55"/>
      <c r="J202" s="55"/>
      <c r="K202" s="5"/>
      <c r="L202" s="5"/>
      <c r="M202" s="5"/>
      <c r="N202" s="5"/>
      <c r="O202" s="5"/>
      <c r="P202" s="5"/>
      <c r="Q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5"/>
      <c r="E203" s="5"/>
      <c r="F203" s="5"/>
      <c r="G203" s="55"/>
      <c r="H203" s="55"/>
      <c r="I203" s="55"/>
      <c r="J203" s="55"/>
      <c r="K203" s="5"/>
      <c r="L203" s="5"/>
      <c r="M203" s="5"/>
      <c r="N203" s="5"/>
      <c r="O203" s="5"/>
      <c r="P203" s="5"/>
      <c r="Q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5"/>
      <c r="E204" s="5"/>
      <c r="F204" s="5"/>
      <c r="G204" s="55"/>
      <c r="H204" s="55"/>
      <c r="I204" s="55"/>
      <c r="J204" s="55"/>
      <c r="K204" s="5"/>
      <c r="L204" s="5"/>
      <c r="M204" s="5"/>
      <c r="N204" s="5"/>
      <c r="O204" s="5"/>
      <c r="P204" s="5"/>
      <c r="Q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5"/>
      <c r="E205" s="5"/>
      <c r="F205" s="5"/>
      <c r="G205" s="55"/>
      <c r="H205" s="55"/>
      <c r="I205" s="55"/>
      <c r="J205" s="55"/>
      <c r="K205" s="5"/>
      <c r="L205" s="5"/>
      <c r="M205" s="5"/>
      <c r="N205" s="5"/>
      <c r="O205" s="5"/>
      <c r="P205" s="5"/>
      <c r="Q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5"/>
      <c r="E206" s="5"/>
      <c r="F206" s="5"/>
      <c r="G206" s="55"/>
      <c r="H206" s="55"/>
      <c r="I206" s="55"/>
      <c r="J206" s="55"/>
      <c r="K206" s="5"/>
      <c r="L206" s="5"/>
      <c r="M206" s="5"/>
      <c r="N206" s="5"/>
      <c r="O206" s="5"/>
      <c r="P206" s="5"/>
      <c r="Q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5"/>
      <c r="E207" s="5"/>
      <c r="F207" s="5"/>
      <c r="G207" s="55"/>
      <c r="H207" s="55"/>
      <c r="I207" s="55"/>
      <c r="J207" s="55"/>
      <c r="K207" s="5"/>
      <c r="L207" s="5"/>
      <c r="M207" s="5"/>
      <c r="N207" s="5"/>
      <c r="O207" s="5"/>
      <c r="P207" s="5"/>
      <c r="Q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5"/>
      <c r="E208" s="5"/>
      <c r="F208" s="5"/>
      <c r="G208" s="55"/>
      <c r="H208" s="55"/>
      <c r="I208" s="55"/>
      <c r="J208" s="55"/>
      <c r="K208" s="5"/>
      <c r="L208" s="5"/>
      <c r="M208" s="5"/>
      <c r="N208" s="5"/>
      <c r="O208" s="5"/>
      <c r="P208" s="5"/>
      <c r="Q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5"/>
      <c r="E209" s="5"/>
      <c r="F209" s="5"/>
      <c r="G209" s="55"/>
      <c r="H209" s="55"/>
      <c r="I209" s="55"/>
      <c r="J209" s="55"/>
      <c r="K209" s="5"/>
      <c r="L209" s="5"/>
      <c r="M209" s="5"/>
      <c r="N209" s="5"/>
      <c r="O209" s="5"/>
      <c r="P209" s="5"/>
      <c r="Q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5"/>
      <c r="E210" s="5"/>
      <c r="F210" s="5"/>
      <c r="G210" s="55"/>
      <c r="H210" s="55"/>
      <c r="I210" s="55"/>
      <c r="J210" s="55"/>
      <c r="K210" s="5"/>
      <c r="L210" s="5"/>
      <c r="M210" s="5"/>
      <c r="N210" s="5"/>
      <c r="O210" s="5"/>
      <c r="P210" s="5"/>
      <c r="Q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5"/>
      <c r="E211" s="5"/>
      <c r="F211" s="5"/>
      <c r="G211" s="55"/>
      <c r="H211" s="55"/>
      <c r="I211" s="55"/>
      <c r="J211" s="55"/>
      <c r="K211" s="5"/>
      <c r="L211" s="5"/>
      <c r="M211" s="5"/>
      <c r="N211" s="5"/>
      <c r="O211" s="5"/>
      <c r="P211" s="5"/>
      <c r="Q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5"/>
      <c r="E212" s="5"/>
      <c r="F212" s="5"/>
      <c r="G212" s="55"/>
      <c r="H212" s="55"/>
      <c r="I212" s="55"/>
      <c r="J212" s="55"/>
      <c r="K212" s="5"/>
      <c r="L212" s="5"/>
      <c r="M212" s="5"/>
      <c r="N212" s="5"/>
      <c r="O212" s="5"/>
      <c r="P212" s="5"/>
      <c r="Q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5"/>
      <c r="E213" s="5"/>
      <c r="F213" s="5"/>
      <c r="G213" s="55"/>
      <c r="H213" s="55"/>
      <c r="I213" s="55"/>
      <c r="J213" s="55"/>
      <c r="K213" s="5"/>
      <c r="L213" s="5"/>
      <c r="M213" s="5"/>
      <c r="N213" s="5"/>
      <c r="O213" s="5"/>
      <c r="P213" s="5"/>
      <c r="Q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5"/>
      <c r="E214" s="5"/>
      <c r="F214" s="5"/>
      <c r="G214" s="55"/>
      <c r="H214" s="55"/>
      <c r="I214" s="55"/>
      <c r="J214" s="55"/>
      <c r="K214" s="5"/>
      <c r="L214" s="5"/>
      <c r="M214" s="5"/>
      <c r="N214" s="5"/>
      <c r="O214" s="5"/>
      <c r="P214" s="5"/>
      <c r="Q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5"/>
      <c r="E215" s="5"/>
      <c r="F215" s="5"/>
      <c r="G215" s="55"/>
      <c r="H215" s="55"/>
      <c r="I215" s="55"/>
      <c r="J215" s="55"/>
      <c r="K215" s="5"/>
      <c r="L215" s="5"/>
      <c r="M215" s="5"/>
      <c r="N215" s="5"/>
      <c r="O215" s="5"/>
      <c r="P215" s="5"/>
      <c r="Q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5"/>
      <c r="E216" s="5"/>
      <c r="F216" s="5"/>
      <c r="G216" s="55"/>
      <c r="H216" s="55"/>
      <c r="I216" s="55"/>
      <c r="J216" s="55"/>
      <c r="K216" s="5"/>
      <c r="L216" s="5"/>
      <c r="M216" s="5"/>
      <c r="N216" s="5"/>
      <c r="O216" s="5"/>
      <c r="P216" s="5"/>
      <c r="Q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5"/>
      <c r="E217" s="5"/>
      <c r="F217" s="5"/>
      <c r="G217" s="55"/>
      <c r="H217" s="55"/>
      <c r="I217" s="55"/>
      <c r="J217" s="55"/>
      <c r="K217" s="5"/>
      <c r="L217" s="5"/>
      <c r="M217" s="5"/>
      <c r="N217" s="5"/>
      <c r="O217" s="5"/>
      <c r="P217" s="5"/>
      <c r="Q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5"/>
      <c r="E218" s="5"/>
      <c r="F218" s="5"/>
      <c r="G218" s="55"/>
      <c r="H218" s="55"/>
      <c r="I218" s="55"/>
      <c r="J218" s="55"/>
      <c r="K218" s="5"/>
      <c r="L218" s="5"/>
      <c r="M218" s="5"/>
      <c r="N218" s="5"/>
      <c r="O218" s="5"/>
      <c r="P218" s="5"/>
      <c r="Q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5"/>
      <c r="E219" s="5"/>
      <c r="F219" s="5"/>
      <c r="G219" s="55"/>
      <c r="H219" s="55"/>
      <c r="I219" s="55"/>
      <c r="J219" s="55"/>
      <c r="K219" s="5"/>
      <c r="L219" s="5"/>
      <c r="M219" s="5"/>
      <c r="N219" s="5"/>
      <c r="O219" s="5"/>
      <c r="P219" s="5"/>
      <c r="Q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5"/>
      <c r="E220" s="5"/>
      <c r="F220" s="5"/>
      <c r="G220" s="55"/>
      <c r="H220" s="55"/>
      <c r="I220" s="55"/>
      <c r="J220" s="55"/>
      <c r="K220" s="5"/>
      <c r="L220" s="5"/>
      <c r="M220" s="5"/>
      <c r="N220" s="5"/>
      <c r="O220" s="5"/>
      <c r="P220" s="5"/>
      <c r="Q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5"/>
      <c r="E221" s="5"/>
      <c r="F221" s="5"/>
      <c r="G221" s="55"/>
      <c r="H221" s="55"/>
      <c r="I221" s="55"/>
      <c r="J221" s="55"/>
      <c r="K221" s="5"/>
      <c r="L221" s="5"/>
      <c r="M221" s="5"/>
      <c r="N221" s="5"/>
      <c r="O221" s="5"/>
      <c r="P221" s="5"/>
      <c r="Q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5"/>
      <c r="E222" s="5"/>
      <c r="F222" s="5"/>
      <c r="G222" s="55"/>
      <c r="H222" s="55"/>
      <c r="I222" s="55"/>
      <c r="J222" s="55"/>
      <c r="K222" s="5"/>
      <c r="L222" s="5"/>
      <c r="M222" s="5"/>
      <c r="N222" s="5"/>
      <c r="O222" s="5"/>
      <c r="P222" s="5"/>
      <c r="Q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5"/>
      <c r="E223" s="5"/>
      <c r="F223" s="5"/>
      <c r="G223" s="55"/>
      <c r="H223" s="55"/>
      <c r="I223" s="55"/>
      <c r="J223" s="55"/>
      <c r="K223" s="5"/>
      <c r="L223" s="5"/>
      <c r="M223" s="5"/>
      <c r="N223" s="5"/>
      <c r="O223" s="5"/>
      <c r="P223" s="5"/>
      <c r="Q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5"/>
      <c r="E224" s="5"/>
      <c r="F224" s="5"/>
      <c r="G224" s="55"/>
      <c r="H224" s="55"/>
      <c r="I224" s="55"/>
      <c r="J224" s="55"/>
      <c r="K224" s="5"/>
      <c r="L224" s="5"/>
      <c r="M224" s="5"/>
      <c r="N224" s="5"/>
      <c r="O224" s="5"/>
      <c r="P224" s="5"/>
      <c r="Q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5"/>
      <c r="E225" s="5"/>
      <c r="F225" s="5"/>
      <c r="G225" s="55"/>
      <c r="H225" s="55"/>
      <c r="I225" s="55"/>
      <c r="J225" s="55"/>
      <c r="K225" s="5"/>
      <c r="L225" s="5"/>
      <c r="M225" s="5"/>
      <c r="N225" s="5"/>
      <c r="O225" s="5"/>
      <c r="P225" s="5"/>
      <c r="Q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5"/>
      <c r="E226" s="5"/>
      <c r="F226" s="5"/>
      <c r="G226" s="55"/>
      <c r="H226" s="55"/>
      <c r="I226" s="55"/>
      <c r="J226" s="55"/>
      <c r="K226" s="5"/>
      <c r="L226" s="5"/>
      <c r="M226" s="5"/>
      <c r="N226" s="5"/>
      <c r="O226" s="5"/>
      <c r="P226" s="5"/>
      <c r="Q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5"/>
      <c r="E227" s="5"/>
      <c r="F227" s="5"/>
      <c r="G227" s="55"/>
      <c r="H227" s="55"/>
      <c r="I227" s="55"/>
      <c r="J227" s="55"/>
      <c r="K227" s="5"/>
      <c r="L227" s="5"/>
      <c r="M227" s="5"/>
      <c r="N227" s="5"/>
      <c r="O227" s="5"/>
      <c r="P227" s="5"/>
      <c r="Q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5"/>
      <c r="E228" s="5"/>
      <c r="F228" s="5"/>
      <c r="G228" s="55"/>
      <c r="H228" s="55"/>
      <c r="I228" s="55"/>
      <c r="J228" s="55"/>
      <c r="K228" s="5"/>
      <c r="L228" s="5"/>
      <c r="M228" s="5"/>
      <c r="N228" s="5"/>
      <c r="O228" s="5"/>
      <c r="P228" s="5"/>
      <c r="Q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5"/>
      <c r="E229" s="5"/>
      <c r="F229" s="5"/>
      <c r="G229" s="55"/>
      <c r="H229" s="55"/>
      <c r="I229" s="55"/>
      <c r="J229" s="55"/>
      <c r="K229" s="5"/>
      <c r="L229" s="5"/>
      <c r="M229" s="5"/>
      <c r="N229" s="5"/>
      <c r="O229" s="5"/>
      <c r="P229" s="5"/>
      <c r="Q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5"/>
      <c r="E230" s="5"/>
      <c r="F230" s="5"/>
      <c r="G230" s="55"/>
      <c r="H230" s="55"/>
      <c r="I230" s="55"/>
      <c r="J230" s="55"/>
      <c r="K230" s="5"/>
      <c r="L230" s="5"/>
      <c r="M230" s="5"/>
      <c r="N230" s="5"/>
      <c r="O230" s="5"/>
      <c r="P230" s="5"/>
      <c r="Q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5"/>
      <c r="E231" s="5"/>
      <c r="F231" s="5"/>
      <c r="G231" s="55"/>
      <c r="H231" s="55"/>
      <c r="I231" s="55"/>
      <c r="J231" s="55"/>
      <c r="K231" s="5"/>
      <c r="L231" s="5"/>
      <c r="M231" s="5"/>
      <c r="N231" s="5"/>
      <c r="O231" s="5"/>
      <c r="P231" s="5"/>
      <c r="Q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5"/>
      <c r="E232" s="5"/>
      <c r="F232" s="5"/>
      <c r="G232" s="55"/>
      <c r="H232" s="55"/>
      <c r="I232" s="55"/>
      <c r="J232" s="55"/>
      <c r="K232" s="5"/>
      <c r="L232" s="5"/>
      <c r="M232" s="5"/>
      <c r="N232" s="5"/>
      <c r="O232" s="5"/>
      <c r="P232" s="5"/>
      <c r="Q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5"/>
      <c r="E233" s="5"/>
      <c r="F233" s="5"/>
      <c r="G233" s="55"/>
      <c r="H233" s="55"/>
      <c r="I233" s="55"/>
      <c r="J233" s="55"/>
      <c r="K233" s="5"/>
      <c r="L233" s="5"/>
      <c r="M233" s="5"/>
      <c r="N233" s="5"/>
      <c r="O233" s="5"/>
      <c r="P233" s="5"/>
      <c r="Q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5"/>
      <c r="E234" s="5"/>
      <c r="F234" s="5"/>
      <c r="G234" s="55"/>
      <c r="H234" s="55"/>
      <c r="I234" s="55"/>
      <c r="J234" s="55"/>
      <c r="K234" s="5"/>
      <c r="L234" s="5"/>
      <c r="M234" s="5"/>
      <c r="N234" s="5"/>
      <c r="O234" s="5"/>
      <c r="P234" s="5"/>
      <c r="Q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5"/>
      <c r="E235" s="5"/>
      <c r="F235" s="5"/>
      <c r="G235" s="55"/>
      <c r="H235" s="55"/>
      <c r="I235" s="55"/>
      <c r="J235" s="55"/>
      <c r="K235" s="5"/>
      <c r="L235" s="5"/>
      <c r="M235" s="5"/>
      <c r="N235" s="5"/>
      <c r="O235" s="5"/>
      <c r="P235" s="5"/>
      <c r="Q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5"/>
      <c r="E236" s="5"/>
      <c r="F236" s="5"/>
      <c r="G236" s="55"/>
      <c r="H236" s="55"/>
      <c r="I236" s="55"/>
      <c r="J236" s="55"/>
      <c r="K236" s="5"/>
      <c r="L236" s="5"/>
      <c r="M236" s="5"/>
      <c r="N236" s="5"/>
      <c r="O236" s="5"/>
      <c r="P236" s="5"/>
      <c r="Q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5"/>
      <c r="E237" s="5"/>
      <c r="F237" s="5"/>
      <c r="G237" s="55"/>
      <c r="H237" s="55"/>
      <c r="I237" s="55"/>
      <c r="J237" s="55"/>
      <c r="K237" s="5"/>
      <c r="L237" s="5"/>
      <c r="M237" s="5"/>
      <c r="N237" s="5"/>
      <c r="O237" s="5"/>
      <c r="P237" s="5"/>
      <c r="Q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5"/>
      <c r="E238" s="5"/>
      <c r="F238" s="5"/>
      <c r="G238" s="55"/>
      <c r="H238" s="55"/>
      <c r="I238" s="55"/>
      <c r="J238" s="55"/>
      <c r="K238" s="5"/>
      <c r="L238" s="5"/>
      <c r="M238" s="5"/>
      <c r="N238" s="5"/>
      <c r="O238" s="5"/>
      <c r="P238" s="5"/>
      <c r="Q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5"/>
      <c r="E239" s="5"/>
      <c r="F239" s="5"/>
      <c r="G239" s="55"/>
      <c r="H239" s="55"/>
      <c r="I239" s="55"/>
      <c r="J239" s="55"/>
      <c r="K239" s="5"/>
      <c r="L239" s="5"/>
      <c r="M239" s="5"/>
      <c r="N239" s="5"/>
      <c r="O239" s="5"/>
      <c r="P239" s="5"/>
      <c r="Q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5"/>
      <c r="E240" s="5"/>
      <c r="F240" s="5"/>
      <c r="G240" s="55"/>
      <c r="H240" s="55"/>
      <c r="I240" s="55"/>
      <c r="J240" s="55"/>
      <c r="K240" s="5"/>
      <c r="L240" s="5"/>
      <c r="M240" s="5"/>
      <c r="N240" s="5"/>
      <c r="O240" s="5"/>
      <c r="P240" s="5"/>
      <c r="Q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5"/>
      <c r="E241" s="5"/>
      <c r="F241" s="5"/>
      <c r="G241" s="55"/>
      <c r="H241" s="55"/>
      <c r="I241" s="55"/>
      <c r="J241" s="55"/>
      <c r="K241" s="5"/>
      <c r="L241" s="5"/>
      <c r="M241" s="5"/>
      <c r="N241" s="5"/>
      <c r="O241" s="5"/>
      <c r="P241" s="5"/>
      <c r="Q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5"/>
      <c r="E242" s="5"/>
      <c r="F242" s="5"/>
      <c r="G242" s="55"/>
      <c r="H242" s="55"/>
      <c r="I242" s="55"/>
      <c r="J242" s="55"/>
      <c r="K242" s="5"/>
      <c r="L242" s="5"/>
      <c r="M242" s="5"/>
      <c r="N242" s="5"/>
      <c r="O242" s="5"/>
      <c r="P242" s="5"/>
      <c r="Q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5"/>
      <c r="E243" s="5"/>
      <c r="F243" s="5"/>
      <c r="G243" s="55"/>
      <c r="H243" s="55"/>
      <c r="I243" s="55"/>
      <c r="J243" s="55"/>
      <c r="K243" s="5"/>
      <c r="L243" s="5"/>
      <c r="M243" s="5"/>
      <c r="N243" s="5"/>
      <c r="O243" s="5"/>
      <c r="P243" s="5"/>
      <c r="Q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5"/>
      <c r="E244" s="5"/>
      <c r="F244" s="5"/>
      <c r="G244" s="55"/>
      <c r="H244" s="55"/>
      <c r="I244" s="55"/>
      <c r="J244" s="55"/>
      <c r="K244" s="5"/>
      <c r="L244" s="5"/>
      <c r="M244" s="5"/>
      <c r="N244" s="5"/>
      <c r="O244" s="5"/>
      <c r="P244" s="5"/>
      <c r="Q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5"/>
      <c r="E245" s="5"/>
      <c r="F245" s="5"/>
      <c r="G245" s="55"/>
      <c r="H245" s="55"/>
      <c r="I245" s="55"/>
      <c r="J245" s="55"/>
      <c r="K245" s="5"/>
      <c r="L245" s="5"/>
      <c r="M245" s="5"/>
      <c r="N245" s="5"/>
      <c r="O245" s="5"/>
      <c r="P245" s="5"/>
      <c r="Q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5"/>
      <c r="E246" s="5"/>
      <c r="F246" s="5"/>
      <c r="G246" s="55"/>
      <c r="H246" s="55"/>
      <c r="I246" s="55"/>
      <c r="J246" s="55"/>
      <c r="K246" s="5"/>
      <c r="L246" s="5"/>
      <c r="M246" s="5"/>
      <c r="N246" s="5"/>
      <c r="O246" s="5"/>
      <c r="P246" s="5"/>
      <c r="Q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5"/>
      <c r="E247" s="5"/>
      <c r="F247" s="5"/>
      <c r="G247" s="55"/>
      <c r="H247" s="55"/>
      <c r="I247" s="55"/>
      <c r="J247" s="55"/>
      <c r="K247" s="5"/>
      <c r="L247" s="5"/>
      <c r="M247" s="5"/>
      <c r="N247" s="5"/>
      <c r="O247" s="5"/>
      <c r="P247" s="5"/>
      <c r="Q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5"/>
      <c r="E248" s="5"/>
      <c r="F248" s="5"/>
      <c r="G248" s="55"/>
      <c r="H248" s="55"/>
      <c r="I248" s="55"/>
      <c r="J248" s="55"/>
      <c r="K248" s="5"/>
      <c r="L248" s="5"/>
      <c r="M248" s="5"/>
      <c r="N248" s="5"/>
      <c r="O248" s="5"/>
      <c r="P248" s="5"/>
      <c r="Q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5"/>
      <c r="E249" s="5"/>
      <c r="F249" s="5"/>
      <c r="G249" s="55"/>
      <c r="H249" s="55"/>
      <c r="I249" s="55"/>
      <c r="J249" s="55"/>
      <c r="K249" s="5"/>
      <c r="L249" s="5"/>
      <c r="M249" s="5"/>
      <c r="N249" s="5"/>
      <c r="O249" s="5"/>
      <c r="P249" s="5"/>
      <c r="Q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5"/>
      <c r="E250" s="5"/>
      <c r="F250" s="5"/>
      <c r="G250" s="55"/>
      <c r="H250" s="55"/>
      <c r="I250" s="55"/>
      <c r="J250" s="55"/>
      <c r="K250" s="5"/>
      <c r="L250" s="5"/>
      <c r="M250" s="5"/>
      <c r="N250" s="5"/>
      <c r="O250" s="5"/>
      <c r="P250" s="5"/>
      <c r="Q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5"/>
      <c r="E251" s="5"/>
      <c r="F251" s="5"/>
      <c r="G251" s="55"/>
      <c r="H251" s="55"/>
      <c r="I251" s="55"/>
      <c r="J251" s="55"/>
      <c r="K251" s="5"/>
      <c r="L251" s="5"/>
      <c r="M251" s="5"/>
      <c r="N251" s="5"/>
      <c r="O251" s="5"/>
      <c r="P251" s="5"/>
      <c r="Q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5"/>
      <c r="E252" s="5"/>
      <c r="F252" s="5"/>
      <c r="G252" s="55"/>
      <c r="H252" s="55"/>
      <c r="I252" s="55"/>
      <c r="J252" s="55"/>
      <c r="K252" s="5"/>
      <c r="L252" s="5"/>
      <c r="M252" s="5"/>
      <c r="N252" s="5"/>
      <c r="O252" s="5"/>
      <c r="P252" s="5"/>
      <c r="Q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5"/>
      <c r="E253" s="5"/>
      <c r="F253" s="5"/>
      <c r="G253" s="55"/>
      <c r="H253" s="55"/>
      <c r="I253" s="55"/>
      <c r="J253" s="55"/>
      <c r="K253" s="5"/>
      <c r="L253" s="5"/>
      <c r="M253" s="5"/>
      <c r="N253" s="5"/>
      <c r="O253" s="5"/>
      <c r="P253" s="5"/>
      <c r="Q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5"/>
      <c r="E254" s="5"/>
      <c r="F254" s="5"/>
      <c r="G254" s="55"/>
      <c r="H254" s="55"/>
      <c r="I254" s="55"/>
      <c r="J254" s="55"/>
      <c r="K254" s="5"/>
      <c r="L254" s="5"/>
      <c r="M254" s="5"/>
      <c r="N254" s="5"/>
      <c r="O254" s="5"/>
      <c r="P254" s="5"/>
      <c r="Q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5"/>
      <c r="E255" s="5"/>
      <c r="F255" s="5"/>
      <c r="G255" s="55"/>
      <c r="H255" s="55"/>
      <c r="I255" s="55"/>
      <c r="J255" s="55"/>
      <c r="K255" s="5"/>
      <c r="L255" s="5"/>
      <c r="M255" s="5"/>
      <c r="N255" s="5"/>
      <c r="O255" s="5"/>
      <c r="P255" s="5"/>
      <c r="Q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5"/>
      <c r="E256" s="5"/>
      <c r="F256" s="5"/>
      <c r="G256" s="55"/>
      <c r="H256" s="55"/>
      <c r="I256" s="55"/>
      <c r="J256" s="55"/>
      <c r="K256" s="5"/>
      <c r="L256" s="5"/>
      <c r="M256" s="5"/>
      <c r="N256" s="5"/>
      <c r="O256" s="5"/>
      <c r="P256" s="5"/>
      <c r="Q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5"/>
      <c r="E257" s="5"/>
      <c r="F257" s="5"/>
      <c r="G257" s="55"/>
      <c r="H257" s="55"/>
      <c r="I257" s="55"/>
      <c r="J257" s="55"/>
      <c r="K257" s="5"/>
      <c r="L257" s="5"/>
      <c r="M257" s="5"/>
      <c r="N257" s="5"/>
      <c r="O257" s="5"/>
      <c r="P257" s="5"/>
      <c r="Q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5"/>
      <c r="E258" s="5"/>
      <c r="F258" s="5"/>
      <c r="G258" s="55"/>
      <c r="H258" s="55"/>
      <c r="I258" s="55"/>
      <c r="J258" s="55"/>
      <c r="K258" s="5"/>
      <c r="L258" s="5"/>
      <c r="M258" s="5"/>
      <c r="N258" s="5"/>
      <c r="O258" s="5"/>
      <c r="P258" s="5"/>
      <c r="Q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5"/>
      <c r="E259" s="5"/>
      <c r="F259" s="5"/>
      <c r="G259" s="55"/>
      <c r="H259" s="55"/>
      <c r="I259" s="55"/>
      <c r="J259" s="55"/>
      <c r="K259" s="5"/>
      <c r="L259" s="5"/>
      <c r="M259" s="5"/>
      <c r="N259" s="5"/>
      <c r="O259" s="5"/>
      <c r="P259" s="5"/>
      <c r="Q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5"/>
      <c r="E260" s="5"/>
      <c r="F260" s="5"/>
      <c r="G260" s="55"/>
      <c r="H260" s="55"/>
      <c r="I260" s="55"/>
      <c r="J260" s="55"/>
      <c r="K260" s="5"/>
      <c r="L260" s="5"/>
      <c r="M260" s="5"/>
      <c r="N260" s="5"/>
      <c r="O260" s="5"/>
      <c r="P260" s="5"/>
      <c r="Q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5"/>
      <c r="E261" s="5"/>
      <c r="F261" s="5"/>
      <c r="G261" s="55"/>
      <c r="H261" s="55"/>
      <c r="I261" s="55"/>
      <c r="J261" s="55"/>
      <c r="K261" s="5"/>
      <c r="L261" s="5"/>
      <c r="M261" s="5"/>
      <c r="N261" s="5"/>
      <c r="O261" s="5"/>
      <c r="P261" s="5"/>
      <c r="Q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5"/>
      <c r="E262" s="5"/>
      <c r="F262" s="5"/>
      <c r="G262" s="55"/>
      <c r="H262" s="55"/>
      <c r="I262" s="55"/>
      <c r="J262" s="55"/>
      <c r="K262" s="5"/>
      <c r="L262" s="5"/>
      <c r="M262" s="5"/>
      <c r="N262" s="5"/>
      <c r="O262" s="5"/>
      <c r="P262" s="5"/>
      <c r="Q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5"/>
      <c r="E263" s="5"/>
      <c r="F263" s="5"/>
      <c r="G263" s="55"/>
      <c r="H263" s="55"/>
      <c r="I263" s="55"/>
      <c r="J263" s="55"/>
      <c r="K263" s="5"/>
      <c r="L263" s="5"/>
      <c r="M263" s="5"/>
      <c r="N263" s="5"/>
      <c r="O263" s="5"/>
      <c r="P263" s="5"/>
      <c r="Q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5"/>
      <c r="E264" s="5"/>
      <c r="F264" s="5"/>
      <c r="G264" s="55"/>
      <c r="H264" s="55"/>
      <c r="I264" s="55"/>
      <c r="J264" s="55"/>
      <c r="K264" s="5"/>
      <c r="L264" s="5"/>
      <c r="M264" s="5"/>
      <c r="N264" s="5"/>
      <c r="O264" s="5"/>
      <c r="P264" s="5"/>
      <c r="Q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5"/>
      <c r="E265" s="5"/>
      <c r="F265" s="5"/>
      <c r="G265" s="55"/>
      <c r="H265" s="55"/>
      <c r="I265" s="55"/>
      <c r="J265" s="55"/>
      <c r="K265" s="5"/>
      <c r="L265" s="5"/>
      <c r="M265" s="5"/>
      <c r="N265" s="5"/>
      <c r="O265" s="5"/>
      <c r="P265" s="5"/>
      <c r="Q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5"/>
      <c r="E266" s="5"/>
      <c r="F266" s="5"/>
      <c r="G266" s="55"/>
      <c r="H266" s="55"/>
      <c r="I266" s="55"/>
      <c r="J266" s="55"/>
      <c r="K266" s="5"/>
      <c r="L266" s="5"/>
      <c r="M266" s="5"/>
      <c r="N266" s="5"/>
      <c r="O266" s="5"/>
      <c r="P266" s="5"/>
      <c r="Q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5"/>
      <c r="E267" s="5"/>
      <c r="F267" s="5"/>
      <c r="G267" s="55"/>
      <c r="H267" s="55"/>
      <c r="I267" s="55"/>
      <c r="J267" s="55"/>
      <c r="K267" s="5"/>
      <c r="L267" s="5"/>
      <c r="M267" s="5"/>
      <c r="N267" s="5"/>
      <c r="O267" s="5"/>
      <c r="P267" s="5"/>
      <c r="Q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5"/>
      <c r="E268" s="5"/>
      <c r="F268" s="5"/>
      <c r="G268" s="55"/>
      <c r="H268" s="55"/>
      <c r="I268" s="55"/>
      <c r="J268" s="55"/>
      <c r="K268" s="5"/>
      <c r="L268" s="5"/>
      <c r="M268" s="5"/>
      <c r="N268" s="5"/>
      <c r="O268" s="5"/>
      <c r="P268" s="5"/>
      <c r="Q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5"/>
      <c r="E269" s="5"/>
      <c r="F269" s="5"/>
      <c r="G269" s="55"/>
      <c r="H269" s="55"/>
      <c r="I269" s="55"/>
      <c r="J269" s="55"/>
      <c r="K269" s="5"/>
      <c r="L269" s="5"/>
      <c r="M269" s="5"/>
      <c r="N269" s="5"/>
      <c r="O269" s="5"/>
      <c r="P269" s="5"/>
      <c r="Q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5"/>
      <c r="E270" s="5"/>
      <c r="F270" s="5"/>
      <c r="G270" s="55"/>
      <c r="H270" s="55"/>
      <c r="I270" s="55"/>
      <c r="J270" s="55"/>
      <c r="K270" s="5"/>
      <c r="L270" s="5"/>
      <c r="M270" s="5"/>
      <c r="N270" s="5"/>
      <c r="O270" s="5"/>
      <c r="P270" s="5"/>
      <c r="Q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5"/>
      <c r="E271" s="5"/>
      <c r="F271" s="5"/>
      <c r="G271" s="55"/>
      <c r="H271" s="55"/>
      <c r="I271" s="55"/>
      <c r="J271" s="55"/>
      <c r="K271" s="5"/>
      <c r="L271" s="5"/>
      <c r="M271" s="5"/>
      <c r="N271" s="5"/>
      <c r="O271" s="5"/>
      <c r="P271" s="5"/>
      <c r="Q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5"/>
      <c r="E272" s="5"/>
      <c r="F272" s="5"/>
      <c r="G272" s="55"/>
      <c r="H272" s="55"/>
      <c r="I272" s="55"/>
      <c r="J272" s="55"/>
      <c r="K272" s="5"/>
      <c r="L272" s="5"/>
      <c r="M272" s="5"/>
      <c r="N272" s="5"/>
      <c r="O272" s="5"/>
      <c r="P272" s="5"/>
      <c r="Q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5"/>
      <c r="E273" s="5"/>
      <c r="F273" s="5"/>
      <c r="G273" s="55"/>
      <c r="H273" s="55"/>
      <c r="I273" s="55"/>
      <c r="J273" s="55"/>
      <c r="K273" s="5"/>
      <c r="L273" s="5"/>
      <c r="M273" s="5"/>
      <c r="N273" s="5"/>
      <c r="O273" s="5"/>
      <c r="P273" s="5"/>
      <c r="Q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5"/>
      <c r="E274" s="5"/>
      <c r="F274" s="5"/>
      <c r="G274" s="55"/>
      <c r="H274" s="55"/>
      <c r="I274" s="55"/>
      <c r="J274" s="55"/>
      <c r="K274" s="5"/>
      <c r="L274" s="5"/>
      <c r="M274" s="5"/>
      <c r="N274" s="5"/>
      <c r="O274" s="5"/>
      <c r="P274" s="5"/>
      <c r="Q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5"/>
      <c r="E275" s="5"/>
      <c r="F275" s="5"/>
      <c r="G275" s="55"/>
      <c r="H275" s="55"/>
      <c r="I275" s="55"/>
      <c r="J275" s="55"/>
      <c r="K275" s="5"/>
      <c r="L275" s="5"/>
      <c r="M275" s="5"/>
      <c r="N275" s="5"/>
      <c r="O275" s="5"/>
      <c r="P275" s="5"/>
      <c r="Q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5"/>
      <c r="E276" s="5"/>
      <c r="F276" s="5"/>
      <c r="G276" s="55"/>
      <c r="H276" s="55"/>
      <c r="I276" s="55"/>
      <c r="J276" s="55"/>
      <c r="K276" s="5"/>
      <c r="L276" s="5"/>
      <c r="M276" s="5"/>
      <c r="N276" s="5"/>
      <c r="O276" s="5"/>
      <c r="P276" s="5"/>
      <c r="Q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5"/>
      <c r="E277" s="5"/>
      <c r="F277" s="5"/>
      <c r="G277" s="55"/>
      <c r="H277" s="55"/>
      <c r="I277" s="55"/>
      <c r="J277" s="55"/>
      <c r="K277" s="5"/>
      <c r="L277" s="5"/>
      <c r="M277" s="5"/>
      <c r="N277" s="5"/>
      <c r="O277" s="5"/>
      <c r="P277" s="5"/>
      <c r="Q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5"/>
      <c r="E278" s="5"/>
      <c r="F278" s="5"/>
      <c r="G278" s="55"/>
      <c r="H278" s="55"/>
      <c r="I278" s="55"/>
      <c r="J278" s="55"/>
      <c r="K278" s="5"/>
      <c r="L278" s="5"/>
      <c r="M278" s="5"/>
      <c r="N278" s="5"/>
      <c r="O278" s="5"/>
      <c r="P278" s="5"/>
      <c r="Q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5"/>
      <c r="E279" s="5"/>
      <c r="F279" s="5"/>
      <c r="G279" s="55"/>
      <c r="H279" s="55"/>
      <c r="I279" s="55"/>
      <c r="J279" s="55"/>
      <c r="K279" s="5"/>
      <c r="L279" s="5"/>
      <c r="M279" s="5"/>
      <c r="N279" s="5"/>
      <c r="O279" s="5"/>
      <c r="P279" s="5"/>
      <c r="Q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5"/>
      <c r="E280" s="5"/>
      <c r="F280" s="5"/>
      <c r="G280" s="55"/>
      <c r="H280" s="55"/>
      <c r="I280" s="55"/>
      <c r="J280" s="55"/>
      <c r="K280" s="5"/>
      <c r="L280" s="5"/>
      <c r="M280" s="5"/>
      <c r="N280" s="5"/>
      <c r="O280" s="5"/>
      <c r="P280" s="5"/>
      <c r="Q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5"/>
      <c r="E281" s="5"/>
      <c r="F281" s="5"/>
      <c r="G281" s="55"/>
      <c r="H281" s="55"/>
      <c r="I281" s="55"/>
      <c r="J281" s="55"/>
      <c r="K281" s="5"/>
      <c r="L281" s="5"/>
      <c r="M281" s="5"/>
      <c r="N281" s="5"/>
      <c r="O281" s="5"/>
      <c r="P281" s="5"/>
      <c r="Q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5"/>
      <c r="E282" s="5"/>
      <c r="F282" s="5"/>
      <c r="G282" s="55"/>
      <c r="H282" s="55"/>
      <c r="I282" s="55"/>
      <c r="J282" s="55"/>
      <c r="K282" s="5"/>
      <c r="L282" s="5"/>
      <c r="M282" s="5"/>
      <c r="N282" s="5"/>
      <c r="O282" s="5"/>
      <c r="P282" s="5"/>
      <c r="Q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5"/>
      <c r="E283" s="5"/>
      <c r="F283" s="5"/>
      <c r="G283" s="55"/>
      <c r="H283" s="55"/>
      <c r="I283" s="55"/>
      <c r="J283" s="55"/>
      <c r="K283" s="5"/>
      <c r="L283" s="5"/>
      <c r="M283" s="5"/>
      <c r="N283" s="5"/>
      <c r="O283" s="5"/>
      <c r="P283" s="5"/>
      <c r="Q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5"/>
      <c r="E284" s="5"/>
      <c r="F284" s="5"/>
      <c r="G284" s="55"/>
      <c r="H284" s="55"/>
      <c r="I284" s="55"/>
      <c r="J284" s="55"/>
      <c r="K284" s="5"/>
      <c r="L284" s="5"/>
      <c r="M284" s="5"/>
      <c r="N284" s="5"/>
      <c r="O284" s="5"/>
      <c r="P284" s="5"/>
      <c r="Q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5"/>
      <c r="E285" s="5"/>
      <c r="F285" s="5"/>
      <c r="G285" s="55"/>
      <c r="H285" s="55"/>
      <c r="I285" s="55"/>
      <c r="J285" s="55"/>
      <c r="K285" s="5"/>
      <c r="L285" s="5"/>
      <c r="M285" s="5"/>
      <c r="N285" s="5"/>
      <c r="O285" s="5"/>
      <c r="P285" s="5"/>
      <c r="Q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5"/>
      <c r="E286" s="5"/>
      <c r="F286" s="5"/>
      <c r="G286" s="55"/>
      <c r="H286" s="55"/>
      <c r="I286" s="55"/>
      <c r="J286" s="55"/>
      <c r="K286" s="5"/>
      <c r="L286" s="5"/>
      <c r="M286" s="5"/>
      <c r="N286" s="5"/>
      <c r="O286" s="5"/>
      <c r="P286" s="5"/>
      <c r="Q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5"/>
      <c r="E287" s="5"/>
      <c r="F287" s="5"/>
      <c r="G287" s="55"/>
      <c r="H287" s="55"/>
      <c r="I287" s="55"/>
      <c r="J287" s="55"/>
      <c r="K287" s="5"/>
      <c r="L287" s="5"/>
      <c r="M287" s="5"/>
      <c r="N287" s="5"/>
      <c r="O287" s="5"/>
      <c r="P287" s="5"/>
      <c r="Q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5"/>
      <c r="E288" s="5"/>
      <c r="F288" s="5"/>
      <c r="G288" s="55"/>
      <c r="H288" s="55"/>
      <c r="I288" s="55"/>
      <c r="J288" s="55"/>
      <c r="K288" s="5"/>
      <c r="L288" s="5"/>
      <c r="M288" s="5"/>
      <c r="N288" s="5"/>
      <c r="O288" s="5"/>
      <c r="P288" s="5"/>
      <c r="Q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5"/>
      <c r="E289" s="5"/>
      <c r="F289" s="5"/>
      <c r="G289" s="55"/>
      <c r="H289" s="55"/>
      <c r="I289" s="55"/>
      <c r="J289" s="55"/>
      <c r="K289" s="5"/>
      <c r="L289" s="5"/>
      <c r="M289" s="5"/>
      <c r="N289" s="5"/>
      <c r="O289" s="5"/>
      <c r="P289" s="5"/>
      <c r="Q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5"/>
      <c r="E290" s="5"/>
      <c r="F290" s="5"/>
      <c r="G290" s="55"/>
      <c r="H290" s="55"/>
      <c r="I290" s="55"/>
      <c r="J290" s="55"/>
      <c r="K290" s="5"/>
      <c r="L290" s="5"/>
      <c r="M290" s="5"/>
      <c r="N290" s="5"/>
      <c r="O290" s="5"/>
      <c r="P290" s="5"/>
      <c r="Q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5"/>
      <c r="E291" s="5"/>
      <c r="F291" s="5"/>
      <c r="G291" s="55"/>
      <c r="H291" s="55"/>
      <c r="I291" s="55"/>
      <c r="J291" s="55"/>
      <c r="K291" s="5"/>
      <c r="L291" s="5"/>
      <c r="M291" s="5"/>
      <c r="N291" s="5"/>
      <c r="O291" s="5"/>
      <c r="P291" s="5"/>
      <c r="Q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5"/>
      <c r="E292" s="5"/>
      <c r="F292" s="5"/>
      <c r="G292" s="55"/>
      <c r="H292" s="55"/>
      <c r="I292" s="55"/>
      <c r="J292" s="55"/>
      <c r="K292" s="5"/>
      <c r="L292" s="5"/>
      <c r="M292" s="5"/>
      <c r="N292" s="5"/>
      <c r="O292" s="5"/>
      <c r="P292" s="5"/>
      <c r="Q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5"/>
      <c r="E293" s="5"/>
      <c r="F293" s="5"/>
      <c r="G293" s="55"/>
      <c r="H293" s="55"/>
      <c r="I293" s="55"/>
      <c r="J293" s="55"/>
      <c r="K293" s="5"/>
      <c r="L293" s="5"/>
      <c r="M293" s="5"/>
      <c r="N293" s="5"/>
      <c r="O293" s="5"/>
      <c r="P293" s="5"/>
      <c r="Q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5"/>
      <c r="E294" s="5"/>
      <c r="F294" s="5"/>
      <c r="G294" s="55"/>
      <c r="H294" s="55"/>
      <c r="I294" s="55"/>
      <c r="J294" s="55"/>
      <c r="K294" s="5"/>
      <c r="L294" s="5"/>
      <c r="M294" s="5"/>
      <c r="N294" s="5"/>
      <c r="O294" s="5"/>
      <c r="P294" s="5"/>
      <c r="Q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5"/>
      <c r="E295" s="5"/>
      <c r="F295" s="5"/>
      <c r="G295" s="55"/>
      <c r="H295" s="55"/>
      <c r="I295" s="55"/>
      <c r="J295" s="55"/>
      <c r="K295" s="5"/>
      <c r="L295" s="5"/>
      <c r="M295" s="5"/>
      <c r="N295" s="5"/>
      <c r="O295" s="5"/>
      <c r="P295" s="5"/>
      <c r="Q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5"/>
      <c r="E296" s="5"/>
      <c r="F296" s="5"/>
      <c r="G296" s="55"/>
      <c r="H296" s="55"/>
      <c r="I296" s="55"/>
      <c r="J296" s="55"/>
      <c r="K296" s="5"/>
      <c r="L296" s="5"/>
      <c r="M296" s="5"/>
      <c r="N296" s="5"/>
      <c r="O296" s="5"/>
      <c r="P296" s="5"/>
      <c r="Q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5"/>
      <c r="E297" s="5"/>
      <c r="F297" s="5"/>
      <c r="G297" s="55"/>
      <c r="H297" s="55"/>
      <c r="I297" s="55"/>
      <c r="J297" s="55"/>
      <c r="K297" s="5"/>
      <c r="L297" s="5"/>
      <c r="M297" s="5"/>
      <c r="N297" s="5"/>
      <c r="O297" s="5"/>
      <c r="P297" s="5"/>
      <c r="Q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5"/>
      <c r="E298" s="5"/>
      <c r="F298" s="5"/>
      <c r="G298" s="55"/>
      <c r="H298" s="55"/>
      <c r="I298" s="55"/>
      <c r="J298" s="55"/>
      <c r="K298" s="5"/>
      <c r="L298" s="5"/>
      <c r="M298" s="5"/>
      <c r="N298" s="5"/>
      <c r="O298" s="5"/>
      <c r="P298" s="5"/>
      <c r="Q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5"/>
      <c r="E299" s="5"/>
      <c r="F299" s="5"/>
      <c r="G299" s="55"/>
      <c r="H299" s="55"/>
      <c r="I299" s="55"/>
      <c r="J299" s="55"/>
      <c r="K299" s="5"/>
      <c r="L299" s="5"/>
      <c r="M299" s="5"/>
      <c r="N299" s="5"/>
      <c r="O299" s="5"/>
      <c r="P299" s="5"/>
      <c r="Q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5"/>
      <c r="E300" s="5"/>
      <c r="F300" s="5"/>
      <c r="G300" s="55"/>
      <c r="H300" s="55"/>
      <c r="I300" s="55"/>
      <c r="J300" s="55"/>
      <c r="K300" s="5"/>
      <c r="L300" s="5"/>
      <c r="M300" s="5"/>
      <c r="N300" s="5"/>
      <c r="O300" s="5"/>
      <c r="P300" s="5"/>
      <c r="Q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5"/>
      <c r="E301" s="5"/>
      <c r="F301" s="5"/>
      <c r="G301" s="55"/>
      <c r="H301" s="55"/>
      <c r="I301" s="55"/>
      <c r="J301" s="55"/>
      <c r="K301" s="5"/>
      <c r="L301" s="5"/>
      <c r="M301" s="5"/>
      <c r="N301" s="5"/>
      <c r="O301" s="5"/>
      <c r="P301" s="5"/>
      <c r="Q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5"/>
      <c r="E302" s="5"/>
      <c r="F302" s="5"/>
      <c r="G302" s="55"/>
      <c r="H302" s="55"/>
      <c r="I302" s="55"/>
      <c r="J302" s="55"/>
      <c r="K302" s="5"/>
      <c r="L302" s="5"/>
      <c r="M302" s="5"/>
      <c r="N302" s="5"/>
      <c r="O302" s="5"/>
      <c r="P302" s="5"/>
      <c r="Q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5"/>
      <c r="E303" s="5"/>
      <c r="F303" s="5"/>
      <c r="G303" s="55"/>
      <c r="H303" s="55"/>
      <c r="I303" s="55"/>
      <c r="J303" s="55"/>
      <c r="K303" s="5"/>
      <c r="L303" s="5"/>
      <c r="M303" s="5"/>
      <c r="N303" s="5"/>
      <c r="O303" s="5"/>
      <c r="P303" s="5"/>
      <c r="Q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5"/>
      <c r="E304" s="5"/>
      <c r="F304" s="5"/>
      <c r="G304" s="55"/>
      <c r="H304" s="55"/>
      <c r="I304" s="55"/>
      <c r="J304" s="55"/>
      <c r="K304" s="5"/>
      <c r="L304" s="5"/>
      <c r="M304" s="5"/>
      <c r="N304" s="5"/>
      <c r="O304" s="5"/>
      <c r="P304" s="5"/>
      <c r="Q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5"/>
      <c r="E305" s="5"/>
      <c r="F305" s="5"/>
      <c r="G305" s="55"/>
      <c r="H305" s="55"/>
      <c r="I305" s="55"/>
      <c r="J305" s="55"/>
      <c r="K305" s="5"/>
      <c r="L305" s="5"/>
      <c r="M305" s="5"/>
      <c r="N305" s="5"/>
      <c r="O305" s="5"/>
      <c r="P305" s="5"/>
      <c r="Q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5"/>
      <c r="E306" s="5"/>
      <c r="F306" s="5"/>
      <c r="G306" s="55"/>
      <c r="H306" s="55"/>
      <c r="I306" s="55"/>
      <c r="J306" s="55"/>
      <c r="K306" s="5"/>
      <c r="L306" s="5"/>
      <c r="M306" s="5"/>
      <c r="N306" s="5"/>
      <c r="O306" s="5"/>
      <c r="P306" s="5"/>
      <c r="Q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5"/>
      <c r="E307" s="5"/>
      <c r="F307" s="5"/>
      <c r="G307" s="55"/>
      <c r="H307" s="55"/>
      <c r="I307" s="55"/>
      <c r="J307" s="55"/>
      <c r="K307" s="5"/>
      <c r="L307" s="5"/>
      <c r="M307" s="5"/>
      <c r="N307" s="5"/>
      <c r="O307" s="5"/>
      <c r="P307" s="5"/>
      <c r="Q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5"/>
      <c r="E308" s="5"/>
      <c r="F308" s="5"/>
      <c r="G308" s="55"/>
      <c r="H308" s="55"/>
      <c r="I308" s="55"/>
      <c r="J308" s="55"/>
      <c r="K308" s="5"/>
      <c r="L308" s="5"/>
      <c r="M308" s="5"/>
      <c r="N308" s="5"/>
      <c r="O308" s="5"/>
      <c r="P308" s="5"/>
      <c r="Q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5"/>
      <c r="E309" s="5"/>
      <c r="F309" s="5"/>
      <c r="G309" s="55"/>
      <c r="H309" s="55"/>
      <c r="I309" s="55"/>
      <c r="J309" s="55"/>
      <c r="K309" s="5"/>
      <c r="L309" s="5"/>
      <c r="M309" s="5"/>
      <c r="N309" s="5"/>
      <c r="O309" s="5"/>
      <c r="P309" s="5"/>
      <c r="Q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5"/>
      <c r="E310" s="5"/>
      <c r="F310" s="5"/>
      <c r="G310" s="55"/>
      <c r="H310" s="55"/>
      <c r="I310" s="55"/>
      <c r="J310" s="55"/>
      <c r="K310" s="5"/>
      <c r="L310" s="5"/>
      <c r="M310" s="5"/>
      <c r="N310" s="5"/>
      <c r="O310" s="5"/>
      <c r="P310" s="5"/>
      <c r="Q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5"/>
      <c r="E311" s="5"/>
      <c r="F311" s="5"/>
      <c r="G311" s="55"/>
      <c r="H311" s="55"/>
      <c r="I311" s="55"/>
      <c r="J311" s="55"/>
      <c r="K311" s="5"/>
      <c r="L311" s="5"/>
      <c r="M311" s="5"/>
      <c r="N311" s="5"/>
      <c r="O311" s="5"/>
      <c r="P311" s="5"/>
      <c r="Q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5"/>
      <c r="E312" s="5"/>
      <c r="F312" s="5"/>
      <c r="G312" s="55"/>
      <c r="H312" s="55"/>
      <c r="I312" s="55"/>
      <c r="J312" s="55"/>
      <c r="K312" s="5"/>
      <c r="L312" s="5"/>
      <c r="M312" s="5"/>
      <c r="N312" s="5"/>
      <c r="O312" s="5"/>
      <c r="P312" s="5"/>
      <c r="Q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5"/>
      <c r="E313" s="5"/>
      <c r="F313" s="5"/>
      <c r="G313" s="55"/>
      <c r="H313" s="55"/>
      <c r="I313" s="55"/>
      <c r="J313" s="55"/>
      <c r="K313" s="5"/>
      <c r="L313" s="5"/>
      <c r="M313" s="5"/>
      <c r="N313" s="5"/>
      <c r="O313" s="5"/>
      <c r="P313" s="5"/>
      <c r="Q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5"/>
      <c r="E314" s="5"/>
      <c r="F314" s="5"/>
      <c r="G314" s="55"/>
      <c r="H314" s="55"/>
      <c r="I314" s="55"/>
      <c r="J314" s="55"/>
      <c r="K314" s="5"/>
      <c r="L314" s="5"/>
      <c r="M314" s="5"/>
      <c r="N314" s="5"/>
      <c r="O314" s="5"/>
      <c r="P314" s="5"/>
      <c r="Q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5"/>
      <c r="E315" s="5"/>
      <c r="F315" s="5"/>
      <c r="G315" s="55"/>
      <c r="H315" s="55"/>
      <c r="I315" s="55"/>
      <c r="J315" s="55"/>
      <c r="K315" s="5"/>
      <c r="L315" s="5"/>
      <c r="M315" s="5"/>
      <c r="N315" s="5"/>
      <c r="O315" s="5"/>
      <c r="P315" s="5"/>
      <c r="Q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5"/>
      <c r="E316" s="5"/>
      <c r="F316" s="5"/>
      <c r="G316" s="55"/>
      <c r="H316" s="55"/>
      <c r="I316" s="55"/>
      <c r="J316" s="55"/>
      <c r="K316" s="5"/>
      <c r="L316" s="5"/>
      <c r="M316" s="5"/>
      <c r="N316" s="5"/>
      <c r="O316" s="5"/>
      <c r="P316" s="5"/>
      <c r="Q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5"/>
      <c r="E317" s="5"/>
      <c r="F317" s="5"/>
      <c r="G317" s="55"/>
      <c r="H317" s="55"/>
      <c r="I317" s="55"/>
      <c r="J317" s="55"/>
      <c r="K317" s="5"/>
      <c r="L317" s="5"/>
      <c r="M317" s="5"/>
      <c r="N317" s="5"/>
      <c r="O317" s="5"/>
      <c r="P317" s="5"/>
      <c r="Q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5"/>
      <c r="E318" s="5"/>
      <c r="F318" s="5"/>
      <c r="G318" s="55"/>
      <c r="H318" s="55"/>
      <c r="I318" s="55"/>
      <c r="J318" s="55"/>
      <c r="K318" s="5"/>
      <c r="L318" s="5"/>
      <c r="M318" s="5"/>
      <c r="N318" s="5"/>
      <c r="O318" s="5"/>
      <c r="P318" s="5"/>
      <c r="Q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5"/>
      <c r="E319" s="5"/>
      <c r="F319" s="5"/>
      <c r="G319" s="55"/>
      <c r="H319" s="55"/>
      <c r="I319" s="55"/>
      <c r="J319" s="55"/>
      <c r="K319" s="5"/>
      <c r="L319" s="5"/>
      <c r="M319" s="5"/>
      <c r="N319" s="5"/>
      <c r="O319" s="5"/>
      <c r="P319" s="5"/>
      <c r="Q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5"/>
      <c r="E320" s="5"/>
      <c r="F320" s="5"/>
      <c r="G320" s="55"/>
      <c r="H320" s="55"/>
      <c r="I320" s="55"/>
      <c r="J320" s="55"/>
      <c r="K320" s="5"/>
      <c r="L320" s="5"/>
      <c r="M320" s="5"/>
      <c r="N320" s="5"/>
      <c r="O320" s="5"/>
      <c r="P320" s="5"/>
      <c r="Q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5"/>
      <c r="E321" s="5"/>
      <c r="F321" s="5"/>
      <c r="G321" s="55"/>
      <c r="H321" s="55"/>
      <c r="I321" s="55"/>
      <c r="J321" s="55"/>
      <c r="K321" s="5"/>
      <c r="L321" s="5"/>
      <c r="M321" s="5"/>
      <c r="N321" s="5"/>
      <c r="O321" s="5"/>
      <c r="P321" s="5"/>
      <c r="Q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5"/>
      <c r="E322" s="5"/>
      <c r="F322" s="5"/>
      <c r="G322" s="55"/>
      <c r="H322" s="55"/>
      <c r="I322" s="55"/>
      <c r="J322" s="55"/>
      <c r="K322" s="5"/>
      <c r="L322" s="5"/>
      <c r="M322" s="5"/>
      <c r="N322" s="5"/>
      <c r="O322" s="5"/>
      <c r="P322" s="5"/>
      <c r="Q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5"/>
      <c r="E323" s="5"/>
      <c r="F323" s="5"/>
      <c r="G323" s="55"/>
      <c r="H323" s="55"/>
      <c r="I323" s="55"/>
      <c r="J323" s="55"/>
      <c r="K323" s="5"/>
      <c r="L323" s="5"/>
      <c r="M323" s="5"/>
      <c r="N323" s="5"/>
      <c r="O323" s="5"/>
      <c r="P323" s="5"/>
      <c r="Q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5"/>
      <c r="E324" s="5"/>
      <c r="F324" s="5"/>
      <c r="G324" s="55"/>
      <c r="H324" s="55"/>
      <c r="I324" s="55"/>
      <c r="J324" s="55"/>
      <c r="K324" s="5"/>
      <c r="L324" s="5"/>
      <c r="M324" s="5"/>
      <c r="N324" s="5"/>
      <c r="O324" s="5"/>
      <c r="P324" s="5"/>
      <c r="Q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5"/>
      <c r="E325" s="5"/>
      <c r="F325" s="5"/>
      <c r="G325" s="55"/>
      <c r="H325" s="55"/>
      <c r="I325" s="55"/>
      <c r="J325" s="55"/>
      <c r="K325" s="5"/>
      <c r="L325" s="5"/>
      <c r="M325" s="5"/>
      <c r="N325" s="5"/>
      <c r="O325" s="5"/>
      <c r="P325" s="5"/>
      <c r="Q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5"/>
      <c r="E326" s="5"/>
      <c r="F326" s="5"/>
      <c r="G326" s="55"/>
      <c r="H326" s="55"/>
      <c r="I326" s="55"/>
      <c r="J326" s="55"/>
      <c r="K326" s="5"/>
      <c r="L326" s="5"/>
      <c r="M326" s="5"/>
      <c r="N326" s="5"/>
      <c r="O326" s="5"/>
      <c r="P326" s="5"/>
      <c r="Q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5"/>
      <c r="E327" s="5"/>
      <c r="F327" s="5"/>
      <c r="G327" s="55"/>
      <c r="H327" s="55"/>
      <c r="I327" s="55"/>
      <c r="J327" s="55"/>
      <c r="K327" s="5"/>
      <c r="L327" s="5"/>
      <c r="M327" s="5"/>
      <c r="N327" s="5"/>
      <c r="O327" s="5"/>
      <c r="P327" s="5"/>
      <c r="Q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5"/>
      <c r="E328" s="5"/>
      <c r="F328" s="5"/>
      <c r="G328" s="55"/>
      <c r="H328" s="55"/>
      <c r="I328" s="55"/>
      <c r="J328" s="55"/>
      <c r="K328" s="5"/>
      <c r="L328" s="5"/>
      <c r="M328" s="5"/>
      <c r="N328" s="5"/>
      <c r="O328" s="5"/>
      <c r="P328" s="5"/>
      <c r="Q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5"/>
      <c r="E329" s="5"/>
      <c r="F329" s="5"/>
      <c r="G329" s="55"/>
      <c r="H329" s="55"/>
      <c r="I329" s="55"/>
      <c r="J329" s="55"/>
      <c r="K329" s="5"/>
      <c r="L329" s="5"/>
      <c r="M329" s="5"/>
      <c r="N329" s="5"/>
      <c r="O329" s="5"/>
      <c r="P329" s="5"/>
      <c r="Q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5"/>
      <c r="E330" s="5"/>
      <c r="F330" s="5"/>
      <c r="G330" s="55"/>
      <c r="H330" s="55"/>
      <c r="I330" s="55"/>
      <c r="J330" s="55"/>
      <c r="K330" s="5"/>
      <c r="L330" s="5"/>
      <c r="M330" s="5"/>
      <c r="N330" s="5"/>
      <c r="O330" s="5"/>
      <c r="P330" s="5"/>
      <c r="Q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5"/>
      <c r="E331" s="5"/>
      <c r="F331" s="5"/>
      <c r="G331" s="55"/>
      <c r="H331" s="55"/>
      <c r="I331" s="55"/>
      <c r="J331" s="55"/>
      <c r="K331" s="5"/>
      <c r="L331" s="5"/>
      <c r="M331" s="5"/>
      <c r="N331" s="5"/>
      <c r="O331" s="5"/>
      <c r="P331" s="5"/>
      <c r="Q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5"/>
      <c r="E332" s="5"/>
      <c r="F332" s="5"/>
      <c r="G332" s="55"/>
      <c r="H332" s="55"/>
      <c r="I332" s="55"/>
      <c r="J332" s="55"/>
      <c r="K332" s="5"/>
      <c r="L332" s="5"/>
      <c r="M332" s="5"/>
      <c r="N332" s="5"/>
      <c r="O332" s="5"/>
      <c r="P332" s="5"/>
      <c r="Q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5"/>
      <c r="E333" s="5"/>
      <c r="F333" s="5"/>
      <c r="G333" s="55"/>
      <c r="H333" s="55"/>
      <c r="I333" s="55"/>
      <c r="J333" s="55"/>
      <c r="K333" s="5"/>
      <c r="L333" s="5"/>
      <c r="M333" s="5"/>
      <c r="N333" s="5"/>
      <c r="O333" s="5"/>
      <c r="P333" s="5"/>
      <c r="Q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5"/>
      <c r="E334" s="5"/>
      <c r="F334" s="5"/>
      <c r="G334" s="55"/>
      <c r="H334" s="55"/>
      <c r="I334" s="55"/>
      <c r="J334" s="55"/>
      <c r="K334" s="5"/>
      <c r="L334" s="5"/>
      <c r="M334" s="5"/>
      <c r="N334" s="5"/>
      <c r="O334" s="5"/>
      <c r="P334" s="5"/>
      <c r="Q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5"/>
      <c r="E335" s="5"/>
      <c r="F335" s="5"/>
      <c r="G335" s="55"/>
      <c r="H335" s="55"/>
      <c r="I335" s="55"/>
      <c r="J335" s="55"/>
      <c r="K335" s="5"/>
      <c r="L335" s="5"/>
      <c r="M335" s="5"/>
      <c r="N335" s="5"/>
      <c r="O335" s="5"/>
      <c r="P335" s="5"/>
      <c r="Q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5"/>
      <c r="E336" s="5"/>
      <c r="F336" s="5"/>
      <c r="G336" s="55"/>
      <c r="H336" s="55"/>
      <c r="I336" s="55"/>
      <c r="J336" s="55"/>
      <c r="K336" s="5"/>
      <c r="L336" s="5"/>
      <c r="M336" s="5"/>
      <c r="N336" s="5"/>
      <c r="O336" s="5"/>
      <c r="P336" s="5"/>
      <c r="Q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5"/>
      <c r="E337" s="5"/>
      <c r="F337" s="5"/>
      <c r="G337" s="55"/>
      <c r="H337" s="55"/>
      <c r="I337" s="55"/>
      <c r="J337" s="55"/>
      <c r="K337" s="5"/>
      <c r="L337" s="5"/>
      <c r="M337" s="5"/>
      <c r="N337" s="5"/>
      <c r="O337" s="5"/>
      <c r="P337" s="5"/>
      <c r="Q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5"/>
      <c r="E338" s="5"/>
      <c r="F338" s="5"/>
      <c r="G338" s="55"/>
      <c r="H338" s="55"/>
      <c r="I338" s="55"/>
      <c r="J338" s="55"/>
      <c r="K338" s="5"/>
      <c r="L338" s="5"/>
      <c r="M338" s="5"/>
      <c r="N338" s="5"/>
      <c r="O338" s="5"/>
      <c r="P338" s="5"/>
      <c r="Q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5"/>
      <c r="E339" s="5"/>
      <c r="F339" s="5"/>
      <c r="G339" s="55"/>
      <c r="H339" s="55"/>
      <c r="I339" s="55"/>
      <c r="J339" s="55"/>
      <c r="K339" s="5"/>
      <c r="L339" s="5"/>
      <c r="M339" s="5"/>
      <c r="N339" s="5"/>
      <c r="O339" s="5"/>
      <c r="P339" s="5"/>
      <c r="Q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5"/>
      <c r="E340" s="5"/>
      <c r="F340" s="5"/>
      <c r="G340" s="55"/>
      <c r="H340" s="55"/>
      <c r="I340" s="55"/>
      <c r="J340" s="55"/>
      <c r="K340" s="5"/>
      <c r="L340" s="5"/>
      <c r="M340" s="5"/>
      <c r="N340" s="5"/>
      <c r="O340" s="5"/>
      <c r="P340" s="5"/>
      <c r="Q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5"/>
      <c r="E341" s="5"/>
      <c r="F341" s="5"/>
      <c r="G341" s="55"/>
      <c r="H341" s="55"/>
      <c r="I341" s="55"/>
      <c r="J341" s="55"/>
      <c r="K341" s="5"/>
      <c r="L341" s="5"/>
      <c r="M341" s="5"/>
      <c r="N341" s="5"/>
      <c r="O341" s="5"/>
      <c r="P341" s="5"/>
      <c r="Q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5"/>
      <c r="E342" s="5"/>
      <c r="F342" s="5"/>
      <c r="G342" s="55"/>
      <c r="H342" s="55"/>
      <c r="I342" s="55"/>
      <c r="J342" s="55"/>
      <c r="K342" s="5"/>
      <c r="L342" s="5"/>
      <c r="M342" s="5"/>
      <c r="N342" s="5"/>
      <c r="O342" s="5"/>
      <c r="P342" s="5"/>
      <c r="Q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5"/>
      <c r="E343" s="5"/>
      <c r="F343" s="5"/>
      <c r="G343" s="55"/>
      <c r="H343" s="55"/>
      <c r="I343" s="55"/>
      <c r="J343" s="55"/>
      <c r="K343" s="5"/>
      <c r="L343" s="5"/>
      <c r="M343" s="5"/>
      <c r="N343" s="5"/>
      <c r="O343" s="5"/>
      <c r="P343" s="5"/>
      <c r="Q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5"/>
      <c r="E344" s="5"/>
      <c r="F344" s="5"/>
      <c r="G344" s="55"/>
      <c r="H344" s="55"/>
      <c r="I344" s="55"/>
      <c r="J344" s="55"/>
      <c r="K344" s="5"/>
      <c r="L344" s="5"/>
      <c r="M344" s="5"/>
      <c r="N344" s="5"/>
      <c r="O344" s="5"/>
      <c r="P344" s="5"/>
      <c r="Q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5"/>
      <c r="E345" s="5"/>
      <c r="F345" s="5"/>
      <c r="G345" s="55"/>
      <c r="H345" s="55"/>
      <c r="I345" s="55"/>
      <c r="J345" s="55"/>
      <c r="K345" s="5"/>
      <c r="L345" s="5"/>
      <c r="M345" s="5"/>
      <c r="N345" s="5"/>
      <c r="O345" s="5"/>
      <c r="P345" s="5"/>
      <c r="Q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5"/>
      <c r="E346" s="5"/>
      <c r="F346" s="5"/>
      <c r="G346" s="55"/>
      <c r="H346" s="55"/>
      <c r="I346" s="55"/>
      <c r="J346" s="55"/>
      <c r="K346" s="5"/>
      <c r="L346" s="5"/>
      <c r="M346" s="5"/>
      <c r="N346" s="5"/>
      <c r="O346" s="5"/>
      <c r="P346" s="5"/>
      <c r="Q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5"/>
      <c r="E347" s="5"/>
      <c r="F347" s="5"/>
      <c r="G347" s="55"/>
      <c r="H347" s="55"/>
      <c r="I347" s="55"/>
      <c r="J347" s="55"/>
      <c r="K347" s="5"/>
      <c r="L347" s="5"/>
      <c r="M347" s="5"/>
      <c r="N347" s="5"/>
      <c r="O347" s="5"/>
      <c r="P347" s="5"/>
      <c r="Q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5"/>
      <c r="E348" s="5"/>
      <c r="F348" s="5"/>
      <c r="G348" s="55"/>
      <c r="H348" s="55"/>
      <c r="I348" s="55"/>
      <c r="J348" s="55"/>
      <c r="K348" s="5"/>
      <c r="L348" s="5"/>
      <c r="M348" s="5"/>
      <c r="N348" s="5"/>
      <c r="O348" s="5"/>
      <c r="P348" s="5"/>
      <c r="Q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5"/>
      <c r="E349" s="5"/>
      <c r="F349" s="5"/>
      <c r="G349" s="55"/>
      <c r="H349" s="55"/>
      <c r="I349" s="55"/>
      <c r="J349" s="55"/>
      <c r="K349" s="5"/>
      <c r="L349" s="5"/>
      <c r="M349" s="5"/>
      <c r="N349" s="5"/>
      <c r="O349" s="5"/>
      <c r="P349" s="5"/>
      <c r="Q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5"/>
      <c r="E350" s="5"/>
      <c r="F350" s="5"/>
      <c r="G350" s="55"/>
      <c r="H350" s="55"/>
      <c r="I350" s="55"/>
      <c r="J350" s="55"/>
      <c r="K350" s="5"/>
      <c r="L350" s="5"/>
      <c r="M350" s="5"/>
      <c r="N350" s="5"/>
      <c r="O350" s="5"/>
      <c r="P350" s="5"/>
      <c r="Q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5"/>
      <c r="E351" s="5"/>
      <c r="F351" s="5"/>
      <c r="G351" s="55"/>
      <c r="H351" s="55"/>
      <c r="I351" s="55"/>
      <c r="J351" s="55"/>
      <c r="K351" s="5"/>
      <c r="L351" s="5"/>
      <c r="M351" s="5"/>
      <c r="N351" s="5"/>
      <c r="O351" s="5"/>
      <c r="P351" s="5"/>
      <c r="Q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5"/>
      <c r="E352" s="5"/>
      <c r="F352" s="5"/>
      <c r="G352" s="55"/>
      <c r="H352" s="55"/>
      <c r="I352" s="55"/>
      <c r="J352" s="55"/>
      <c r="K352" s="5"/>
      <c r="L352" s="5"/>
      <c r="M352" s="5"/>
      <c r="N352" s="5"/>
      <c r="O352" s="5"/>
      <c r="P352" s="5"/>
      <c r="Q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5"/>
      <c r="E353" s="5"/>
      <c r="F353" s="5"/>
      <c r="G353" s="55"/>
      <c r="H353" s="55"/>
      <c r="I353" s="55"/>
      <c r="J353" s="55"/>
      <c r="K353" s="5"/>
      <c r="L353" s="5"/>
      <c r="M353" s="5"/>
      <c r="N353" s="5"/>
      <c r="O353" s="5"/>
      <c r="P353" s="5"/>
      <c r="Q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5"/>
      <c r="E354" s="5"/>
      <c r="F354" s="5"/>
      <c r="G354" s="55"/>
      <c r="H354" s="55"/>
      <c r="I354" s="55"/>
      <c r="J354" s="55"/>
      <c r="K354" s="5"/>
      <c r="L354" s="5"/>
      <c r="M354" s="5"/>
      <c r="N354" s="5"/>
      <c r="O354" s="5"/>
      <c r="P354" s="5"/>
      <c r="Q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5"/>
      <c r="E355" s="5"/>
      <c r="F355" s="5"/>
      <c r="G355" s="55"/>
      <c r="H355" s="55"/>
      <c r="I355" s="55"/>
      <c r="J355" s="55"/>
      <c r="K355" s="5"/>
      <c r="L355" s="5"/>
      <c r="M355" s="5"/>
      <c r="N355" s="5"/>
      <c r="O355" s="5"/>
      <c r="P355" s="5"/>
      <c r="Q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5"/>
      <c r="E356" s="5"/>
      <c r="F356" s="5"/>
      <c r="G356" s="55"/>
      <c r="H356" s="55"/>
      <c r="I356" s="55"/>
      <c r="J356" s="55"/>
      <c r="K356" s="5"/>
      <c r="L356" s="5"/>
      <c r="M356" s="5"/>
      <c r="N356" s="5"/>
      <c r="O356" s="5"/>
      <c r="P356" s="5"/>
      <c r="Q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5"/>
      <c r="E357" s="5"/>
      <c r="F357" s="5"/>
      <c r="G357" s="55"/>
      <c r="H357" s="55"/>
      <c r="I357" s="55"/>
      <c r="J357" s="55"/>
      <c r="K357" s="5"/>
      <c r="L357" s="5"/>
      <c r="M357" s="5"/>
      <c r="N357" s="5"/>
      <c r="O357" s="5"/>
      <c r="P357" s="5"/>
      <c r="Q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5"/>
      <c r="E358" s="5"/>
      <c r="F358" s="5"/>
      <c r="G358" s="55"/>
      <c r="H358" s="55"/>
      <c r="I358" s="55"/>
      <c r="J358" s="55"/>
      <c r="K358" s="5"/>
      <c r="L358" s="5"/>
      <c r="M358" s="5"/>
      <c r="N358" s="5"/>
      <c r="O358" s="5"/>
      <c r="P358" s="5"/>
      <c r="Q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5"/>
      <c r="E359" s="5"/>
      <c r="F359" s="5"/>
      <c r="G359" s="55"/>
      <c r="H359" s="55"/>
      <c r="I359" s="55"/>
      <c r="J359" s="55"/>
      <c r="K359" s="5"/>
      <c r="L359" s="5"/>
      <c r="M359" s="5"/>
      <c r="N359" s="5"/>
      <c r="O359" s="5"/>
      <c r="P359" s="5"/>
      <c r="Q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5"/>
      <c r="E360" s="5"/>
      <c r="F360" s="5"/>
      <c r="G360" s="55"/>
      <c r="H360" s="55"/>
      <c r="I360" s="55"/>
      <c r="J360" s="55"/>
      <c r="K360" s="5"/>
      <c r="L360" s="5"/>
      <c r="M360" s="5"/>
      <c r="N360" s="5"/>
      <c r="O360" s="5"/>
      <c r="P360" s="5"/>
      <c r="Q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5"/>
      <c r="E361" s="5"/>
      <c r="F361" s="5"/>
      <c r="G361" s="55"/>
      <c r="H361" s="55"/>
      <c r="I361" s="55"/>
      <c r="J361" s="55"/>
      <c r="K361" s="5"/>
      <c r="L361" s="5"/>
      <c r="M361" s="5"/>
      <c r="N361" s="5"/>
      <c r="O361" s="5"/>
      <c r="P361" s="5"/>
      <c r="Q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5"/>
      <c r="E362" s="5"/>
      <c r="F362" s="5"/>
      <c r="G362" s="55"/>
      <c r="H362" s="55"/>
      <c r="I362" s="55"/>
      <c r="J362" s="55"/>
      <c r="K362" s="5"/>
      <c r="L362" s="5"/>
      <c r="M362" s="5"/>
      <c r="N362" s="5"/>
      <c r="O362" s="5"/>
      <c r="P362" s="5"/>
      <c r="Q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5"/>
      <c r="E363" s="5"/>
      <c r="F363" s="5"/>
      <c r="G363" s="55"/>
      <c r="H363" s="55"/>
      <c r="I363" s="55"/>
      <c r="J363" s="55"/>
      <c r="K363" s="5"/>
      <c r="L363" s="5"/>
      <c r="M363" s="5"/>
      <c r="N363" s="5"/>
      <c r="O363" s="5"/>
      <c r="P363" s="5"/>
      <c r="Q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5"/>
      <c r="E364" s="5"/>
      <c r="F364" s="5"/>
      <c r="G364" s="55"/>
      <c r="H364" s="55"/>
      <c r="I364" s="55"/>
      <c r="J364" s="55"/>
      <c r="K364" s="5"/>
      <c r="L364" s="5"/>
      <c r="M364" s="5"/>
      <c r="N364" s="5"/>
      <c r="O364" s="5"/>
      <c r="P364" s="5"/>
      <c r="Q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5"/>
      <c r="E365" s="5"/>
      <c r="F365" s="5"/>
      <c r="G365" s="55"/>
      <c r="H365" s="55"/>
      <c r="I365" s="55"/>
      <c r="J365" s="55"/>
      <c r="K365" s="5"/>
      <c r="L365" s="5"/>
      <c r="M365" s="5"/>
      <c r="N365" s="5"/>
      <c r="O365" s="5"/>
      <c r="P365" s="5"/>
      <c r="Q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5"/>
      <c r="E366" s="5"/>
      <c r="F366" s="5"/>
      <c r="G366" s="55"/>
      <c r="H366" s="55"/>
      <c r="I366" s="55"/>
      <c r="J366" s="55"/>
      <c r="K366" s="5"/>
      <c r="L366" s="5"/>
      <c r="M366" s="5"/>
      <c r="N366" s="5"/>
      <c r="O366" s="5"/>
      <c r="P366" s="5"/>
      <c r="Q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5"/>
      <c r="E367" s="5"/>
      <c r="F367" s="5"/>
      <c r="G367" s="55"/>
      <c r="H367" s="55"/>
      <c r="I367" s="55"/>
      <c r="J367" s="55"/>
      <c r="K367" s="5"/>
      <c r="L367" s="5"/>
      <c r="M367" s="5"/>
      <c r="N367" s="5"/>
      <c r="O367" s="5"/>
      <c r="P367" s="5"/>
      <c r="Q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5"/>
      <c r="E368" s="5"/>
      <c r="F368" s="5"/>
      <c r="G368" s="55"/>
      <c r="H368" s="55"/>
      <c r="I368" s="55"/>
      <c r="J368" s="55"/>
      <c r="K368" s="5"/>
      <c r="L368" s="5"/>
      <c r="M368" s="5"/>
      <c r="N368" s="5"/>
      <c r="O368" s="5"/>
      <c r="P368" s="5"/>
      <c r="Q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5"/>
      <c r="E369" s="5"/>
      <c r="F369" s="5"/>
      <c r="G369" s="55"/>
      <c r="H369" s="55"/>
      <c r="I369" s="55"/>
      <c r="J369" s="55"/>
      <c r="K369" s="5"/>
      <c r="L369" s="5"/>
      <c r="M369" s="5"/>
      <c r="N369" s="5"/>
      <c r="O369" s="5"/>
      <c r="P369" s="5"/>
      <c r="Q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5"/>
      <c r="E370" s="5"/>
      <c r="F370" s="5"/>
      <c r="G370" s="55"/>
      <c r="H370" s="55"/>
      <c r="I370" s="55"/>
      <c r="J370" s="55"/>
      <c r="K370" s="5"/>
      <c r="L370" s="5"/>
      <c r="M370" s="5"/>
      <c r="N370" s="5"/>
      <c r="O370" s="5"/>
      <c r="P370" s="5"/>
      <c r="Q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5"/>
      <c r="E371" s="5"/>
      <c r="F371" s="5"/>
      <c r="G371" s="55"/>
      <c r="H371" s="55"/>
      <c r="I371" s="55"/>
      <c r="J371" s="55"/>
      <c r="K371" s="5"/>
      <c r="L371" s="5"/>
      <c r="M371" s="5"/>
      <c r="N371" s="5"/>
      <c r="O371" s="5"/>
      <c r="P371" s="5"/>
      <c r="Q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5"/>
      <c r="E372" s="5"/>
      <c r="F372" s="5"/>
      <c r="G372" s="55"/>
      <c r="H372" s="55"/>
      <c r="I372" s="55"/>
      <c r="J372" s="55"/>
      <c r="K372" s="5"/>
      <c r="L372" s="5"/>
      <c r="M372" s="5"/>
      <c r="N372" s="5"/>
      <c r="O372" s="5"/>
      <c r="P372" s="5"/>
      <c r="Q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5"/>
      <c r="E373" s="5"/>
      <c r="F373" s="5"/>
      <c r="G373" s="55"/>
      <c r="H373" s="55"/>
      <c r="I373" s="55"/>
      <c r="J373" s="55"/>
      <c r="K373" s="5"/>
      <c r="L373" s="5"/>
      <c r="M373" s="5"/>
      <c r="N373" s="5"/>
      <c r="O373" s="5"/>
      <c r="P373" s="5"/>
      <c r="Q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5"/>
      <c r="E374" s="5"/>
      <c r="F374" s="5"/>
      <c r="G374" s="55"/>
      <c r="H374" s="55"/>
      <c r="I374" s="55"/>
      <c r="J374" s="55"/>
      <c r="K374" s="5"/>
      <c r="L374" s="5"/>
      <c r="M374" s="5"/>
      <c r="N374" s="5"/>
      <c r="O374" s="5"/>
      <c r="P374" s="5"/>
      <c r="Q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5"/>
      <c r="E375" s="5"/>
      <c r="F375" s="5"/>
      <c r="G375" s="55"/>
      <c r="H375" s="55"/>
      <c r="I375" s="55"/>
      <c r="J375" s="55"/>
      <c r="K375" s="5"/>
      <c r="L375" s="5"/>
      <c r="M375" s="5"/>
      <c r="N375" s="5"/>
      <c r="O375" s="5"/>
      <c r="P375" s="5"/>
      <c r="Q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5"/>
      <c r="E376" s="5"/>
      <c r="F376" s="5"/>
      <c r="G376" s="55"/>
      <c r="H376" s="55"/>
      <c r="I376" s="55"/>
      <c r="J376" s="55"/>
      <c r="K376" s="5"/>
      <c r="L376" s="5"/>
      <c r="M376" s="5"/>
      <c r="N376" s="5"/>
      <c r="O376" s="5"/>
      <c r="P376" s="5"/>
      <c r="Q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5"/>
      <c r="E377" s="5"/>
      <c r="F377" s="5"/>
      <c r="G377" s="55"/>
      <c r="H377" s="55"/>
      <c r="I377" s="55"/>
      <c r="J377" s="55"/>
      <c r="K377" s="5"/>
      <c r="L377" s="5"/>
      <c r="M377" s="5"/>
      <c r="N377" s="5"/>
      <c r="O377" s="5"/>
      <c r="P377" s="5"/>
      <c r="Q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5"/>
      <c r="E378" s="5"/>
      <c r="F378" s="5"/>
      <c r="G378" s="55"/>
      <c r="H378" s="55"/>
      <c r="I378" s="55"/>
      <c r="J378" s="55"/>
      <c r="K378" s="5"/>
      <c r="L378" s="5"/>
      <c r="M378" s="5"/>
      <c r="N378" s="5"/>
      <c r="O378" s="5"/>
      <c r="P378" s="5"/>
      <c r="Q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5"/>
      <c r="E379" s="5"/>
      <c r="F379" s="5"/>
      <c r="G379" s="55"/>
      <c r="H379" s="55"/>
      <c r="I379" s="55"/>
      <c r="J379" s="55"/>
      <c r="K379" s="5"/>
      <c r="L379" s="5"/>
      <c r="M379" s="5"/>
      <c r="N379" s="5"/>
      <c r="O379" s="5"/>
      <c r="P379" s="5"/>
      <c r="Q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5"/>
      <c r="E380" s="5"/>
      <c r="F380" s="5"/>
      <c r="G380" s="55"/>
      <c r="H380" s="55"/>
      <c r="I380" s="55"/>
      <c r="J380" s="55"/>
      <c r="K380" s="5"/>
      <c r="L380" s="5"/>
      <c r="M380" s="5"/>
      <c r="N380" s="5"/>
      <c r="O380" s="5"/>
      <c r="P380" s="5"/>
      <c r="Q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5"/>
      <c r="E381" s="5"/>
      <c r="F381" s="5"/>
      <c r="G381" s="55"/>
      <c r="H381" s="55"/>
      <c r="I381" s="55"/>
      <c r="J381" s="55"/>
      <c r="K381" s="5"/>
      <c r="L381" s="5"/>
      <c r="M381" s="5"/>
      <c r="N381" s="5"/>
      <c r="O381" s="5"/>
      <c r="P381" s="5"/>
      <c r="Q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5"/>
      <c r="E382" s="5"/>
      <c r="F382" s="5"/>
      <c r="G382" s="55"/>
      <c r="H382" s="55"/>
      <c r="I382" s="55"/>
      <c r="J382" s="55"/>
      <c r="K382" s="5"/>
      <c r="L382" s="5"/>
      <c r="M382" s="5"/>
      <c r="N382" s="5"/>
      <c r="O382" s="5"/>
      <c r="P382" s="5"/>
      <c r="Q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5"/>
      <c r="E383" s="5"/>
      <c r="F383" s="5"/>
      <c r="G383" s="55"/>
      <c r="H383" s="55"/>
      <c r="I383" s="55"/>
      <c r="J383" s="55"/>
      <c r="K383" s="5"/>
      <c r="L383" s="5"/>
      <c r="M383" s="5"/>
      <c r="N383" s="5"/>
      <c r="O383" s="5"/>
      <c r="P383" s="5"/>
      <c r="Q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5"/>
      <c r="E384" s="5"/>
      <c r="F384" s="5"/>
      <c r="G384" s="55"/>
      <c r="H384" s="55"/>
      <c r="I384" s="55"/>
      <c r="J384" s="55"/>
      <c r="K384" s="5"/>
      <c r="L384" s="5"/>
      <c r="M384" s="5"/>
      <c r="N384" s="5"/>
      <c r="O384" s="5"/>
      <c r="P384" s="5"/>
      <c r="Q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5"/>
      <c r="E385" s="5"/>
      <c r="F385" s="5"/>
      <c r="G385" s="55"/>
      <c r="H385" s="55"/>
      <c r="I385" s="55"/>
      <c r="J385" s="55"/>
      <c r="K385" s="5"/>
      <c r="L385" s="5"/>
      <c r="M385" s="5"/>
      <c r="N385" s="5"/>
      <c r="O385" s="5"/>
      <c r="P385" s="5"/>
      <c r="Q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5"/>
      <c r="E386" s="5"/>
      <c r="F386" s="5"/>
      <c r="G386" s="55"/>
      <c r="H386" s="55"/>
      <c r="I386" s="55"/>
      <c r="J386" s="55"/>
      <c r="K386" s="5"/>
      <c r="L386" s="5"/>
      <c r="M386" s="5"/>
      <c r="N386" s="5"/>
      <c r="O386" s="5"/>
      <c r="P386" s="5"/>
      <c r="Q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5"/>
      <c r="E387" s="5"/>
      <c r="F387" s="5"/>
      <c r="G387" s="55"/>
      <c r="H387" s="55"/>
      <c r="I387" s="55"/>
      <c r="J387" s="55"/>
      <c r="K387" s="5"/>
      <c r="L387" s="5"/>
      <c r="M387" s="5"/>
      <c r="N387" s="5"/>
      <c r="O387" s="5"/>
      <c r="P387" s="5"/>
      <c r="Q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5"/>
      <c r="E388" s="5"/>
      <c r="F388" s="5"/>
      <c r="G388" s="55"/>
      <c r="H388" s="55"/>
      <c r="I388" s="55"/>
      <c r="J388" s="55"/>
      <c r="K388" s="5"/>
      <c r="L388" s="5"/>
      <c r="M388" s="5"/>
      <c r="N388" s="5"/>
      <c r="O388" s="5"/>
      <c r="P388" s="5"/>
      <c r="Q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5"/>
      <c r="E389" s="5"/>
      <c r="F389" s="5"/>
      <c r="G389" s="55"/>
      <c r="H389" s="55"/>
      <c r="I389" s="55"/>
      <c r="J389" s="55"/>
      <c r="K389" s="5"/>
      <c r="L389" s="5"/>
      <c r="M389" s="5"/>
      <c r="N389" s="5"/>
      <c r="O389" s="5"/>
      <c r="P389" s="5"/>
      <c r="Q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5"/>
      <c r="E390" s="5"/>
      <c r="F390" s="5"/>
      <c r="G390" s="55"/>
      <c r="H390" s="55"/>
      <c r="I390" s="55"/>
      <c r="J390" s="55"/>
      <c r="K390" s="5"/>
      <c r="L390" s="5"/>
      <c r="M390" s="5"/>
      <c r="N390" s="5"/>
      <c r="O390" s="5"/>
      <c r="P390" s="5"/>
      <c r="Q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5"/>
      <c r="E391" s="5"/>
      <c r="F391" s="5"/>
      <c r="G391" s="55"/>
      <c r="H391" s="55"/>
      <c r="I391" s="55"/>
      <c r="J391" s="55"/>
      <c r="K391" s="5"/>
      <c r="L391" s="5"/>
      <c r="M391" s="5"/>
      <c r="N391" s="5"/>
      <c r="O391" s="5"/>
      <c r="P391" s="5"/>
      <c r="Q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5"/>
      <c r="E392" s="5"/>
      <c r="F392" s="5"/>
      <c r="G392" s="55"/>
      <c r="H392" s="55"/>
      <c r="I392" s="55"/>
      <c r="J392" s="55"/>
      <c r="K392" s="5"/>
      <c r="L392" s="5"/>
      <c r="M392" s="5"/>
      <c r="N392" s="5"/>
      <c r="O392" s="5"/>
      <c r="P392" s="5"/>
      <c r="Q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5"/>
      <c r="E393" s="5"/>
      <c r="F393" s="5"/>
      <c r="G393" s="55"/>
      <c r="H393" s="55"/>
      <c r="I393" s="55"/>
      <c r="J393" s="55"/>
      <c r="K393" s="5"/>
      <c r="L393" s="5"/>
      <c r="M393" s="5"/>
      <c r="N393" s="5"/>
      <c r="O393" s="5"/>
      <c r="P393" s="5"/>
      <c r="Q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5"/>
      <c r="E394" s="5"/>
      <c r="F394" s="5"/>
      <c r="G394" s="55"/>
      <c r="H394" s="55"/>
      <c r="I394" s="55"/>
      <c r="J394" s="55"/>
      <c r="K394" s="5"/>
      <c r="L394" s="5"/>
      <c r="M394" s="5"/>
      <c r="N394" s="5"/>
      <c r="O394" s="5"/>
      <c r="P394" s="5"/>
      <c r="Q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5"/>
      <c r="E395" s="5"/>
      <c r="F395" s="5"/>
      <c r="G395" s="55"/>
      <c r="H395" s="55"/>
      <c r="I395" s="55"/>
      <c r="J395" s="55"/>
      <c r="K395" s="5"/>
      <c r="L395" s="5"/>
      <c r="M395" s="5"/>
      <c r="N395" s="5"/>
      <c r="O395" s="5"/>
      <c r="P395" s="5"/>
      <c r="Q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5"/>
      <c r="E396" s="5"/>
      <c r="F396" s="5"/>
      <c r="G396" s="55"/>
      <c r="H396" s="55"/>
      <c r="I396" s="55"/>
      <c r="J396" s="55"/>
      <c r="K396" s="5"/>
      <c r="L396" s="5"/>
      <c r="M396" s="5"/>
      <c r="N396" s="5"/>
      <c r="O396" s="5"/>
      <c r="P396" s="5"/>
      <c r="Q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5"/>
      <c r="E397" s="5"/>
      <c r="F397" s="5"/>
      <c r="G397" s="55"/>
      <c r="H397" s="55"/>
      <c r="I397" s="55"/>
      <c r="J397" s="55"/>
      <c r="K397" s="5"/>
      <c r="L397" s="5"/>
      <c r="M397" s="5"/>
      <c r="N397" s="5"/>
      <c r="O397" s="5"/>
      <c r="P397" s="5"/>
      <c r="Q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5"/>
      <c r="E398" s="5"/>
      <c r="F398" s="5"/>
      <c r="G398" s="55"/>
      <c r="H398" s="55"/>
      <c r="I398" s="55"/>
      <c r="J398" s="55"/>
      <c r="K398" s="5"/>
      <c r="L398" s="5"/>
      <c r="M398" s="5"/>
      <c r="N398" s="5"/>
      <c r="O398" s="5"/>
      <c r="P398" s="5"/>
      <c r="Q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5"/>
      <c r="E399" s="5"/>
      <c r="F399" s="5"/>
      <c r="G399" s="55"/>
      <c r="H399" s="55"/>
      <c r="I399" s="55"/>
      <c r="J399" s="55"/>
      <c r="K399" s="5"/>
      <c r="L399" s="5"/>
      <c r="M399" s="5"/>
      <c r="N399" s="5"/>
      <c r="O399" s="5"/>
      <c r="P399" s="5"/>
      <c r="Q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5"/>
      <c r="E400" s="5"/>
      <c r="F400" s="5"/>
      <c r="G400" s="55"/>
      <c r="H400" s="55"/>
      <c r="I400" s="55"/>
      <c r="J400" s="55"/>
      <c r="K400" s="5"/>
      <c r="L400" s="5"/>
      <c r="M400" s="5"/>
      <c r="N400" s="5"/>
      <c r="O400" s="5"/>
      <c r="P400" s="5"/>
      <c r="Q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5"/>
      <c r="E401" s="5"/>
      <c r="F401" s="5"/>
      <c r="G401" s="55"/>
      <c r="H401" s="55"/>
      <c r="I401" s="55"/>
      <c r="J401" s="55"/>
      <c r="K401" s="5"/>
      <c r="L401" s="5"/>
      <c r="M401" s="5"/>
      <c r="N401" s="5"/>
      <c r="O401" s="5"/>
      <c r="P401" s="5"/>
      <c r="Q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5"/>
      <c r="E402" s="5"/>
      <c r="F402" s="5"/>
      <c r="G402" s="55"/>
      <c r="H402" s="55"/>
      <c r="I402" s="55"/>
      <c r="J402" s="55"/>
      <c r="K402" s="5"/>
      <c r="L402" s="5"/>
      <c r="M402" s="5"/>
      <c r="N402" s="5"/>
      <c r="O402" s="5"/>
      <c r="P402" s="5"/>
      <c r="Q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5"/>
      <c r="E403" s="5"/>
      <c r="F403" s="5"/>
      <c r="G403" s="55"/>
      <c r="H403" s="55"/>
      <c r="I403" s="55"/>
      <c r="J403" s="55"/>
      <c r="K403" s="5"/>
      <c r="L403" s="5"/>
      <c r="M403" s="5"/>
      <c r="N403" s="5"/>
      <c r="O403" s="5"/>
      <c r="P403" s="5"/>
      <c r="Q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5"/>
      <c r="E404" s="5"/>
      <c r="F404" s="5"/>
      <c r="G404" s="55"/>
      <c r="H404" s="55"/>
      <c r="I404" s="55"/>
      <c r="J404" s="55"/>
      <c r="K404" s="5"/>
      <c r="L404" s="5"/>
      <c r="M404" s="5"/>
      <c r="N404" s="5"/>
      <c r="O404" s="5"/>
      <c r="P404" s="5"/>
      <c r="Q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5"/>
      <c r="E405" s="5"/>
      <c r="F405" s="5"/>
      <c r="G405" s="55"/>
      <c r="H405" s="55"/>
      <c r="I405" s="55"/>
      <c r="J405" s="55"/>
      <c r="K405" s="5"/>
      <c r="L405" s="5"/>
      <c r="M405" s="5"/>
      <c r="N405" s="5"/>
      <c r="O405" s="5"/>
      <c r="P405" s="5"/>
      <c r="Q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5"/>
      <c r="E406" s="5"/>
      <c r="F406" s="5"/>
      <c r="G406" s="55"/>
      <c r="H406" s="55"/>
      <c r="I406" s="55"/>
      <c r="J406" s="55"/>
      <c r="K406" s="5"/>
      <c r="L406" s="5"/>
      <c r="M406" s="5"/>
      <c r="N406" s="5"/>
      <c r="O406" s="5"/>
      <c r="P406" s="5"/>
      <c r="Q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5"/>
      <c r="E407" s="5"/>
      <c r="F407" s="5"/>
      <c r="G407" s="55"/>
      <c r="H407" s="55"/>
      <c r="I407" s="55"/>
      <c r="J407" s="55"/>
      <c r="K407" s="5"/>
      <c r="L407" s="5"/>
      <c r="M407" s="5"/>
      <c r="N407" s="5"/>
      <c r="O407" s="5"/>
      <c r="P407" s="5"/>
      <c r="Q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5"/>
      <c r="E408" s="5"/>
      <c r="F408" s="5"/>
      <c r="G408" s="55"/>
      <c r="H408" s="55"/>
      <c r="I408" s="55"/>
      <c r="J408" s="55"/>
      <c r="K408" s="5"/>
      <c r="L408" s="5"/>
      <c r="M408" s="5"/>
      <c r="N408" s="5"/>
      <c r="O408" s="5"/>
      <c r="P408" s="5"/>
      <c r="Q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5"/>
      <c r="E409" s="5"/>
      <c r="F409" s="5"/>
      <c r="G409" s="55"/>
      <c r="H409" s="55"/>
      <c r="I409" s="55"/>
      <c r="J409" s="55"/>
      <c r="K409" s="5"/>
      <c r="L409" s="5"/>
      <c r="M409" s="5"/>
      <c r="N409" s="5"/>
      <c r="O409" s="5"/>
      <c r="P409" s="5"/>
      <c r="Q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5"/>
      <c r="E410" s="5"/>
      <c r="F410" s="5"/>
      <c r="G410" s="55"/>
      <c r="H410" s="55"/>
      <c r="I410" s="55"/>
      <c r="J410" s="55"/>
      <c r="K410" s="5"/>
      <c r="L410" s="5"/>
      <c r="M410" s="5"/>
      <c r="N410" s="5"/>
      <c r="O410" s="5"/>
      <c r="P410" s="5"/>
      <c r="Q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5"/>
      <c r="E411" s="5"/>
      <c r="F411" s="5"/>
      <c r="G411" s="55"/>
      <c r="H411" s="55"/>
      <c r="I411" s="55"/>
      <c r="J411" s="55"/>
      <c r="K411" s="5"/>
      <c r="L411" s="5"/>
      <c r="M411" s="5"/>
      <c r="N411" s="5"/>
      <c r="O411" s="5"/>
      <c r="P411" s="5"/>
      <c r="Q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5"/>
      <c r="E412" s="5"/>
      <c r="F412" s="5"/>
      <c r="G412" s="55"/>
      <c r="H412" s="55"/>
      <c r="I412" s="55"/>
      <c r="J412" s="55"/>
      <c r="K412" s="5"/>
      <c r="L412" s="5"/>
      <c r="M412" s="5"/>
      <c r="N412" s="5"/>
      <c r="O412" s="5"/>
      <c r="P412" s="5"/>
      <c r="Q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5"/>
      <c r="E413" s="5"/>
      <c r="F413" s="5"/>
      <c r="G413" s="55"/>
      <c r="H413" s="55"/>
      <c r="I413" s="55"/>
      <c r="J413" s="55"/>
      <c r="K413" s="5"/>
      <c r="L413" s="5"/>
      <c r="M413" s="5"/>
      <c r="N413" s="5"/>
      <c r="O413" s="5"/>
      <c r="P413" s="5"/>
      <c r="Q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5"/>
      <c r="E414" s="5"/>
      <c r="F414" s="5"/>
      <c r="G414" s="55"/>
      <c r="H414" s="55"/>
      <c r="I414" s="55"/>
      <c r="J414" s="55"/>
      <c r="K414" s="5"/>
      <c r="L414" s="5"/>
      <c r="M414" s="5"/>
      <c r="N414" s="5"/>
      <c r="O414" s="5"/>
      <c r="P414" s="5"/>
      <c r="Q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5"/>
      <c r="E415" s="5"/>
      <c r="F415" s="5"/>
      <c r="G415" s="55"/>
      <c r="H415" s="55"/>
      <c r="I415" s="55"/>
      <c r="J415" s="55"/>
      <c r="K415" s="5"/>
      <c r="L415" s="5"/>
      <c r="M415" s="5"/>
      <c r="N415" s="5"/>
      <c r="O415" s="5"/>
      <c r="P415" s="5"/>
      <c r="Q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5"/>
      <c r="E416" s="5"/>
      <c r="F416" s="5"/>
      <c r="G416" s="55"/>
      <c r="H416" s="55"/>
      <c r="I416" s="55"/>
      <c r="J416" s="55"/>
      <c r="K416" s="5"/>
      <c r="L416" s="5"/>
      <c r="M416" s="5"/>
      <c r="N416" s="5"/>
      <c r="O416" s="5"/>
      <c r="P416" s="5"/>
      <c r="Q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5"/>
      <c r="E417" s="5"/>
      <c r="F417" s="5"/>
      <c r="G417" s="55"/>
      <c r="H417" s="55"/>
      <c r="I417" s="55"/>
      <c r="J417" s="55"/>
      <c r="K417" s="5"/>
      <c r="L417" s="5"/>
      <c r="M417" s="5"/>
      <c r="N417" s="5"/>
      <c r="O417" s="5"/>
      <c r="P417" s="5"/>
      <c r="Q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5"/>
      <c r="E418" s="5"/>
      <c r="F418" s="5"/>
      <c r="G418" s="55"/>
      <c r="H418" s="55"/>
      <c r="I418" s="55"/>
      <c r="J418" s="55"/>
      <c r="K418" s="5"/>
      <c r="L418" s="5"/>
      <c r="M418" s="5"/>
      <c r="N418" s="5"/>
      <c r="O418" s="5"/>
      <c r="P418" s="5"/>
      <c r="Q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5"/>
      <c r="E419" s="5"/>
      <c r="F419" s="5"/>
      <c r="G419" s="55"/>
      <c r="H419" s="55"/>
      <c r="I419" s="55"/>
      <c r="J419" s="55"/>
      <c r="K419" s="5"/>
      <c r="L419" s="5"/>
      <c r="M419" s="5"/>
      <c r="N419" s="5"/>
      <c r="O419" s="5"/>
      <c r="P419" s="5"/>
      <c r="Q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5"/>
      <c r="E420" s="5"/>
      <c r="F420" s="5"/>
      <c r="G420" s="55"/>
      <c r="H420" s="55"/>
      <c r="I420" s="55"/>
      <c r="J420" s="55"/>
      <c r="K420" s="5"/>
      <c r="L420" s="5"/>
      <c r="M420" s="5"/>
      <c r="N420" s="5"/>
      <c r="O420" s="5"/>
      <c r="P420" s="5"/>
      <c r="Q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5"/>
      <c r="E421" s="5"/>
      <c r="F421" s="5"/>
      <c r="G421" s="55"/>
      <c r="H421" s="55"/>
      <c r="I421" s="55"/>
      <c r="J421" s="55"/>
      <c r="K421" s="5"/>
      <c r="L421" s="5"/>
      <c r="M421" s="5"/>
      <c r="N421" s="5"/>
      <c r="O421" s="5"/>
      <c r="P421" s="5"/>
      <c r="Q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5"/>
      <c r="E422" s="5"/>
      <c r="F422" s="5"/>
      <c r="G422" s="55"/>
      <c r="H422" s="55"/>
      <c r="I422" s="55"/>
      <c r="J422" s="55"/>
      <c r="K422" s="5"/>
      <c r="L422" s="5"/>
      <c r="M422" s="5"/>
      <c r="N422" s="5"/>
      <c r="O422" s="5"/>
      <c r="P422" s="5"/>
      <c r="Q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5"/>
      <c r="E423" s="5"/>
      <c r="F423" s="5"/>
      <c r="G423" s="55"/>
      <c r="H423" s="55"/>
      <c r="I423" s="55"/>
      <c r="J423" s="55"/>
      <c r="K423" s="5"/>
      <c r="L423" s="5"/>
      <c r="M423" s="5"/>
      <c r="N423" s="5"/>
      <c r="O423" s="5"/>
      <c r="P423" s="5"/>
      <c r="Q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5"/>
      <c r="E424" s="5"/>
      <c r="F424" s="5"/>
      <c r="G424" s="55"/>
      <c r="H424" s="55"/>
      <c r="I424" s="55"/>
      <c r="J424" s="55"/>
      <c r="K424" s="5"/>
      <c r="L424" s="5"/>
      <c r="M424" s="5"/>
      <c r="N424" s="5"/>
      <c r="O424" s="5"/>
      <c r="P424" s="5"/>
      <c r="Q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5"/>
      <c r="E425" s="5"/>
      <c r="F425" s="5"/>
      <c r="G425" s="55"/>
      <c r="H425" s="55"/>
      <c r="I425" s="55"/>
      <c r="J425" s="55"/>
      <c r="K425" s="5"/>
      <c r="L425" s="5"/>
      <c r="M425" s="5"/>
      <c r="N425" s="5"/>
      <c r="O425" s="5"/>
      <c r="P425" s="5"/>
      <c r="Q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5"/>
      <c r="E426" s="5"/>
      <c r="F426" s="5"/>
      <c r="G426" s="55"/>
      <c r="H426" s="55"/>
      <c r="I426" s="55"/>
      <c r="J426" s="55"/>
      <c r="K426" s="5"/>
      <c r="L426" s="5"/>
      <c r="M426" s="5"/>
      <c r="N426" s="5"/>
      <c r="O426" s="5"/>
      <c r="P426" s="5"/>
      <c r="Q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5"/>
      <c r="E427" s="5"/>
      <c r="F427" s="5"/>
      <c r="G427" s="55"/>
      <c r="H427" s="55"/>
      <c r="I427" s="55"/>
      <c r="J427" s="55"/>
      <c r="K427" s="5"/>
      <c r="L427" s="5"/>
      <c r="M427" s="5"/>
      <c r="N427" s="5"/>
      <c r="O427" s="5"/>
      <c r="P427" s="5"/>
      <c r="Q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5"/>
      <c r="E428" s="5"/>
      <c r="F428" s="5"/>
      <c r="G428" s="55"/>
      <c r="H428" s="55"/>
      <c r="I428" s="55"/>
      <c r="J428" s="55"/>
      <c r="K428" s="5"/>
      <c r="L428" s="5"/>
      <c r="M428" s="5"/>
      <c r="N428" s="5"/>
      <c r="O428" s="5"/>
      <c r="P428" s="5"/>
      <c r="Q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5"/>
      <c r="E429" s="5"/>
      <c r="F429" s="5"/>
      <c r="G429" s="55"/>
      <c r="H429" s="55"/>
      <c r="I429" s="55"/>
      <c r="J429" s="55"/>
      <c r="K429" s="5"/>
      <c r="L429" s="5"/>
      <c r="M429" s="5"/>
      <c r="N429" s="5"/>
      <c r="O429" s="5"/>
      <c r="P429" s="5"/>
      <c r="Q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5"/>
      <c r="E430" s="5"/>
      <c r="F430" s="5"/>
      <c r="G430" s="55"/>
      <c r="H430" s="55"/>
      <c r="I430" s="55"/>
      <c r="J430" s="55"/>
      <c r="K430" s="5"/>
      <c r="L430" s="5"/>
      <c r="M430" s="5"/>
      <c r="N430" s="5"/>
      <c r="O430" s="5"/>
      <c r="P430" s="5"/>
      <c r="Q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5"/>
      <c r="E431" s="5"/>
      <c r="F431" s="5"/>
      <c r="G431" s="55"/>
      <c r="H431" s="55"/>
      <c r="I431" s="55"/>
      <c r="J431" s="55"/>
      <c r="K431" s="5"/>
      <c r="L431" s="5"/>
      <c r="M431" s="5"/>
      <c r="N431" s="5"/>
      <c r="O431" s="5"/>
      <c r="P431" s="5"/>
      <c r="Q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5"/>
      <c r="E432" s="5"/>
      <c r="F432" s="5"/>
      <c r="G432" s="55"/>
      <c r="H432" s="55"/>
      <c r="I432" s="55"/>
      <c r="J432" s="55"/>
      <c r="K432" s="5"/>
      <c r="L432" s="5"/>
      <c r="M432" s="5"/>
      <c r="N432" s="5"/>
      <c r="O432" s="5"/>
      <c r="P432" s="5"/>
      <c r="Q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5"/>
      <c r="E433" s="5"/>
      <c r="F433" s="5"/>
      <c r="G433" s="55"/>
      <c r="H433" s="55"/>
      <c r="I433" s="55"/>
      <c r="J433" s="55"/>
      <c r="K433" s="5"/>
      <c r="L433" s="5"/>
      <c r="M433" s="5"/>
      <c r="N433" s="5"/>
      <c r="O433" s="5"/>
      <c r="P433" s="5"/>
      <c r="Q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5"/>
      <c r="E434" s="5"/>
      <c r="F434" s="5"/>
      <c r="G434" s="55"/>
      <c r="H434" s="55"/>
      <c r="I434" s="55"/>
      <c r="J434" s="55"/>
      <c r="K434" s="5"/>
      <c r="L434" s="5"/>
      <c r="M434" s="5"/>
      <c r="N434" s="5"/>
      <c r="O434" s="5"/>
      <c r="P434" s="5"/>
      <c r="Q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5"/>
      <c r="E435" s="5"/>
      <c r="F435" s="5"/>
      <c r="G435" s="55"/>
      <c r="H435" s="55"/>
      <c r="I435" s="55"/>
      <c r="J435" s="55"/>
      <c r="K435" s="5"/>
      <c r="L435" s="5"/>
      <c r="M435" s="5"/>
      <c r="N435" s="5"/>
      <c r="O435" s="5"/>
      <c r="P435" s="5"/>
      <c r="Q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5"/>
      <c r="E436" s="5"/>
      <c r="F436" s="5"/>
      <c r="G436" s="55"/>
      <c r="H436" s="55"/>
      <c r="I436" s="55"/>
      <c r="J436" s="55"/>
      <c r="K436" s="5"/>
      <c r="L436" s="5"/>
      <c r="M436" s="5"/>
      <c r="N436" s="5"/>
      <c r="O436" s="5"/>
      <c r="P436" s="5"/>
      <c r="Q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5"/>
      <c r="E437" s="5"/>
      <c r="F437" s="5"/>
      <c r="G437" s="55"/>
      <c r="H437" s="55"/>
      <c r="I437" s="55"/>
      <c r="J437" s="55"/>
      <c r="K437" s="5"/>
      <c r="L437" s="5"/>
      <c r="M437" s="5"/>
      <c r="N437" s="5"/>
      <c r="O437" s="5"/>
      <c r="P437" s="5"/>
      <c r="Q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5"/>
      <c r="E438" s="5"/>
      <c r="F438" s="5"/>
      <c r="G438" s="55"/>
      <c r="H438" s="55"/>
      <c r="I438" s="55"/>
      <c r="J438" s="55"/>
      <c r="K438" s="5"/>
      <c r="L438" s="5"/>
      <c r="M438" s="5"/>
      <c r="N438" s="5"/>
      <c r="O438" s="5"/>
      <c r="P438" s="5"/>
      <c r="Q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5"/>
      <c r="E439" s="5"/>
      <c r="F439" s="5"/>
      <c r="G439" s="55"/>
      <c r="H439" s="55"/>
      <c r="I439" s="55"/>
      <c r="J439" s="55"/>
      <c r="K439" s="5"/>
      <c r="L439" s="5"/>
      <c r="M439" s="5"/>
      <c r="N439" s="5"/>
      <c r="O439" s="5"/>
      <c r="P439" s="5"/>
      <c r="Q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5"/>
      <c r="E440" s="5"/>
      <c r="F440" s="5"/>
      <c r="G440" s="55"/>
      <c r="H440" s="55"/>
      <c r="I440" s="55"/>
      <c r="J440" s="55"/>
      <c r="K440" s="5"/>
      <c r="L440" s="5"/>
      <c r="M440" s="5"/>
      <c r="N440" s="5"/>
      <c r="O440" s="5"/>
      <c r="P440" s="5"/>
      <c r="Q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5"/>
      <c r="E441" s="5"/>
      <c r="F441" s="5"/>
      <c r="G441" s="55"/>
      <c r="H441" s="55"/>
      <c r="I441" s="55"/>
      <c r="J441" s="55"/>
      <c r="K441" s="5"/>
      <c r="L441" s="5"/>
      <c r="M441" s="5"/>
      <c r="N441" s="5"/>
      <c r="O441" s="5"/>
      <c r="P441" s="5"/>
      <c r="Q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5"/>
      <c r="E442" s="5"/>
      <c r="F442" s="5"/>
      <c r="G442" s="55"/>
      <c r="H442" s="55"/>
      <c r="I442" s="55"/>
      <c r="J442" s="55"/>
      <c r="K442" s="5"/>
      <c r="L442" s="5"/>
      <c r="M442" s="5"/>
      <c r="N442" s="5"/>
      <c r="O442" s="5"/>
      <c r="P442" s="5"/>
      <c r="Q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5"/>
      <c r="E443" s="5"/>
      <c r="F443" s="5"/>
      <c r="G443" s="55"/>
      <c r="H443" s="55"/>
      <c r="I443" s="55"/>
      <c r="J443" s="55"/>
      <c r="K443" s="5"/>
      <c r="L443" s="5"/>
      <c r="M443" s="5"/>
      <c r="N443" s="5"/>
      <c r="O443" s="5"/>
      <c r="P443" s="5"/>
      <c r="Q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5"/>
      <c r="E444" s="5"/>
      <c r="F444" s="5"/>
      <c r="G444" s="55"/>
      <c r="H444" s="55"/>
      <c r="I444" s="55"/>
      <c r="J444" s="55"/>
      <c r="K444" s="5"/>
      <c r="L444" s="5"/>
      <c r="M444" s="5"/>
      <c r="N444" s="5"/>
      <c r="O444" s="5"/>
      <c r="P444" s="5"/>
      <c r="Q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5"/>
      <c r="E445" s="5"/>
      <c r="F445" s="5"/>
      <c r="G445" s="55"/>
      <c r="H445" s="55"/>
      <c r="I445" s="55"/>
      <c r="J445" s="55"/>
      <c r="K445" s="5"/>
      <c r="L445" s="5"/>
      <c r="M445" s="5"/>
      <c r="N445" s="5"/>
      <c r="O445" s="5"/>
      <c r="P445" s="5"/>
      <c r="Q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5"/>
      <c r="E446" s="5"/>
      <c r="F446" s="5"/>
      <c r="G446" s="55"/>
      <c r="H446" s="55"/>
      <c r="I446" s="55"/>
      <c r="J446" s="55"/>
      <c r="K446" s="5"/>
      <c r="L446" s="5"/>
      <c r="M446" s="5"/>
      <c r="N446" s="5"/>
      <c r="O446" s="5"/>
      <c r="P446" s="5"/>
      <c r="Q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5"/>
      <c r="E447" s="5"/>
      <c r="F447" s="5"/>
      <c r="G447" s="55"/>
      <c r="H447" s="55"/>
      <c r="I447" s="55"/>
      <c r="J447" s="55"/>
      <c r="K447" s="5"/>
      <c r="L447" s="5"/>
      <c r="M447" s="5"/>
      <c r="N447" s="5"/>
      <c r="O447" s="5"/>
      <c r="P447" s="5"/>
      <c r="Q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5"/>
      <c r="E448" s="5"/>
      <c r="F448" s="5"/>
      <c r="G448" s="55"/>
      <c r="H448" s="55"/>
      <c r="I448" s="55"/>
      <c r="J448" s="55"/>
      <c r="K448" s="5"/>
      <c r="L448" s="5"/>
      <c r="M448" s="5"/>
      <c r="N448" s="5"/>
      <c r="O448" s="5"/>
      <c r="P448" s="5"/>
      <c r="Q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5"/>
      <c r="E449" s="5"/>
      <c r="F449" s="5"/>
      <c r="G449" s="55"/>
      <c r="H449" s="55"/>
      <c r="I449" s="55"/>
      <c r="J449" s="55"/>
      <c r="K449" s="5"/>
      <c r="L449" s="5"/>
      <c r="M449" s="5"/>
      <c r="N449" s="5"/>
      <c r="O449" s="5"/>
      <c r="P449" s="5"/>
      <c r="Q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5"/>
      <c r="E450" s="5"/>
      <c r="F450" s="5"/>
      <c r="G450" s="55"/>
      <c r="H450" s="55"/>
      <c r="I450" s="55"/>
      <c r="J450" s="55"/>
      <c r="K450" s="5"/>
      <c r="L450" s="5"/>
      <c r="M450" s="5"/>
      <c r="N450" s="5"/>
      <c r="O450" s="5"/>
      <c r="P450" s="5"/>
      <c r="Q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5"/>
      <c r="E451" s="5"/>
      <c r="F451" s="5"/>
      <c r="G451" s="55"/>
      <c r="H451" s="55"/>
      <c r="I451" s="55"/>
      <c r="J451" s="55"/>
      <c r="K451" s="5"/>
      <c r="L451" s="5"/>
      <c r="M451" s="5"/>
      <c r="N451" s="5"/>
      <c r="O451" s="5"/>
      <c r="P451" s="5"/>
      <c r="Q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5"/>
      <c r="E452" s="5"/>
      <c r="F452" s="5"/>
      <c r="G452" s="55"/>
      <c r="H452" s="55"/>
      <c r="I452" s="55"/>
      <c r="J452" s="55"/>
      <c r="K452" s="5"/>
      <c r="L452" s="5"/>
      <c r="M452" s="5"/>
      <c r="N452" s="5"/>
      <c r="O452" s="5"/>
      <c r="P452" s="5"/>
      <c r="Q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5"/>
      <c r="E453" s="5"/>
      <c r="F453" s="5"/>
      <c r="G453" s="55"/>
      <c r="H453" s="55"/>
      <c r="I453" s="55"/>
      <c r="J453" s="55"/>
      <c r="K453" s="5"/>
      <c r="L453" s="5"/>
      <c r="M453" s="5"/>
      <c r="N453" s="5"/>
      <c r="O453" s="5"/>
      <c r="P453" s="5"/>
      <c r="Q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5"/>
      <c r="E454" s="5"/>
      <c r="F454" s="5"/>
      <c r="G454" s="55"/>
      <c r="H454" s="55"/>
      <c r="I454" s="55"/>
      <c r="J454" s="55"/>
      <c r="K454" s="5"/>
      <c r="L454" s="5"/>
      <c r="M454" s="5"/>
      <c r="N454" s="5"/>
      <c r="O454" s="5"/>
      <c r="P454" s="5"/>
      <c r="Q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5"/>
      <c r="E455" s="5"/>
      <c r="F455" s="5"/>
      <c r="G455" s="55"/>
      <c r="H455" s="55"/>
      <c r="I455" s="55"/>
      <c r="J455" s="55"/>
      <c r="K455" s="5"/>
      <c r="L455" s="5"/>
      <c r="M455" s="5"/>
      <c r="N455" s="5"/>
      <c r="O455" s="5"/>
      <c r="P455" s="5"/>
      <c r="Q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5"/>
      <c r="E456" s="5"/>
      <c r="F456" s="5"/>
      <c r="G456" s="55"/>
      <c r="H456" s="55"/>
      <c r="I456" s="55"/>
      <c r="J456" s="55"/>
      <c r="K456" s="5"/>
      <c r="L456" s="5"/>
      <c r="M456" s="5"/>
      <c r="N456" s="5"/>
      <c r="O456" s="5"/>
      <c r="P456" s="5"/>
      <c r="Q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5"/>
      <c r="E457" s="5"/>
      <c r="F457" s="5"/>
      <c r="G457" s="55"/>
      <c r="H457" s="55"/>
      <c r="I457" s="55"/>
      <c r="J457" s="55"/>
      <c r="K457" s="5"/>
      <c r="L457" s="5"/>
      <c r="M457" s="5"/>
      <c r="N457" s="5"/>
      <c r="O457" s="5"/>
      <c r="P457" s="5"/>
      <c r="Q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5"/>
      <c r="E458" s="5"/>
      <c r="F458" s="5"/>
      <c r="G458" s="55"/>
      <c r="H458" s="55"/>
      <c r="I458" s="55"/>
      <c r="J458" s="55"/>
      <c r="K458" s="5"/>
      <c r="L458" s="5"/>
      <c r="M458" s="5"/>
      <c r="N458" s="5"/>
      <c r="O458" s="5"/>
      <c r="P458" s="5"/>
      <c r="Q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5"/>
      <c r="E459" s="5"/>
      <c r="F459" s="5"/>
      <c r="G459" s="55"/>
      <c r="H459" s="55"/>
      <c r="I459" s="55"/>
      <c r="J459" s="55"/>
      <c r="K459" s="5"/>
      <c r="L459" s="5"/>
      <c r="M459" s="5"/>
      <c r="N459" s="5"/>
      <c r="O459" s="5"/>
      <c r="P459" s="5"/>
      <c r="Q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5"/>
      <c r="E460" s="5"/>
      <c r="F460" s="5"/>
      <c r="G460" s="55"/>
      <c r="H460" s="55"/>
      <c r="I460" s="55"/>
      <c r="J460" s="55"/>
      <c r="K460" s="5"/>
      <c r="L460" s="5"/>
      <c r="M460" s="5"/>
      <c r="N460" s="5"/>
      <c r="O460" s="5"/>
      <c r="P460" s="5"/>
      <c r="Q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5"/>
      <c r="E461" s="5"/>
      <c r="F461" s="5"/>
      <c r="G461" s="55"/>
      <c r="H461" s="55"/>
      <c r="I461" s="55"/>
      <c r="J461" s="55"/>
      <c r="K461" s="5"/>
      <c r="L461" s="5"/>
      <c r="M461" s="5"/>
      <c r="N461" s="5"/>
      <c r="O461" s="5"/>
      <c r="P461" s="5"/>
      <c r="Q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5"/>
      <c r="E462" s="5"/>
      <c r="F462" s="5"/>
      <c r="G462" s="55"/>
      <c r="H462" s="55"/>
      <c r="I462" s="55"/>
      <c r="J462" s="55"/>
      <c r="K462" s="5"/>
      <c r="L462" s="5"/>
      <c r="M462" s="5"/>
      <c r="N462" s="5"/>
      <c r="O462" s="5"/>
      <c r="P462" s="5"/>
      <c r="Q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5"/>
      <c r="E463" s="5"/>
      <c r="F463" s="5"/>
      <c r="G463" s="55"/>
      <c r="H463" s="55"/>
      <c r="I463" s="55"/>
      <c r="J463" s="55"/>
      <c r="K463" s="5"/>
      <c r="L463" s="5"/>
      <c r="M463" s="5"/>
      <c r="N463" s="5"/>
      <c r="O463" s="5"/>
      <c r="P463" s="5"/>
      <c r="Q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5"/>
      <c r="E464" s="5"/>
      <c r="F464" s="5"/>
      <c r="G464" s="55"/>
      <c r="H464" s="55"/>
      <c r="I464" s="55"/>
      <c r="J464" s="55"/>
      <c r="K464" s="5"/>
      <c r="L464" s="5"/>
      <c r="M464" s="5"/>
      <c r="N464" s="5"/>
      <c r="O464" s="5"/>
      <c r="P464" s="5"/>
      <c r="Q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5"/>
      <c r="E465" s="5"/>
      <c r="F465" s="5"/>
      <c r="G465" s="55"/>
      <c r="H465" s="55"/>
      <c r="I465" s="55"/>
      <c r="J465" s="55"/>
      <c r="K465" s="5"/>
      <c r="L465" s="5"/>
      <c r="M465" s="5"/>
      <c r="N465" s="5"/>
      <c r="O465" s="5"/>
      <c r="P465" s="5"/>
      <c r="Q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5"/>
      <c r="E466" s="5"/>
      <c r="F466" s="5"/>
      <c r="G466" s="55"/>
      <c r="H466" s="55"/>
      <c r="I466" s="55"/>
      <c r="J466" s="55"/>
      <c r="K466" s="5"/>
      <c r="L466" s="5"/>
      <c r="M466" s="5"/>
      <c r="N466" s="5"/>
      <c r="O466" s="5"/>
      <c r="P466" s="5"/>
      <c r="Q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5"/>
      <c r="E467" s="5"/>
      <c r="F467" s="5"/>
      <c r="G467" s="55"/>
      <c r="H467" s="55"/>
      <c r="I467" s="55"/>
      <c r="J467" s="55"/>
      <c r="K467" s="5"/>
      <c r="L467" s="5"/>
      <c r="M467" s="5"/>
      <c r="N467" s="5"/>
      <c r="O467" s="5"/>
      <c r="P467" s="5"/>
      <c r="Q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5"/>
      <c r="E468" s="5"/>
      <c r="F468" s="5"/>
      <c r="G468" s="55"/>
      <c r="H468" s="55"/>
      <c r="I468" s="55"/>
      <c r="J468" s="55"/>
      <c r="K468" s="5"/>
      <c r="L468" s="5"/>
      <c r="M468" s="5"/>
      <c r="N468" s="5"/>
      <c r="O468" s="5"/>
      <c r="P468" s="5"/>
      <c r="Q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5"/>
      <c r="E469" s="5"/>
      <c r="F469" s="5"/>
      <c r="G469" s="55"/>
      <c r="H469" s="55"/>
      <c r="I469" s="55"/>
      <c r="J469" s="55"/>
      <c r="K469" s="5"/>
      <c r="L469" s="5"/>
      <c r="M469" s="5"/>
      <c r="N469" s="5"/>
      <c r="O469" s="5"/>
      <c r="P469" s="5"/>
      <c r="Q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5"/>
      <c r="E470" s="5"/>
      <c r="F470" s="5"/>
      <c r="G470" s="55"/>
      <c r="H470" s="55"/>
      <c r="I470" s="55"/>
      <c r="J470" s="55"/>
      <c r="K470" s="5"/>
      <c r="L470" s="5"/>
      <c r="M470" s="5"/>
      <c r="N470" s="5"/>
      <c r="O470" s="5"/>
      <c r="P470" s="5"/>
      <c r="Q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5"/>
      <c r="E471" s="5"/>
      <c r="F471" s="5"/>
      <c r="G471" s="55"/>
      <c r="H471" s="55"/>
      <c r="I471" s="55"/>
      <c r="J471" s="55"/>
      <c r="K471" s="5"/>
      <c r="L471" s="5"/>
      <c r="M471" s="5"/>
      <c r="N471" s="5"/>
      <c r="O471" s="5"/>
      <c r="P471" s="5"/>
      <c r="Q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5"/>
      <c r="E472" s="5"/>
      <c r="F472" s="5"/>
      <c r="G472" s="55"/>
      <c r="H472" s="55"/>
      <c r="I472" s="55"/>
      <c r="J472" s="55"/>
      <c r="K472" s="5"/>
      <c r="L472" s="5"/>
      <c r="M472" s="5"/>
      <c r="N472" s="5"/>
      <c r="O472" s="5"/>
      <c r="P472" s="5"/>
      <c r="Q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5"/>
      <c r="E473" s="5"/>
      <c r="F473" s="5"/>
      <c r="G473" s="55"/>
      <c r="H473" s="55"/>
      <c r="I473" s="55"/>
      <c r="J473" s="55"/>
      <c r="K473" s="5"/>
      <c r="L473" s="5"/>
      <c r="M473" s="5"/>
      <c r="N473" s="5"/>
      <c r="O473" s="5"/>
      <c r="P473" s="5"/>
      <c r="Q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5"/>
      <c r="E474" s="5"/>
      <c r="F474" s="5"/>
      <c r="G474" s="55"/>
      <c r="H474" s="55"/>
      <c r="I474" s="55"/>
      <c r="J474" s="55"/>
      <c r="K474" s="5"/>
      <c r="L474" s="5"/>
      <c r="M474" s="5"/>
      <c r="N474" s="5"/>
      <c r="O474" s="5"/>
      <c r="P474" s="5"/>
      <c r="Q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5"/>
      <c r="E475" s="5"/>
      <c r="F475" s="5"/>
      <c r="G475" s="55"/>
      <c r="H475" s="55"/>
      <c r="I475" s="55"/>
      <c r="J475" s="55"/>
      <c r="K475" s="5"/>
      <c r="L475" s="5"/>
      <c r="M475" s="5"/>
      <c r="N475" s="5"/>
      <c r="O475" s="5"/>
      <c r="P475" s="5"/>
      <c r="Q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5"/>
      <c r="E476" s="5"/>
      <c r="F476" s="5"/>
      <c r="G476" s="55"/>
      <c r="H476" s="55"/>
      <c r="I476" s="55"/>
      <c r="J476" s="55"/>
      <c r="K476" s="5"/>
      <c r="L476" s="5"/>
      <c r="M476" s="5"/>
      <c r="N476" s="5"/>
      <c r="O476" s="5"/>
      <c r="P476" s="5"/>
      <c r="Q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5"/>
      <c r="E477" s="5"/>
      <c r="F477" s="5"/>
      <c r="G477" s="55"/>
      <c r="H477" s="55"/>
      <c r="I477" s="55"/>
      <c r="J477" s="55"/>
      <c r="K477" s="5"/>
      <c r="L477" s="5"/>
      <c r="M477" s="5"/>
      <c r="N477" s="5"/>
      <c r="O477" s="5"/>
      <c r="P477" s="5"/>
      <c r="Q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5"/>
      <c r="E478" s="5"/>
      <c r="F478" s="5"/>
      <c r="G478" s="55"/>
      <c r="H478" s="55"/>
      <c r="I478" s="55"/>
      <c r="J478" s="55"/>
      <c r="K478" s="5"/>
      <c r="L478" s="5"/>
      <c r="M478" s="5"/>
      <c r="N478" s="5"/>
      <c r="O478" s="5"/>
      <c r="P478" s="5"/>
      <c r="Q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5"/>
      <c r="E479" s="5"/>
      <c r="F479" s="5"/>
      <c r="G479" s="55"/>
      <c r="H479" s="55"/>
      <c r="I479" s="55"/>
      <c r="J479" s="55"/>
      <c r="K479" s="5"/>
      <c r="L479" s="5"/>
      <c r="M479" s="5"/>
      <c r="N479" s="5"/>
      <c r="O479" s="5"/>
      <c r="P479" s="5"/>
      <c r="Q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5"/>
      <c r="E480" s="5"/>
      <c r="F480" s="5"/>
      <c r="G480" s="55"/>
      <c r="H480" s="55"/>
      <c r="I480" s="55"/>
      <c r="J480" s="55"/>
      <c r="K480" s="5"/>
      <c r="L480" s="5"/>
      <c r="M480" s="5"/>
      <c r="N480" s="5"/>
      <c r="O480" s="5"/>
      <c r="P480" s="5"/>
      <c r="Q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5"/>
      <c r="E481" s="5"/>
      <c r="F481" s="5"/>
      <c r="G481" s="55"/>
      <c r="H481" s="55"/>
      <c r="I481" s="55"/>
      <c r="J481" s="55"/>
      <c r="K481" s="5"/>
      <c r="L481" s="5"/>
      <c r="M481" s="5"/>
      <c r="N481" s="5"/>
      <c r="O481" s="5"/>
      <c r="P481" s="5"/>
      <c r="Q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5"/>
      <c r="E482" s="5"/>
      <c r="F482" s="5"/>
      <c r="G482" s="55"/>
      <c r="H482" s="55"/>
      <c r="I482" s="55"/>
      <c r="J482" s="55"/>
      <c r="K482" s="5"/>
      <c r="L482" s="5"/>
      <c r="M482" s="5"/>
      <c r="N482" s="5"/>
      <c r="O482" s="5"/>
      <c r="P482" s="5"/>
      <c r="Q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5"/>
      <c r="E483" s="5"/>
      <c r="F483" s="5"/>
      <c r="G483" s="55"/>
      <c r="H483" s="55"/>
      <c r="I483" s="55"/>
      <c r="J483" s="55"/>
      <c r="K483" s="5"/>
      <c r="L483" s="5"/>
      <c r="M483" s="5"/>
      <c r="N483" s="5"/>
      <c r="O483" s="5"/>
      <c r="P483" s="5"/>
      <c r="Q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5"/>
      <c r="E484" s="5"/>
      <c r="F484" s="5"/>
      <c r="G484" s="55"/>
      <c r="H484" s="55"/>
      <c r="I484" s="55"/>
      <c r="J484" s="55"/>
      <c r="K484" s="5"/>
      <c r="L484" s="5"/>
      <c r="M484" s="5"/>
      <c r="N484" s="5"/>
      <c r="O484" s="5"/>
      <c r="P484" s="5"/>
      <c r="Q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5"/>
      <c r="E485" s="5"/>
      <c r="F485" s="5"/>
      <c r="G485" s="55"/>
      <c r="H485" s="55"/>
      <c r="I485" s="55"/>
      <c r="J485" s="55"/>
      <c r="K485" s="5"/>
      <c r="L485" s="5"/>
      <c r="M485" s="5"/>
      <c r="N485" s="5"/>
      <c r="O485" s="5"/>
      <c r="P485" s="5"/>
      <c r="Q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5"/>
      <c r="E486" s="5"/>
      <c r="F486" s="5"/>
      <c r="G486" s="55"/>
      <c r="H486" s="55"/>
      <c r="I486" s="55"/>
      <c r="J486" s="55"/>
      <c r="K486" s="5"/>
      <c r="L486" s="5"/>
      <c r="M486" s="5"/>
      <c r="N486" s="5"/>
      <c r="O486" s="5"/>
      <c r="P486" s="5"/>
      <c r="Q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5"/>
      <c r="E487" s="5"/>
      <c r="F487" s="5"/>
      <c r="G487" s="55"/>
      <c r="H487" s="55"/>
      <c r="I487" s="55"/>
      <c r="J487" s="55"/>
      <c r="K487" s="5"/>
      <c r="L487" s="5"/>
      <c r="M487" s="5"/>
      <c r="N487" s="5"/>
      <c r="O487" s="5"/>
      <c r="P487" s="5"/>
      <c r="Q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5"/>
      <c r="E488" s="5"/>
      <c r="F488" s="5"/>
      <c r="G488" s="55"/>
      <c r="H488" s="55"/>
      <c r="I488" s="55"/>
      <c r="J488" s="55"/>
      <c r="K488" s="5"/>
      <c r="L488" s="5"/>
      <c r="M488" s="5"/>
      <c r="N488" s="5"/>
      <c r="O488" s="5"/>
      <c r="P488" s="5"/>
      <c r="Q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5"/>
      <c r="E489" s="5"/>
      <c r="F489" s="5"/>
      <c r="G489" s="55"/>
      <c r="H489" s="55"/>
      <c r="I489" s="55"/>
      <c r="J489" s="55"/>
      <c r="K489" s="5"/>
      <c r="L489" s="5"/>
      <c r="M489" s="5"/>
      <c r="N489" s="5"/>
      <c r="O489" s="5"/>
      <c r="P489" s="5"/>
      <c r="Q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5"/>
      <c r="E490" s="5"/>
      <c r="F490" s="5"/>
      <c r="G490" s="55"/>
      <c r="H490" s="55"/>
      <c r="I490" s="55"/>
      <c r="J490" s="55"/>
      <c r="K490" s="5"/>
      <c r="L490" s="5"/>
      <c r="M490" s="5"/>
      <c r="N490" s="5"/>
      <c r="O490" s="5"/>
      <c r="P490" s="5"/>
      <c r="Q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5"/>
      <c r="E491" s="5"/>
      <c r="F491" s="5"/>
      <c r="G491" s="55"/>
      <c r="H491" s="55"/>
      <c r="I491" s="55"/>
      <c r="J491" s="55"/>
      <c r="K491" s="5"/>
      <c r="L491" s="5"/>
      <c r="M491" s="5"/>
      <c r="N491" s="5"/>
      <c r="O491" s="5"/>
      <c r="P491" s="5"/>
      <c r="Q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5"/>
      <c r="E492" s="5"/>
      <c r="F492" s="5"/>
      <c r="G492" s="55"/>
      <c r="H492" s="55"/>
      <c r="I492" s="55"/>
      <c r="J492" s="55"/>
      <c r="K492" s="5"/>
      <c r="L492" s="5"/>
      <c r="M492" s="5"/>
      <c r="N492" s="5"/>
      <c r="O492" s="5"/>
      <c r="P492" s="5"/>
      <c r="Q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5"/>
      <c r="E493" s="5"/>
      <c r="F493" s="5"/>
      <c r="G493" s="55"/>
      <c r="H493" s="55"/>
      <c r="I493" s="55"/>
      <c r="J493" s="55"/>
      <c r="K493" s="5"/>
      <c r="L493" s="5"/>
      <c r="M493" s="5"/>
      <c r="N493" s="5"/>
      <c r="O493" s="5"/>
      <c r="P493" s="5"/>
      <c r="Q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5"/>
      <c r="E494" s="5"/>
      <c r="F494" s="5"/>
      <c r="G494" s="55"/>
      <c r="H494" s="55"/>
      <c r="I494" s="55"/>
      <c r="J494" s="55"/>
      <c r="K494" s="5"/>
      <c r="L494" s="5"/>
      <c r="M494" s="5"/>
      <c r="N494" s="5"/>
      <c r="O494" s="5"/>
      <c r="P494" s="5"/>
      <c r="Q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5"/>
      <c r="E495" s="5"/>
      <c r="F495" s="5"/>
      <c r="G495" s="55"/>
      <c r="H495" s="55"/>
      <c r="I495" s="55"/>
      <c r="J495" s="55"/>
      <c r="K495" s="5"/>
      <c r="L495" s="5"/>
      <c r="M495" s="5"/>
      <c r="N495" s="5"/>
      <c r="O495" s="5"/>
      <c r="P495" s="5"/>
      <c r="Q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5"/>
      <c r="E496" s="5"/>
      <c r="F496" s="5"/>
      <c r="G496" s="55"/>
      <c r="H496" s="55"/>
      <c r="I496" s="55"/>
      <c r="J496" s="55"/>
      <c r="K496" s="5"/>
      <c r="L496" s="5"/>
      <c r="M496" s="5"/>
      <c r="N496" s="5"/>
      <c r="O496" s="5"/>
      <c r="P496" s="5"/>
      <c r="Q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5"/>
      <c r="E497" s="5"/>
      <c r="F497" s="5"/>
      <c r="G497" s="55"/>
      <c r="H497" s="55"/>
      <c r="I497" s="55"/>
      <c r="J497" s="55"/>
      <c r="K497" s="5"/>
      <c r="L497" s="5"/>
      <c r="M497" s="5"/>
      <c r="N497" s="5"/>
      <c r="O497" s="5"/>
      <c r="P497" s="5"/>
      <c r="Q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5"/>
      <c r="E498" s="5"/>
      <c r="F498" s="5"/>
      <c r="G498" s="55"/>
      <c r="H498" s="55"/>
      <c r="I498" s="55"/>
      <c r="J498" s="55"/>
      <c r="K498" s="5"/>
      <c r="L498" s="5"/>
      <c r="M498" s="5"/>
      <c r="N498" s="5"/>
      <c r="O498" s="5"/>
      <c r="P498" s="5"/>
      <c r="Q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5"/>
      <c r="E499" s="5"/>
      <c r="F499" s="5"/>
      <c r="G499" s="55"/>
      <c r="H499" s="55"/>
      <c r="I499" s="55"/>
      <c r="J499" s="55"/>
      <c r="K499" s="5"/>
      <c r="L499" s="5"/>
      <c r="M499" s="5"/>
      <c r="N499" s="5"/>
      <c r="O499" s="5"/>
      <c r="P499" s="5"/>
      <c r="Q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5"/>
      <c r="E500" s="5"/>
      <c r="F500" s="5"/>
      <c r="G500" s="55"/>
      <c r="H500" s="55"/>
      <c r="I500" s="55"/>
      <c r="J500" s="55"/>
      <c r="K500" s="5"/>
      <c r="L500" s="5"/>
      <c r="M500" s="5"/>
      <c r="N500" s="5"/>
      <c r="O500" s="5"/>
      <c r="P500" s="5"/>
      <c r="Q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5"/>
      <c r="E501" s="5"/>
      <c r="F501" s="5"/>
      <c r="G501" s="55"/>
      <c r="H501" s="55"/>
      <c r="I501" s="55"/>
      <c r="J501" s="55"/>
      <c r="K501" s="5"/>
      <c r="L501" s="5"/>
      <c r="M501" s="5"/>
      <c r="N501" s="5"/>
      <c r="O501" s="5"/>
      <c r="P501" s="5"/>
      <c r="Q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5"/>
      <c r="E502" s="5"/>
      <c r="F502" s="5"/>
      <c r="G502" s="55"/>
      <c r="H502" s="55"/>
      <c r="I502" s="55"/>
      <c r="J502" s="55"/>
      <c r="K502" s="5"/>
      <c r="L502" s="5"/>
      <c r="M502" s="5"/>
      <c r="N502" s="5"/>
      <c r="O502" s="5"/>
      <c r="P502" s="5"/>
      <c r="Q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5"/>
      <c r="E503" s="5"/>
      <c r="F503" s="5"/>
      <c r="G503" s="55"/>
      <c r="H503" s="55"/>
      <c r="I503" s="55"/>
      <c r="J503" s="55"/>
      <c r="K503" s="5"/>
      <c r="L503" s="5"/>
      <c r="M503" s="5"/>
      <c r="N503" s="5"/>
      <c r="O503" s="5"/>
      <c r="P503" s="5"/>
      <c r="Q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5"/>
      <c r="E504" s="5"/>
      <c r="F504" s="5"/>
      <c r="G504" s="55"/>
      <c r="H504" s="55"/>
      <c r="I504" s="55"/>
      <c r="J504" s="55"/>
      <c r="K504" s="5"/>
      <c r="L504" s="5"/>
      <c r="M504" s="5"/>
      <c r="N504" s="5"/>
      <c r="O504" s="5"/>
      <c r="P504" s="5"/>
      <c r="Q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5"/>
      <c r="E505" s="5"/>
      <c r="F505" s="5"/>
      <c r="G505" s="55"/>
      <c r="H505" s="55"/>
      <c r="I505" s="55"/>
      <c r="J505" s="55"/>
      <c r="K505" s="5"/>
      <c r="L505" s="5"/>
      <c r="M505" s="5"/>
      <c r="N505" s="5"/>
      <c r="O505" s="5"/>
      <c r="P505" s="5"/>
      <c r="Q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5"/>
      <c r="E506" s="5"/>
      <c r="F506" s="5"/>
      <c r="G506" s="55"/>
      <c r="H506" s="55"/>
      <c r="I506" s="55"/>
      <c r="J506" s="55"/>
      <c r="K506" s="5"/>
      <c r="L506" s="5"/>
      <c r="M506" s="5"/>
      <c r="N506" s="5"/>
      <c r="O506" s="5"/>
      <c r="P506" s="5"/>
      <c r="Q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5"/>
      <c r="E507" s="5"/>
      <c r="F507" s="5"/>
      <c r="G507" s="55"/>
      <c r="H507" s="55"/>
      <c r="I507" s="55"/>
      <c r="J507" s="55"/>
      <c r="K507" s="5"/>
      <c r="L507" s="5"/>
      <c r="M507" s="5"/>
      <c r="N507" s="5"/>
      <c r="O507" s="5"/>
      <c r="P507" s="5"/>
      <c r="Q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5"/>
      <c r="E508" s="5"/>
      <c r="F508" s="5"/>
      <c r="G508" s="55"/>
      <c r="H508" s="55"/>
      <c r="I508" s="55"/>
      <c r="J508" s="55"/>
      <c r="K508" s="5"/>
      <c r="L508" s="5"/>
      <c r="M508" s="5"/>
      <c r="N508" s="5"/>
      <c r="O508" s="5"/>
      <c r="P508" s="5"/>
      <c r="Q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5"/>
      <c r="E509" s="5"/>
      <c r="F509" s="5"/>
      <c r="G509" s="55"/>
      <c r="H509" s="55"/>
      <c r="I509" s="55"/>
      <c r="J509" s="55"/>
      <c r="K509" s="5"/>
      <c r="L509" s="5"/>
      <c r="M509" s="5"/>
      <c r="N509" s="5"/>
      <c r="O509" s="5"/>
      <c r="P509" s="5"/>
      <c r="Q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5"/>
      <c r="E510" s="5"/>
      <c r="F510" s="5"/>
      <c r="G510" s="55"/>
      <c r="H510" s="55"/>
      <c r="I510" s="55"/>
      <c r="J510" s="55"/>
      <c r="K510" s="5"/>
      <c r="L510" s="5"/>
      <c r="M510" s="5"/>
      <c r="N510" s="5"/>
      <c r="O510" s="5"/>
      <c r="P510" s="5"/>
      <c r="Q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5"/>
      <c r="E511" s="5"/>
      <c r="F511" s="5"/>
      <c r="G511" s="55"/>
      <c r="H511" s="55"/>
      <c r="I511" s="55"/>
      <c r="J511" s="55"/>
      <c r="K511" s="5"/>
      <c r="L511" s="5"/>
      <c r="M511" s="5"/>
      <c r="N511" s="5"/>
      <c r="O511" s="5"/>
      <c r="P511" s="5"/>
      <c r="Q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5"/>
      <c r="E512" s="5"/>
      <c r="F512" s="5"/>
      <c r="G512" s="55"/>
      <c r="H512" s="55"/>
      <c r="I512" s="55"/>
      <c r="J512" s="55"/>
      <c r="K512" s="5"/>
      <c r="L512" s="5"/>
      <c r="M512" s="5"/>
      <c r="N512" s="5"/>
      <c r="O512" s="5"/>
      <c r="P512" s="5"/>
      <c r="Q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5"/>
      <c r="E513" s="5"/>
      <c r="F513" s="5"/>
      <c r="G513" s="55"/>
      <c r="H513" s="55"/>
      <c r="I513" s="55"/>
      <c r="J513" s="55"/>
      <c r="K513" s="5"/>
      <c r="L513" s="5"/>
      <c r="M513" s="5"/>
      <c r="N513" s="5"/>
      <c r="O513" s="5"/>
      <c r="P513" s="5"/>
      <c r="Q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5"/>
      <c r="E514" s="5"/>
      <c r="F514" s="5"/>
      <c r="G514" s="55"/>
      <c r="H514" s="55"/>
      <c r="I514" s="55"/>
      <c r="J514" s="55"/>
      <c r="K514" s="5"/>
      <c r="L514" s="5"/>
      <c r="M514" s="5"/>
      <c r="N514" s="5"/>
      <c r="O514" s="5"/>
      <c r="P514" s="5"/>
      <c r="Q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5"/>
      <c r="E515" s="5"/>
      <c r="F515" s="5"/>
      <c r="G515" s="55"/>
      <c r="H515" s="55"/>
      <c r="I515" s="55"/>
      <c r="J515" s="55"/>
      <c r="K515" s="5"/>
      <c r="L515" s="5"/>
      <c r="M515" s="5"/>
      <c r="N515" s="5"/>
      <c r="O515" s="5"/>
      <c r="P515" s="5"/>
      <c r="Q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5"/>
      <c r="E516" s="5"/>
      <c r="F516" s="5"/>
      <c r="G516" s="55"/>
      <c r="H516" s="55"/>
      <c r="I516" s="55"/>
      <c r="J516" s="55"/>
      <c r="K516" s="5"/>
      <c r="L516" s="5"/>
      <c r="M516" s="5"/>
      <c r="N516" s="5"/>
      <c r="O516" s="5"/>
      <c r="P516" s="5"/>
      <c r="Q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5"/>
      <c r="E517" s="5"/>
      <c r="F517" s="5"/>
      <c r="G517" s="55"/>
      <c r="H517" s="55"/>
      <c r="I517" s="55"/>
      <c r="J517" s="55"/>
      <c r="K517" s="5"/>
      <c r="L517" s="5"/>
      <c r="M517" s="5"/>
      <c r="N517" s="5"/>
      <c r="O517" s="5"/>
      <c r="P517" s="5"/>
      <c r="Q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5"/>
      <c r="E518" s="5"/>
      <c r="F518" s="5"/>
      <c r="G518" s="55"/>
      <c r="H518" s="55"/>
      <c r="I518" s="55"/>
      <c r="J518" s="55"/>
      <c r="K518" s="5"/>
      <c r="L518" s="5"/>
      <c r="M518" s="5"/>
      <c r="N518" s="5"/>
      <c r="O518" s="5"/>
      <c r="P518" s="5"/>
      <c r="Q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5"/>
      <c r="E519" s="5"/>
      <c r="F519" s="5"/>
      <c r="G519" s="55"/>
      <c r="H519" s="55"/>
      <c r="I519" s="55"/>
      <c r="J519" s="55"/>
      <c r="K519" s="5"/>
      <c r="L519" s="5"/>
      <c r="M519" s="5"/>
      <c r="N519" s="5"/>
      <c r="O519" s="5"/>
      <c r="P519" s="5"/>
      <c r="Q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5"/>
      <c r="E520" s="5"/>
      <c r="F520" s="5"/>
      <c r="G520" s="55"/>
      <c r="H520" s="55"/>
      <c r="I520" s="55"/>
      <c r="J520" s="55"/>
      <c r="K520" s="5"/>
      <c r="L520" s="5"/>
      <c r="M520" s="5"/>
      <c r="N520" s="5"/>
      <c r="O520" s="5"/>
      <c r="P520" s="5"/>
      <c r="Q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5"/>
      <c r="E521" s="5"/>
      <c r="F521" s="5"/>
      <c r="G521" s="55"/>
      <c r="H521" s="55"/>
      <c r="I521" s="55"/>
      <c r="J521" s="55"/>
      <c r="K521" s="5"/>
      <c r="L521" s="5"/>
      <c r="M521" s="5"/>
      <c r="N521" s="5"/>
      <c r="O521" s="5"/>
      <c r="P521" s="5"/>
      <c r="Q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5"/>
      <c r="E522" s="5"/>
      <c r="F522" s="5"/>
      <c r="G522" s="55"/>
      <c r="H522" s="55"/>
      <c r="I522" s="55"/>
      <c r="J522" s="55"/>
      <c r="K522" s="5"/>
      <c r="L522" s="5"/>
      <c r="M522" s="5"/>
      <c r="N522" s="5"/>
      <c r="O522" s="5"/>
      <c r="P522" s="5"/>
      <c r="Q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5"/>
      <c r="E523" s="5"/>
      <c r="F523" s="5"/>
      <c r="G523" s="55"/>
      <c r="H523" s="55"/>
      <c r="I523" s="55"/>
      <c r="J523" s="55"/>
      <c r="K523" s="5"/>
      <c r="L523" s="5"/>
      <c r="M523" s="5"/>
      <c r="N523" s="5"/>
      <c r="O523" s="5"/>
      <c r="P523" s="5"/>
      <c r="Q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5"/>
      <c r="E524" s="5"/>
      <c r="F524" s="5"/>
      <c r="G524" s="55"/>
      <c r="H524" s="55"/>
      <c r="I524" s="55"/>
      <c r="J524" s="55"/>
      <c r="K524" s="5"/>
      <c r="L524" s="5"/>
      <c r="M524" s="5"/>
      <c r="N524" s="5"/>
      <c r="O524" s="5"/>
      <c r="P524" s="5"/>
      <c r="Q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5"/>
      <c r="E525" s="5"/>
      <c r="F525" s="5"/>
      <c r="G525" s="55"/>
      <c r="H525" s="55"/>
      <c r="I525" s="55"/>
      <c r="J525" s="55"/>
      <c r="K525" s="5"/>
      <c r="L525" s="5"/>
      <c r="M525" s="5"/>
      <c r="N525" s="5"/>
      <c r="O525" s="5"/>
      <c r="P525" s="5"/>
      <c r="Q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5"/>
      <c r="E526" s="5"/>
      <c r="F526" s="5"/>
      <c r="G526" s="55"/>
      <c r="H526" s="55"/>
      <c r="I526" s="55"/>
      <c r="J526" s="55"/>
      <c r="K526" s="5"/>
      <c r="L526" s="5"/>
      <c r="M526" s="5"/>
      <c r="N526" s="5"/>
      <c r="O526" s="5"/>
      <c r="P526" s="5"/>
      <c r="Q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5"/>
      <c r="E527" s="5"/>
      <c r="F527" s="5"/>
      <c r="G527" s="55"/>
      <c r="H527" s="55"/>
      <c r="I527" s="55"/>
      <c r="J527" s="55"/>
      <c r="K527" s="5"/>
      <c r="L527" s="5"/>
      <c r="M527" s="5"/>
      <c r="N527" s="5"/>
      <c r="O527" s="5"/>
      <c r="P527" s="5"/>
      <c r="Q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5"/>
      <c r="E528" s="5"/>
      <c r="F528" s="5"/>
      <c r="G528" s="55"/>
      <c r="H528" s="55"/>
      <c r="I528" s="55"/>
      <c r="J528" s="55"/>
      <c r="K528" s="5"/>
      <c r="L528" s="5"/>
      <c r="M528" s="5"/>
      <c r="N528" s="5"/>
      <c r="O528" s="5"/>
      <c r="P528" s="5"/>
      <c r="Q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5"/>
      <c r="E529" s="5"/>
      <c r="F529" s="5"/>
      <c r="G529" s="55"/>
      <c r="H529" s="55"/>
      <c r="I529" s="55"/>
      <c r="J529" s="55"/>
      <c r="K529" s="5"/>
      <c r="L529" s="5"/>
      <c r="M529" s="5"/>
      <c r="N529" s="5"/>
      <c r="O529" s="5"/>
      <c r="P529" s="5"/>
      <c r="Q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5"/>
      <c r="E530" s="5"/>
      <c r="F530" s="5"/>
      <c r="G530" s="55"/>
      <c r="H530" s="55"/>
      <c r="I530" s="55"/>
      <c r="J530" s="55"/>
      <c r="K530" s="5"/>
      <c r="L530" s="5"/>
      <c r="M530" s="5"/>
      <c r="N530" s="5"/>
      <c r="O530" s="5"/>
      <c r="P530" s="5"/>
      <c r="Q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5"/>
      <c r="E531" s="5"/>
      <c r="F531" s="5"/>
      <c r="G531" s="55"/>
      <c r="H531" s="55"/>
      <c r="I531" s="55"/>
      <c r="J531" s="55"/>
      <c r="K531" s="5"/>
      <c r="L531" s="5"/>
      <c r="M531" s="5"/>
      <c r="N531" s="5"/>
      <c r="O531" s="5"/>
      <c r="P531" s="5"/>
      <c r="Q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5"/>
      <c r="E532" s="5"/>
      <c r="F532" s="5"/>
      <c r="G532" s="55"/>
      <c r="H532" s="55"/>
      <c r="I532" s="55"/>
      <c r="J532" s="55"/>
      <c r="K532" s="5"/>
      <c r="L532" s="5"/>
      <c r="M532" s="5"/>
      <c r="N532" s="5"/>
      <c r="O532" s="5"/>
      <c r="P532" s="5"/>
      <c r="Q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5"/>
      <c r="E533" s="5"/>
      <c r="F533" s="5"/>
      <c r="G533" s="55"/>
      <c r="H533" s="55"/>
      <c r="I533" s="55"/>
      <c r="J533" s="55"/>
      <c r="K533" s="5"/>
      <c r="L533" s="5"/>
      <c r="M533" s="5"/>
      <c r="N533" s="5"/>
      <c r="O533" s="5"/>
      <c r="P533" s="5"/>
      <c r="Q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5"/>
      <c r="E534" s="5"/>
      <c r="F534" s="5"/>
      <c r="G534" s="55"/>
      <c r="H534" s="55"/>
      <c r="I534" s="55"/>
      <c r="J534" s="55"/>
      <c r="K534" s="5"/>
      <c r="L534" s="5"/>
      <c r="M534" s="5"/>
      <c r="N534" s="5"/>
      <c r="O534" s="5"/>
      <c r="P534" s="5"/>
      <c r="Q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5"/>
      <c r="E535" s="5"/>
      <c r="F535" s="5"/>
      <c r="G535" s="55"/>
      <c r="H535" s="55"/>
      <c r="I535" s="55"/>
      <c r="J535" s="55"/>
      <c r="K535" s="5"/>
      <c r="L535" s="5"/>
      <c r="M535" s="5"/>
      <c r="N535" s="5"/>
      <c r="O535" s="5"/>
      <c r="P535" s="5"/>
      <c r="Q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5"/>
      <c r="E536" s="5"/>
      <c r="F536" s="5"/>
      <c r="G536" s="55"/>
      <c r="H536" s="55"/>
      <c r="I536" s="55"/>
      <c r="J536" s="55"/>
      <c r="K536" s="5"/>
      <c r="L536" s="5"/>
      <c r="M536" s="5"/>
      <c r="N536" s="5"/>
      <c r="O536" s="5"/>
      <c r="P536" s="5"/>
      <c r="Q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5"/>
      <c r="E537" s="5"/>
      <c r="F537" s="5"/>
      <c r="G537" s="55"/>
      <c r="H537" s="55"/>
      <c r="I537" s="55"/>
      <c r="J537" s="55"/>
      <c r="K537" s="5"/>
      <c r="L537" s="5"/>
      <c r="M537" s="5"/>
      <c r="N537" s="5"/>
      <c r="O537" s="5"/>
      <c r="P537" s="5"/>
      <c r="Q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5"/>
      <c r="E538" s="5"/>
      <c r="F538" s="5"/>
      <c r="G538" s="55"/>
      <c r="H538" s="55"/>
      <c r="I538" s="55"/>
      <c r="J538" s="55"/>
      <c r="K538" s="5"/>
      <c r="L538" s="5"/>
      <c r="M538" s="5"/>
      <c r="N538" s="5"/>
      <c r="O538" s="5"/>
      <c r="P538" s="5"/>
      <c r="Q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5"/>
      <c r="E539" s="5"/>
      <c r="F539" s="5"/>
      <c r="G539" s="55"/>
      <c r="H539" s="55"/>
      <c r="I539" s="55"/>
      <c r="J539" s="55"/>
      <c r="K539" s="5"/>
      <c r="L539" s="5"/>
      <c r="M539" s="5"/>
      <c r="N539" s="5"/>
      <c r="O539" s="5"/>
      <c r="P539" s="5"/>
      <c r="Q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5"/>
      <c r="E540" s="5"/>
      <c r="F540" s="5"/>
      <c r="G540" s="55"/>
      <c r="H540" s="55"/>
      <c r="I540" s="55"/>
      <c r="J540" s="55"/>
      <c r="K540" s="5"/>
      <c r="L540" s="5"/>
      <c r="M540" s="5"/>
      <c r="N540" s="5"/>
      <c r="O540" s="5"/>
      <c r="P540" s="5"/>
      <c r="Q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5"/>
      <c r="E541" s="5"/>
      <c r="F541" s="5"/>
      <c r="G541" s="55"/>
      <c r="H541" s="55"/>
      <c r="I541" s="55"/>
      <c r="J541" s="55"/>
      <c r="K541" s="5"/>
      <c r="L541" s="5"/>
      <c r="M541" s="5"/>
      <c r="N541" s="5"/>
      <c r="O541" s="5"/>
      <c r="P541" s="5"/>
      <c r="Q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5"/>
      <c r="E542" s="5"/>
      <c r="F542" s="5"/>
      <c r="G542" s="55"/>
      <c r="H542" s="55"/>
      <c r="I542" s="55"/>
      <c r="J542" s="55"/>
      <c r="K542" s="5"/>
      <c r="L542" s="5"/>
      <c r="M542" s="5"/>
      <c r="N542" s="5"/>
      <c r="O542" s="5"/>
      <c r="P542" s="5"/>
      <c r="Q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5"/>
      <c r="E543" s="5"/>
      <c r="F543" s="5"/>
      <c r="G543" s="55"/>
      <c r="H543" s="55"/>
      <c r="I543" s="55"/>
      <c r="J543" s="55"/>
      <c r="K543" s="5"/>
      <c r="L543" s="5"/>
      <c r="M543" s="5"/>
      <c r="N543" s="5"/>
      <c r="O543" s="5"/>
      <c r="P543" s="5"/>
      <c r="Q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5"/>
      <c r="E544" s="5"/>
      <c r="F544" s="5"/>
      <c r="G544" s="55"/>
      <c r="H544" s="55"/>
      <c r="I544" s="55"/>
      <c r="J544" s="55"/>
      <c r="K544" s="5"/>
      <c r="L544" s="5"/>
      <c r="M544" s="5"/>
      <c r="N544" s="5"/>
      <c r="O544" s="5"/>
      <c r="P544" s="5"/>
      <c r="Q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5"/>
      <c r="E545" s="5"/>
      <c r="F545" s="5"/>
      <c r="G545" s="55"/>
      <c r="H545" s="55"/>
      <c r="I545" s="55"/>
      <c r="J545" s="55"/>
      <c r="K545" s="5"/>
      <c r="L545" s="5"/>
      <c r="M545" s="5"/>
      <c r="N545" s="5"/>
      <c r="O545" s="5"/>
      <c r="P545" s="5"/>
      <c r="Q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5"/>
      <c r="E546" s="5"/>
      <c r="F546" s="5"/>
      <c r="G546" s="55"/>
      <c r="H546" s="55"/>
      <c r="I546" s="55"/>
      <c r="J546" s="55"/>
      <c r="K546" s="5"/>
      <c r="L546" s="5"/>
      <c r="M546" s="5"/>
      <c r="N546" s="5"/>
      <c r="O546" s="5"/>
      <c r="P546" s="5"/>
      <c r="Q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5"/>
      <c r="E547" s="5"/>
      <c r="F547" s="5"/>
      <c r="G547" s="55"/>
      <c r="H547" s="55"/>
      <c r="I547" s="55"/>
      <c r="J547" s="55"/>
      <c r="K547" s="5"/>
      <c r="L547" s="5"/>
      <c r="M547" s="5"/>
      <c r="N547" s="5"/>
      <c r="O547" s="5"/>
      <c r="P547" s="5"/>
      <c r="Q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5"/>
      <c r="E548" s="5"/>
      <c r="F548" s="5"/>
      <c r="G548" s="55"/>
      <c r="H548" s="55"/>
      <c r="I548" s="55"/>
      <c r="J548" s="55"/>
      <c r="K548" s="5"/>
      <c r="L548" s="5"/>
      <c r="M548" s="5"/>
      <c r="N548" s="5"/>
      <c r="O548" s="5"/>
      <c r="P548" s="5"/>
      <c r="Q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5"/>
      <c r="E549" s="5"/>
      <c r="F549" s="5"/>
      <c r="G549" s="55"/>
      <c r="H549" s="55"/>
      <c r="I549" s="55"/>
      <c r="J549" s="55"/>
      <c r="K549" s="5"/>
      <c r="L549" s="5"/>
      <c r="M549" s="5"/>
      <c r="N549" s="5"/>
      <c r="O549" s="5"/>
      <c r="P549" s="5"/>
      <c r="Q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5"/>
      <c r="E550" s="5"/>
      <c r="F550" s="5"/>
      <c r="G550" s="55"/>
      <c r="H550" s="55"/>
      <c r="I550" s="55"/>
      <c r="J550" s="55"/>
      <c r="K550" s="5"/>
      <c r="L550" s="5"/>
      <c r="M550" s="5"/>
      <c r="N550" s="5"/>
      <c r="O550" s="5"/>
      <c r="P550" s="5"/>
      <c r="Q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5"/>
      <c r="E551" s="5"/>
      <c r="F551" s="5"/>
      <c r="G551" s="55"/>
      <c r="H551" s="55"/>
      <c r="I551" s="55"/>
      <c r="J551" s="55"/>
      <c r="K551" s="5"/>
      <c r="L551" s="5"/>
      <c r="M551" s="5"/>
      <c r="N551" s="5"/>
      <c r="O551" s="5"/>
      <c r="P551" s="5"/>
      <c r="Q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5"/>
      <c r="E552" s="5"/>
      <c r="F552" s="5"/>
      <c r="G552" s="55"/>
      <c r="H552" s="55"/>
      <c r="I552" s="55"/>
      <c r="J552" s="55"/>
      <c r="K552" s="5"/>
      <c r="L552" s="5"/>
      <c r="M552" s="5"/>
      <c r="N552" s="5"/>
      <c r="O552" s="5"/>
      <c r="P552" s="5"/>
      <c r="Q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5"/>
      <c r="E553" s="5"/>
      <c r="F553" s="5"/>
      <c r="G553" s="55"/>
      <c r="H553" s="55"/>
      <c r="I553" s="55"/>
      <c r="J553" s="55"/>
      <c r="K553" s="5"/>
      <c r="L553" s="5"/>
      <c r="M553" s="5"/>
      <c r="N553" s="5"/>
      <c r="O553" s="5"/>
      <c r="P553" s="5"/>
      <c r="Q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5"/>
      <c r="E554" s="5"/>
      <c r="F554" s="5"/>
      <c r="G554" s="55"/>
      <c r="H554" s="55"/>
      <c r="I554" s="55"/>
      <c r="J554" s="55"/>
      <c r="K554" s="5"/>
      <c r="L554" s="5"/>
      <c r="M554" s="5"/>
      <c r="N554" s="5"/>
      <c r="O554" s="5"/>
      <c r="P554" s="5"/>
      <c r="Q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5"/>
      <c r="E555" s="5"/>
      <c r="F555" s="5"/>
      <c r="G555" s="55"/>
      <c r="H555" s="55"/>
      <c r="I555" s="55"/>
      <c r="J555" s="55"/>
      <c r="K555" s="5"/>
      <c r="L555" s="5"/>
      <c r="M555" s="5"/>
      <c r="N555" s="5"/>
      <c r="O555" s="5"/>
      <c r="P555" s="5"/>
      <c r="Q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5"/>
      <c r="E556" s="5"/>
      <c r="F556" s="5"/>
      <c r="G556" s="55"/>
      <c r="H556" s="55"/>
      <c r="I556" s="55"/>
      <c r="J556" s="55"/>
      <c r="K556" s="5"/>
      <c r="L556" s="5"/>
      <c r="M556" s="5"/>
      <c r="N556" s="5"/>
      <c r="O556" s="5"/>
      <c r="P556" s="5"/>
      <c r="Q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5"/>
      <c r="E557" s="5"/>
      <c r="F557" s="5"/>
      <c r="G557" s="55"/>
      <c r="H557" s="55"/>
      <c r="I557" s="55"/>
      <c r="J557" s="55"/>
      <c r="K557" s="5"/>
      <c r="L557" s="5"/>
      <c r="M557" s="5"/>
      <c r="N557" s="5"/>
      <c r="O557" s="5"/>
      <c r="P557" s="5"/>
      <c r="Q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5"/>
      <c r="E558" s="5"/>
      <c r="F558" s="5"/>
      <c r="G558" s="55"/>
      <c r="H558" s="55"/>
      <c r="I558" s="55"/>
      <c r="J558" s="55"/>
      <c r="K558" s="5"/>
      <c r="L558" s="5"/>
      <c r="M558" s="5"/>
      <c r="N558" s="5"/>
      <c r="O558" s="5"/>
      <c r="P558" s="5"/>
      <c r="Q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5"/>
      <c r="E559" s="5"/>
      <c r="F559" s="5"/>
      <c r="G559" s="55"/>
      <c r="H559" s="55"/>
      <c r="I559" s="55"/>
      <c r="J559" s="55"/>
      <c r="K559" s="5"/>
      <c r="L559" s="5"/>
      <c r="M559" s="5"/>
      <c r="N559" s="5"/>
      <c r="O559" s="5"/>
      <c r="P559" s="5"/>
      <c r="Q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5"/>
      <c r="E560" s="5"/>
      <c r="F560" s="5"/>
      <c r="G560" s="55"/>
      <c r="H560" s="55"/>
      <c r="I560" s="55"/>
      <c r="J560" s="55"/>
      <c r="K560" s="5"/>
      <c r="L560" s="5"/>
      <c r="M560" s="5"/>
      <c r="N560" s="5"/>
      <c r="O560" s="5"/>
      <c r="P560" s="5"/>
      <c r="Q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5"/>
      <c r="E561" s="5"/>
      <c r="F561" s="5"/>
      <c r="G561" s="55"/>
      <c r="H561" s="55"/>
      <c r="I561" s="55"/>
      <c r="J561" s="55"/>
      <c r="K561" s="5"/>
      <c r="L561" s="5"/>
      <c r="M561" s="5"/>
      <c r="N561" s="5"/>
      <c r="O561" s="5"/>
      <c r="P561" s="5"/>
      <c r="Q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5"/>
      <c r="E562" s="5"/>
      <c r="F562" s="5"/>
      <c r="G562" s="55"/>
      <c r="H562" s="55"/>
      <c r="I562" s="55"/>
      <c r="J562" s="55"/>
      <c r="K562" s="5"/>
      <c r="L562" s="5"/>
      <c r="M562" s="5"/>
      <c r="N562" s="5"/>
      <c r="O562" s="5"/>
      <c r="P562" s="5"/>
      <c r="Q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5"/>
      <c r="E563" s="5"/>
      <c r="F563" s="5"/>
      <c r="G563" s="55"/>
      <c r="H563" s="55"/>
      <c r="I563" s="55"/>
      <c r="J563" s="55"/>
      <c r="K563" s="5"/>
      <c r="L563" s="5"/>
      <c r="M563" s="5"/>
      <c r="N563" s="5"/>
      <c r="O563" s="5"/>
      <c r="P563" s="5"/>
      <c r="Q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5"/>
      <c r="E564" s="5"/>
      <c r="F564" s="5"/>
      <c r="G564" s="55"/>
      <c r="H564" s="55"/>
      <c r="I564" s="55"/>
      <c r="J564" s="55"/>
      <c r="K564" s="5"/>
      <c r="L564" s="5"/>
      <c r="M564" s="5"/>
      <c r="N564" s="5"/>
      <c r="O564" s="5"/>
      <c r="P564" s="5"/>
      <c r="Q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5"/>
      <c r="E565" s="5"/>
      <c r="F565" s="5"/>
      <c r="G565" s="55"/>
      <c r="H565" s="55"/>
      <c r="I565" s="55"/>
      <c r="J565" s="55"/>
      <c r="K565" s="5"/>
      <c r="L565" s="5"/>
      <c r="M565" s="5"/>
      <c r="N565" s="5"/>
      <c r="O565" s="5"/>
      <c r="P565" s="5"/>
      <c r="Q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5"/>
      <c r="E566" s="5"/>
      <c r="F566" s="5"/>
      <c r="G566" s="55"/>
      <c r="H566" s="55"/>
      <c r="I566" s="55"/>
      <c r="J566" s="55"/>
      <c r="K566" s="5"/>
      <c r="L566" s="5"/>
      <c r="M566" s="5"/>
      <c r="N566" s="5"/>
      <c r="O566" s="5"/>
      <c r="P566" s="5"/>
      <c r="Q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5"/>
      <c r="E567" s="5"/>
      <c r="F567" s="5"/>
      <c r="G567" s="55"/>
      <c r="H567" s="55"/>
      <c r="I567" s="55"/>
      <c r="J567" s="55"/>
      <c r="K567" s="5"/>
      <c r="L567" s="5"/>
      <c r="M567" s="5"/>
      <c r="N567" s="5"/>
      <c r="O567" s="5"/>
      <c r="P567" s="5"/>
      <c r="Q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5"/>
      <c r="E568" s="5"/>
      <c r="F568" s="5"/>
      <c r="G568" s="55"/>
      <c r="H568" s="55"/>
      <c r="I568" s="55"/>
      <c r="J568" s="55"/>
      <c r="K568" s="5"/>
      <c r="L568" s="5"/>
      <c r="M568" s="5"/>
      <c r="N568" s="5"/>
      <c r="O568" s="5"/>
      <c r="P568" s="5"/>
      <c r="Q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5"/>
      <c r="E569" s="5"/>
      <c r="F569" s="5"/>
      <c r="G569" s="55"/>
      <c r="H569" s="55"/>
      <c r="I569" s="55"/>
      <c r="J569" s="55"/>
      <c r="K569" s="5"/>
      <c r="L569" s="5"/>
      <c r="M569" s="5"/>
      <c r="N569" s="5"/>
      <c r="O569" s="5"/>
      <c r="P569" s="5"/>
      <c r="Q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5"/>
      <c r="E570" s="5"/>
      <c r="F570" s="5"/>
      <c r="G570" s="55"/>
      <c r="H570" s="55"/>
      <c r="I570" s="55"/>
      <c r="J570" s="55"/>
      <c r="K570" s="5"/>
      <c r="L570" s="5"/>
      <c r="M570" s="5"/>
      <c r="N570" s="5"/>
      <c r="O570" s="5"/>
      <c r="P570" s="5"/>
      <c r="Q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5"/>
      <c r="E571" s="5"/>
      <c r="F571" s="5"/>
      <c r="G571" s="55"/>
      <c r="H571" s="55"/>
      <c r="I571" s="55"/>
      <c r="J571" s="55"/>
      <c r="K571" s="5"/>
      <c r="L571" s="5"/>
      <c r="M571" s="5"/>
      <c r="N571" s="5"/>
      <c r="O571" s="5"/>
      <c r="P571" s="5"/>
      <c r="Q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5"/>
      <c r="E572" s="5"/>
      <c r="F572" s="5"/>
      <c r="G572" s="55"/>
      <c r="H572" s="55"/>
      <c r="I572" s="55"/>
      <c r="J572" s="55"/>
      <c r="K572" s="5"/>
      <c r="L572" s="5"/>
      <c r="M572" s="5"/>
      <c r="N572" s="5"/>
      <c r="O572" s="5"/>
      <c r="P572" s="5"/>
      <c r="Q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5"/>
      <c r="E573" s="5"/>
      <c r="F573" s="5"/>
      <c r="G573" s="55"/>
      <c r="H573" s="55"/>
      <c r="I573" s="55"/>
      <c r="J573" s="55"/>
      <c r="K573" s="5"/>
      <c r="L573" s="5"/>
      <c r="M573" s="5"/>
      <c r="N573" s="5"/>
      <c r="O573" s="5"/>
      <c r="P573" s="5"/>
      <c r="Q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5"/>
      <c r="E574" s="5"/>
      <c r="F574" s="5"/>
      <c r="G574" s="55"/>
      <c r="H574" s="55"/>
      <c r="I574" s="55"/>
      <c r="J574" s="55"/>
      <c r="K574" s="5"/>
      <c r="L574" s="5"/>
      <c r="M574" s="5"/>
      <c r="N574" s="5"/>
      <c r="O574" s="5"/>
      <c r="P574" s="5"/>
      <c r="Q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5"/>
      <c r="E575" s="5"/>
      <c r="F575" s="5"/>
      <c r="G575" s="55"/>
      <c r="H575" s="55"/>
      <c r="I575" s="55"/>
      <c r="J575" s="55"/>
      <c r="K575" s="5"/>
      <c r="L575" s="5"/>
      <c r="M575" s="5"/>
      <c r="N575" s="5"/>
      <c r="O575" s="5"/>
      <c r="P575" s="5"/>
      <c r="Q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5"/>
      <c r="E576" s="5"/>
      <c r="F576" s="5"/>
      <c r="G576" s="55"/>
      <c r="H576" s="55"/>
      <c r="I576" s="55"/>
      <c r="J576" s="55"/>
      <c r="K576" s="5"/>
      <c r="L576" s="5"/>
      <c r="M576" s="5"/>
      <c r="N576" s="5"/>
      <c r="O576" s="5"/>
      <c r="P576" s="5"/>
      <c r="Q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5"/>
      <c r="E577" s="5"/>
      <c r="F577" s="5"/>
      <c r="G577" s="55"/>
      <c r="H577" s="55"/>
      <c r="I577" s="55"/>
      <c r="J577" s="55"/>
      <c r="K577" s="5"/>
      <c r="L577" s="5"/>
      <c r="M577" s="5"/>
      <c r="N577" s="5"/>
      <c r="O577" s="5"/>
      <c r="P577" s="5"/>
      <c r="Q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5"/>
      <c r="E578" s="5"/>
      <c r="F578" s="5"/>
      <c r="G578" s="55"/>
      <c r="H578" s="55"/>
      <c r="I578" s="55"/>
      <c r="J578" s="55"/>
      <c r="K578" s="5"/>
      <c r="L578" s="5"/>
      <c r="M578" s="5"/>
      <c r="N578" s="5"/>
      <c r="O578" s="5"/>
      <c r="P578" s="5"/>
      <c r="Q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5"/>
      <c r="E579" s="5"/>
      <c r="F579" s="5"/>
      <c r="G579" s="55"/>
      <c r="H579" s="55"/>
      <c r="I579" s="55"/>
      <c r="J579" s="55"/>
      <c r="K579" s="5"/>
      <c r="L579" s="5"/>
      <c r="M579" s="5"/>
      <c r="N579" s="5"/>
      <c r="O579" s="5"/>
      <c r="P579" s="5"/>
      <c r="Q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5"/>
      <c r="E580" s="5"/>
      <c r="F580" s="5"/>
      <c r="G580" s="55"/>
      <c r="H580" s="55"/>
      <c r="I580" s="55"/>
      <c r="J580" s="55"/>
      <c r="K580" s="5"/>
      <c r="L580" s="5"/>
      <c r="M580" s="5"/>
      <c r="N580" s="5"/>
      <c r="O580" s="5"/>
      <c r="P580" s="5"/>
      <c r="Q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5"/>
      <c r="E581" s="5"/>
      <c r="F581" s="5"/>
      <c r="G581" s="55"/>
      <c r="H581" s="55"/>
      <c r="I581" s="55"/>
      <c r="J581" s="55"/>
      <c r="K581" s="5"/>
      <c r="L581" s="5"/>
      <c r="M581" s="5"/>
      <c r="N581" s="5"/>
      <c r="O581" s="5"/>
      <c r="P581" s="5"/>
      <c r="Q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5"/>
      <c r="E582" s="5"/>
      <c r="F582" s="5"/>
      <c r="G582" s="55"/>
      <c r="H582" s="55"/>
      <c r="I582" s="55"/>
      <c r="J582" s="55"/>
      <c r="K582" s="5"/>
      <c r="L582" s="5"/>
      <c r="M582" s="5"/>
      <c r="N582" s="5"/>
      <c r="O582" s="5"/>
      <c r="P582" s="5"/>
      <c r="Q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5"/>
      <c r="E583" s="5"/>
      <c r="F583" s="5"/>
      <c r="G583" s="55"/>
      <c r="H583" s="55"/>
      <c r="I583" s="55"/>
      <c r="J583" s="55"/>
      <c r="K583" s="5"/>
      <c r="L583" s="5"/>
      <c r="M583" s="5"/>
      <c r="N583" s="5"/>
      <c r="O583" s="5"/>
      <c r="P583" s="5"/>
      <c r="Q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5"/>
      <c r="E584" s="5"/>
      <c r="F584" s="5"/>
      <c r="G584" s="55"/>
      <c r="H584" s="55"/>
      <c r="I584" s="55"/>
      <c r="J584" s="55"/>
      <c r="K584" s="5"/>
      <c r="L584" s="5"/>
      <c r="M584" s="5"/>
      <c r="N584" s="5"/>
      <c r="O584" s="5"/>
      <c r="P584" s="5"/>
      <c r="Q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5"/>
      <c r="E585" s="5"/>
      <c r="F585" s="5"/>
      <c r="G585" s="55"/>
      <c r="H585" s="55"/>
      <c r="I585" s="55"/>
      <c r="J585" s="55"/>
      <c r="K585" s="5"/>
      <c r="L585" s="5"/>
      <c r="M585" s="5"/>
      <c r="N585" s="5"/>
      <c r="O585" s="5"/>
      <c r="P585" s="5"/>
      <c r="Q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5"/>
      <c r="E586" s="5"/>
      <c r="F586" s="5"/>
      <c r="G586" s="55"/>
      <c r="H586" s="55"/>
      <c r="I586" s="55"/>
      <c r="J586" s="55"/>
      <c r="K586" s="5"/>
      <c r="L586" s="5"/>
      <c r="M586" s="5"/>
      <c r="N586" s="5"/>
      <c r="O586" s="5"/>
      <c r="P586" s="5"/>
      <c r="Q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5"/>
      <c r="E587" s="5"/>
      <c r="F587" s="5"/>
      <c r="G587" s="55"/>
      <c r="H587" s="55"/>
      <c r="I587" s="55"/>
      <c r="J587" s="55"/>
      <c r="K587" s="5"/>
      <c r="L587" s="5"/>
      <c r="M587" s="5"/>
      <c r="N587" s="5"/>
      <c r="O587" s="5"/>
      <c r="P587" s="5"/>
      <c r="Q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5"/>
      <c r="E588" s="5"/>
      <c r="F588" s="5"/>
      <c r="G588" s="55"/>
      <c r="H588" s="55"/>
      <c r="I588" s="55"/>
      <c r="J588" s="55"/>
      <c r="K588" s="5"/>
      <c r="L588" s="5"/>
      <c r="M588" s="5"/>
      <c r="N588" s="5"/>
      <c r="O588" s="5"/>
      <c r="P588" s="5"/>
      <c r="Q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5"/>
      <c r="E589" s="5"/>
      <c r="F589" s="5"/>
      <c r="G589" s="55"/>
      <c r="H589" s="55"/>
      <c r="I589" s="55"/>
      <c r="J589" s="55"/>
      <c r="K589" s="5"/>
      <c r="L589" s="5"/>
      <c r="M589" s="5"/>
      <c r="N589" s="5"/>
      <c r="O589" s="5"/>
      <c r="P589" s="5"/>
      <c r="Q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5"/>
      <c r="E590" s="5"/>
      <c r="F590" s="5"/>
      <c r="G590" s="55"/>
      <c r="H590" s="55"/>
      <c r="I590" s="55"/>
      <c r="J590" s="55"/>
      <c r="K590" s="5"/>
      <c r="L590" s="5"/>
      <c r="M590" s="5"/>
      <c r="N590" s="5"/>
      <c r="O590" s="5"/>
      <c r="P590" s="5"/>
      <c r="Q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5"/>
      <c r="E591" s="5"/>
      <c r="F591" s="5"/>
      <c r="G591" s="55"/>
      <c r="H591" s="55"/>
      <c r="I591" s="55"/>
      <c r="J591" s="55"/>
      <c r="K591" s="5"/>
      <c r="L591" s="5"/>
      <c r="M591" s="5"/>
      <c r="N591" s="5"/>
      <c r="O591" s="5"/>
      <c r="P591" s="5"/>
      <c r="Q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5"/>
      <c r="E592" s="5"/>
      <c r="F592" s="5"/>
      <c r="G592" s="55"/>
      <c r="H592" s="55"/>
      <c r="I592" s="55"/>
      <c r="J592" s="55"/>
      <c r="K592" s="5"/>
      <c r="L592" s="5"/>
      <c r="M592" s="5"/>
      <c r="N592" s="5"/>
      <c r="O592" s="5"/>
      <c r="P592" s="5"/>
      <c r="Q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5"/>
      <c r="E593" s="5"/>
      <c r="F593" s="5"/>
      <c r="G593" s="55"/>
      <c r="H593" s="55"/>
      <c r="I593" s="55"/>
      <c r="J593" s="55"/>
      <c r="K593" s="5"/>
      <c r="L593" s="5"/>
      <c r="M593" s="5"/>
      <c r="N593" s="5"/>
      <c r="O593" s="5"/>
      <c r="P593" s="5"/>
      <c r="Q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5"/>
      <c r="E594" s="5"/>
      <c r="F594" s="5"/>
      <c r="G594" s="55"/>
      <c r="H594" s="55"/>
      <c r="I594" s="55"/>
      <c r="J594" s="55"/>
      <c r="K594" s="5"/>
      <c r="L594" s="5"/>
      <c r="M594" s="5"/>
      <c r="N594" s="5"/>
      <c r="O594" s="5"/>
      <c r="P594" s="5"/>
      <c r="Q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5"/>
      <c r="E595" s="5"/>
      <c r="F595" s="5"/>
      <c r="G595" s="55"/>
      <c r="H595" s="55"/>
      <c r="I595" s="55"/>
      <c r="J595" s="55"/>
      <c r="K595" s="5"/>
      <c r="L595" s="5"/>
      <c r="M595" s="5"/>
      <c r="N595" s="5"/>
      <c r="O595" s="5"/>
      <c r="P595" s="5"/>
      <c r="Q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5"/>
      <c r="E596" s="5"/>
      <c r="F596" s="5"/>
      <c r="G596" s="55"/>
      <c r="H596" s="55"/>
      <c r="I596" s="55"/>
      <c r="J596" s="55"/>
      <c r="K596" s="5"/>
      <c r="L596" s="5"/>
      <c r="M596" s="5"/>
      <c r="N596" s="5"/>
      <c r="O596" s="5"/>
      <c r="P596" s="5"/>
      <c r="Q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5"/>
      <c r="E597" s="5"/>
      <c r="F597" s="5"/>
      <c r="G597" s="55"/>
      <c r="H597" s="55"/>
      <c r="I597" s="55"/>
      <c r="J597" s="55"/>
      <c r="K597" s="5"/>
      <c r="L597" s="5"/>
      <c r="M597" s="5"/>
      <c r="N597" s="5"/>
      <c r="O597" s="5"/>
      <c r="P597" s="5"/>
      <c r="Q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5"/>
      <c r="E598" s="5"/>
      <c r="F598" s="5"/>
      <c r="G598" s="55"/>
      <c r="H598" s="55"/>
      <c r="I598" s="55"/>
      <c r="J598" s="55"/>
      <c r="K598" s="5"/>
      <c r="L598" s="5"/>
      <c r="M598" s="5"/>
      <c r="N598" s="5"/>
      <c r="O598" s="5"/>
      <c r="P598" s="5"/>
      <c r="Q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5"/>
      <c r="E599" s="5"/>
      <c r="F599" s="5"/>
      <c r="G599" s="55"/>
      <c r="H599" s="55"/>
      <c r="I599" s="55"/>
      <c r="J599" s="55"/>
      <c r="K599" s="5"/>
      <c r="L599" s="5"/>
      <c r="M599" s="5"/>
      <c r="N599" s="5"/>
      <c r="O599" s="5"/>
      <c r="P599" s="5"/>
      <c r="Q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5"/>
      <c r="E600" s="5"/>
      <c r="F600" s="5"/>
      <c r="G600" s="55"/>
      <c r="H600" s="55"/>
      <c r="I600" s="55"/>
      <c r="J600" s="55"/>
      <c r="K600" s="5"/>
      <c r="L600" s="5"/>
      <c r="M600" s="5"/>
      <c r="N600" s="5"/>
      <c r="O600" s="5"/>
      <c r="P600" s="5"/>
      <c r="Q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5"/>
      <c r="E601" s="5"/>
      <c r="F601" s="5"/>
      <c r="G601" s="55"/>
      <c r="H601" s="55"/>
      <c r="I601" s="55"/>
      <c r="J601" s="55"/>
      <c r="K601" s="5"/>
      <c r="L601" s="5"/>
      <c r="M601" s="5"/>
      <c r="N601" s="5"/>
      <c r="O601" s="5"/>
      <c r="P601" s="5"/>
      <c r="Q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5"/>
      <c r="E602" s="5"/>
      <c r="F602" s="5"/>
      <c r="G602" s="55"/>
      <c r="H602" s="55"/>
      <c r="I602" s="55"/>
      <c r="J602" s="55"/>
      <c r="K602" s="5"/>
      <c r="L602" s="5"/>
      <c r="M602" s="5"/>
      <c r="N602" s="5"/>
      <c r="O602" s="5"/>
      <c r="P602" s="5"/>
      <c r="Q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5"/>
      <c r="E603" s="5"/>
      <c r="F603" s="5"/>
      <c r="G603" s="55"/>
      <c r="H603" s="55"/>
      <c r="I603" s="55"/>
      <c r="J603" s="55"/>
      <c r="K603" s="5"/>
      <c r="L603" s="5"/>
      <c r="M603" s="5"/>
      <c r="N603" s="5"/>
      <c r="O603" s="5"/>
      <c r="P603" s="5"/>
      <c r="Q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5"/>
      <c r="E604" s="5"/>
      <c r="F604" s="5"/>
      <c r="G604" s="55"/>
      <c r="H604" s="55"/>
      <c r="I604" s="55"/>
      <c r="J604" s="55"/>
      <c r="K604" s="5"/>
      <c r="L604" s="5"/>
      <c r="M604" s="5"/>
      <c r="N604" s="5"/>
      <c r="O604" s="5"/>
      <c r="P604" s="5"/>
      <c r="Q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5"/>
      <c r="E605" s="5"/>
      <c r="F605" s="5"/>
      <c r="G605" s="55"/>
      <c r="H605" s="55"/>
      <c r="I605" s="55"/>
      <c r="J605" s="55"/>
      <c r="K605" s="5"/>
      <c r="L605" s="5"/>
      <c r="M605" s="5"/>
      <c r="N605" s="5"/>
      <c r="O605" s="5"/>
      <c r="P605" s="5"/>
      <c r="Q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5"/>
      <c r="E606" s="5"/>
      <c r="F606" s="5"/>
      <c r="G606" s="55"/>
      <c r="H606" s="55"/>
      <c r="I606" s="55"/>
      <c r="J606" s="55"/>
      <c r="K606" s="5"/>
      <c r="L606" s="5"/>
      <c r="M606" s="5"/>
      <c r="N606" s="5"/>
      <c r="O606" s="5"/>
      <c r="P606" s="5"/>
      <c r="Q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5"/>
      <c r="E607" s="5"/>
      <c r="F607" s="5"/>
      <c r="G607" s="55"/>
      <c r="H607" s="55"/>
      <c r="I607" s="55"/>
      <c r="J607" s="55"/>
      <c r="K607" s="5"/>
      <c r="L607" s="5"/>
      <c r="M607" s="5"/>
      <c r="N607" s="5"/>
      <c r="O607" s="5"/>
      <c r="P607" s="5"/>
      <c r="Q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5"/>
      <c r="E608" s="5"/>
      <c r="F608" s="5"/>
      <c r="G608" s="55"/>
      <c r="H608" s="55"/>
      <c r="I608" s="55"/>
      <c r="J608" s="55"/>
      <c r="K608" s="5"/>
      <c r="L608" s="5"/>
      <c r="M608" s="5"/>
      <c r="N608" s="5"/>
      <c r="O608" s="5"/>
      <c r="P608" s="5"/>
      <c r="Q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5"/>
      <c r="E609" s="5"/>
      <c r="F609" s="5"/>
      <c r="G609" s="55"/>
      <c r="H609" s="55"/>
      <c r="I609" s="55"/>
      <c r="J609" s="55"/>
      <c r="K609" s="5"/>
      <c r="L609" s="5"/>
      <c r="M609" s="5"/>
      <c r="N609" s="5"/>
      <c r="O609" s="5"/>
      <c r="P609" s="5"/>
      <c r="Q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5"/>
      <c r="E610" s="5"/>
      <c r="F610" s="5"/>
      <c r="G610" s="55"/>
      <c r="H610" s="55"/>
      <c r="I610" s="55"/>
      <c r="J610" s="55"/>
      <c r="K610" s="5"/>
      <c r="L610" s="5"/>
      <c r="M610" s="5"/>
      <c r="N610" s="5"/>
      <c r="O610" s="5"/>
      <c r="P610" s="5"/>
      <c r="Q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5"/>
      <c r="E611" s="5"/>
      <c r="F611" s="5"/>
      <c r="G611" s="55"/>
      <c r="H611" s="55"/>
      <c r="I611" s="55"/>
      <c r="J611" s="55"/>
      <c r="K611" s="5"/>
      <c r="L611" s="5"/>
      <c r="M611" s="5"/>
      <c r="N611" s="5"/>
      <c r="O611" s="5"/>
      <c r="P611" s="5"/>
      <c r="Q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5"/>
      <c r="E612" s="5"/>
      <c r="F612" s="5"/>
      <c r="G612" s="55"/>
      <c r="H612" s="55"/>
      <c r="I612" s="55"/>
      <c r="J612" s="55"/>
      <c r="K612" s="5"/>
      <c r="L612" s="5"/>
      <c r="M612" s="5"/>
      <c r="N612" s="5"/>
      <c r="O612" s="5"/>
      <c r="P612" s="5"/>
      <c r="Q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5"/>
      <c r="E613" s="5"/>
      <c r="F613" s="5"/>
      <c r="G613" s="55"/>
      <c r="H613" s="55"/>
      <c r="I613" s="55"/>
      <c r="J613" s="55"/>
      <c r="K613" s="5"/>
      <c r="L613" s="5"/>
      <c r="M613" s="5"/>
      <c r="N613" s="5"/>
      <c r="O613" s="5"/>
      <c r="P613" s="5"/>
      <c r="Q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5"/>
      <c r="E614" s="5"/>
      <c r="F614" s="5"/>
      <c r="G614" s="55"/>
      <c r="H614" s="55"/>
      <c r="I614" s="55"/>
      <c r="J614" s="55"/>
      <c r="K614" s="5"/>
      <c r="L614" s="5"/>
      <c r="M614" s="5"/>
      <c r="N614" s="5"/>
      <c r="O614" s="5"/>
      <c r="P614" s="5"/>
      <c r="Q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5"/>
      <c r="E615" s="5"/>
      <c r="F615" s="5"/>
      <c r="G615" s="55"/>
      <c r="H615" s="55"/>
      <c r="I615" s="55"/>
      <c r="J615" s="55"/>
      <c r="K615" s="5"/>
      <c r="L615" s="5"/>
      <c r="M615" s="5"/>
      <c r="N615" s="5"/>
      <c r="O615" s="5"/>
      <c r="P615" s="5"/>
      <c r="Q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5"/>
      <c r="E616" s="5"/>
      <c r="F616" s="5"/>
      <c r="G616" s="55"/>
      <c r="H616" s="55"/>
      <c r="I616" s="55"/>
      <c r="J616" s="55"/>
      <c r="K616" s="5"/>
      <c r="L616" s="5"/>
      <c r="M616" s="5"/>
      <c r="N616" s="5"/>
      <c r="O616" s="5"/>
      <c r="P616" s="5"/>
      <c r="Q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5"/>
      <c r="E617" s="5"/>
      <c r="F617" s="5"/>
      <c r="G617" s="55"/>
      <c r="H617" s="55"/>
      <c r="I617" s="55"/>
      <c r="J617" s="55"/>
      <c r="K617" s="5"/>
      <c r="L617" s="5"/>
      <c r="M617" s="5"/>
      <c r="N617" s="5"/>
      <c r="O617" s="5"/>
      <c r="P617" s="5"/>
      <c r="Q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5"/>
      <c r="E618" s="5"/>
      <c r="F618" s="5"/>
      <c r="G618" s="55"/>
      <c r="H618" s="55"/>
      <c r="I618" s="55"/>
      <c r="J618" s="55"/>
      <c r="K618" s="5"/>
      <c r="L618" s="5"/>
      <c r="M618" s="5"/>
      <c r="N618" s="5"/>
      <c r="O618" s="5"/>
      <c r="P618" s="5"/>
      <c r="Q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5"/>
      <c r="E619" s="5"/>
      <c r="F619" s="5"/>
      <c r="G619" s="55"/>
      <c r="H619" s="55"/>
      <c r="I619" s="55"/>
      <c r="J619" s="55"/>
      <c r="K619" s="5"/>
      <c r="L619" s="5"/>
      <c r="M619" s="5"/>
      <c r="N619" s="5"/>
      <c r="O619" s="5"/>
      <c r="P619" s="5"/>
      <c r="Q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5"/>
      <c r="E620" s="5"/>
      <c r="F620" s="5"/>
      <c r="G620" s="55"/>
      <c r="H620" s="55"/>
      <c r="I620" s="55"/>
      <c r="J620" s="55"/>
      <c r="K620" s="5"/>
      <c r="L620" s="5"/>
      <c r="M620" s="5"/>
      <c r="N620" s="5"/>
      <c r="O620" s="5"/>
      <c r="P620" s="5"/>
      <c r="Q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5"/>
      <c r="E621" s="5"/>
      <c r="F621" s="5"/>
      <c r="G621" s="55"/>
      <c r="H621" s="55"/>
      <c r="I621" s="55"/>
      <c r="J621" s="55"/>
      <c r="K621" s="5"/>
      <c r="L621" s="5"/>
      <c r="M621" s="5"/>
      <c r="N621" s="5"/>
      <c r="O621" s="5"/>
      <c r="P621" s="5"/>
      <c r="Q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5"/>
      <c r="E622" s="5"/>
      <c r="F622" s="5"/>
      <c r="G622" s="55"/>
      <c r="H622" s="55"/>
      <c r="I622" s="55"/>
      <c r="J622" s="55"/>
      <c r="K622" s="5"/>
      <c r="L622" s="5"/>
      <c r="M622" s="5"/>
      <c r="N622" s="5"/>
      <c r="O622" s="5"/>
      <c r="P622" s="5"/>
      <c r="Q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5"/>
      <c r="E623" s="5"/>
      <c r="F623" s="5"/>
      <c r="G623" s="55"/>
      <c r="H623" s="55"/>
      <c r="I623" s="55"/>
      <c r="J623" s="55"/>
      <c r="K623" s="5"/>
      <c r="L623" s="5"/>
      <c r="M623" s="5"/>
      <c r="N623" s="5"/>
      <c r="O623" s="5"/>
      <c r="P623" s="5"/>
      <c r="Q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5"/>
      <c r="E624" s="5"/>
      <c r="F624" s="5"/>
      <c r="G624" s="55"/>
      <c r="H624" s="55"/>
      <c r="I624" s="55"/>
      <c r="J624" s="55"/>
      <c r="K624" s="5"/>
      <c r="L624" s="5"/>
      <c r="M624" s="5"/>
      <c r="N624" s="5"/>
      <c r="O624" s="5"/>
      <c r="P624" s="5"/>
      <c r="Q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5"/>
      <c r="E625" s="5"/>
      <c r="F625" s="5"/>
      <c r="G625" s="55"/>
      <c r="H625" s="55"/>
      <c r="I625" s="55"/>
      <c r="J625" s="55"/>
      <c r="K625" s="5"/>
      <c r="L625" s="5"/>
      <c r="M625" s="5"/>
      <c r="N625" s="5"/>
      <c r="O625" s="5"/>
      <c r="P625" s="5"/>
      <c r="Q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5"/>
      <c r="E626" s="5"/>
      <c r="F626" s="5"/>
      <c r="G626" s="55"/>
      <c r="H626" s="55"/>
      <c r="I626" s="55"/>
      <c r="J626" s="55"/>
      <c r="K626" s="5"/>
      <c r="L626" s="5"/>
      <c r="M626" s="5"/>
      <c r="N626" s="5"/>
      <c r="O626" s="5"/>
      <c r="P626" s="5"/>
      <c r="Q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5"/>
      <c r="E627" s="5"/>
      <c r="F627" s="5"/>
      <c r="G627" s="55"/>
      <c r="H627" s="55"/>
      <c r="I627" s="55"/>
      <c r="J627" s="55"/>
      <c r="K627" s="5"/>
      <c r="L627" s="5"/>
      <c r="M627" s="5"/>
      <c r="N627" s="5"/>
      <c r="O627" s="5"/>
      <c r="P627" s="5"/>
      <c r="Q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5"/>
      <c r="E628" s="5"/>
      <c r="F628" s="5"/>
      <c r="G628" s="55"/>
      <c r="H628" s="55"/>
      <c r="I628" s="55"/>
      <c r="J628" s="55"/>
      <c r="K628" s="5"/>
      <c r="L628" s="5"/>
      <c r="M628" s="5"/>
      <c r="N628" s="5"/>
      <c r="O628" s="5"/>
      <c r="P628" s="5"/>
      <c r="Q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5"/>
      <c r="E629" s="5"/>
      <c r="F629" s="5"/>
      <c r="G629" s="55"/>
      <c r="H629" s="55"/>
      <c r="I629" s="55"/>
      <c r="J629" s="55"/>
      <c r="K629" s="5"/>
      <c r="L629" s="5"/>
      <c r="M629" s="5"/>
      <c r="N629" s="5"/>
      <c r="O629" s="5"/>
      <c r="P629" s="5"/>
      <c r="Q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5"/>
      <c r="E630" s="5"/>
      <c r="F630" s="5"/>
      <c r="G630" s="55"/>
      <c r="H630" s="55"/>
      <c r="I630" s="55"/>
      <c r="J630" s="55"/>
      <c r="K630" s="5"/>
      <c r="L630" s="5"/>
      <c r="M630" s="5"/>
      <c r="N630" s="5"/>
      <c r="O630" s="5"/>
      <c r="P630" s="5"/>
      <c r="Q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5"/>
      <c r="E631" s="5"/>
      <c r="F631" s="5"/>
      <c r="G631" s="55"/>
      <c r="H631" s="55"/>
      <c r="I631" s="55"/>
      <c r="J631" s="55"/>
      <c r="K631" s="5"/>
      <c r="L631" s="5"/>
      <c r="M631" s="5"/>
      <c r="N631" s="5"/>
      <c r="O631" s="5"/>
      <c r="P631" s="5"/>
      <c r="Q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5"/>
      <c r="E632" s="5"/>
      <c r="F632" s="5"/>
      <c r="G632" s="55"/>
      <c r="H632" s="55"/>
      <c r="I632" s="55"/>
      <c r="J632" s="55"/>
      <c r="K632" s="5"/>
      <c r="L632" s="5"/>
      <c r="M632" s="5"/>
      <c r="N632" s="5"/>
      <c r="O632" s="5"/>
      <c r="P632" s="5"/>
      <c r="Q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5"/>
      <c r="E633" s="5"/>
      <c r="F633" s="5"/>
      <c r="G633" s="55"/>
      <c r="H633" s="55"/>
      <c r="I633" s="55"/>
      <c r="J633" s="55"/>
      <c r="K633" s="5"/>
      <c r="L633" s="5"/>
      <c r="M633" s="5"/>
      <c r="N633" s="5"/>
      <c r="O633" s="5"/>
      <c r="P633" s="5"/>
      <c r="Q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5"/>
      <c r="E634" s="5"/>
      <c r="F634" s="5"/>
      <c r="G634" s="55"/>
      <c r="H634" s="55"/>
      <c r="I634" s="55"/>
      <c r="J634" s="55"/>
      <c r="K634" s="5"/>
      <c r="L634" s="5"/>
      <c r="M634" s="5"/>
      <c r="N634" s="5"/>
      <c r="O634" s="5"/>
      <c r="P634" s="5"/>
      <c r="Q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5"/>
      <c r="E635" s="5"/>
      <c r="F635" s="5"/>
      <c r="G635" s="55"/>
      <c r="H635" s="55"/>
      <c r="I635" s="55"/>
      <c r="J635" s="55"/>
      <c r="K635" s="5"/>
      <c r="L635" s="5"/>
      <c r="M635" s="5"/>
      <c r="N635" s="5"/>
      <c r="O635" s="5"/>
      <c r="P635" s="5"/>
      <c r="Q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5"/>
      <c r="E636" s="5"/>
      <c r="F636" s="5"/>
      <c r="G636" s="55"/>
      <c r="H636" s="55"/>
      <c r="I636" s="55"/>
      <c r="J636" s="55"/>
      <c r="K636" s="5"/>
      <c r="L636" s="5"/>
      <c r="M636" s="5"/>
      <c r="N636" s="5"/>
      <c r="O636" s="5"/>
      <c r="P636" s="5"/>
      <c r="Q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5"/>
      <c r="E637" s="5"/>
      <c r="F637" s="5"/>
      <c r="G637" s="55"/>
      <c r="H637" s="55"/>
      <c r="I637" s="55"/>
      <c r="J637" s="55"/>
      <c r="K637" s="5"/>
      <c r="L637" s="5"/>
      <c r="M637" s="5"/>
      <c r="N637" s="5"/>
      <c r="O637" s="5"/>
      <c r="P637" s="5"/>
      <c r="Q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5"/>
      <c r="E638" s="5"/>
      <c r="F638" s="5"/>
      <c r="G638" s="55"/>
      <c r="H638" s="55"/>
      <c r="I638" s="55"/>
      <c r="J638" s="55"/>
      <c r="K638" s="5"/>
      <c r="L638" s="5"/>
      <c r="M638" s="5"/>
      <c r="N638" s="5"/>
      <c r="O638" s="5"/>
      <c r="P638" s="5"/>
      <c r="Q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5"/>
      <c r="E639" s="5"/>
      <c r="F639" s="5"/>
      <c r="G639" s="55"/>
      <c r="H639" s="55"/>
      <c r="I639" s="55"/>
      <c r="J639" s="55"/>
      <c r="K639" s="5"/>
      <c r="L639" s="5"/>
      <c r="M639" s="5"/>
      <c r="N639" s="5"/>
      <c r="O639" s="5"/>
      <c r="P639" s="5"/>
      <c r="Q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5"/>
      <c r="E640" s="5"/>
      <c r="F640" s="5"/>
      <c r="G640" s="55"/>
      <c r="H640" s="55"/>
      <c r="I640" s="55"/>
      <c r="J640" s="55"/>
      <c r="K640" s="5"/>
      <c r="L640" s="5"/>
      <c r="M640" s="5"/>
      <c r="N640" s="5"/>
      <c r="O640" s="5"/>
      <c r="P640" s="5"/>
      <c r="Q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5"/>
      <c r="E641" s="5"/>
      <c r="F641" s="5"/>
      <c r="G641" s="55"/>
      <c r="H641" s="55"/>
      <c r="I641" s="55"/>
      <c r="J641" s="55"/>
      <c r="K641" s="5"/>
      <c r="L641" s="5"/>
      <c r="M641" s="5"/>
      <c r="N641" s="5"/>
      <c r="O641" s="5"/>
      <c r="P641" s="5"/>
      <c r="Q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5"/>
      <c r="E642" s="5"/>
      <c r="F642" s="5"/>
      <c r="G642" s="55"/>
      <c r="H642" s="55"/>
      <c r="I642" s="55"/>
      <c r="J642" s="55"/>
      <c r="K642" s="5"/>
      <c r="L642" s="5"/>
      <c r="M642" s="5"/>
      <c r="N642" s="5"/>
      <c r="O642" s="5"/>
      <c r="P642" s="5"/>
      <c r="Q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5"/>
      <c r="E643" s="5"/>
      <c r="F643" s="5"/>
      <c r="G643" s="55"/>
      <c r="H643" s="55"/>
      <c r="I643" s="55"/>
      <c r="J643" s="55"/>
      <c r="K643" s="5"/>
      <c r="L643" s="5"/>
      <c r="M643" s="5"/>
      <c r="N643" s="5"/>
      <c r="O643" s="5"/>
      <c r="P643" s="5"/>
      <c r="Q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5"/>
      <c r="E644" s="5"/>
      <c r="F644" s="5"/>
      <c r="G644" s="55"/>
      <c r="H644" s="55"/>
      <c r="I644" s="55"/>
      <c r="J644" s="55"/>
      <c r="K644" s="5"/>
      <c r="L644" s="5"/>
      <c r="M644" s="5"/>
      <c r="N644" s="5"/>
      <c r="O644" s="5"/>
      <c r="P644" s="5"/>
      <c r="Q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5"/>
      <c r="E645" s="5"/>
      <c r="F645" s="5"/>
      <c r="G645" s="55"/>
      <c r="H645" s="55"/>
      <c r="I645" s="55"/>
      <c r="J645" s="55"/>
      <c r="K645" s="5"/>
      <c r="L645" s="5"/>
      <c r="M645" s="5"/>
      <c r="N645" s="5"/>
      <c r="O645" s="5"/>
      <c r="P645" s="5"/>
      <c r="Q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5"/>
      <c r="E646" s="5"/>
      <c r="F646" s="5"/>
      <c r="G646" s="55"/>
      <c r="H646" s="55"/>
      <c r="I646" s="55"/>
      <c r="J646" s="55"/>
      <c r="K646" s="5"/>
      <c r="L646" s="5"/>
      <c r="M646" s="5"/>
      <c r="N646" s="5"/>
      <c r="O646" s="5"/>
      <c r="P646" s="5"/>
      <c r="Q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5"/>
      <c r="E647" s="5"/>
      <c r="F647" s="5"/>
      <c r="G647" s="55"/>
      <c r="H647" s="55"/>
      <c r="I647" s="55"/>
      <c r="J647" s="55"/>
      <c r="K647" s="5"/>
      <c r="L647" s="5"/>
      <c r="M647" s="5"/>
      <c r="N647" s="5"/>
      <c r="O647" s="5"/>
      <c r="P647" s="5"/>
      <c r="Q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5"/>
      <c r="E648" s="5"/>
      <c r="F648" s="5"/>
      <c r="G648" s="55"/>
      <c r="H648" s="55"/>
      <c r="I648" s="55"/>
      <c r="J648" s="55"/>
      <c r="K648" s="5"/>
      <c r="L648" s="5"/>
      <c r="M648" s="5"/>
      <c r="N648" s="5"/>
      <c r="O648" s="5"/>
      <c r="P648" s="5"/>
      <c r="Q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5"/>
      <c r="E649" s="5"/>
      <c r="F649" s="5"/>
      <c r="G649" s="55"/>
      <c r="H649" s="55"/>
      <c r="I649" s="55"/>
      <c r="J649" s="55"/>
      <c r="K649" s="5"/>
      <c r="L649" s="5"/>
      <c r="M649" s="5"/>
      <c r="N649" s="5"/>
      <c r="O649" s="5"/>
      <c r="P649" s="5"/>
      <c r="Q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5"/>
      <c r="E650" s="5"/>
      <c r="F650" s="5"/>
      <c r="G650" s="55"/>
      <c r="H650" s="55"/>
      <c r="I650" s="55"/>
      <c r="J650" s="55"/>
      <c r="K650" s="5"/>
      <c r="L650" s="5"/>
      <c r="M650" s="5"/>
      <c r="N650" s="5"/>
      <c r="O650" s="5"/>
      <c r="P650" s="5"/>
      <c r="Q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5"/>
      <c r="E651" s="5"/>
      <c r="F651" s="5"/>
      <c r="G651" s="55"/>
      <c r="H651" s="55"/>
      <c r="I651" s="55"/>
      <c r="J651" s="55"/>
      <c r="K651" s="5"/>
      <c r="L651" s="5"/>
      <c r="M651" s="5"/>
      <c r="N651" s="5"/>
      <c r="O651" s="5"/>
      <c r="P651" s="5"/>
      <c r="Q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5"/>
      <c r="E652" s="5"/>
      <c r="F652" s="5"/>
      <c r="G652" s="55"/>
      <c r="H652" s="55"/>
      <c r="I652" s="55"/>
      <c r="J652" s="55"/>
      <c r="K652" s="5"/>
      <c r="L652" s="5"/>
      <c r="M652" s="5"/>
      <c r="N652" s="5"/>
      <c r="O652" s="5"/>
      <c r="P652" s="5"/>
      <c r="Q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5"/>
      <c r="E653" s="5"/>
      <c r="F653" s="5"/>
      <c r="G653" s="55"/>
      <c r="H653" s="55"/>
      <c r="I653" s="55"/>
      <c r="J653" s="55"/>
      <c r="K653" s="5"/>
      <c r="L653" s="5"/>
      <c r="M653" s="5"/>
      <c r="N653" s="5"/>
      <c r="O653" s="5"/>
      <c r="P653" s="5"/>
      <c r="Q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5"/>
      <c r="E654" s="5"/>
      <c r="F654" s="5"/>
      <c r="G654" s="55"/>
      <c r="H654" s="55"/>
      <c r="I654" s="55"/>
      <c r="J654" s="55"/>
      <c r="K654" s="5"/>
      <c r="L654" s="5"/>
      <c r="M654" s="5"/>
      <c r="N654" s="5"/>
      <c r="O654" s="5"/>
      <c r="P654" s="5"/>
      <c r="Q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5"/>
      <c r="E655" s="5"/>
      <c r="F655" s="5"/>
      <c r="G655" s="55"/>
      <c r="H655" s="55"/>
      <c r="I655" s="55"/>
      <c r="J655" s="55"/>
      <c r="K655" s="5"/>
      <c r="L655" s="5"/>
      <c r="M655" s="5"/>
      <c r="N655" s="5"/>
      <c r="O655" s="5"/>
      <c r="P655" s="5"/>
      <c r="Q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5"/>
      <c r="E656" s="5"/>
      <c r="F656" s="5"/>
      <c r="G656" s="55"/>
      <c r="H656" s="55"/>
      <c r="I656" s="55"/>
      <c r="J656" s="55"/>
      <c r="K656" s="5"/>
      <c r="L656" s="5"/>
      <c r="M656" s="5"/>
      <c r="N656" s="5"/>
      <c r="O656" s="5"/>
      <c r="P656" s="5"/>
      <c r="Q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5"/>
      <c r="E657" s="5"/>
      <c r="F657" s="5"/>
      <c r="G657" s="55"/>
      <c r="H657" s="55"/>
      <c r="I657" s="55"/>
      <c r="J657" s="55"/>
      <c r="K657" s="5"/>
      <c r="L657" s="5"/>
      <c r="M657" s="5"/>
      <c r="N657" s="5"/>
      <c r="O657" s="5"/>
      <c r="P657" s="5"/>
      <c r="Q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5"/>
      <c r="E658" s="5"/>
      <c r="F658" s="5"/>
      <c r="G658" s="55"/>
      <c r="H658" s="55"/>
      <c r="I658" s="55"/>
      <c r="J658" s="55"/>
      <c r="K658" s="5"/>
      <c r="L658" s="5"/>
      <c r="M658" s="5"/>
      <c r="N658" s="5"/>
      <c r="O658" s="5"/>
      <c r="P658" s="5"/>
      <c r="Q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5"/>
      <c r="E659" s="5"/>
      <c r="F659" s="5"/>
      <c r="G659" s="55"/>
      <c r="H659" s="55"/>
      <c r="I659" s="55"/>
      <c r="J659" s="55"/>
      <c r="K659" s="5"/>
      <c r="L659" s="5"/>
      <c r="M659" s="5"/>
      <c r="N659" s="5"/>
      <c r="O659" s="5"/>
      <c r="P659" s="5"/>
      <c r="Q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5"/>
      <c r="E660" s="5"/>
      <c r="F660" s="5"/>
      <c r="G660" s="55"/>
      <c r="H660" s="55"/>
      <c r="I660" s="55"/>
      <c r="J660" s="55"/>
      <c r="K660" s="5"/>
      <c r="L660" s="5"/>
      <c r="M660" s="5"/>
      <c r="N660" s="5"/>
      <c r="O660" s="5"/>
      <c r="P660" s="5"/>
      <c r="Q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5"/>
      <c r="E661" s="5"/>
      <c r="F661" s="5"/>
      <c r="G661" s="55"/>
      <c r="H661" s="55"/>
      <c r="I661" s="55"/>
      <c r="J661" s="55"/>
      <c r="K661" s="5"/>
      <c r="L661" s="5"/>
      <c r="M661" s="5"/>
      <c r="N661" s="5"/>
      <c r="O661" s="5"/>
      <c r="P661" s="5"/>
      <c r="Q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5"/>
      <c r="E662" s="5"/>
      <c r="F662" s="5"/>
      <c r="G662" s="55"/>
      <c r="H662" s="55"/>
      <c r="I662" s="55"/>
      <c r="J662" s="55"/>
      <c r="K662" s="5"/>
      <c r="L662" s="5"/>
      <c r="M662" s="5"/>
      <c r="N662" s="5"/>
      <c r="O662" s="5"/>
      <c r="P662" s="5"/>
      <c r="Q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5"/>
      <c r="E663" s="5"/>
      <c r="F663" s="5"/>
      <c r="G663" s="55"/>
      <c r="H663" s="55"/>
      <c r="I663" s="55"/>
      <c r="J663" s="55"/>
      <c r="K663" s="5"/>
      <c r="L663" s="5"/>
      <c r="M663" s="5"/>
      <c r="N663" s="5"/>
      <c r="O663" s="5"/>
      <c r="P663" s="5"/>
      <c r="Q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5"/>
      <c r="E664" s="5"/>
      <c r="F664" s="5"/>
      <c r="G664" s="55"/>
      <c r="H664" s="55"/>
      <c r="I664" s="55"/>
      <c r="J664" s="55"/>
      <c r="K664" s="5"/>
      <c r="L664" s="5"/>
      <c r="M664" s="5"/>
      <c r="N664" s="5"/>
      <c r="O664" s="5"/>
      <c r="P664" s="5"/>
      <c r="Q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5"/>
      <c r="E665" s="5"/>
      <c r="F665" s="5"/>
      <c r="G665" s="55"/>
      <c r="H665" s="55"/>
      <c r="I665" s="55"/>
      <c r="J665" s="55"/>
      <c r="K665" s="5"/>
      <c r="L665" s="5"/>
      <c r="M665" s="5"/>
      <c r="N665" s="5"/>
      <c r="O665" s="5"/>
      <c r="P665" s="5"/>
      <c r="Q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5"/>
      <c r="E666" s="5"/>
      <c r="F666" s="5"/>
      <c r="G666" s="55"/>
      <c r="H666" s="55"/>
      <c r="I666" s="55"/>
      <c r="J666" s="55"/>
      <c r="K666" s="5"/>
      <c r="L666" s="5"/>
      <c r="M666" s="5"/>
      <c r="N666" s="5"/>
      <c r="O666" s="5"/>
      <c r="P666" s="5"/>
      <c r="Q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5"/>
      <c r="E667" s="5"/>
      <c r="F667" s="5"/>
      <c r="G667" s="55"/>
      <c r="H667" s="55"/>
      <c r="I667" s="55"/>
      <c r="J667" s="55"/>
      <c r="K667" s="5"/>
      <c r="L667" s="5"/>
      <c r="M667" s="5"/>
      <c r="N667" s="5"/>
      <c r="O667" s="5"/>
      <c r="P667" s="5"/>
      <c r="Q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5"/>
      <c r="E668" s="5"/>
      <c r="F668" s="5"/>
      <c r="G668" s="55"/>
      <c r="H668" s="55"/>
      <c r="I668" s="55"/>
      <c r="J668" s="55"/>
      <c r="K668" s="5"/>
      <c r="L668" s="5"/>
      <c r="M668" s="5"/>
      <c r="N668" s="5"/>
      <c r="O668" s="5"/>
      <c r="P668" s="5"/>
      <c r="Q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5"/>
      <c r="E669" s="5"/>
      <c r="F669" s="5"/>
      <c r="G669" s="55"/>
      <c r="H669" s="55"/>
      <c r="I669" s="55"/>
      <c r="J669" s="55"/>
      <c r="K669" s="5"/>
      <c r="L669" s="5"/>
      <c r="M669" s="5"/>
      <c r="N669" s="5"/>
      <c r="O669" s="5"/>
      <c r="P669" s="5"/>
      <c r="Q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5"/>
      <c r="E670" s="5"/>
      <c r="F670" s="5"/>
      <c r="G670" s="55"/>
      <c r="H670" s="55"/>
      <c r="I670" s="55"/>
      <c r="J670" s="55"/>
      <c r="K670" s="5"/>
      <c r="L670" s="5"/>
      <c r="M670" s="5"/>
      <c r="N670" s="5"/>
      <c r="O670" s="5"/>
      <c r="P670" s="5"/>
      <c r="Q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5"/>
      <c r="E671" s="5"/>
      <c r="F671" s="5"/>
      <c r="G671" s="55"/>
      <c r="H671" s="55"/>
      <c r="I671" s="55"/>
      <c r="J671" s="55"/>
      <c r="K671" s="5"/>
      <c r="L671" s="5"/>
      <c r="M671" s="5"/>
      <c r="N671" s="5"/>
      <c r="O671" s="5"/>
      <c r="P671" s="5"/>
      <c r="Q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5"/>
      <c r="E672" s="5"/>
      <c r="F672" s="5"/>
      <c r="G672" s="55"/>
      <c r="H672" s="55"/>
      <c r="I672" s="55"/>
      <c r="J672" s="55"/>
      <c r="K672" s="5"/>
      <c r="L672" s="5"/>
      <c r="M672" s="5"/>
      <c r="N672" s="5"/>
      <c r="O672" s="5"/>
      <c r="P672" s="5"/>
      <c r="Q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5"/>
      <c r="E673" s="5"/>
      <c r="F673" s="5"/>
      <c r="G673" s="55"/>
      <c r="H673" s="55"/>
      <c r="I673" s="55"/>
      <c r="J673" s="55"/>
      <c r="K673" s="5"/>
      <c r="L673" s="5"/>
      <c r="M673" s="5"/>
      <c r="N673" s="5"/>
      <c r="O673" s="5"/>
      <c r="P673" s="5"/>
      <c r="Q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5"/>
      <c r="E674" s="5"/>
      <c r="F674" s="5"/>
      <c r="G674" s="55"/>
      <c r="H674" s="55"/>
      <c r="I674" s="55"/>
      <c r="J674" s="55"/>
      <c r="K674" s="5"/>
      <c r="L674" s="5"/>
      <c r="M674" s="5"/>
      <c r="N674" s="5"/>
      <c r="O674" s="5"/>
      <c r="P674" s="5"/>
      <c r="Q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5"/>
      <c r="E675" s="5"/>
      <c r="F675" s="5"/>
      <c r="G675" s="55"/>
      <c r="H675" s="55"/>
      <c r="I675" s="55"/>
      <c r="J675" s="55"/>
      <c r="K675" s="5"/>
      <c r="L675" s="5"/>
      <c r="M675" s="5"/>
      <c r="N675" s="5"/>
      <c r="O675" s="5"/>
      <c r="P675" s="5"/>
      <c r="Q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5"/>
      <c r="E676" s="5"/>
      <c r="F676" s="5"/>
      <c r="G676" s="55"/>
      <c r="H676" s="55"/>
      <c r="I676" s="55"/>
      <c r="J676" s="55"/>
      <c r="K676" s="5"/>
      <c r="L676" s="5"/>
      <c r="M676" s="5"/>
      <c r="N676" s="5"/>
      <c r="O676" s="5"/>
      <c r="P676" s="5"/>
      <c r="Q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5"/>
      <c r="E677" s="5"/>
      <c r="F677" s="5"/>
      <c r="G677" s="55"/>
      <c r="H677" s="55"/>
      <c r="I677" s="55"/>
      <c r="J677" s="55"/>
      <c r="K677" s="5"/>
      <c r="L677" s="5"/>
      <c r="M677" s="5"/>
      <c r="N677" s="5"/>
      <c r="O677" s="5"/>
      <c r="P677" s="5"/>
      <c r="Q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5"/>
      <c r="E678" s="5"/>
      <c r="F678" s="5"/>
      <c r="G678" s="55"/>
      <c r="H678" s="55"/>
      <c r="I678" s="55"/>
      <c r="J678" s="55"/>
      <c r="K678" s="5"/>
      <c r="L678" s="5"/>
      <c r="M678" s="5"/>
      <c r="N678" s="5"/>
      <c r="O678" s="5"/>
      <c r="P678" s="5"/>
      <c r="Q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5"/>
      <c r="E679" s="5"/>
      <c r="F679" s="5"/>
      <c r="G679" s="55"/>
      <c r="H679" s="55"/>
      <c r="I679" s="55"/>
      <c r="J679" s="55"/>
      <c r="K679" s="5"/>
      <c r="L679" s="5"/>
      <c r="M679" s="5"/>
      <c r="N679" s="5"/>
      <c r="O679" s="5"/>
      <c r="P679" s="5"/>
      <c r="Q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5"/>
      <c r="E680" s="5"/>
      <c r="F680" s="5"/>
      <c r="G680" s="55"/>
      <c r="H680" s="55"/>
      <c r="I680" s="55"/>
      <c r="J680" s="55"/>
      <c r="K680" s="5"/>
      <c r="L680" s="5"/>
      <c r="M680" s="5"/>
      <c r="N680" s="5"/>
      <c r="O680" s="5"/>
      <c r="P680" s="5"/>
      <c r="Q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5"/>
      <c r="E681" s="5"/>
      <c r="F681" s="5"/>
      <c r="G681" s="55"/>
      <c r="H681" s="55"/>
      <c r="I681" s="55"/>
      <c r="J681" s="55"/>
      <c r="K681" s="5"/>
      <c r="L681" s="5"/>
      <c r="M681" s="5"/>
      <c r="N681" s="5"/>
      <c r="O681" s="5"/>
      <c r="P681" s="5"/>
      <c r="Q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5"/>
      <c r="E682" s="5"/>
      <c r="F682" s="5"/>
      <c r="G682" s="55"/>
      <c r="H682" s="55"/>
      <c r="I682" s="55"/>
      <c r="J682" s="55"/>
      <c r="K682" s="5"/>
      <c r="L682" s="5"/>
      <c r="M682" s="5"/>
      <c r="N682" s="5"/>
      <c r="O682" s="5"/>
      <c r="P682" s="5"/>
      <c r="Q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5"/>
      <c r="E683" s="5"/>
      <c r="F683" s="5"/>
      <c r="G683" s="55"/>
      <c r="H683" s="55"/>
      <c r="I683" s="55"/>
      <c r="J683" s="55"/>
      <c r="K683" s="5"/>
      <c r="L683" s="5"/>
      <c r="M683" s="5"/>
      <c r="N683" s="5"/>
      <c r="O683" s="5"/>
      <c r="P683" s="5"/>
      <c r="Q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5"/>
      <c r="E684" s="5"/>
      <c r="F684" s="5"/>
      <c r="G684" s="55"/>
      <c r="H684" s="55"/>
      <c r="I684" s="55"/>
      <c r="J684" s="55"/>
      <c r="K684" s="5"/>
      <c r="L684" s="5"/>
      <c r="M684" s="5"/>
      <c r="N684" s="5"/>
      <c r="O684" s="5"/>
      <c r="P684" s="5"/>
      <c r="Q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5"/>
      <c r="E685" s="5"/>
      <c r="F685" s="5"/>
      <c r="G685" s="55"/>
      <c r="H685" s="55"/>
      <c r="I685" s="55"/>
      <c r="J685" s="55"/>
      <c r="K685" s="5"/>
      <c r="L685" s="5"/>
      <c r="M685" s="5"/>
      <c r="N685" s="5"/>
      <c r="O685" s="5"/>
      <c r="P685" s="5"/>
      <c r="Q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5"/>
      <c r="E686" s="5"/>
      <c r="F686" s="5"/>
      <c r="G686" s="55"/>
      <c r="H686" s="55"/>
      <c r="I686" s="55"/>
      <c r="J686" s="55"/>
      <c r="K686" s="5"/>
      <c r="L686" s="5"/>
      <c r="M686" s="5"/>
      <c r="N686" s="5"/>
      <c r="O686" s="5"/>
      <c r="P686" s="5"/>
      <c r="Q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5"/>
      <c r="E687" s="5"/>
      <c r="F687" s="5"/>
      <c r="G687" s="55"/>
      <c r="H687" s="55"/>
      <c r="I687" s="55"/>
      <c r="J687" s="55"/>
      <c r="K687" s="5"/>
      <c r="L687" s="5"/>
      <c r="M687" s="5"/>
      <c r="N687" s="5"/>
      <c r="O687" s="5"/>
      <c r="P687" s="5"/>
      <c r="Q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5"/>
      <c r="E688" s="5"/>
      <c r="F688" s="5"/>
      <c r="G688" s="55"/>
      <c r="H688" s="55"/>
      <c r="I688" s="55"/>
      <c r="J688" s="55"/>
      <c r="K688" s="5"/>
      <c r="L688" s="5"/>
      <c r="M688" s="5"/>
      <c r="N688" s="5"/>
      <c r="O688" s="5"/>
      <c r="P688" s="5"/>
      <c r="Q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5"/>
      <c r="E689" s="5"/>
      <c r="F689" s="5"/>
      <c r="G689" s="55"/>
      <c r="H689" s="55"/>
      <c r="I689" s="55"/>
      <c r="J689" s="55"/>
      <c r="K689" s="5"/>
      <c r="L689" s="5"/>
      <c r="M689" s="5"/>
      <c r="N689" s="5"/>
      <c r="O689" s="5"/>
      <c r="P689" s="5"/>
      <c r="Q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5"/>
      <c r="E690" s="5"/>
      <c r="F690" s="5"/>
      <c r="G690" s="55"/>
      <c r="H690" s="55"/>
      <c r="I690" s="55"/>
      <c r="J690" s="55"/>
      <c r="K690" s="5"/>
      <c r="L690" s="5"/>
      <c r="M690" s="5"/>
      <c r="N690" s="5"/>
      <c r="O690" s="5"/>
      <c r="P690" s="5"/>
      <c r="Q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5"/>
      <c r="E691" s="5"/>
      <c r="F691" s="5"/>
      <c r="G691" s="55"/>
      <c r="H691" s="55"/>
      <c r="I691" s="55"/>
      <c r="J691" s="55"/>
      <c r="K691" s="5"/>
      <c r="L691" s="5"/>
      <c r="M691" s="5"/>
      <c r="N691" s="5"/>
      <c r="O691" s="5"/>
      <c r="P691" s="5"/>
      <c r="Q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5"/>
      <c r="E692" s="5"/>
      <c r="F692" s="5"/>
      <c r="G692" s="55"/>
      <c r="H692" s="55"/>
      <c r="I692" s="55"/>
      <c r="J692" s="55"/>
      <c r="K692" s="5"/>
      <c r="L692" s="5"/>
      <c r="M692" s="5"/>
      <c r="N692" s="5"/>
      <c r="O692" s="5"/>
      <c r="P692" s="5"/>
      <c r="Q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5"/>
      <c r="E693" s="5"/>
      <c r="F693" s="5"/>
      <c r="G693" s="55"/>
      <c r="H693" s="55"/>
      <c r="I693" s="55"/>
      <c r="J693" s="55"/>
      <c r="K693" s="5"/>
      <c r="L693" s="5"/>
      <c r="M693" s="5"/>
      <c r="N693" s="5"/>
      <c r="O693" s="5"/>
      <c r="P693" s="5"/>
      <c r="Q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5"/>
      <c r="E694" s="5"/>
      <c r="F694" s="5"/>
      <c r="G694" s="55"/>
      <c r="H694" s="55"/>
      <c r="I694" s="55"/>
      <c r="J694" s="55"/>
      <c r="K694" s="5"/>
      <c r="L694" s="5"/>
      <c r="M694" s="5"/>
      <c r="N694" s="5"/>
      <c r="O694" s="5"/>
      <c r="P694" s="5"/>
      <c r="Q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5"/>
      <c r="E695" s="5"/>
      <c r="F695" s="5"/>
      <c r="G695" s="55"/>
      <c r="H695" s="55"/>
      <c r="I695" s="55"/>
      <c r="J695" s="55"/>
      <c r="K695" s="5"/>
      <c r="L695" s="5"/>
      <c r="M695" s="5"/>
      <c r="N695" s="5"/>
      <c r="O695" s="5"/>
      <c r="P695" s="5"/>
      <c r="Q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5"/>
      <c r="E696" s="5"/>
      <c r="F696" s="5"/>
      <c r="G696" s="55"/>
      <c r="H696" s="55"/>
      <c r="I696" s="55"/>
      <c r="J696" s="55"/>
      <c r="K696" s="5"/>
      <c r="L696" s="5"/>
      <c r="M696" s="5"/>
      <c r="N696" s="5"/>
      <c r="O696" s="5"/>
      <c r="P696" s="5"/>
      <c r="Q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5"/>
      <c r="E697" s="5"/>
      <c r="F697" s="5"/>
      <c r="G697" s="55"/>
      <c r="H697" s="55"/>
      <c r="I697" s="55"/>
      <c r="J697" s="55"/>
      <c r="K697" s="5"/>
      <c r="L697" s="5"/>
      <c r="M697" s="5"/>
      <c r="N697" s="5"/>
      <c r="O697" s="5"/>
      <c r="P697" s="5"/>
      <c r="Q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5"/>
      <c r="E698" s="5"/>
      <c r="F698" s="5"/>
      <c r="G698" s="55"/>
      <c r="H698" s="55"/>
      <c r="I698" s="55"/>
      <c r="J698" s="55"/>
      <c r="K698" s="5"/>
      <c r="L698" s="5"/>
      <c r="M698" s="5"/>
      <c r="N698" s="5"/>
      <c r="O698" s="5"/>
      <c r="P698" s="5"/>
      <c r="Q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5"/>
      <c r="E699" s="5"/>
      <c r="F699" s="5"/>
      <c r="G699" s="55"/>
      <c r="H699" s="55"/>
      <c r="I699" s="55"/>
      <c r="J699" s="55"/>
      <c r="K699" s="5"/>
      <c r="L699" s="5"/>
      <c r="M699" s="5"/>
      <c r="N699" s="5"/>
      <c r="O699" s="5"/>
      <c r="P699" s="5"/>
      <c r="Q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5"/>
      <c r="E700" s="5"/>
      <c r="F700" s="5"/>
      <c r="G700" s="55"/>
      <c r="H700" s="55"/>
      <c r="I700" s="55"/>
      <c r="J700" s="55"/>
      <c r="K700" s="5"/>
      <c r="L700" s="5"/>
      <c r="M700" s="5"/>
      <c r="N700" s="5"/>
      <c r="O700" s="5"/>
      <c r="P700" s="5"/>
      <c r="Q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5"/>
      <c r="E701" s="5"/>
      <c r="F701" s="5"/>
      <c r="G701" s="55"/>
      <c r="H701" s="55"/>
      <c r="I701" s="55"/>
      <c r="J701" s="55"/>
      <c r="K701" s="5"/>
      <c r="L701" s="5"/>
      <c r="M701" s="5"/>
      <c r="N701" s="5"/>
      <c r="O701" s="5"/>
      <c r="P701" s="5"/>
      <c r="Q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5"/>
      <c r="E702" s="5"/>
      <c r="F702" s="5"/>
      <c r="G702" s="55"/>
      <c r="H702" s="55"/>
      <c r="I702" s="55"/>
      <c r="J702" s="55"/>
      <c r="K702" s="5"/>
      <c r="L702" s="5"/>
      <c r="M702" s="5"/>
      <c r="N702" s="5"/>
      <c r="O702" s="5"/>
      <c r="P702" s="5"/>
      <c r="Q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5"/>
      <c r="E703" s="5"/>
      <c r="F703" s="5"/>
      <c r="G703" s="55"/>
      <c r="H703" s="55"/>
      <c r="I703" s="55"/>
      <c r="J703" s="55"/>
      <c r="K703" s="5"/>
      <c r="L703" s="5"/>
      <c r="M703" s="5"/>
      <c r="N703" s="5"/>
      <c r="O703" s="5"/>
      <c r="P703" s="5"/>
      <c r="Q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5"/>
      <c r="E704" s="5"/>
      <c r="F704" s="5"/>
      <c r="G704" s="55"/>
      <c r="H704" s="55"/>
      <c r="I704" s="55"/>
      <c r="J704" s="55"/>
      <c r="K704" s="5"/>
      <c r="L704" s="5"/>
      <c r="M704" s="5"/>
      <c r="N704" s="5"/>
      <c r="O704" s="5"/>
      <c r="P704" s="5"/>
      <c r="Q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5"/>
      <c r="E705" s="5"/>
      <c r="F705" s="5"/>
      <c r="G705" s="55"/>
      <c r="H705" s="55"/>
      <c r="I705" s="55"/>
      <c r="J705" s="55"/>
      <c r="K705" s="5"/>
      <c r="L705" s="5"/>
      <c r="M705" s="5"/>
      <c r="N705" s="5"/>
      <c r="O705" s="5"/>
      <c r="P705" s="5"/>
      <c r="Q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5"/>
      <c r="E706" s="5"/>
      <c r="F706" s="5"/>
      <c r="G706" s="55"/>
      <c r="H706" s="55"/>
      <c r="I706" s="55"/>
      <c r="J706" s="55"/>
      <c r="K706" s="5"/>
      <c r="L706" s="5"/>
      <c r="M706" s="5"/>
      <c r="N706" s="5"/>
      <c r="O706" s="5"/>
      <c r="P706" s="5"/>
      <c r="Q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5"/>
      <c r="E707" s="5"/>
      <c r="F707" s="5"/>
      <c r="G707" s="55"/>
      <c r="H707" s="55"/>
      <c r="I707" s="55"/>
      <c r="J707" s="55"/>
      <c r="K707" s="5"/>
      <c r="L707" s="5"/>
      <c r="M707" s="5"/>
      <c r="N707" s="5"/>
      <c r="O707" s="5"/>
      <c r="P707" s="5"/>
      <c r="Q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5"/>
      <c r="E708" s="5"/>
      <c r="F708" s="5"/>
      <c r="G708" s="55"/>
      <c r="H708" s="55"/>
      <c r="I708" s="55"/>
      <c r="J708" s="55"/>
      <c r="K708" s="5"/>
      <c r="L708" s="5"/>
      <c r="M708" s="5"/>
      <c r="N708" s="5"/>
      <c r="O708" s="5"/>
      <c r="P708" s="5"/>
      <c r="Q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5"/>
      <c r="E709" s="5"/>
      <c r="F709" s="5"/>
      <c r="G709" s="55"/>
      <c r="H709" s="55"/>
      <c r="I709" s="55"/>
      <c r="J709" s="55"/>
      <c r="K709" s="5"/>
      <c r="L709" s="5"/>
      <c r="M709" s="5"/>
      <c r="N709" s="5"/>
      <c r="O709" s="5"/>
      <c r="P709" s="5"/>
      <c r="Q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5"/>
      <c r="E710" s="5"/>
      <c r="F710" s="5"/>
      <c r="G710" s="55"/>
      <c r="H710" s="55"/>
      <c r="I710" s="55"/>
      <c r="J710" s="55"/>
      <c r="K710" s="5"/>
      <c r="L710" s="5"/>
      <c r="M710" s="5"/>
      <c r="N710" s="5"/>
      <c r="O710" s="5"/>
      <c r="P710" s="5"/>
      <c r="Q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5"/>
      <c r="E711" s="5"/>
      <c r="F711" s="5"/>
      <c r="G711" s="55"/>
      <c r="H711" s="55"/>
      <c r="I711" s="55"/>
      <c r="J711" s="55"/>
      <c r="K711" s="5"/>
      <c r="L711" s="5"/>
      <c r="M711" s="5"/>
      <c r="N711" s="5"/>
      <c r="O711" s="5"/>
      <c r="P711" s="5"/>
      <c r="Q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5"/>
      <c r="E712" s="5"/>
      <c r="F712" s="5"/>
      <c r="G712" s="55"/>
      <c r="H712" s="55"/>
      <c r="I712" s="55"/>
      <c r="J712" s="55"/>
      <c r="K712" s="5"/>
      <c r="L712" s="5"/>
      <c r="M712" s="5"/>
      <c r="N712" s="5"/>
      <c r="O712" s="5"/>
      <c r="P712" s="5"/>
      <c r="Q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5"/>
      <c r="E713" s="5"/>
      <c r="F713" s="5"/>
      <c r="G713" s="55"/>
      <c r="H713" s="55"/>
      <c r="I713" s="55"/>
      <c r="J713" s="55"/>
      <c r="K713" s="5"/>
      <c r="L713" s="5"/>
      <c r="M713" s="5"/>
      <c r="N713" s="5"/>
      <c r="O713" s="5"/>
      <c r="P713" s="5"/>
      <c r="Q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5"/>
      <c r="E714" s="5"/>
      <c r="F714" s="5"/>
      <c r="G714" s="55"/>
      <c r="H714" s="55"/>
      <c r="I714" s="55"/>
      <c r="J714" s="55"/>
      <c r="K714" s="5"/>
      <c r="L714" s="5"/>
      <c r="M714" s="5"/>
      <c r="N714" s="5"/>
      <c r="O714" s="5"/>
      <c r="P714" s="5"/>
      <c r="Q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5"/>
      <c r="E715" s="5"/>
      <c r="F715" s="5"/>
      <c r="G715" s="55"/>
      <c r="H715" s="55"/>
      <c r="I715" s="55"/>
      <c r="J715" s="55"/>
      <c r="K715" s="5"/>
      <c r="L715" s="5"/>
      <c r="M715" s="5"/>
      <c r="N715" s="5"/>
      <c r="O715" s="5"/>
      <c r="P715" s="5"/>
      <c r="Q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5"/>
      <c r="E716" s="5"/>
      <c r="F716" s="5"/>
      <c r="G716" s="55"/>
      <c r="H716" s="55"/>
      <c r="I716" s="55"/>
      <c r="J716" s="55"/>
      <c r="K716" s="5"/>
      <c r="L716" s="5"/>
      <c r="M716" s="5"/>
      <c r="N716" s="5"/>
      <c r="O716" s="5"/>
      <c r="P716" s="5"/>
      <c r="Q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5"/>
      <c r="E717" s="5"/>
      <c r="F717" s="5"/>
      <c r="G717" s="55"/>
      <c r="H717" s="55"/>
      <c r="I717" s="55"/>
      <c r="J717" s="55"/>
      <c r="K717" s="5"/>
      <c r="L717" s="5"/>
      <c r="M717" s="5"/>
      <c r="N717" s="5"/>
      <c r="O717" s="5"/>
      <c r="P717" s="5"/>
      <c r="Q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5"/>
      <c r="E718" s="5"/>
      <c r="F718" s="5"/>
      <c r="G718" s="55"/>
      <c r="H718" s="55"/>
      <c r="I718" s="55"/>
      <c r="J718" s="55"/>
      <c r="K718" s="5"/>
      <c r="L718" s="5"/>
      <c r="M718" s="5"/>
      <c r="N718" s="5"/>
      <c r="O718" s="5"/>
      <c r="P718" s="5"/>
      <c r="Q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5"/>
      <c r="E719" s="5"/>
      <c r="F719" s="5"/>
      <c r="G719" s="55"/>
      <c r="H719" s="55"/>
      <c r="I719" s="55"/>
      <c r="J719" s="55"/>
      <c r="K719" s="5"/>
      <c r="L719" s="5"/>
      <c r="M719" s="5"/>
      <c r="N719" s="5"/>
      <c r="O719" s="5"/>
      <c r="P719" s="5"/>
      <c r="Q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5"/>
      <c r="E720" s="5"/>
      <c r="F720" s="5"/>
      <c r="G720" s="55"/>
      <c r="H720" s="55"/>
      <c r="I720" s="55"/>
      <c r="J720" s="55"/>
      <c r="K720" s="5"/>
      <c r="L720" s="5"/>
      <c r="M720" s="5"/>
      <c r="N720" s="5"/>
      <c r="O720" s="5"/>
      <c r="P720" s="5"/>
      <c r="Q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5"/>
      <c r="E721" s="5"/>
      <c r="F721" s="5"/>
      <c r="G721" s="55"/>
      <c r="H721" s="55"/>
      <c r="I721" s="55"/>
      <c r="J721" s="55"/>
      <c r="K721" s="5"/>
      <c r="L721" s="5"/>
      <c r="M721" s="5"/>
      <c r="N721" s="5"/>
      <c r="O721" s="5"/>
      <c r="P721" s="5"/>
      <c r="Q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5"/>
      <c r="E722" s="5"/>
      <c r="F722" s="5"/>
      <c r="G722" s="55"/>
      <c r="H722" s="55"/>
      <c r="I722" s="55"/>
      <c r="J722" s="55"/>
      <c r="K722" s="5"/>
      <c r="L722" s="5"/>
      <c r="M722" s="5"/>
      <c r="N722" s="5"/>
      <c r="O722" s="5"/>
      <c r="P722" s="5"/>
      <c r="Q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5"/>
      <c r="E723" s="5"/>
      <c r="F723" s="5"/>
      <c r="G723" s="55"/>
      <c r="H723" s="55"/>
      <c r="I723" s="55"/>
      <c r="J723" s="55"/>
      <c r="K723" s="5"/>
      <c r="L723" s="5"/>
      <c r="M723" s="5"/>
      <c r="N723" s="5"/>
      <c r="O723" s="5"/>
      <c r="P723" s="5"/>
      <c r="Q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5"/>
      <c r="E724" s="5"/>
      <c r="F724" s="5"/>
      <c r="G724" s="55"/>
      <c r="H724" s="55"/>
      <c r="I724" s="55"/>
      <c r="J724" s="55"/>
      <c r="K724" s="5"/>
      <c r="L724" s="5"/>
      <c r="M724" s="5"/>
      <c r="N724" s="5"/>
      <c r="O724" s="5"/>
      <c r="P724" s="5"/>
      <c r="Q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5"/>
      <c r="E725" s="5"/>
      <c r="F725" s="5"/>
      <c r="G725" s="55"/>
      <c r="H725" s="55"/>
      <c r="I725" s="55"/>
      <c r="J725" s="55"/>
      <c r="K725" s="5"/>
      <c r="L725" s="5"/>
      <c r="M725" s="5"/>
      <c r="N725" s="5"/>
      <c r="O725" s="5"/>
      <c r="P725" s="5"/>
      <c r="Q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5"/>
      <c r="E726" s="5"/>
      <c r="F726" s="5"/>
      <c r="G726" s="55"/>
      <c r="H726" s="55"/>
      <c r="I726" s="55"/>
      <c r="J726" s="55"/>
      <c r="K726" s="5"/>
      <c r="L726" s="5"/>
      <c r="M726" s="5"/>
      <c r="N726" s="5"/>
      <c r="O726" s="5"/>
      <c r="P726" s="5"/>
      <c r="Q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5"/>
      <c r="E727" s="5"/>
      <c r="F727" s="5"/>
      <c r="G727" s="55"/>
      <c r="H727" s="55"/>
      <c r="I727" s="55"/>
      <c r="J727" s="55"/>
      <c r="K727" s="5"/>
      <c r="L727" s="5"/>
      <c r="M727" s="5"/>
      <c r="N727" s="5"/>
      <c r="O727" s="5"/>
      <c r="P727" s="5"/>
      <c r="Q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5"/>
      <c r="E728" s="5"/>
      <c r="F728" s="5"/>
      <c r="G728" s="55"/>
      <c r="H728" s="55"/>
      <c r="I728" s="55"/>
      <c r="J728" s="55"/>
      <c r="K728" s="5"/>
      <c r="L728" s="5"/>
      <c r="M728" s="5"/>
      <c r="N728" s="5"/>
      <c r="O728" s="5"/>
      <c r="P728" s="5"/>
      <c r="Q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5"/>
      <c r="E729" s="5"/>
      <c r="F729" s="5"/>
      <c r="G729" s="55"/>
      <c r="H729" s="55"/>
      <c r="I729" s="55"/>
      <c r="J729" s="55"/>
      <c r="K729" s="5"/>
      <c r="L729" s="5"/>
      <c r="M729" s="5"/>
      <c r="N729" s="5"/>
      <c r="O729" s="5"/>
      <c r="P729" s="5"/>
      <c r="Q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5"/>
      <c r="E730" s="5"/>
      <c r="F730" s="5"/>
      <c r="G730" s="55"/>
      <c r="H730" s="55"/>
      <c r="I730" s="55"/>
      <c r="J730" s="55"/>
      <c r="K730" s="5"/>
      <c r="L730" s="5"/>
      <c r="M730" s="5"/>
      <c r="N730" s="5"/>
      <c r="O730" s="5"/>
      <c r="P730" s="5"/>
      <c r="Q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5"/>
      <c r="E731" s="5"/>
      <c r="F731" s="5"/>
      <c r="G731" s="55"/>
      <c r="H731" s="55"/>
      <c r="I731" s="55"/>
      <c r="J731" s="55"/>
      <c r="K731" s="5"/>
      <c r="L731" s="5"/>
      <c r="M731" s="5"/>
      <c r="N731" s="5"/>
      <c r="O731" s="5"/>
      <c r="P731" s="5"/>
      <c r="Q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5"/>
      <c r="E732" s="5"/>
      <c r="F732" s="5"/>
      <c r="G732" s="55"/>
      <c r="H732" s="55"/>
      <c r="I732" s="55"/>
      <c r="J732" s="55"/>
      <c r="K732" s="5"/>
      <c r="L732" s="5"/>
      <c r="M732" s="5"/>
      <c r="N732" s="5"/>
      <c r="O732" s="5"/>
      <c r="P732" s="5"/>
      <c r="Q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5"/>
      <c r="E733" s="5"/>
      <c r="F733" s="5"/>
      <c r="G733" s="55"/>
      <c r="H733" s="55"/>
      <c r="I733" s="55"/>
      <c r="J733" s="55"/>
      <c r="K733" s="5"/>
      <c r="L733" s="5"/>
      <c r="M733" s="5"/>
      <c r="N733" s="5"/>
      <c r="O733" s="5"/>
      <c r="P733" s="5"/>
      <c r="Q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5"/>
      <c r="E734" s="5"/>
      <c r="F734" s="5"/>
      <c r="G734" s="55"/>
      <c r="H734" s="55"/>
      <c r="I734" s="55"/>
      <c r="J734" s="55"/>
      <c r="K734" s="5"/>
      <c r="L734" s="5"/>
      <c r="M734" s="5"/>
      <c r="N734" s="5"/>
      <c r="O734" s="5"/>
      <c r="P734" s="5"/>
      <c r="Q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5"/>
      <c r="E735" s="5"/>
      <c r="F735" s="5"/>
      <c r="G735" s="55"/>
      <c r="H735" s="55"/>
      <c r="I735" s="55"/>
      <c r="J735" s="55"/>
      <c r="K735" s="5"/>
      <c r="L735" s="5"/>
      <c r="M735" s="5"/>
      <c r="N735" s="5"/>
      <c r="O735" s="5"/>
      <c r="P735" s="5"/>
      <c r="Q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5"/>
      <c r="E736" s="5"/>
      <c r="F736" s="5"/>
      <c r="G736" s="55"/>
      <c r="H736" s="55"/>
      <c r="I736" s="55"/>
      <c r="J736" s="55"/>
      <c r="K736" s="5"/>
      <c r="L736" s="5"/>
      <c r="M736" s="5"/>
      <c r="N736" s="5"/>
      <c r="O736" s="5"/>
      <c r="P736" s="5"/>
      <c r="Q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5"/>
      <c r="E737" s="5"/>
      <c r="F737" s="5"/>
      <c r="G737" s="55"/>
      <c r="H737" s="55"/>
      <c r="I737" s="55"/>
      <c r="J737" s="55"/>
      <c r="K737" s="5"/>
      <c r="L737" s="5"/>
      <c r="M737" s="5"/>
      <c r="N737" s="5"/>
      <c r="O737" s="5"/>
      <c r="P737" s="5"/>
      <c r="Q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5"/>
      <c r="E738" s="5"/>
      <c r="F738" s="5"/>
      <c r="G738" s="55"/>
      <c r="H738" s="55"/>
      <c r="I738" s="55"/>
      <c r="J738" s="55"/>
      <c r="K738" s="5"/>
      <c r="L738" s="5"/>
      <c r="M738" s="5"/>
      <c r="N738" s="5"/>
      <c r="O738" s="5"/>
      <c r="P738" s="5"/>
      <c r="Q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5"/>
      <c r="E739" s="5"/>
      <c r="F739" s="5"/>
      <c r="G739" s="55"/>
      <c r="H739" s="55"/>
      <c r="I739" s="55"/>
      <c r="J739" s="55"/>
      <c r="K739" s="5"/>
      <c r="L739" s="5"/>
      <c r="M739" s="5"/>
      <c r="N739" s="5"/>
      <c r="O739" s="5"/>
      <c r="P739" s="5"/>
      <c r="Q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5"/>
      <c r="E740" s="5"/>
      <c r="F740" s="5"/>
      <c r="G740" s="55"/>
      <c r="H740" s="55"/>
      <c r="I740" s="55"/>
      <c r="J740" s="55"/>
      <c r="K740" s="5"/>
      <c r="L740" s="5"/>
      <c r="M740" s="5"/>
      <c r="N740" s="5"/>
      <c r="O740" s="5"/>
      <c r="P740" s="5"/>
      <c r="Q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5"/>
      <c r="E741" s="5"/>
      <c r="F741" s="5"/>
      <c r="G741" s="55"/>
      <c r="H741" s="55"/>
      <c r="I741" s="55"/>
      <c r="J741" s="55"/>
      <c r="K741" s="5"/>
      <c r="L741" s="5"/>
      <c r="M741" s="5"/>
      <c r="N741" s="5"/>
      <c r="O741" s="5"/>
      <c r="P741" s="5"/>
      <c r="Q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5"/>
      <c r="E742" s="5"/>
      <c r="F742" s="5"/>
      <c r="G742" s="55"/>
      <c r="H742" s="55"/>
      <c r="I742" s="55"/>
      <c r="J742" s="55"/>
      <c r="K742" s="5"/>
      <c r="L742" s="5"/>
      <c r="M742" s="5"/>
      <c r="N742" s="5"/>
      <c r="O742" s="5"/>
      <c r="P742" s="5"/>
      <c r="Q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5"/>
      <c r="E743" s="5"/>
      <c r="F743" s="5"/>
      <c r="G743" s="55"/>
      <c r="H743" s="55"/>
      <c r="I743" s="55"/>
      <c r="J743" s="55"/>
      <c r="K743" s="5"/>
      <c r="L743" s="5"/>
      <c r="M743" s="5"/>
      <c r="N743" s="5"/>
      <c r="O743" s="5"/>
      <c r="P743" s="5"/>
      <c r="Q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5"/>
      <c r="E744" s="5"/>
      <c r="F744" s="5"/>
      <c r="G744" s="55"/>
      <c r="H744" s="55"/>
      <c r="I744" s="55"/>
      <c r="J744" s="55"/>
      <c r="K744" s="5"/>
      <c r="L744" s="5"/>
      <c r="M744" s="5"/>
      <c r="N744" s="5"/>
      <c r="O744" s="5"/>
      <c r="P744" s="5"/>
      <c r="Q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5"/>
      <c r="E745" s="5"/>
      <c r="F745" s="5"/>
      <c r="G745" s="55"/>
      <c r="H745" s="55"/>
      <c r="I745" s="55"/>
      <c r="J745" s="55"/>
      <c r="K745" s="5"/>
      <c r="L745" s="5"/>
      <c r="M745" s="5"/>
      <c r="N745" s="5"/>
      <c r="O745" s="5"/>
      <c r="P745" s="5"/>
      <c r="Q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5"/>
      <c r="E746" s="5"/>
      <c r="F746" s="5"/>
      <c r="G746" s="55"/>
      <c r="H746" s="55"/>
      <c r="I746" s="55"/>
      <c r="J746" s="55"/>
      <c r="K746" s="5"/>
      <c r="L746" s="5"/>
      <c r="M746" s="5"/>
      <c r="N746" s="5"/>
      <c r="O746" s="5"/>
      <c r="P746" s="5"/>
      <c r="Q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5"/>
      <c r="E747" s="5"/>
      <c r="F747" s="5"/>
      <c r="G747" s="55"/>
      <c r="H747" s="55"/>
      <c r="I747" s="55"/>
      <c r="J747" s="55"/>
      <c r="K747" s="5"/>
      <c r="L747" s="5"/>
      <c r="M747" s="5"/>
      <c r="N747" s="5"/>
      <c r="O747" s="5"/>
      <c r="P747" s="5"/>
      <c r="Q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5"/>
      <c r="E748" s="5"/>
      <c r="F748" s="5"/>
      <c r="G748" s="55"/>
      <c r="H748" s="55"/>
      <c r="I748" s="55"/>
      <c r="J748" s="55"/>
      <c r="K748" s="5"/>
      <c r="L748" s="5"/>
      <c r="M748" s="5"/>
      <c r="N748" s="5"/>
      <c r="O748" s="5"/>
      <c r="P748" s="5"/>
      <c r="Q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5"/>
      <c r="E749" s="5"/>
      <c r="F749" s="5"/>
      <c r="G749" s="55"/>
      <c r="H749" s="55"/>
      <c r="I749" s="55"/>
      <c r="J749" s="55"/>
      <c r="K749" s="5"/>
      <c r="L749" s="5"/>
      <c r="M749" s="5"/>
      <c r="N749" s="5"/>
      <c r="O749" s="5"/>
      <c r="P749" s="5"/>
      <c r="Q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5"/>
      <c r="E750" s="5"/>
      <c r="F750" s="5"/>
      <c r="G750" s="55"/>
      <c r="H750" s="55"/>
      <c r="I750" s="55"/>
      <c r="J750" s="55"/>
      <c r="K750" s="5"/>
      <c r="L750" s="5"/>
      <c r="M750" s="5"/>
      <c r="N750" s="5"/>
      <c r="O750" s="5"/>
      <c r="P750" s="5"/>
      <c r="Q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5"/>
      <c r="E751" s="5"/>
      <c r="F751" s="5"/>
      <c r="G751" s="55"/>
      <c r="H751" s="55"/>
      <c r="I751" s="55"/>
      <c r="J751" s="55"/>
      <c r="K751" s="5"/>
      <c r="L751" s="5"/>
      <c r="M751" s="5"/>
      <c r="N751" s="5"/>
      <c r="O751" s="5"/>
      <c r="P751" s="5"/>
      <c r="Q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5"/>
      <c r="E752" s="5"/>
      <c r="F752" s="5"/>
      <c r="G752" s="55"/>
      <c r="H752" s="55"/>
      <c r="I752" s="55"/>
      <c r="J752" s="55"/>
      <c r="K752" s="5"/>
      <c r="L752" s="5"/>
      <c r="M752" s="5"/>
      <c r="N752" s="5"/>
      <c r="O752" s="5"/>
      <c r="P752" s="5"/>
      <c r="Q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5"/>
      <c r="E753" s="5"/>
      <c r="F753" s="5"/>
      <c r="G753" s="55"/>
      <c r="H753" s="55"/>
      <c r="I753" s="55"/>
      <c r="J753" s="55"/>
      <c r="K753" s="5"/>
      <c r="L753" s="5"/>
      <c r="M753" s="5"/>
      <c r="N753" s="5"/>
      <c r="O753" s="5"/>
      <c r="P753" s="5"/>
      <c r="Q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5"/>
      <c r="E754" s="5"/>
      <c r="F754" s="5"/>
      <c r="G754" s="55"/>
      <c r="H754" s="55"/>
      <c r="I754" s="55"/>
      <c r="J754" s="55"/>
      <c r="K754" s="5"/>
      <c r="L754" s="5"/>
      <c r="M754" s="5"/>
      <c r="N754" s="5"/>
      <c r="O754" s="5"/>
      <c r="P754" s="5"/>
      <c r="Q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5"/>
      <c r="E755" s="5"/>
      <c r="F755" s="5"/>
      <c r="G755" s="55"/>
      <c r="H755" s="55"/>
      <c r="I755" s="55"/>
      <c r="J755" s="55"/>
      <c r="K755" s="5"/>
      <c r="L755" s="5"/>
      <c r="M755" s="5"/>
      <c r="N755" s="5"/>
      <c r="O755" s="5"/>
      <c r="P755" s="5"/>
      <c r="Q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5"/>
      <c r="E756" s="5"/>
      <c r="F756" s="5"/>
      <c r="G756" s="55"/>
      <c r="H756" s="55"/>
      <c r="I756" s="55"/>
      <c r="J756" s="55"/>
      <c r="K756" s="5"/>
      <c r="L756" s="5"/>
      <c r="M756" s="5"/>
      <c r="N756" s="5"/>
      <c r="O756" s="5"/>
      <c r="P756" s="5"/>
      <c r="Q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5"/>
      <c r="E757" s="5"/>
      <c r="F757" s="5"/>
      <c r="G757" s="55"/>
      <c r="H757" s="55"/>
      <c r="I757" s="55"/>
      <c r="J757" s="55"/>
      <c r="K757" s="5"/>
      <c r="L757" s="5"/>
      <c r="M757" s="5"/>
      <c r="N757" s="5"/>
      <c r="O757" s="5"/>
      <c r="P757" s="5"/>
      <c r="Q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5"/>
      <c r="E758" s="5"/>
      <c r="F758" s="5"/>
      <c r="G758" s="55"/>
      <c r="H758" s="55"/>
      <c r="I758" s="55"/>
      <c r="J758" s="55"/>
      <c r="K758" s="5"/>
      <c r="L758" s="5"/>
      <c r="M758" s="5"/>
      <c r="N758" s="5"/>
      <c r="O758" s="5"/>
      <c r="P758" s="5"/>
      <c r="Q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5"/>
      <c r="E759" s="5"/>
      <c r="F759" s="5"/>
      <c r="G759" s="55"/>
      <c r="H759" s="55"/>
      <c r="I759" s="55"/>
      <c r="J759" s="55"/>
      <c r="K759" s="5"/>
      <c r="L759" s="5"/>
      <c r="M759" s="5"/>
      <c r="N759" s="5"/>
      <c r="O759" s="5"/>
      <c r="P759" s="5"/>
      <c r="Q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5"/>
      <c r="E760" s="5"/>
      <c r="F760" s="5"/>
      <c r="G760" s="55"/>
      <c r="H760" s="55"/>
      <c r="I760" s="55"/>
      <c r="J760" s="55"/>
      <c r="K760" s="5"/>
      <c r="L760" s="5"/>
      <c r="M760" s="5"/>
      <c r="N760" s="5"/>
      <c r="O760" s="5"/>
      <c r="P760" s="5"/>
      <c r="Q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5"/>
      <c r="E761" s="5"/>
      <c r="F761" s="5"/>
      <c r="G761" s="55"/>
      <c r="H761" s="55"/>
      <c r="I761" s="55"/>
      <c r="J761" s="55"/>
      <c r="K761" s="5"/>
      <c r="L761" s="5"/>
      <c r="M761" s="5"/>
      <c r="N761" s="5"/>
      <c r="O761" s="5"/>
      <c r="P761" s="5"/>
      <c r="Q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5"/>
      <c r="E762" s="5"/>
      <c r="F762" s="5"/>
      <c r="G762" s="55"/>
      <c r="H762" s="55"/>
      <c r="I762" s="55"/>
      <c r="J762" s="55"/>
      <c r="K762" s="5"/>
      <c r="L762" s="5"/>
      <c r="M762" s="5"/>
      <c r="N762" s="5"/>
      <c r="O762" s="5"/>
      <c r="P762" s="5"/>
      <c r="Q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5"/>
      <c r="E763" s="5"/>
      <c r="F763" s="5"/>
      <c r="G763" s="55"/>
      <c r="H763" s="55"/>
      <c r="I763" s="55"/>
      <c r="J763" s="55"/>
      <c r="K763" s="5"/>
      <c r="L763" s="5"/>
      <c r="M763" s="5"/>
      <c r="N763" s="5"/>
      <c r="O763" s="5"/>
      <c r="P763" s="5"/>
      <c r="Q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5"/>
      <c r="E764" s="5"/>
      <c r="F764" s="5"/>
      <c r="G764" s="55"/>
      <c r="H764" s="55"/>
      <c r="I764" s="55"/>
      <c r="J764" s="55"/>
      <c r="K764" s="5"/>
      <c r="L764" s="5"/>
      <c r="M764" s="5"/>
      <c r="N764" s="5"/>
      <c r="O764" s="5"/>
      <c r="P764" s="5"/>
      <c r="Q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5"/>
      <c r="E765" s="5"/>
      <c r="F765" s="5"/>
      <c r="G765" s="55"/>
      <c r="H765" s="55"/>
      <c r="I765" s="55"/>
      <c r="J765" s="55"/>
      <c r="K765" s="5"/>
      <c r="L765" s="5"/>
      <c r="M765" s="5"/>
      <c r="N765" s="5"/>
      <c r="O765" s="5"/>
      <c r="P765" s="5"/>
      <c r="Q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5"/>
      <c r="E766" s="5"/>
      <c r="F766" s="5"/>
      <c r="G766" s="55"/>
      <c r="H766" s="55"/>
      <c r="I766" s="55"/>
      <c r="J766" s="55"/>
      <c r="K766" s="5"/>
      <c r="L766" s="5"/>
      <c r="M766" s="5"/>
      <c r="N766" s="5"/>
      <c r="O766" s="5"/>
      <c r="P766" s="5"/>
      <c r="Q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5"/>
      <c r="E767" s="5"/>
      <c r="F767" s="5"/>
      <c r="G767" s="55"/>
      <c r="H767" s="55"/>
      <c r="I767" s="55"/>
      <c r="J767" s="55"/>
      <c r="K767" s="5"/>
      <c r="L767" s="5"/>
      <c r="M767" s="5"/>
      <c r="N767" s="5"/>
      <c r="O767" s="5"/>
      <c r="P767" s="5"/>
      <c r="Q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5"/>
      <c r="E768" s="5"/>
      <c r="F768" s="5"/>
      <c r="G768" s="55"/>
      <c r="H768" s="55"/>
      <c r="I768" s="55"/>
      <c r="J768" s="55"/>
      <c r="K768" s="5"/>
      <c r="L768" s="5"/>
      <c r="M768" s="5"/>
      <c r="N768" s="5"/>
      <c r="O768" s="5"/>
      <c r="P768" s="5"/>
      <c r="Q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5"/>
      <c r="E769" s="5"/>
      <c r="F769" s="5"/>
      <c r="G769" s="55"/>
      <c r="H769" s="55"/>
      <c r="I769" s="55"/>
      <c r="J769" s="55"/>
      <c r="K769" s="5"/>
      <c r="L769" s="5"/>
      <c r="M769" s="5"/>
      <c r="N769" s="5"/>
      <c r="O769" s="5"/>
      <c r="P769" s="5"/>
      <c r="Q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5"/>
      <c r="E770" s="5"/>
      <c r="F770" s="5"/>
      <c r="G770" s="55"/>
      <c r="H770" s="55"/>
      <c r="I770" s="55"/>
      <c r="J770" s="55"/>
      <c r="K770" s="5"/>
      <c r="L770" s="5"/>
      <c r="M770" s="5"/>
      <c r="N770" s="5"/>
      <c r="O770" s="5"/>
      <c r="P770" s="5"/>
      <c r="Q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5"/>
      <c r="E771" s="5"/>
      <c r="F771" s="5"/>
      <c r="G771" s="55"/>
      <c r="H771" s="55"/>
      <c r="I771" s="55"/>
      <c r="J771" s="55"/>
      <c r="K771" s="5"/>
      <c r="L771" s="5"/>
      <c r="M771" s="5"/>
      <c r="N771" s="5"/>
      <c r="O771" s="5"/>
      <c r="P771" s="5"/>
      <c r="Q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5"/>
      <c r="E772" s="5"/>
      <c r="F772" s="5"/>
      <c r="G772" s="55"/>
      <c r="H772" s="55"/>
      <c r="I772" s="55"/>
      <c r="J772" s="55"/>
      <c r="K772" s="5"/>
      <c r="L772" s="5"/>
      <c r="M772" s="5"/>
      <c r="N772" s="5"/>
      <c r="O772" s="5"/>
      <c r="P772" s="5"/>
      <c r="Q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5"/>
      <c r="E773" s="5"/>
      <c r="F773" s="5"/>
      <c r="G773" s="55"/>
      <c r="H773" s="55"/>
      <c r="I773" s="55"/>
      <c r="J773" s="55"/>
      <c r="K773" s="5"/>
      <c r="L773" s="5"/>
      <c r="M773" s="5"/>
      <c r="N773" s="5"/>
      <c r="O773" s="5"/>
      <c r="P773" s="5"/>
      <c r="Q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5"/>
      <c r="E774" s="5"/>
      <c r="F774" s="5"/>
      <c r="G774" s="55"/>
      <c r="H774" s="55"/>
      <c r="I774" s="55"/>
      <c r="J774" s="55"/>
      <c r="K774" s="5"/>
      <c r="L774" s="5"/>
      <c r="M774" s="5"/>
      <c r="N774" s="5"/>
      <c r="O774" s="5"/>
      <c r="P774" s="5"/>
      <c r="Q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5"/>
      <c r="E775" s="5"/>
      <c r="F775" s="5"/>
      <c r="G775" s="55"/>
      <c r="H775" s="55"/>
      <c r="I775" s="55"/>
      <c r="J775" s="55"/>
      <c r="K775" s="5"/>
      <c r="L775" s="5"/>
      <c r="M775" s="5"/>
      <c r="N775" s="5"/>
      <c r="O775" s="5"/>
      <c r="P775" s="5"/>
      <c r="Q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5"/>
      <c r="E776" s="5"/>
      <c r="F776" s="5"/>
      <c r="G776" s="55"/>
      <c r="H776" s="55"/>
      <c r="I776" s="55"/>
      <c r="J776" s="55"/>
      <c r="K776" s="5"/>
      <c r="L776" s="5"/>
      <c r="M776" s="5"/>
      <c r="N776" s="5"/>
      <c r="O776" s="5"/>
      <c r="P776" s="5"/>
      <c r="Q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5"/>
      <c r="E777" s="5"/>
      <c r="F777" s="5"/>
      <c r="G777" s="55"/>
      <c r="H777" s="55"/>
      <c r="I777" s="55"/>
      <c r="J777" s="55"/>
      <c r="K777" s="5"/>
      <c r="L777" s="5"/>
      <c r="M777" s="5"/>
      <c r="N777" s="5"/>
      <c r="O777" s="5"/>
      <c r="P777" s="5"/>
      <c r="Q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5"/>
      <c r="E778" s="5"/>
      <c r="F778" s="5"/>
      <c r="G778" s="55"/>
      <c r="H778" s="55"/>
      <c r="I778" s="55"/>
      <c r="J778" s="55"/>
      <c r="K778" s="5"/>
      <c r="L778" s="5"/>
      <c r="M778" s="5"/>
      <c r="N778" s="5"/>
      <c r="O778" s="5"/>
      <c r="P778" s="5"/>
      <c r="Q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5"/>
      <c r="E779" s="5"/>
      <c r="F779" s="5"/>
      <c r="G779" s="55"/>
      <c r="H779" s="55"/>
      <c r="I779" s="55"/>
      <c r="J779" s="55"/>
      <c r="K779" s="5"/>
      <c r="L779" s="5"/>
      <c r="M779" s="5"/>
      <c r="N779" s="5"/>
      <c r="O779" s="5"/>
      <c r="P779" s="5"/>
      <c r="Q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5"/>
      <c r="E780" s="5"/>
      <c r="F780" s="5"/>
      <c r="G780" s="55"/>
      <c r="H780" s="55"/>
      <c r="I780" s="55"/>
      <c r="J780" s="55"/>
      <c r="K780" s="5"/>
      <c r="L780" s="5"/>
      <c r="M780" s="5"/>
      <c r="N780" s="5"/>
      <c r="O780" s="5"/>
      <c r="P780" s="5"/>
      <c r="Q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5"/>
      <c r="E781" s="5"/>
      <c r="F781" s="5"/>
      <c r="G781" s="55"/>
      <c r="H781" s="55"/>
      <c r="I781" s="55"/>
      <c r="J781" s="55"/>
      <c r="K781" s="5"/>
      <c r="L781" s="5"/>
      <c r="M781" s="5"/>
      <c r="N781" s="5"/>
      <c r="O781" s="5"/>
      <c r="P781" s="5"/>
      <c r="Q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5"/>
      <c r="E782" s="5"/>
      <c r="F782" s="5"/>
      <c r="G782" s="55"/>
      <c r="H782" s="55"/>
      <c r="I782" s="55"/>
      <c r="J782" s="55"/>
      <c r="K782" s="5"/>
      <c r="L782" s="5"/>
      <c r="M782" s="5"/>
      <c r="N782" s="5"/>
      <c r="O782" s="5"/>
      <c r="P782" s="5"/>
      <c r="Q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5"/>
      <c r="E783" s="5"/>
      <c r="F783" s="5"/>
      <c r="G783" s="55"/>
      <c r="H783" s="55"/>
      <c r="I783" s="55"/>
      <c r="J783" s="55"/>
      <c r="K783" s="5"/>
      <c r="L783" s="5"/>
      <c r="M783" s="5"/>
      <c r="N783" s="5"/>
      <c r="O783" s="5"/>
      <c r="P783" s="5"/>
      <c r="Q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5"/>
      <c r="E784" s="5"/>
      <c r="F784" s="5"/>
      <c r="G784" s="55"/>
      <c r="H784" s="55"/>
      <c r="I784" s="55"/>
      <c r="J784" s="55"/>
      <c r="K784" s="5"/>
      <c r="L784" s="5"/>
      <c r="M784" s="5"/>
      <c r="N784" s="5"/>
      <c r="O784" s="5"/>
      <c r="P784" s="5"/>
      <c r="Q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5"/>
      <c r="E785" s="5"/>
      <c r="F785" s="5"/>
      <c r="G785" s="55"/>
      <c r="H785" s="55"/>
      <c r="I785" s="55"/>
      <c r="J785" s="55"/>
      <c r="K785" s="5"/>
      <c r="L785" s="5"/>
      <c r="M785" s="5"/>
      <c r="N785" s="5"/>
      <c r="O785" s="5"/>
      <c r="P785" s="5"/>
      <c r="Q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5"/>
      <c r="E786" s="5"/>
      <c r="F786" s="5"/>
      <c r="G786" s="55"/>
      <c r="H786" s="55"/>
      <c r="I786" s="55"/>
      <c r="J786" s="55"/>
      <c r="K786" s="5"/>
      <c r="L786" s="5"/>
      <c r="M786" s="5"/>
      <c r="N786" s="5"/>
      <c r="O786" s="5"/>
      <c r="P786" s="5"/>
      <c r="Q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5"/>
      <c r="E787" s="5"/>
      <c r="F787" s="5"/>
      <c r="G787" s="55"/>
      <c r="H787" s="55"/>
      <c r="I787" s="55"/>
      <c r="J787" s="55"/>
      <c r="K787" s="5"/>
      <c r="L787" s="5"/>
      <c r="M787" s="5"/>
      <c r="N787" s="5"/>
      <c r="O787" s="5"/>
      <c r="P787" s="5"/>
      <c r="Q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5"/>
      <c r="E788" s="5"/>
      <c r="F788" s="5"/>
      <c r="G788" s="55"/>
      <c r="H788" s="55"/>
      <c r="I788" s="55"/>
      <c r="J788" s="55"/>
      <c r="K788" s="5"/>
      <c r="L788" s="5"/>
      <c r="M788" s="5"/>
      <c r="N788" s="5"/>
      <c r="O788" s="5"/>
      <c r="P788" s="5"/>
      <c r="Q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5"/>
      <c r="E789" s="5"/>
      <c r="F789" s="5"/>
      <c r="G789" s="55"/>
      <c r="H789" s="55"/>
      <c r="I789" s="55"/>
      <c r="J789" s="55"/>
      <c r="K789" s="5"/>
      <c r="L789" s="5"/>
      <c r="M789" s="5"/>
      <c r="N789" s="5"/>
      <c r="O789" s="5"/>
      <c r="P789" s="5"/>
      <c r="Q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5"/>
      <c r="E790" s="5"/>
      <c r="F790" s="5"/>
      <c r="G790" s="55"/>
      <c r="H790" s="55"/>
      <c r="I790" s="55"/>
      <c r="J790" s="55"/>
      <c r="K790" s="5"/>
      <c r="L790" s="5"/>
      <c r="M790" s="5"/>
      <c r="N790" s="5"/>
      <c r="O790" s="5"/>
      <c r="P790" s="5"/>
      <c r="Q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5"/>
      <c r="E791" s="5"/>
      <c r="F791" s="5"/>
      <c r="G791" s="55"/>
      <c r="H791" s="55"/>
      <c r="I791" s="55"/>
      <c r="J791" s="55"/>
      <c r="K791" s="5"/>
      <c r="L791" s="5"/>
      <c r="M791" s="5"/>
      <c r="N791" s="5"/>
      <c r="O791" s="5"/>
      <c r="P791" s="5"/>
      <c r="Q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5"/>
      <c r="E792" s="5"/>
      <c r="F792" s="5"/>
      <c r="G792" s="55"/>
      <c r="H792" s="55"/>
      <c r="I792" s="55"/>
      <c r="J792" s="55"/>
      <c r="K792" s="5"/>
      <c r="L792" s="5"/>
      <c r="M792" s="5"/>
      <c r="N792" s="5"/>
      <c r="O792" s="5"/>
      <c r="P792" s="5"/>
      <c r="Q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5"/>
      <c r="E793" s="5"/>
      <c r="F793" s="5"/>
      <c r="G793" s="55"/>
      <c r="H793" s="55"/>
      <c r="I793" s="55"/>
      <c r="J793" s="55"/>
      <c r="K793" s="5"/>
      <c r="L793" s="5"/>
      <c r="M793" s="5"/>
      <c r="N793" s="5"/>
      <c r="O793" s="5"/>
      <c r="P793" s="5"/>
      <c r="Q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5"/>
      <c r="E794" s="5"/>
      <c r="F794" s="5"/>
      <c r="G794" s="55"/>
      <c r="H794" s="55"/>
      <c r="I794" s="55"/>
      <c r="J794" s="55"/>
      <c r="K794" s="5"/>
      <c r="L794" s="5"/>
      <c r="M794" s="5"/>
      <c r="N794" s="5"/>
      <c r="O794" s="5"/>
      <c r="P794" s="5"/>
      <c r="Q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5"/>
      <c r="E795" s="5"/>
      <c r="F795" s="5"/>
      <c r="G795" s="55"/>
      <c r="H795" s="55"/>
      <c r="I795" s="55"/>
      <c r="J795" s="55"/>
      <c r="K795" s="5"/>
      <c r="L795" s="5"/>
      <c r="M795" s="5"/>
      <c r="N795" s="5"/>
      <c r="O795" s="5"/>
      <c r="P795" s="5"/>
      <c r="Q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5"/>
      <c r="E796" s="5"/>
      <c r="F796" s="5"/>
      <c r="G796" s="55"/>
      <c r="H796" s="55"/>
      <c r="I796" s="55"/>
      <c r="J796" s="55"/>
      <c r="K796" s="5"/>
      <c r="L796" s="5"/>
      <c r="M796" s="5"/>
      <c r="N796" s="5"/>
      <c r="O796" s="5"/>
      <c r="P796" s="5"/>
      <c r="Q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5"/>
      <c r="E797" s="5"/>
      <c r="F797" s="5"/>
      <c r="G797" s="55"/>
      <c r="H797" s="55"/>
      <c r="I797" s="55"/>
      <c r="J797" s="55"/>
      <c r="K797" s="5"/>
      <c r="L797" s="5"/>
      <c r="M797" s="5"/>
      <c r="N797" s="5"/>
      <c r="O797" s="5"/>
      <c r="P797" s="5"/>
      <c r="Q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5"/>
      <c r="E798" s="5"/>
      <c r="F798" s="5"/>
      <c r="G798" s="55"/>
      <c r="H798" s="55"/>
      <c r="I798" s="55"/>
      <c r="J798" s="55"/>
      <c r="K798" s="5"/>
      <c r="L798" s="5"/>
      <c r="M798" s="5"/>
      <c r="N798" s="5"/>
      <c r="O798" s="5"/>
      <c r="P798" s="5"/>
      <c r="Q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5"/>
      <c r="E799" s="5"/>
      <c r="F799" s="5"/>
      <c r="G799" s="55"/>
      <c r="H799" s="55"/>
      <c r="I799" s="55"/>
      <c r="J799" s="55"/>
      <c r="K799" s="5"/>
      <c r="L799" s="5"/>
      <c r="M799" s="5"/>
      <c r="N799" s="5"/>
      <c r="O799" s="5"/>
      <c r="P799" s="5"/>
      <c r="Q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5"/>
      <c r="E800" s="5"/>
      <c r="F800" s="5"/>
      <c r="G800" s="55"/>
      <c r="H800" s="55"/>
      <c r="I800" s="55"/>
      <c r="J800" s="55"/>
      <c r="K800" s="5"/>
      <c r="L800" s="5"/>
      <c r="M800" s="5"/>
      <c r="N800" s="5"/>
      <c r="O800" s="5"/>
      <c r="P800" s="5"/>
      <c r="Q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5"/>
      <c r="E801" s="5"/>
      <c r="F801" s="5"/>
      <c r="G801" s="55"/>
      <c r="H801" s="55"/>
      <c r="I801" s="55"/>
      <c r="J801" s="55"/>
      <c r="K801" s="5"/>
      <c r="L801" s="5"/>
      <c r="M801" s="5"/>
      <c r="N801" s="5"/>
      <c r="O801" s="5"/>
      <c r="P801" s="5"/>
      <c r="Q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5"/>
      <c r="E802" s="5"/>
      <c r="F802" s="5"/>
      <c r="G802" s="55"/>
      <c r="H802" s="55"/>
      <c r="I802" s="55"/>
      <c r="J802" s="55"/>
      <c r="K802" s="5"/>
      <c r="L802" s="5"/>
      <c r="M802" s="5"/>
      <c r="N802" s="5"/>
      <c r="O802" s="5"/>
      <c r="P802" s="5"/>
      <c r="Q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5"/>
      <c r="E803" s="5"/>
      <c r="F803" s="5"/>
      <c r="G803" s="55"/>
      <c r="H803" s="55"/>
      <c r="I803" s="55"/>
      <c r="J803" s="55"/>
      <c r="K803" s="5"/>
      <c r="L803" s="5"/>
      <c r="M803" s="5"/>
      <c r="N803" s="5"/>
      <c r="O803" s="5"/>
      <c r="P803" s="5"/>
      <c r="Q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5"/>
      <c r="E804" s="5"/>
      <c r="F804" s="5"/>
      <c r="G804" s="55"/>
      <c r="H804" s="55"/>
      <c r="I804" s="55"/>
      <c r="J804" s="55"/>
      <c r="K804" s="5"/>
      <c r="L804" s="5"/>
      <c r="M804" s="5"/>
      <c r="N804" s="5"/>
      <c r="O804" s="5"/>
      <c r="P804" s="5"/>
      <c r="Q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5"/>
      <c r="E805" s="5"/>
      <c r="F805" s="5"/>
      <c r="G805" s="55"/>
      <c r="H805" s="55"/>
      <c r="I805" s="55"/>
      <c r="J805" s="55"/>
      <c r="K805" s="5"/>
      <c r="L805" s="5"/>
      <c r="M805" s="5"/>
      <c r="N805" s="5"/>
      <c r="O805" s="5"/>
      <c r="P805" s="5"/>
      <c r="Q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5"/>
      <c r="E806" s="5"/>
      <c r="F806" s="5"/>
      <c r="G806" s="55"/>
      <c r="H806" s="55"/>
      <c r="I806" s="55"/>
      <c r="J806" s="55"/>
      <c r="K806" s="5"/>
      <c r="L806" s="5"/>
      <c r="M806" s="5"/>
      <c r="N806" s="5"/>
      <c r="O806" s="5"/>
      <c r="P806" s="5"/>
      <c r="Q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5"/>
      <c r="E807" s="5"/>
      <c r="F807" s="5"/>
      <c r="G807" s="55"/>
      <c r="H807" s="55"/>
      <c r="I807" s="55"/>
      <c r="J807" s="55"/>
      <c r="K807" s="5"/>
      <c r="L807" s="5"/>
      <c r="M807" s="5"/>
      <c r="N807" s="5"/>
      <c r="O807" s="5"/>
      <c r="P807" s="5"/>
      <c r="Q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5"/>
      <c r="E808" s="5"/>
      <c r="F808" s="5"/>
      <c r="G808" s="55"/>
      <c r="H808" s="55"/>
      <c r="I808" s="55"/>
      <c r="J808" s="55"/>
      <c r="K808" s="5"/>
      <c r="L808" s="5"/>
      <c r="M808" s="5"/>
      <c r="N808" s="5"/>
      <c r="O808" s="5"/>
      <c r="P808" s="5"/>
      <c r="Q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5"/>
      <c r="E809" s="5"/>
      <c r="F809" s="5"/>
      <c r="G809" s="55"/>
      <c r="H809" s="55"/>
      <c r="I809" s="55"/>
      <c r="J809" s="55"/>
      <c r="K809" s="5"/>
      <c r="L809" s="5"/>
      <c r="M809" s="5"/>
      <c r="N809" s="5"/>
      <c r="O809" s="5"/>
      <c r="P809" s="5"/>
      <c r="Q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5"/>
      <c r="E810" s="5"/>
      <c r="F810" s="5"/>
      <c r="G810" s="55"/>
      <c r="H810" s="55"/>
      <c r="I810" s="55"/>
      <c r="J810" s="55"/>
      <c r="K810" s="5"/>
      <c r="L810" s="5"/>
      <c r="M810" s="5"/>
      <c r="N810" s="5"/>
      <c r="O810" s="5"/>
      <c r="P810" s="5"/>
      <c r="Q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5"/>
      <c r="E811" s="5"/>
      <c r="F811" s="5"/>
      <c r="G811" s="55"/>
      <c r="H811" s="55"/>
      <c r="I811" s="55"/>
      <c r="J811" s="55"/>
      <c r="K811" s="5"/>
      <c r="L811" s="5"/>
      <c r="M811" s="5"/>
      <c r="N811" s="5"/>
      <c r="O811" s="5"/>
      <c r="P811" s="5"/>
      <c r="Q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5"/>
      <c r="E812" s="5"/>
      <c r="F812" s="5"/>
      <c r="G812" s="55"/>
      <c r="H812" s="55"/>
      <c r="I812" s="55"/>
      <c r="J812" s="55"/>
      <c r="K812" s="5"/>
      <c r="L812" s="5"/>
      <c r="M812" s="5"/>
      <c r="N812" s="5"/>
      <c r="O812" s="5"/>
      <c r="P812" s="5"/>
      <c r="Q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5"/>
      <c r="E813" s="5"/>
      <c r="F813" s="5"/>
      <c r="G813" s="55"/>
      <c r="H813" s="55"/>
      <c r="I813" s="55"/>
      <c r="J813" s="55"/>
      <c r="K813" s="5"/>
      <c r="L813" s="5"/>
      <c r="M813" s="5"/>
      <c r="N813" s="5"/>
      <c r="O813" s="5"/>
      <c r="P813" s="5"/>
      <c r="Q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5"/>
      <c r="E814" s="5"/>
      <c r="F814" s="5"/>
      <c r="G814" s="55"/>
      <c r="H814" s="55"/>
      <c r="I814" s="55"/>
      <c r="J814" s="55"/>
      <c r="K814" s="5"/>
      <c r="L814" s="5"/>
      <c r="M814" s="5"/>
      <c r="N814" s="5"/>
      <c r="O814" s="5"/>
      <c r="P814" s="5"/>
      <c r="Q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5"/>
      <c r="E815" s="5"/>
      <c r="F815" s="5"/>
      <c r="G815" s="55"/>
      <c r="H815" s="55"/>
      <c r="I815" s="55"/>
      <c r="J815" s="55"/>
      <c r="K815" s="5"/>
      <c r="L815" s="5"/>
      <c r="M815" s="5"/>
      <c r="N815" s="5"/>
      <c r="O815" s="5"/>
      <c r="P815" s="5"/>
      <c r="Q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5"/>
      <c r="E816" s="5"/>
      <c r="F816" s="5"/>
      <c r="G816" s="55"/>
      <c r="H816" s="55"/>
      <c r="I816" s="55"/>
      <c r="J816" s="55"/>
      <c r="K816" s="5"/>
      <c r="L816" s="5"/>
      <c r="M816" s="5"/>
      <c r="N816" s="5"/>
      <c r="O816" s="5"/>
      <c r="P816" s="5"/>
      <c r="Q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5"/>
      <c r="E817" s="5"/>
      <c r="F817" s="5"/>
      <c r="G817" s="55"/>
      <c r="H817" s="55"/>
      <c r="I817" s="55"/>
      <c r="J817" s="55"/>
      <c r="K817" s="5"/>
      <c r="L817" s="5"/>
      <c r="M817" s="5"/>
      <c r="N817" s="5"/>
      <c r="O817" s="5"/>
      <c r="P817" s="5"/>
      <c r="Q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5"/>
      <c r="E818" s="5"/>
      <c r="F818" s="5"/>
      <c r="G818" s="55"/>
      <c r="H818" s="55"/>
      <c r="I818" s="55"/>
      <c r="J818" s="55"/>
      <c r="K818" s="5"/>
      <c r="L818" s="5"/>
      <c r="M818" s="5"/>
      <c r="N818" s="5"/>
      <c r="O818" s="5"/>
      <c r="P818" s="5"/>
      <c r="Q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5"/>
      <c r="E819" s="5"/>
      <c r="F819" s="5"/>
      <c r="G819" s="55"/>
      <c r="H819" s="55"/>
      <c r="I819" s="55"/>
      <c r="J819" s="55"/>
      <c r="K819" s="5"/>
      <c r="L819" s="5"/>
      <c r="M819" s="5"/>
      <c r="N819" s="5"/>
      <c r="O819" s="5"/>
      <c r="P819" s="5"/>
      <c r="Q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5"/>
      <c r="E820" s="5"/>
      <c r="F820" s="5"/>
      <c r="G820" s="55"/>
      <c r="H820" s="55"/>
      <c r="I820" s="55"/>
      <c r="J820" s="55"/>
      <c r="K820" s="5"/>
      <c r="L820" s="5"/>
      <c r="M820" s="5"/>
      <c r="N820" s="5"/>
      <c r="O820" s="5"/>
      <c r="P820" s="5"/>
      <c r="Q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5"/>
      <c r="E821" s="5"/>
      <c r="F821" s="5"/>
      <c r="G821" s="55"/>
      <c r="H821" s="55"/>
      <c r="I821" s="55"/>
      <c r="J821" s="55"/>
      <c r="K821" s="5"/>
      <c r="L821" s="5"/>
      <c r="M821" s="5"/>
      <c r="N821" s="5"/>
      <c r="O821" s="5"/>
      <c r="P821" s="5"/>
      <c r="Q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5"/>
      <c r="E822" s="5"/>
      <c r="F822" s="5"/>
      <c r="G822" s="55"/>
      <c r="H822" s="55"/>
      <c r="I822" s="55"/>
      <c r="J822" s="55"/>
      <c r="K822" s="5"/>
      <c r="L822" s="5"/>
      <c r="M822" s="5"/>
      <c r="N822" s="5"/>
      <c r="O822" s="5"/>
      <c r="P822" s="5"/>
      <c r="Q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5"/>
      <c r="E823" s="5"/>
      <c r="F823" s="5"/>
      <c r="G823" s="55"/>
      <c r="H823" s="55"/>
      <c r="I823" s="55"/>
      <c r="J823" s="55"/>
      <c r="K823" s="5"/>
      <c r="L823" s="5"/>
      <c r="M823" s="5"/>
      <c r="N823" s="5"/>
      <c r="O823" s="5"/>
      <c r="P823" s="5"/>
      <c r="Q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5"/>
      <c r="E824" s="5"/>
      <c r="F824" s="5"/>
      <c r="G824" s="55"/>
      <c r="H824" s="55"/>
      <c r="I824" s="55"/>
      <c r="J824" s="55"/>
      <c r="K824" s="5"/>
      <c r="L824" s="5"/>
      <c r="M824" s="5"/>
      <c r="N824" s="5"/>
      <c r="O824" s="5"/>
      <c r="P824" s="5"/>
      <c r="Q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5"/>
      <c r="E825" s="5"/>
      <c r="F825" s="5"/>
      <c r="G825" s="55"/>
      <c r="H825" s="55"/>
      <c r="I825" s="55"/>
      <c r="J825" s="55"/>
      <c r="K825" s="5"/>
      <c r="L825" s="5"/>
      <c r="M825" s="5"/>
      <c r="N825" s="5"/>
      <c r="O825" s="5"/>
      <c r="P825" s="5"/>
      <c r="Q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5"/>
      <c r="E826" s="5"/>
      <c r="F826" s="5"/>
      <c r="G826" s="55"/>
      <c r="H826" s="55"/>
      <c r="I826" s="55"/>
      <c r="J826" s="55"/>
      <c r="K826" s="5"/>
      <c r="L826" s="5"/>
      <c r="M826" s="5"/>
      <c r="N826" s="5"/>
      <c r="O826" s="5"/>
      <c r="P826" s="5"/>
      <c r="Q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5"/>
      <c r="E827" s="5"/>
      <c r="F827" s="5"/>
      <c r="G827" s="55"/>
      <c r="H827" s="55"/>
      <c r="I827" s="55"/>
      <c r="J827" s="55"/>
      <c r="K827" s="5"/>
      <c r="L827" s="5"/>
      <c r="M827" s="5"/>
      <c r="N827" s="5"/>
      <c r="O827" s="5"/>
      <c r="P827" s="5"/>
      <c r="Q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5"/>
      <c r="E828" s="5"/>
      <c r="F828" s="5"/>
      <c r="G828" s="55"/>
      <c r="H828" s="55"/>
      <c r="I828" s="55"/>
      <c r="J828" s="55"/>
      <c r="K828" s="5"/>
      <c r="L828" s="5"/>
      <c r="M828" s="5"/>
      <c r="N828" s="5"/>
      <c r="O828" s="5"/>
      <c r="P828" s="5"/>
      <c r="Q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5"/>
      <c r="E829" s="5"/>
      <c r="F829" s="5"/>
      <c r="G829" s="55"/>
      <c r="H829" s="55"/>
      <c r="I829" s="55"/>
      <c r="J829" s="55"/>
      <c r="K829" s="5"/>
      <c r="L829" s="5"/>
      <c r="M829" s="5"/>
      <c r="N829" s="5"/>
      <c r="O829" s="5"/>
      <c r="P829" s="5"/>
      <c r="Q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5"/>
      <c r="E830" s="5"/>
      <c r="F830" s="5"/>
      <c r="G830" s="55"/>
      <c r="H830" s="55"/>
      <c r="I830" s="55"/>
      <c r="J830" s="55"/>
      <c r="K830" s="5"/>
      <c r="L830" s="5"/>
      <c r="M830" s="5"/>
      <c r="N830" s="5"/>
      <c r="O830" s="5"/>
      <c r="P830" s="5"/>
      <c r="Q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5"/>
      <c r="E831" s="5"/>
      <c r="F831" s="5"/>
      <c r="G831" s="55"/>
      <c r="H831" s="55"/>
      <c r="I831" s="55"/>
      <c r="J831" s="55"/>
      <c r="K831" s="5"/>
      <c r="L831" s="5"/>
      <c r="M831" s="5"/>
      <c r="N831" s="5"/>
      <c r="O831" s="5"/>
      <c r="P831" s="5"/>
      <c r="Q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5"/>
      <c r="E832" s="5"/>
      <c r="F832" s="5"/>
      <c r="G832" s="55"/>
      <c r="H832" s="55"/>
      <c r="I832" s="55"/>
      <c r="J832" s="55"/>
      <c r="K832" s="5"/>
      <c r="L832" s="5"/>
      <c r="M832" s="5"/>
      <c r="N832" s="5"/>
      <c r="O832" s="5"/>
      <c r="P832" s="5"/>
      <c r="Q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5"/>
      <c r="E833" s="5"/>
      <c r="F833" s="5"/>
      <c r="G833" s="55"/>
      <c r="H833" s="55"/>
      <c r="I833" s="55"/>
      <c r="J833" s="55"/>
      <c r="K833" s="5"/>
      <c r="L833" s="5"/>
      <c r="M833" s="5"/>
      <c r="N833" s="5"/>
      <c r="O833" s="5"/>
      <c r="P833" s="5"/>
      <c r="Q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5"/>
      <c r="E834" s="5"/>
      <c r="F834" s="5"/>
      <c r="G834" s="55"/>
      <c r="H834" s="55"/>
      <c r="I834" s="55"/>
      <c r="J834" s="55"/>
      <c r="K834" s="5"/>
      <c r="L834" s="5"/>
      <c r="M834" s="5"/>
      <c r="N834" s="5"/>
      <c r="O834" s="5"/>
      <c r="P834" s="5"/>
      <c r="Q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5"/>
      <c r="E835" s="5"/>
      <c r="F835" s="5"/>
      <c r="G835" s="55"/>
      <c r="H835" s="55"/>
      <c r="I835" s="55"/>
      <c r="J835" s="55"/>
      <c r="K835" s="5"/>
      <c r="L835" s="5"/>
      <c r="M835" s="5"/>
      <c r="N835" s="5"/>
      <c r="O835" s="5"/>
      <c r="P835" s="5"/>
      <c r="Q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5"/>
      <c r="E836" s="5"/>
      <c r="F836" s="5"/>
      <c r="G836" s="55"/>
      <c r="H836" s="55"/>
      <c r="I836" s="55"/>
      <c r="J836" s="55"/>
      <c r="K836" s="5"/>
      <c r="L836" s="5"/>
      <c r="M836" s="5"/>
      <c r="N836" s="5"/>
      <c r="O836" s="5"/>
      <c r="P836" s="5"/>
      <c r="Q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5"/>
      <c r="E837" s="5"/>
      <c r="F837" s="5"/>
      <c r="G837" s="55"/>
      <c r="H837" s="55"/>
      <c r="I837" s="55"/>
      <c r="J837" s="55"/>
      <c r="K837" s="5"/>
      <c r="L837" s="5"/>
      <c r="M837" s="5"/>
      <c r="N837" s="5"/>
      <c r="O837" s="5"/>
      <c r="P837" s="5"/>
      <c r="Q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5"/>
      <c r="E838" s="5"/>
      <c r="F838" s="5"/>
      <c r="G838" s="55"/>
      <c r="H838" s="55"/>
      <c r="I838" s="55"/>
      <c r="J838" s="55"/>
      <c r="K838" s="5"/>
      <c r="L838" s="5"/>
      <c r="M838" s="5"/>
      <c r="N838" s="5"/>
      <c r="O838" s="5"/>
      <c r="P838" s="5"/>
      <c r="Q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5"/>
      <c r="E839" s="5"/>
      <c r="F839" s="5"/>
      <c r="G839" s="55"/>
      <c r="H839" s="55"/>
      <c r="I839" s="55"/>
      <c r="J839" s="55"/>
      <c r="K839" s="5"/>
      <c r="L839" s="5"/>
      <c r="M839" s="5"/>
      <c r="N839" s="5"/>
      <c r="O839" s="5"/>
      <c r="P839" s="5"/>
      <c r="Q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5"/>
      <c r="E840" s="5"/>
      <c r="F840" s="5"/>
      <c r="G840" s="55"/>
      <c r="H840" s="55"/>
      <c r="I840" s="55"/>
      <c r="J840" s="55"/>
      <c r="K840" s="5"/>
      <c r="L840" s="5"/>
      <c r="M840" s="5"/>
      <c r="N840" s="5"/>
      <c r="O840" s="5"/>
      <c r="P840" s="5"/>
      <c r="Q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5"/>
      <c r="E841" s="5"/>
      <c r="F841" s="5"/>
      <c r="G841" s="55"/>
      <c r="H841" s="55"/>
      <c r="I841" s="55"/>
      <c r="J841" s="55"/>
      <c r="K841" s="5"/>
      <c r="L841" s="5"/>
      <c r="M841" s="5"/>
      <c r="N841" s="5"/>
      <c r="O841" s="5"/>
      <c r="P841" s="5"/>
      <c r="Q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5"/>
      <c r="E842" s="5"/>
      <c r="F842" s="5"/>
      <c r="G842" s="55"/>
      <c r="H842" s="55"/>
      <c r="I842" s="55"/>
      <c r="J842" s="55"/>
      <c r="K842" s="5"/>
      <c r="L842" s="5"/>
      <c r="M842" s="5"/>
      <c r="N842" s="5"/>
      <c r="O842" s="5"/>
      <c r="P842" s="5"/>
      <c r="Q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5"/>
      <c r="E843" s="5"/>
      <c r="F843" s="5"/>
      <c r="G843" s="55"/>
      <c r="H843" s="55"/>
      <c r="I843" s="55"/>
      <c r="J843" s="55"/>
      <c r="K843" s="5"/>
      <c r="L843" s="5"/>
      <c r="M843" s="5"/>
      <c r="N843" s="5"/>
      <c r="O843" s="5"/>
      <c r="P843" s="5"/>
      <c r="Q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5"/>
      <c r="E844" s="5"/>
      <c r="F844" s="5"/>
      <c r="G844" s="55"/>
      <c r="H844" s="55"/>
      <c r="I844" s="55"/>
      <c r="J844" s="55"/>
      <c r="K844" s="5"/>
      <c r="L844" s="5"/>
      <c r="M844" s="5"/>
      <c r="N844" s="5"/>
      <c r="O844" s="5"/>
      <c r="P844" s="5"/>
      <c r="Q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5"/>
      <c r="E845" s="5"/>
      <c r="F845" s="5"/>
      <c r="G845" s="55"/>
      <c r="H845" s="55"/>
      <c r="I845" s="55"/>
      <c r="J845" s="55"/>
      <c r="K845" s="5"/>
      <c r="L845" s="5"/>
      <c r="M845" s="5"/>
      <c r="N845" s="5"/>
      <c r="O845" s="5"/>
      <c r="P845" s="5"/>
      <c r="Q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5"/>
      <c r="E846" s="5"/>
      <c r="F846" s="5"/>
      <c r="G846" s="55"/>
      <c r="H846" s="55"/>
      <c r="I846" s="55"/>
      <c r="J846" s="55"/>
      <c r="K846" s="5"/>
      <c r="L846" s="5"/>
      <c r="M846" s="5"/>
      <c r="N846" s="5"/>
      <c r="O846" s="5"/>
      <c r="P846" s="5"/>
      <c r="Q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5"/>
      <c r="E847" s="5"/>
      <c r="F847" s="5"/>
      <c r="G847" s="55"/>
      <c r="H847" s="55"/>
      <c r="I847" s="55"/>
      <c r="J847" s="55"/>
      <c r="K847" s="5"/>
      <c r="L847" s="5"/>
      <c r="M847" s="5"/>
      <c r="N847" s="5"/>
      <c r="O847" s="5"/>
      <c r="P847" s="5"/>
      <c r="Q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5"/>
      <c r="E848" s="5"/>
      <c r="F848" s="5"/>
      <c r="G848" s="55"/>
      <c r="H848" s="55"/>
      <c r="I848" s="55"/>
      <c r="J848" s="55"/>
      <c r="K848" s="5"/>
      <c r="L848" s="5"/>
      <c r="M848" s="5"/>
      <c r="N848" s="5"/>
      <c r="O848" s="5"/>
      <c r="P848" s="5"/>
      <c r="Q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5"/>
      <c r="E849" s="5"/>
      <c r="F849" s="5"/>
      <c r="G849" s="55"/>
      <c r="H849" s="55"/>
      <c r="I849" s="55"/>
      <c r="J849" s="55"/>
      <c r="K849" s="5"/>
      <c r="L849" s="5"/>
      <c r="M849" s="5"/>
      <c r="N849" s="5"/>
      <c r="O849" s="5"/>
      <c r="P849" s="5"/>
      <c r="Q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5"/>
      <c r="E850" s="5"/>
      <c r="F850" s="5"/>
      <c r="G850" s="55"/>
      <c r="H850" s="55"/>
      <c r="I850" s="55"/>
      <c r="J850" s="55"/>
      <c r="K850" s="5"/>
      <c r="L850" s="5"/>
      <c r="M850" s="5"/>
      <c r="N850" s="5"/>
      <c r="O850" s="5"/>
      <c r="P850" s="5"/>
      <c r="Q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5"/>
      <c r="E851" s="5"/>
      <c r="F851" s="5"/>
      <c r="G851" s="55"/>
      <c r="H851" s="55"/>
      <c r="I851" s="55"/>
      <c r="J851" s="55"/>
      <c r="K851" s="5"/>
      <c r="L851" s="5"/>
      <c r="M851" s="5"/>
      <c r="N851" s="5"/>
      <c r="O851" s="5"/>
      <c r="P851" s="5"/>
      <c r="Q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5"/>
      <c r="E852" s="5"/>
      <c r="F852" s="5"/>
      <c r="G852" s="55"/>
      <c r="H852" s="55"/>
      <c r="I852" s="55"/>
      <c r="J852" s="55"/>
      <c r="K852" s="5"/>
      <c r="L852" s="5"/>
      <c r="M852" s="5"/>
      <c r="N852" s="5"/>
      <c r="O852" s="5"/>
      <c r="P852" s="5"/>
      <c r="Q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5"/>
      <c r="E853" s="5"/>
      <c r="F853" s="5"/>
      <c r="G853" s="55"/>
      <c r="H853" s="55"/>
      <c r="I853" s="55"/>
      <c r="J853" s="55"/>
      <c r="K853" s="5"/>
      <c r="L853" s="5"/>
      <c r="M853" s="5"/>
      <c r="N853" s="5"/>
      <c r="O853" s="5"/>
      <c r="P853" s="5"/>
      <c r="Q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5"/>
      <c r="E854" s="5"/>
      <c r="F854" s="5"/>
      <c r="G854" s="55"/>
      <c r="H854" s="55"/>
      <c r="I854" s="55"/>
      <c r="J854" s="55"/>
      <c r="K854" s="5"/>
      <c r="L854" s="5"/>
      <c r="M854" s="5"/>
      <c r="N854" s="5"/>
      <c r="O854" s="5"/>
      <c r="P854" s="5"/>
      <c r="Q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5"/>
      <c r="E855" s="5"/>
      <c r="F855" s="5"/>
      <c r="G855" s="55"/>
      <c r="H855" s="55"/>
      <c r="I855" s="55"/>
      <c r="J855" s="55"/>
      <c r="K855" s="5"/>
      <c r="L855" s="5"/>
      <c r="M855" s="5"/>
      <c r="N855" s="5"/>
      <c r="O855" s="5"/>
      <c r="P855" s="5"/>
      <c r="Q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5"/>
      <c r="E856" s="5"/>
      <c r="F856" s="5"/>
      <c r="G856" s="55"/>
      <c r="H856" s="55"/>
      <c r="I856" s="55"/>
      <c r="J856" s="55"/>
      <c r="K856" s="5"/>
      <c r="L856" s="5"/>
      <c r="M856" s="5"/>
      <c r="N856" s="5"/>
      <c r="O856" s="5"/>
      <c r="P856" s="5"/>
      <c r="Q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5"/>
      <c r="E857" s="5"/>
      <c r="F857" s="5"/>
      <c r="G857" s="55"/>
      <c r="H857" s="55"/>
      <c r="I857" s="55"/>
      <c r="J857" s="55"/>
      <c r="K857" s="5"/>
      <c r="L857" s="5"/>
      <c r="M857" s="5"/>
      <c r="N857" s="5"/>
      <c r="O857" s="5"/>
      <c r="P857" s="5"/>
      <c r="Q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5"/>
      <c r="E858" s="5"/>
      <c r="F858" s="5"/>
      <c r="G858" s="55"/>
      <c r="H858" s="55"/>
      <c r="I858" s="55"/>
      <c r="J858" s="55"/>
      <c r="K858" s="5"/>
      <c r="L858" s="5"/>
      <c r="M858" s="5"/>
      <c r="N858" s="5"/>
      <c r="O858" s="5"/>
      <c r="P858" s="5"/>
      <c r="Q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5"/>
      <c r="E859" s="5"/>
      <c r="F859" s="5"/>
      <c r="G859" s="55"/>
      <c r="H859" s="55"/>
      <c r="I859" s="55"/>
      <c r="J859" s="55"/>
      <c r="K859" s="5"/>
      <c r="L859" s="5"/>
      <c r="M859" s="5"/>
      <c r="N859" s="5"/>
      <c r="O859" s="5"/>
      <c r="P859" s="5"/>
      <c r="Q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5"/>
      <c r="E860" s="5"/>
      <c r="F860" s="5"/>
      <c r="G860" s="55"/>
      <c r="H860" s="55"/>
      <c r="I860" s="55"/>
      <c r="J860" s="55"/>
      <c r="K860" s="5"/>
      <c r="L860" s="5"/>
      <c r="M860" s="5"/>
      <c r="N860" s="5"/>
      <c r="O860" s="5"/>
      <c r="P860" s="5"/>
      <c r="Q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5"/>
      <c r="E861" s="5"/>
      <c r="F861" s="5"/>
      <c r="G861" s="55"/>
      <c r="H861" s="55"/>
      <c r="I861" s="55"/>
      <c r="J861" s="55"/>
      <c r="K861" s="5"/>
      <c r="L861" s="5"/>
      <c r="M861" s="5"/>
      <c r="N861" s="5"/>
      <c r="O861" s="5"/>
      <c r="P861" s="5"/>
      <c r="Q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5"/>
      <c r="E862" s="5"/>
      <c r="F862" s="5"/>
      <c r="G862" s="55"/>
      <c r="H862" s="55"/>
      <c r="I862" s="55"/>
      <c r="J862" s="55"/>
      <c r="K862" s="5"/>
      <c r="L862" s="5"/>
      <c r="M862" s="5"/>
      <c r="N862" s="5"/>
      <c r="O862" s="5"/>
      <c r="P862" s="5"/>
      <c r="Q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5"/>
      <c r="E863" s="5"/>
      <c r="F863" s="5"/>
      <c r="G863" s="55"/>
      <c r="H863" s="55"/>
      <c r="I863" s="55"/>
      <c r="J863" s="55"/>
      <c r="K863" s="5"/>
      <c r="L863" s="5"/>
      <c r="M863" s="5"/>
      <c r="N863" s="5"/>
      <c r="O863" s="5"/>
      <c r="P863" s="5"/>
      <c r="Q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5"/>
      <c r="E864" s="5"/>
      <c r="F864" s="5"/>
      <c r="G864" s="55"/>
      <c r="H864" s="55"/>
      <c r="I864" s="55"/>
      <c r="J864" s="55"/>
      <c r="K864" s="5"/>
      <c r="L864" s="5"/>
      <c r="M864" s="5"/>
      <c r="N864" s="5"/>
      <c r="O864" s="5"/>
      <c r="P864" s="5"/>
      <c r="Q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5"/>
      <c r="E865" s="5"/>
      <c r="F865" s="5"/>
      <c r="G865" s="55"/>
      <c r="H865" s="55"/>
      <c r="I865" s="55"/>
      <c r="J865" s="55"/>
      <c r="K865" s="5"/>
      <c r="L865" s="5"/>
      <c r="M865" s="5"/>
      <c r="N865" s="5"/>
      <c r="O865" s="5"/>
      <c r="P865" s="5"/>
      <c r="Q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5"/>
      <c r="E866" s="5"/>
      <c r="F866" s="5"/>
      <c r="G866" s="55"/>
      <c r="H866" s="55"/>
      <c r="I866" s="55"/>
      <c r="J866" s="55"/>
      <c r="K866" s="5"/>
      <c r="L866" s="5"/>
      <c r="M866" s="5"/>
      <c r="N866" s="5"/>
      <c r="O866" s="5"/>
      <c r="P866" s="5"/>
      <c r="Q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5"/>
      <c r="E867" s="5"/>
      <c r="F867" s="5"/>
      <c r="G867" s="55"/>
      <c r="H867" s="55"/>
      <c r="I867" s="55"/>
      <c r="J867" s="55"/>
      <c r="K867" s="5"/>
      <c r="L867" s="5"/>
      <c r="M867" s="5"/>
      <c r="N867" s="5"/>
      <c r="O867" s="5"/>
      <c r="P867" s="5"/>
      <c r="Q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5"/>
      <c r="E868" s="5"/>
      <c r="F868" s="5"/>
      <c r="G868" s="55"/>
      <c r="H868" s="55"/>
      <c r="I868" s="55"/>
      <c r="J868" s="55"/>
      <c r="K868" s="5"/>
      <c r="L868" s="5"/>
      <c r="M868" s="5"/>
      <c r="N868" s="5"/>
      <c r="O868" s="5"/>
      <c r="P868" s="5"/>
      <c r="Q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5"/>
      <c r="E869" s="5"/>
      <c r="F869" s="5"/>
      <c r="G869" s="55"/>
      <c r="H869" s="55"/>
      <c r="I869" s="55"/>
      <c r="J869" s="55"/>
      <c r="K869" s="5"/>
      <c r="L869" s="5"/>
      <c r="M869" s="5"/>
      <c r="N869" s="5"/>
      <c r="O869" s="5"/>
      <c r="P869" s="5"/>
      <c r="Q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5"/>
      <c r="E870" s="5"/>
      <c r="F870" s="5"/>
      <c r="G870" s="55"/>
      <c r="H870" s="55"/>
      <c r="I870" s="55"/>
      <c r="J870" s="55"/>
      <c r="K870" s="5"/>
      <c r="L870" s="5"/>
      <c r="M870" s="5"/>
      <c r="N870" s="5"/>
      <c r="O870" s="5"/>
      <c r="P870" s="5"/>
      <c r="Q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5"/>
      <c r="E871" s="5"/>
      <c r="F871" s="5"/>
      <c r="G871" s="55"/>
      <c r="H871" s="55"/>
      <c r="I871" s="55"/>
      <c r="J871" s="55"/>
      <c r="K871" s="5"/>
      <c r="L871" s="5"/>
      <c r="M871" s="5"/>
      <c r="N871" s="5"/>
      <c r="O871" s="5"/>
      <c r="P871" s="5"/>
      <c r="Q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5"/>
      <c r="E872" s="5"/>
      <c r="F872" s="5"/>
      <c r="G872" s="55"/>
      <c r="H872" s="55"/>
      <c r="I872" s="55"/>
      <c r="J872" s="55"/>
      <c r="K872" s="5"/>
      <c r="L872" s="5"/>
      <c r="M872" s="5"/>
      <c r="N872" s="5"/>
      <c r="O872" s="5"/>
      <c r="P872" s="5"/>
      <c r="Q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5"/>
      <c r="E873" s="5"/>
      <c r="F873" s="5"/>
      <c r="G873" s="55"/>
      <c r="H873" s="55"/>
      <c r="I873" s="55"/>
      <c r="J873" s="55"/>
      <c r="K873" s="5"/>
      <c r="L873" s="5"/>
      <c r="M873" s="5"/>
      <c r="N873" s="5"/>
      <c r="O873" s="5"/>
      <c r="P873" s="5"/>
      <c r="Q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5"/>
      <c r="E874" s="5"/>
      <c r="F874" s="5"/>
      <c r="G874" s="55"/>
      <c r="H874" s="55"/>
      <c r="I874" s="55"/>
      <c r="J874" s="55"/>
      <c r="K874" s="5"/>
      <c r="L874" s="5"/>
      <c r="M874" s="5"/>
      <c r="N874" s="5"/>
      <c r="O874" s="5"/>
      <c r="P874" s="5"/>
      <c r="Q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5"/>
      <c r="E875" s="5"/>
      <c r="F875" s="5"/>
      <c r="G875" s="55"/>
      <c r="H875" s="55"/>
      <c r="I875" s="55"/>
      <c r="J875" s="55"/>
      <c r="K875" s="5"/>
      <c r="L875" s="5"/>
      <c r="M875" s="5"/>
      <c r="N875" s="5"/>
      <c r="O875" s="5"/>
      <c r="P875" s="5"/>
      <c r="Q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5"/>
      <c r="E876" s="5"/>
      <c r="F876" s="5"/>
      <c r="G876" s="55"/>
      <c r="H876" s="55"/>
      <c r="I876" s="55"/>
      <c r="J876" s="55"/>
      <c r="K876" s="5"/>
      <c r="L876" s="5"/>
      <c r="M876" s="5"/>
      <c r="N876" s="5"/>
      <c r="O876" s="5"/>
      <c r="P876" s="5"/>
      <c r="Q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5"/>
      <c r="E877" s="5"/>
      <c r="F877" s="5"/>
      <c r="G877" s="55"/>
      <c r="H877" s="55"/>
      <c r="I877" s="55"/>
      <c r="J877" s="55"/>
      <c r="K877" s="5"/>
      <c r="L877" s="5"/>
      <c r="M877" s="5"/>
      <c r="N877" s="5"/>
      <c r="O877" s="5"/>
      <c r="P877" s="5"/>
      <c r="Q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5"/>
      <c r="E878" s="5"/>
      <c r="F878" s="5"/>
      <c r="G878" s="55"/>
      <c r="H878" s="55"/>
      <c r="I878" s="55"/>
      <c r="J878" s="55"/>
      <c r="K878" s="5"/>
      <c r="L878" s="5"/>
      <c r="M878" s="5"/>
      <c r="N878" s="5"/>
      <c r="O878" s="5"/>
      <c r="P878" s="5"/>
      <c r="Q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5"/>
      <c r="E879" s="5"/>
      <c r="F879" s="5"/>
      <c r="G879" s="55"/>
      <c r="H879" s="55"/>
      <c r="I879" s="55"/>
      <c r="J879" s="55"/>
      <c r="K879" s="5"/>
      <c r="L879" s="5"/>
      <c r="M879" s="5"/>
      <c r="N879" s="5"/>
      <c r="O879" s="5"/>
      <c r="P879" s="5"/>
      <c r="Q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5"/>
      <c r="E880" s="5"/>
      <c r="F880" s="5"/>
      <c r="G880" s="55"/>
      <c r="H880" s="55"/>
      <c r="I880" s="55"/>
      <c r="J880" s="55"/>
      <c r="K880" s="5"/>
      <c r="L880" s="5"/>
      <c r="M880" s="5"/>
      <c r="N880" s="5"/>
      <c r="O880" s="5"/>
      <c r="P880" s="5"/>
      <c r="Q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5"/>
      <c r="E881" s="5"/>
      <c r="F881" s="5"/>
      <c r="G881" s="55"/>
      <c r="H881" s="55"/>
      <c r="I881" s="55"/>
      <c r="J881" s="55"/>
      <c r="K881" s="5"/>
      <c r="L881" s="5"/>
      <c r="M881" s="5"/>
      <c r="N881" s="5"/>
      <c r="O881" s="5"/>
      <c r="P881" s="5"/>
      <c r="Q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5"/>
      <c r="E882" s="5"/>
      <c r="F882" s="5"/>
      <c r="G882" s="55"/>
      <c r="H882" s="55"/>
      <c r="I882" s="55"/>
      <c r="J882" s="55"/>
      <c r="K882" s="5"/>
      <c r="L882" s="5"/>
      <c r="M882" s="5"/>
      <c r="N882" s="5"/>
      <c r="O882" s="5"/>
      <c r="P882" s="5"/>
      <c r="Q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5"/>
      <c r="E883" s="5"/>
      <c r="F883" s="5"/>
      <c r="G883" s="55"/>
      <c r="H883" s="55"/>
      <c r="I883" s="55"/>
      <c r="J883" s="55"/>
      <c r="K883" s="5"/>
      <c r="L883" s="5"/>
      <c r="M883" s="5"/>
      <c r="N883" s="5"/>
      <c r="O883" s="5"/>
      <c r="P883" s="5"/>
      <c r="Q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5"/>
      <c r="E884" s="5"/>
      <c r="F884" s="5"/>
      <c r="G884" s="55"/>
      <c r="H884" s="55"/>
      <c r="I884" s="55"/>
      <c r="J884" s="55"/>
      <c r="K884" s="5"/>
      <c r="L884" s="5"/>
      <c r="M884" s="5"/>
      <c r="N884" s="5"/>
      <c r="O884" s="5"/>
      <c r="P884" s="5"/>
      <c r="Q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5"/>
      <c r="E885" s="5"/>
      <c r="F885" s="5"/>
      <c r="G885" s="55"/>
      <c r="H885" s="55"/>
      <c r="I885" s="55"/>
      <c r="J885" s="55"/>
      <c r="K885" s="5"/>
      <c r="L885" s="5"/>
      <c r="M885" s="5"/>
      <c r="N885" s="5"/>
      <c r="O885" s="5"/>
      <c r="P885" s="5"/>
      <c r="Q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5"/>
      <c r="E886" s="5"/>
      <c r="F886" s="5"/>
      <c r="G886" s="55"/>
      <c r="H886" s="55"/>
      <c r="I886" s="55"/>
      <c r="J886" s="55"/>
      <c r="K886" s="5"/>
      <c r="L886" s="5"/>
      <c r="M886" s="5"/>
      <c r="N886" s="5"/>
      <c r="O886" s="5"/>
      <c r="P886" s="5"/>
      <c r="Q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5"/>
      <c r="E887" s="5"/>
      <c r="F887" s="5"/>
      <c r="G887" s="55"/>
      <c r="H887" s="55"/>
      <c r="I887" s="55"/>
      <c r="J887" s="55"/>
      <c r="K887" s="5"/>
      <c r="L887" s="5"/>
      <c r="M887" s="5"/>
      <c r="N887" s="5"/>
      <c r="O887" s="5"/>
      <c r="P887" s="5"/>
      <c r="Q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5"/>
      <c r="E888" s="5"/>
      <c r="F888" s="5"/>
      <c r="G888" s="55"/>
      <c r="H888" s="55"/>
      <c r="I888" s="55"/>
      <c r="J888" s="55"/>
      <c r="K888" s="5"/>
      <c r="L888" s="5"/>
      <c r="M888" s="5"/>
      <c r="N888" s="5"/>
      <c r="O888" s="5"/>
      <c r="P888" s="5"/>
      <c r="Q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5"/>
      <c r="E889" s="5"/>
      <c r="F889" s="5"/>
      <c r="G889" s="55"/>
      <c r="H889" s="55"/>
      <c r="I889" s="55"/>
      <c r="J889" s="55"/>
      <c r="K889" s="5"/>
      <c r="L889" s="5"/>
      <c r="M889" s="5"/>
      <c r="N889" s="5"/>
      <c r="O889" s="5"/>
      <c r="P889" s="5"/>
      <c r="Q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5"/>
      <c r="E890" s="5"/>
      <c r="F890" s="5"/>
      <c r="G890" s="55"/>
      <c r="H890" s="55"/>
      <c r="I890" s="55"/>
      <c r="J890" s="55"/>
      <c r="K890" s="5"/>
      <c r="L890" s="5"/>
      <c r="M890" s="5"/>
      <c r="N890" s="5"/>
      <c r="O890" s="5"/>
      <c r="P890" s="5"/>
      <c r="Q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5"/>
      <c r="E891" s="5"/>
      <c r="F891" s="5"/>
      <c r="G891" s="55"/>
      <c r="H891" s="55"/>
      <c r="I891" s="55"/>
      <c r="J891" s="55"/>
      <c r="K891" s="5"/>
      <c r="L891" s="5"/>
      <c r="M891" s="5"/>
      <c r="N891" s="5"/>
      <c r="O891" s="5"/>
      <c r="P891" s="5"/>
      <c r="Q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5"/>
      <c r="E892" s="5"/>
      <c r="F892" s="5"/>
      <c r="G892" s="55"/>
      <c r="H892" s="55"/>
      <c r="I892" s="55"/>
      <c r="J892" s="55"/>
      <c r="K892" s="5"/>
      <c r="L892" s="5"/>
      <c r="M892" s="5"/>
      <c r="N892" s="5"/>
      <c r="O892" s="5"/>
      <c r="P892" s="5"/>
      <c r="Q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5"/>
      <c r="E893" s="5"/>
      <c r="F893" s="5"/>
      <c r="G893" s="55"/>
      <c r="H893" s="55"/>
      <c r="I893" s="55"/>
      <c r="J893" s="55"/>
      <c r="K893" s="5"/>
      <c r="L893" s="5"/>
      <c r="M893" s="5"/>
      <c r="N893" s="5"/>
      <c r="O893" s="5"/>
      <c r="P893" s="5"/>
      <c r="Q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5"/>
      <c r="E894" s="5"/>
      <c r="F894" s="5"/>
      <c r="G894" s="55"/>
      <c r="H894" s="55"/>
      <c r="I894" s="55"/>
      <c r="J894" s="55"/>
      <c r="K894" s="5"/>
      <c r="L894" s="5"/>
      <c r="M894" s="5"/>
      <c r="N894" s="5"/>
      <c r="O894" s="5"/>
      <c r="P894" s="5"/>
      <c r="Q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5"/>
      <c r="E895" s="5"/>
      <c r="F895" s="5"/>
      <c r="G895" s="55"/>
      <c r="H895" s="55"/>
      <c r="I895" s="55"/>
      <c r="J895" s="55"/>
      <c r="K895" s="5"/>
      <c r="L895" s="5"/>
      <c r="M895" s="5"/>
      <c r="N895" s="5"/>
      <c r="O895" s="5"/>
      <c r="P895" s="5"/>
      <c r="Q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5"/>
      <c r="E896" s="5"/>
      <c r="F896" s="5"/>
      <c r="G896" s="55"/>
      <c r="H896" s="55"/>
      <c r="I896" s="55"/>
      <c r="J896" s="55"/>
      <c r="K896" s="5"/>
      <c r="L896" s="5"/>
      <c r="M896" s="5"/>
      <c r="N896" s="5"/>
      <c r="O896" s="5"/>
      <c r="P896" s="5"/>
      <c r="Q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5"/>
      <c r="E897" s="5"/>
      <c r="F897" s="5"/>
      <c r="G897" s="55"/>
      <c r="H897" s="55"/>
      <c r="I897" s="55"/>
      <c r="J897" s="55"/>
      <c r="K897" s="5"/>
      <c r="L897" s="5"/>
      <c r="M897" s="5"/>
      <c r="N897" s="5"/>
      <c r="O897" s="5"/>
      <c r="P897" s="5"/>
      <c r="Q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5"/>
      <c r="E898" s="5"/>
      <c r="F898" s="5"/>
      <c r="G898" s="55"/>
      <c r="H898" s="55"/>
      <c r="I898" s="55"/>
      <c r="J898" s="55"/>
      <c r="K898" s="5"/>
      <c r="L898" s="5"/>
      <c r="M898" s="5"/>
      <c r="N898" s="5"/>
      <c r="O898" s="5"/>
      <c r="P898" s="5"/>
      <c r="Q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5"/>
      <c r="E899" s="5"/>
      <c r="F899" s="5"/>
      <c r="G899" s="55"/>
      <c r="H899" s="55"/>
      <c r="I899" s="55"/>
      <c r="J899" s="55"/>
      <c r="K899" s="5"/>
      <c r="L899" s="5"/>
      <c r="M899" s="5"/>
      <c r="N899" s="5"/>
      <c r="O899" s="5"/>
      <c r="P899" s="5"/>
      <c r="Q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5"/>
      <c r="E900" s="5"/>
      <c r="F900" s="5"/>
      <c r="G900" s="55"/>
      <c r="H900" s="55"/>
      <c r="I900" s="55"/>
      <c r="J900" s="55"/>
      <c r="K900" s="5"/>
      <c r="L900" s="5"/>
      <c r="M900" s="5"/>
      <c r="N900" s="5"/>
      <c r="O900" s="5"/>
      <c r="P900" s="5"/>
      <c r="Q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5"/>
      <c r="E901" s="5"/>
      <c r="F901" s="5"/>
      <c r="G901" s="55"/>
      <c r="H901" s="55"/>
      <c r="I901" s="55"/>
      <c r="J901" s="55"/>
      <c r="K901" s="5"/>
      <c r="L901" s="5"/>
      <c r="M901" s="5"/>
      <c r="N901" s="5"/>
      <c r="O901" s="5"/>
      <c r="P901" s="5"/>
      <c r="Q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5"/>
      <c r="E902" s="5"/>
      <c r="F902" s="5"/>
      <c r="G902" s="55"/>
      <c r="H902" s="55"/>
      <c r="I902" s="55"/>
      <c r="J902" s="55"/>
      <c r="K902" s="5"/>
      <c r="L902" s="5"/>
      <c r="M902" s="5"/>
      <c r="N902" s="5"/>
      <c r="O902" s="5"/>
      <c r="P902" s="5"/>
      <c r="Q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5"/>
      <c r="E903" s="5"/>
      <c r="F903" s="5"/>
      <c r="G903" s="55"/>
      <c r="H903" s="55"/>
      <c r="I903" s="55"/>
      <c r="J903" s="55"/>
      <c r="K903" s="5"/>
      <c r="L903" s="5"/>
      <c r="M903" s="5"/>
      <c r="N903" s="5"/>
      <c r="O903" s="5"/>
      <c r="P903" s="5"/>
      <c r="Q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5"/>
      <c r="E904" s="5"/>
      <c r="F904" s="5"/>
      <c r="G904" s="55"/>
      <c r="H904" s="55"/>
      <c r="I904" s="55"/>
      <c r="J904" s="55"/>
      <c r="K904" s="5"/>
      <c r="L904" s="5"/>
      <c r="M904" s="5"/>
      <c r="N904" s="5"/>
      <c r="O904" s="5"/>
      <c r="P904" s="5"/>
      <c r="Q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5"/>
      <c r="E905" s="5"/>
      <c r="F905" s="5"/>
      <c r="G905" s="55"/>
      <c r="H905" s="55"/>
      <c r="I905" s="55"/>
      <c r="J905" s="55"/>
      <c r="K905" s="5"/>
      <c r="L905" s="5"/>
      <c r="M905" s="5"/>
      <c r="N905" s="5"/>
      <c r="O905" s="5"/>
      <c r="P905" s="5"/>
      <c r="Q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5"/>
      <c r="E906" s="5"/>
      <c r="F906" s="5"/>
      <c r="G906" s="55"/>
      <c r="H906" s="55"/>
      <c r="I906" s="55"/>
      <c r="J906" s="55"/>
      <c r="K906" s="5"/>
      <c r="L906" s="5"/>
      <c r="M906" s="5"/>
      <c r="N906" s="5"/>
      <c r="O906" s="5"/>
      <c r="P906" s="5"/>
      <c r="Q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5"/>
      <c r="E907" s="5"/>
      <c r="F907" s="5"/>
      <c r="G907" s="55"/>
      <c r="H907" s="55"/>
      <c r="I907" s="55"/>
      <c r="J907" s="55"/>
      <c r="K907" s="5"/>
      <c r="L907" s="5"/>
      <c r="M907" s="5"/>
      <c r="N907" s="5"/>
      <c r="O907" s="5"/>
      <c r="P907" s="5"/>
      <c r="Q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5"/>
      <c r="E908" s="5"/>
      <c r="F908" s="5"/>
      <c r="G908" s="55"/>
      <c r="H908" s="55"/>
      <c r="I908" s="55"/>
      <c r="J908" s="55"/>
      <c r="K908" s="5"/>
      <c r="L908" s="5"/>
      <c r="M908" s="5"/>
      <c r="N908" s="5"/>
      <c r="O908" s="5"/>
      <c r="P908" s="5"/>
      <c r="Q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5"/>
      <c r="E909" s="5"/>
      <c r="F909" s="5"/>
      <c r="G909" s="55"/>
      <c r="H909" s="55"/>
      <c r="I909" s="55"/>
      <c r="J909" s="55"/>
      <c r="K909" s="5"/>
      <c r="L909" s="5"/>
      <c r="M909" s="5"/>
      <c r="N909" s="5"/>
      <c r="O909" s="5"/>
      <c r="P909" s="5"/>
      <c r="Q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5"/>
      <c r="E910" s="5"/>
      <c r="F910" s="5"/>
      <c r="G910" s="55"/>
      <c r="H910" s="55"/>
      <c r="I910" s="55"/>
      <c r="J910" s="55"/>
      <c r="K910" s="5"/>
      <c r="L910" s="5"/>
      <c r="M910" s="5"/>
      <c r="N910" s="5"/>
      <c r="O910" s="5"/>
      <c r="P910" s="5"/>
      <c r="Q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5"/>
      <c r="E911" s="5"/>
      <c r="F911" s="5"/>
      <c r="G911" s="55"/>
      <c r="H911" s="55"/>
      <c r="I911" s="55"/>
      <c r="J911" s="55"/>
      <c r="K911" s="5"/>
      <c r="L911" s="5"/>
      <c r="M911" s="5"/>
      <c r="N911" s="5"/>
      <c r="O911" s="5"/>
      <c r="P911" s="5"/>
      <c r="Q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5"/>
      <c r="E912" s="5"/>
      <c r="F912" s="5"/>
      <c r="G912" s="55"/>
      <c r="H912" s="55"/>
      <c r="I912" s="55"/>
      <c r="J912" s="55"/>
      <c r="K912" s="5"/>
      <c r="L912" s="5"/>
      <c r="M912" s="5"/>
      <c r="N912" s="5"/>
      <c r="O912" s="5"/>
      <c r="P912" s="5"/>
      <c r="Q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5"/>
      <c r="E913" s="5"/>
      <c r="F913" s="5"/>
      <c r="G913" s="55"/>
      <c r="H913" s="55"/>
      <c r="I913" s="55"/>
      <c r="J913" s="55"/>
      <c r="K913" s="5"/>
      <c r="L913" s="5"/>
      <c r="M913" s="5"/>
      <c r="N913" s="5"/>
      <c r="O913" s="5"/>
      <c r="P913" s="5"/>
      <c r="Q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5"/>
      <c r="E914" s="5"/>
      <c r="F914" s="5"/>
      <c r="G914" s="55"/>
      <c r="H914" s="55"/>
      <c r="I914" s="55"/>
      <c r="J914" s="55"/>
      <c r="K914" s="5"/>
      <c r="L914" s="5"/>
      <c r="M914" s="5"/>
      <c r="N914" s="5"/>
      <c r="O914" s="5"/>
      <c r="P914" s="5"/>
      <c r="Q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5"/>
      <c r="E915" s="5"/>
      <c r="F915" s="5"/>
      <c r="G915" s="55"/>
      <c r="H915" s="55"/>
      <c r="I915" s="55"/>
      <c r="J915" s="55"/>
      <c r="K915" s="5"/>
      <c r="L915" s="5"/>
      <c r="M915" s="5"/>
      <c r="N915" s="5"/>
      <c r="O915" s="5"/>
      <c r="P915" s="5"/>
      <c r="Q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5"/>
      <c r="E916" s="5"/>
      <c r="F916" s="5"/>
      <c r="G916" s="55"/>
      <c r="H916" s="55"/>
      <c r="I916" s="55"/>
      <c r="J916" s="55"/>
      <c r="K916" s="5"/>
      <c r="L916" s="5"/>
      <c r="M916" s="5"/>
      <c r="N916" s="5"/>
      <c r="O916" s="5"/>
      <c r="P916" s="5"/>
      <c r="Q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5"/>
      <c r="E917" s="5"/>
      <c r="F917" s="5"/>
      <c r="G917" s="55"/>
      <c r="H917" s="55"/>
      <c r="I917" s="55"/>
      <c r="J917" s="55"/>
      <c r="K917" s="5"/>
      <c r="L917" s="5"/>
      <c r="M917" s="5"/>
      <c r="N917" s="5"/>
      <c r="O917" s="5"/>
      <c r="P917" s="5"/>
      <c r="Q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5"/>
      <c r="E918" s="5"/>
      <c r="F918" s="5"/>
      <c r="G918" s="55"/>
      <c r="H918" s="55"/>
      <c r="I918" s="55"/>
      <c r="J918" s="55"/>
      <c r="K918" s="5"/>
      <c r="L918" s="5"/>
      <c r="M918" s="5"/>
      <c r="N918" s="5"/>
      <c r="O918" s="5"/>
      <c r="P918" s="5"/>
      <c r="Q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5"/>
      <c r="E919" s="5"/>
      <c r="F919" s="5"/>
      <c r="G919" s="55"/>
      <c r="H919" s="55"/>
      <c r="I919" s="55"/>
      <c r="J919" s="55"/>
      <c r="K919" s="5"/>
      <c r="L919" s="5"/>
      <c r="M919" s="5"/>
      <c r="N919" s="5"/>
      <c r="O919" s="5"/>
      <c r="P919" s="5"/>
      <c r="Q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5"/>
      <c r="E920" s="5"/>
      <c r="F920" s="5"/>
      <c r="G920" s="55"/>
      <c r="H920" s="55"/>
      <c r="I920" s="55"/>
      <c r="J920" s="55"/>
      <c r="K920" s="5"/>
      <c r="L920" s="5"/>
      <c r="M920" s="5"/>
      <c r="N920" s="5"/>
      <c r="O920" s="5"/>
      <c r="P920" s="5"/>
      <c r="Q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5"/>
      <c r="E921" s="5"/>
      <c r="F921" s="5"/>
      <c r="G921" s="55"/>
      <c r="H921" s="55"/>
      <c r="I921" s="55"/>
      <c r="J921" s="55"/>
      <c r="K921" s="5"/>
      <c r="L921" s="5"/>
      <c r="M921" s="5"/>
      <c r="N921" s="5"/>
      <c r="O921" s="5"/>
      <c r="P921" s="5"/>
      <c r="Q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5"/>
      <c r="E922" s="5"/>
      <c r="F922" s="5"/>
      <c r="G922" s="55"/>
      <c r="H922" s="55"/>
      <c r="I922" s="55"/>
      <c r="J922" s="55"/>
      <c r="K922" s="5"/>
      <c r="L922" s="5"/>
      <c r="M922" s="5"/>
      <c r="N922" s="5"/>
      <c r="O922" s="5"/>
      <c r="P922" s="5"/>
      <c r="Q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5"/>
      <c r="E923" s="5"/>
      <c r="F923" s="5"/>
      <c r="G923" s="55"/>
      <c r="H923" s="55"/>
      <c r="I923" s="55"/>
      <c r="J923" s="55"/>
      <c r="K923" s="5"/>
      <c r="L923" s="5"/>
      <c r="M923" s="5"/>
      <c r="N923" s="5"/>
      <c r="O923" s="5"/>
      <c r="P923" s="5"/>
      <c r="Q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5"/>
      <c r="E924" s="5"/>
      <c r="F924" s="5"/>
      <c r="G924" s="55"/>
      <c r="H924" s="55"/>
      <c r="I924" s="55"/>
      <c r="J924" s="55"/>
      <c r="K924" s="5"/>
      <c r="L924" s="5"/>
      <c r="M924" s="5"/>
      <c r="N924" s="5"/>
      <c r="O924" s="5"/>
      <c r="P924" s="5"/>
      <c r="Q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5"/>
      <c r="E925" s="5"/>
      <c r="F925" s="5"/>
      <c r="G925" s="55"/>
      <c r="H925" s="55"/>
      <c r="I925" s="55"/>
      <c r="J925" s="55"/>
      <c r="K925" s="5"/>
      <c r="L925" s="5"/>
      <c r="M925" s="5"/>
      <c r="N925" s="5"/>
      <c r="O925" s="5"/>
      <c r="P925" s="5"/>
      <c r="Q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5"/>
      <c r="E926" s="5"/>
      <c r="F926" s="5"/>
      <c r="G926" s="55"/>
      <c r="H926" s="55"/>
      <c r="I926" s="55"/>
      <c r="J926" s="55"/>
      <c r="K926" s="5"/>
      <c r="L926" s="5"/>
      <c r="M926" s="5"/>
      <c r="N926" s="5"/>
      <c r="O926" s="5"/>
      <c r="P926" s="5"/>
      <c r="Q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5"/>
      <c r="E927" s="5"/>
      <c r="F927" s="5"/>
      <c r="G927" s="55"/>
      <c r="H927" s="55"/>
      <c r="I927" s="55"/>
      <c r="J927" s="55"/>
      <c r="K927" s="5"/>
      <c r="L927" s="5"/>
      <c r="M927" s="5"/>
      <c r="N927" s="5"/>
      <c r="O927" s="5"/>
      <c r="P927" s="5"/>
      <c r="Q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5"/>
      <c r="E928" s="5"/>
      <c r="F928" s="5"/>
      <c r="G928" s="55"/>
      <c r="H928" s="55"/>
      <c r="I928" s="55"/>
      <c r="J928" s="55"/>
      <c r="K928" s="5"/>
      <c r="L928" s="5"/>
      <c r="M928" s="5"/>
      <c r="N928" s="5"/>
      <c r="O928" s="5"/>
      <c r="P928" s="5"/>
      <c r="Q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5"/>
      <c r="E929" s="5"/>
      <c r="F929" s="5"/>
      <c r="G929" s="55"/>
      <c r="H929" s="55"/>
      <c r="I929" s="55"/>
      <c r="J929" s="55"/>
      <c r="K929" s="5"/>
      <c r="L929" s="5"/>
      <c r="M929" s="5"/>
      <c r="N929" s="5"/>
      <c r="O929" s="5"/>
      <c r="P929" s="5"/>
      <c r="Q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5"/>
      <c r="E930" s="5"/>
      <c r="F930" s="5"/>
      <c r="G930" s="55"/>
      <c r="H930" s="55"/>
      <c r="I930" s="55"/>
      <c r="J930" s="55"/>
      <c r="K930" s="5"/>
      <c r="L930" s="5"/>
      <c r="M930" s="5"/>
      <c r="N930" s="5"/>
      <c r="O930" s="5"/>
      <c r="P930" s="5"/>
      <c r="Q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5"/>
      <c r="E931" s="5"/>
      <c r="F931" s="5"/>
      <c r="G931" s="55"/>
      <c r="H931" s="55"/>
      <c r="I931" s="55"/>
      <c r="J931" s="55"/>
      <c r="K931" s="5"/>
      <c r="L931" s="5"/>
      <c r="M931" s="5"/>
      <c r="N931" s="5"/>
      <c r="O931" s="5"/>
      <c r="P931" s="5"/>
      <c r="Q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5"/>
      <c r="E932" s="5"/>
      <c r="F932" s="5"/>
      <c r="G932" s="55"/>
      <c r="H932" s="55"/>
      <c r="I932" s="55"/>
      <c r="J932" s="55"/>
      <c r="K932" s="5"/>
      <c r="L932" s="5"/>
      <c r="M932" s="5"/>
      <c r="N932" s="5"/>
      <c r="O932" s="5"/>
      <c r="P932" s="5"/>
      <c r="Q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5"/>
      <c r="E933" s="5"/>
      <c r="F933" s="5"/>
      <c r="G933" s="55"/>
      <c r="H933" s="55"/>
      <c r="I933" s="55"/>
      <c r="J933" s="55"/>
      <c r="K933" s="5"/>
      <c r="L933" s="5"/>
      <c r="M933" s="5"/>
      <c r="N933" s="5"/>
      <c r="O933" s="5"/>
      <c r="P933" s="5"/>
      <c r="Q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5"/>
      <c r="E934" s="5"/>
      <c r="F934" s="5"/>
      <c r="G934" s="55"/>
      <c r="H934" s="55"/>
      <c r="I934" s="55"/>
      <c r="J934" s="55"/>
      <c r="K934" s="5"/>
      <c r="L934" s="5"/>
      <c r="M934" s="5"/>
      <c r="N934" s="5"/>
      <c r="O934" s="5"/>
      <c r="P934" s="5"/>
      <c r="Q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5"/>
      <c r="E935" s="5"/>
      <c r="F935" s="5"/>
      <c r="G935" s="55"/>
      <c r="H935" s="55"/>
      <c r="I935" s="55"/>
      <c r="J935" s="55"/>
      <c r="K935" s="5"/>
      <c r="L935" s="5"/>
      <c r="M935" s="5"/>
      <c r="N935" s="5"/>
      <c r="O935" s="5"/>
      <c r="P935" s="5"/>
      <c r="Q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5"/>
      <c r="E936" s="5"/>
      <c r="F936" s="5"/>
      <c r="G936" s="55"/>
      <c r="H936" s="55"/>
      <c r="I936" s="55"/>
      <c r="J936" s="55"/>
      <c r="K936" s="5"/>
      <c r="L936" s="5"/>
      <c r="M936" s="5"/>
      <c r="N936" s="5"/>
      <c r="O936" s="5"/>
      <c r="P936" s="5"/>
      <c r="Q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5"/>
      <c r="E937" s="5"/>
      <c r="F937" s="5"/>
      <c r="G937" s="55"/>
      <c r="H937" s="55"/>
      <c r="I937" s="55"/>
      <c r="J937" s="55"/>
      <c r="K937" s="5"/>
      <c r="L937" s="5"/>
      <c r="M937" s="5"/>
      <c r="N937" s="5"/>
      <c r="O937" s="5"/>
      <c r="P937" s="5"/>
      <c r="Q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5"/>
      <c r="E938" s="5"/>
      <c r="F938" s="5"/>
      <c r="G938" s="55"/>
      <c r="H938" s="55"/>
      <c r="I938" s="55"/>
      <c r="J938" s="55"/>
      <c r="K938" s="5"/>
      <c r="L938" s="5"/>
      <c r="M938" s="5"/>
      <c r="N938" s="5"/>
      <c r="O938" s="5"/>
      <c r="P938" s="5"/>
      <c r="Q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5"/>
      <c r="E939" s="5"/>
      <c r="F939" s="5"/>
      <c r="G939" s="55"/>
      <c r="H939" s="55"/>
      <c r="I939" s="55"/>
      <c r="J939" s="55"/>
      <c r="K939" s="5"/>
      <c r="L939" s="5"/>
      <c r="M939" s="5"/>
      <c r="N939" s="5"/>
      <c r="O939" s="5"/>
      <c r="P939" s="5"/>
      <c r="Q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5"/>
      <c r="E940" s="5"/>
      <c r="F940" s="5"/>
      <c r="G940" s="55"/>
      <c r="H940" s="55"/>
      <c r="I940" s="55"/>
      <c r="J940" s="55"/>
      <c r="K940" s="5"/>
      <c r="L940" s="5"/>
      <c r="M940" s="5"/>
      <c r="N940" s="5"/>
      <c r="O940" s="5"/>
      <c r="P940" s="5"/>
      <c r="Q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5"/>
      <c r="E941" s="5"/>
      <c r="F941" s="5"/>
      <c r="G941" s="55"/>
      <c r="H941" s="55"/>
      <c r="I941" s="55"/>
      <c r="J941" s="55"/>
      <c r="K941" s="5"/>
      <c r="L941" s="5"/>
      <c r="M941" s="5"/>
      <c r="N941" s="5"/>
      <c r="O941" s="5"/>
      <c r="P941" s="5"/>
      <c r="Q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5"/>
      <c r="E942" s="5"/>
      <c r="F942" s="5"/>
      <c r="G942" s="55"/>
      <c r="H942" s="55"/>
      <c r="I942" s="55"/>
      <c r="J942" s="55"/>
      <c r="K942" s="5"/>
      <c r="L942" s="5"/>
      <c r="M942" s="5"/>
      <c r="N942" s="5"/>
      <c r="O942" s="5"/>
      <c r="P942" s="5"/>
      <c r="Q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5"/>
      <c r="E943" s="5"/>
      <c r="F943" s="5"/>
      <c r="G943" s="55"/>
      <c r="H943" s="55"/>
      <c r="I943" s="55"/>
      <c r="J943" s="55"/>
      <c r="K943" s="5"/>
      <c r="L943" s="5"/>
      <c r="M943" s="5"/>
      <c r="N943" s="5"/>
      <c r="O943" s="5"/>
      <c r="P943" s="5"/>
      <c r="Q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5"/>
      <c r="E944" s="5"/>
      <c r="F944" s="5"/>
      <c r="G944" s="55"/>
      <c r="H944" s="55"/>
      <c r="I944" s="55"/>
      <c r="J944" s="55"/>
      <c r="K944" s="5"/>
      <c r="L944" s="5"/>
      <c r="M944" s="5"/>
      <c r="N944" s="5"/>
      <c r="O944" s="5"/>
      <c r="P944" s="5"/>
      <c r="Q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5"/>
      <c r="E945" s="5"/>
      <c r="F945" s="5"/>
      <c r="G945" s="55"/>
      <c r="H945" s="55"/>
      <c r="I945" s="55"/>
      <c r="J945" s="55"/>
      <c r="K945" s="5"/>
      <c r="L945" s="5"/>
      <c r="M945" s="5"/>
      <c r="N945" s="5"/>
      <c r="O945" s="5"/>
      <c r="P945" s="5"/>
      <c r="Q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5"/>
      <c r="E946" s="5"/>
      <c r="F946" s="5"/>
      <c r="G946" s="55"/>
      <c r="H946" s="55"/>
      <c r="I946" s="55"/>
      <c r="J946" s="55"/>
      <c r="K946" s="5"/>
      <c r="L946" s="5"/>
      <c r="M946" s="5"/>
      <c r="N946" s="5"/>
      <c r="O946" s="5"/>
      <c r="P946" s="5"/>
      <c r="Q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5"/>
      <c r="E947" s="5"/>
      <c r="F947" s="5"/>
      <c r="G947" s="55"/>
      <c r="H947" s="55"/>
      <c r="I947" s="55"/>
      <c r="J947" s="55"/>
      <c r="K947" s="5"/>
      <c r="L947" s="5"/>
      <c r="M947" s="5"/>
      <c r="N947" s="5"/>
      <c r="O947" s="5"/>
      <c r="P947" s="5"/>
      <c r="Q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5"/>
      <c r="E948" s="5"/>
      <c r="F948" s="5"/>
      <c r="G948" s="55"/>
      <c r="H948" s="55"/>
      <c r="I948" s="55"/>
      <c r="J948" s="55"/>
      <c r="K948" s="5"/>
      <c r="L948" s="5"/>
      <c r="M948" s="5"/>
      <c r="N948" s="5"/>
      <c r="O948" s="5"/>
      <c r="P948" s="5"/>
      <c r="Q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5"/>
      <c r="E949" s="5"/>
      <c r="F949" s="5"/>
      <c r="G949" s="55"/>
      <c r="H949" s="55"/>
      <c r="I949" s="55"/>
      <c r="J949" s="55"/>
      <c r="K949" s="5"/>
      <c r="L949" s="5"/>
      <c r="M949" s="5"/>
      <c r="N949" s="5"/>
      <c r="O949" s="5"/>
      <c r="P949" s="5"/>
      <c r="Q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5"/>
      <c r="E950" s="5"/>
      <c r="F950" s="5"/>
      <c r="G950" s="55"/>
      <c r="H950" s="55"/>
      <c r="I950" s="55"/>
      <c r="J950" s="55"/>
      <c r="K950" s="5"/>
      <c r="L950" s="5"/>
      <c r="M950" s="5"/>
      <c r="N950" s="5"/>
      <c r="O950" s="5"/>
      <c r="P950" s="5"/>
      <c r="Q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5"/>
      <c r="E951" s="5"/>
      <c r="F951" s="5"/>
      <c r="G951" s="55"/>
      <c r="H951" s="55"/>
      <c r="I951" s="55"/>
      <c r="J951" s="55"/>
      <c r="K951" s="5"/>
      <c r="L951" s="5"/>
      <c r="M951" s="5"/>
      <c r="N951" s="5"/>
      <c r="O951" s="5"/>
      <c r="P951" s="5"/>
      <c r="Q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5"/>
      <c r="E952" s="5"/>
      <c r="F952" s="5"/>
      <c r="G952" s="55"/>
      <c r="H952" s="55"/>
      <c r="I952" s="55"/>
      <c r="J952" s="55"/>
      <c r="K952" s="5"/>
      <c r="L952" s="5"/>
      <c r="M952" s="5"/>
      <c r="N952" s="5"/>
      <c r="O952" s="5"/>
      <c r="P952" s="5"/>
      <c r="Q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5"/>
      <c r="E953" s="5"/>
      <c r="F953" s="5"/>
      <c r="G953" s="55"/>
      <c r="H953" s="55"/>
      <c r="I953" s="55"/>
      <c r="J953" s="55"/>
      <c r="K953" s="5"/>
      <c r="L953" s="5"/>
      <c r="M953" s="5"/>
      <c r="N953" s="5"/>
      <c r="O953" s="5"/>
      <c r="P953" s="5"/>
      <c r="Q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5"/>
      <c r="E954" s="5"/>
      <c r="F954" s="5"/>
      <c r="G954" s="55"/>
      <c r="H954" s="55"/>
      <c r="I954" s="55"/>
      <c r="J954" s="55"/>
      <c r="K954" s="5"/>
      <c r="L954" s="5"/>
      <c r="M954" s="5"/>
      <c r="N954" s="5"/>
      <c r="O954" s="5"/>
      <c r="P954" s="5"/>
      <c r="Q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5"/>
      <c r="E955" s="5"/>
      <c r="F955" s="5"/>
      <c r="G955" s="55"/>
      <c r="H955" s="55"/>
      <c r="I955" s="55"/>
      <c r="J955" s="55"/>
      <c r="K955" s="5"/>
      <c r="L955" s="5"/>
      <c r="M955" s="5"/>
      <c r="N955" s="5"/>
      <c r="O955" s="5"/>
      <c r="P955" s="5"/>
      <c r="Q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5"/>
      <c r="E956" s="5"/>
      <c r="F956" s="5"/>
      <c r="G956" s="55"/>
      <c r="H956" s="55"/>
      <c r="I956" s="55"/>
      <c r="J956" s="55"/>
      <c r="K956" s="5"/>
      <c r="L956" s="5"/>
      <c r="M956" s="5"/>
      <c r="N956" s="5"/>
      <c r="O956" s="5"/>
      <c r="P956" s="5"/>
      <c r="Q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5"/>
      <c r="E957" s="5"/>
      <c r="F957" s="5"/>
      <c r="G957" s="55"/>
      <c r="H957" s="55"/>
      <c r="I957" s="55"/>
      <c r="J957" s="55"/>
      <c r="K957" s="5"/>
      <c r="L957" s="5"/>
      <c r="M957" s="5"/>
      <c r="N957" s="5"/>
      <c r="O957" s="5"/>
      <c r="P957" s="5"/>
      <c r="Q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5"/>
      <c r="E958" s="5"/>
      <c r="F958" s="5"/>
      <c r="G958" s="55"/>
      <c r="H958" s="55"/>
      <c r="I958" s="55"/>
      <c r="J958" s="55"/>
      <c r="K958" s="5"/>
      <c r="L958" s="5"/>
      <c r="M958" s="5"/>
      <c r="N958" s="5"/>
      <c r="O958" s="5"/>
      <c r="P958" s="5"/>
      <c r="Q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5"/>
      <c r="E959" s="5"/>
      <c r="F959" s="5"/>
      <c r="G959" s="55"/>
      <c r="H959" s="55"/>
      <c r="I959" s="55"/>
      <c r="J959" s="55"/>
      <c r="K959" s="5"/>
      <c r="L959" s="5"/>
      <c r="M959" s="5"/>
      <c r="N959" s="5"/>
      <c r="O959" s="5"/>
      <c r="P959" s="5"/>
      <c r="Q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5"/>
      <c r="E960" s="5"/>
      <c r="F960" s="5"/>
      <c r="G960" s="55"/>
      <c r="H960" s="55"/>
      <c r="I960" s="55"/>
      <c r="J960" s="55"/>
      <c r="K960" s="5"/>
      <c r="L960" s="5"/>
      <c r="M960" s="5"/>
      <c r="N960" s="5"/>
      <c r="O960" s="5"/>
      <c r="P960" s="5"/>
      <c r="Q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5"/>
      <c r="E961" s="5"/>
      <c r="F961" s="5"/>
      <c r="G961" s="55"/>
      <c r="H961" s="55"/>
      <c r="I961" s="55"/>
      <c r="J961" s="55"/>
      <c r="K961" s="5"/>
      <c r="L961" s="5"/>
      <c r="M961" s="5"/>
      <c r="N961" s="5"/>
      <c r="O961" s="5"/>
      <c r="P961" s="5"/>
      <c r="Q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5"/>
      <c r="E962" s="5"/>
      <c r="F962" s="5"/>
      <c r="G962" s="55"/>
      <c r="H962" s="55"/>
      <c r="I962" s="55"/>
      <c r="J962" s="55"/>
      <c r="K962" s="5"/>
      <c r="L962" s="5"/>
      <c r="M962" s="5"/>
      <c r="N962" s="5"/>
      <c r="O962" s="5"/>
      <c r="P962" s="5"/>
      <c r="Q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5"/>
      <c r="E963" s="5"/>
      <c r="F963" s="5"/>
      <c r="G963" s="55"/>
      <c r="H963" s="55"/>
      <c r="I963" s="55"/>
      <c r="J963" s="55"/>
      <c r="K963" s="5"/>
      <c r="L963" s="5"/>
      <c r="M963" s="5"/>
      <c r="N963" s="5"/>
      <c r="O963" s="5"/>
      <c r="P963" s="5"/>
      <c r="Q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5"/>
      <c r="E964" s="5"/>
      <c r="F964" s="5"/>
      <c r="G964" s="55"/>
      <c r="H964" s="55"/>
      <c r="I964" s="55"/>
      <c r="J964" s="55"/>
      <c r="K964" s="5"/>
      <c r="L964" s="5"/>
      <c r="M964" s="5"/>
      <c r="N964" s="5"/>
      <c r="O964" s="5"/>
      <c r="P964" s="5"/>
      <c r="Q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5"/>
      <c r="E965" s="5"/>
      <c r="F965" s="5"/>
      <c r="G965" s="55"/>
      <c r="H965" s="55"/>
      <c r="I965" s="55"/>
      <c r="J965" s="55"/>
      <c r="K965" s="5"/>
      <c r="L965" s="5"/>
      <c r="M965" s="5"/>
      <c r="N965" s="5"/>
      <c r="O965" s="5"/>
      <c r="P965" s="5"/>
      <c r="Q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5"/>
      <c r="E966" s="5"/>
      <c r="F966" s="5"/>
      <c r="G966" s="55"/>
      <c r="H966" s="55"/>
      <c r="I966" s="55"/>
      <c r="J966" s="55"/>
      <c r="K966" s="5"/>
      <c r="L966" s="5"/>
      <c r="M966" s="5"/>
      <c r="N966" s="5"/>
      <c r="O966" s="5"/>
      <c r="P966" s="5"/>
      <c r="Q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5"/>
      <c r="E967" s="5"/>
      <c r="F967" s="5"/>
      <c r="G967" s="55"/>
      <c r="H967" s="55"/>
      <c r="I967" s="55"/>
      <c r="J967" s="55"/>
      <c r="K967" s="5"/>
      <c r="L967" s="5"/>
      <c r="M967" s="5"/>
      <c r="N967" s="5"/>
      <c r="O967" s="5"/>
      <c r="P967" s="5"/>
      <c r="Q967" s="5"/>
      <c r="T967" s="5"/>
      <c r="U967" s="5"/>
      <c r="V967" s="5"/>
      <c r="W967" s="5"/>
      <c r="X967" s="5"/>
      <c r="Y967" s="5"/>
    </row>
    <row r="968">
      <c r="A968" s="5"/>
      <c r="F968" s="5"/>
      <c r="G968" s="55"/>
      <c r="H968" s="55"/>
      <c r="I968" s="55"/>
      <c r="J968" s="55"/>
      <c r="K968" s="5"/>
      <c r="L968" s="5"/>
      <c r="M968" s="5"/>
      <c r="N968" s="5"/>
      <c r="O968" s="5"/>
      <c r="P968" s="5"/>
      <c r="Q968" s="5"/>
      <c r="T968" s="5"/>
      <c r="U968" s="5"/>
      <c r="V968" s="5"/>
      <c r="W968" s="5"/>
      <c r="X968" s="5"/>
      <c r="Y968" s="5"/>
    </row>
    <row r="969">
      <c r="A969" s="5"/>
      <c r="F969" s="5"/>
      <c r="G969" s="55"/>
      <c r="H969" s="55"/>
      <c r="I969" s="55"/>
      <c r="J969" s="55"/>
      <c r="K969" s="5"/>
      <c r="L969" s="5"/>
      <c r="M969" s="5"/>
      <c r="N969" s="5"/>
      <c r="O969" s="5"/>
      <c r="P969" s="5"/>
      <c r="Q969" s="5"/>
      <c r="T969" s="5"/>
      <c r="U969" s="5"/>
      <c r="V969" s="5"/>
      <c r="W969" s="5"/>
      <c r="X969" s="5"/>
      <c r="Y969" s="5"/>
    </row>
    <row r="970">
      <c r="A970" s="5"/>
      <c r="F970" s="5"/>
      <c r="G970" s="55"/>
      <c r="H970" s="55"/>
      <c r="I970" s="55"/>
      <c r="J970" s="55"/>
      <c r="K970" s="5"/>
      <c r="L970" s="5"/>
      <c r="M970" s="5"/>
      <c r="N970" s="5"/>
      <c r="O970" s="5"/>
      <c r="P970" s="5"/>
      <c r="Q970" s="5"/>
      <c r="T970" s="5"/>
      <c r="U970" s="5"/>
      <c r="V970" s="5"/>
      <c r="W970" s="5"/>
      <c r="X970" s="5"/>
      <c r="Y970" s="5"/>
    </row>
    <row r="971">
      <c r="A971" s="5"/>
      <c r="F971" s="5"/>
      <c r="G971" s="55"/>
      <c r="H971" s="55"/>
      <c r="I971" s="55"/>
      <c r="J971" s="55"/>
      <c r="K971" s="5"/>
      <c r="L971" s="5"/>
      <c r="M971" s="5"/>
      <c r="N971" s="5"/>
      <c r="O971" s="5"/>
      <c r="P971" s="5"/>
      <c r="Q971" s="5"/>
      <c r="T971" s="5"/>
      <c r="U971" s="5"/>
      <c r="V971" s="5"/>
      <c r="W971" s="5"/>
      <c r="X971" s="5"/>
      <c r="Y971" s="5"/>
    </row>
    <row r="972">
      <c r="A972" s="5"/>
      <c r="F972" s="5"/>
      <c r="G972" s="55"/>
      <c r="H972" s="55"/>
      <c r="I972" s="55"/>
      <c r="J972" s="55"/>
      <c r="K972" s="5"/>
      <c r="L972" s="5"/>
      <c r="M972" s="5"/>
      <c r="N972" s="5"/>
      <c r="O972" s="5"/>
      <c r="P972" s="5"/>
      <c r="Q972" s="5"/>
      <c r="T972" s="5"/>
      <c r="U972" s="5"/>
      <c r="V972" s="5"/>
      <c r="W972" s="5"/>
      <c r="X972" s="5"/>
      <c r="Y972" s="5"/>
    </row>
    <row r="973">
      <c r="A973" s="5"/>
      <c r="F973" s="5"/>
      <c r="G973" s="55"/>
      <c r="H973" s="55"/>
      <c r="I973" s="55"/>
      <c r="J973" s="55"/>
      <c r="K973" s="5"/>
      <c r="L973" s="5"/>
      <c r="M973" s="5"/>
      <c r="N973" s="5"/>
      <c r="O973" s="5"/>
      <c r="P973" s="5"/>
      <c r="Q973" s="5"/>
      <c r="T973" s="5"/>
      <c r="U973" s="5"/>
      <c r="V973" s="5"/>
      <c r="W973" s="5"/>
      <c r="X973" s="5"/>
      <c r="Y973" s="5"/>
    </row>
    <row r="974">
      <c r="A974" s="5"/>
      <c r="F974" s="5"/>
      <c r="G974" s="55"/>
      <c r="H974" s="55"/>
      <c r="I974" s="55"/>
      <c r="J974" s="55"/>
      <c r="K974" s="5"/>
      <c r="L974" s="5"/>
      <c r="M974" s="5"/>
      <c r="N974" s="5"/>
      <c r="O974" s="5"/>
      <c r="P974" s="5"/>
      <c r="Q974" s="5"/>
      <c r="T974" s="5"/>
      <c r="U974" s="5"/>
      <c r="V974" s="5"/>
      <c r="W974" s="5"/>
      <c r="X974" s="5"/>
      <c r="Y974" s="5"/>
    </row>
    <row r="975">
      <c r="A975" s="5"/>
      <c r="F975" s="5"/>
      <c r="G975" s="55"/>
      <c r="H975" s="55"/>
      <c r="I975" s="55"/>
      <c r="J975" s="55"/>
      <c r="K975" s="5"/>
      <c r="L975" s="5"/>
      <c r="M975" s="5"/>
      <c r="N975" s="5"/>
      <c r="O975" s="5"/>
      <c r="P975" s="5"/>
      <c r="Q975" s="5"/>
      <c r="T975" s="5"/>
      <c r="U975" s="5"/>
      <c r="V975" s="5"/>
      <c r="W975" s="5"/>
      <c r="X975" s="5"/>
      <c r="Y975" s="5"/>
    </row>
    <row r="976">
      <c r="A976" s="5"/>
      <c r="F976" s="5"/>
      <c r="G976" s="55"/>
      <c r="H976" s="55"/>
      <c r="I976" s="55"/>
      <c r="J976" s="55"/>
      <c r="K976" s="5"/>
      <c r="L976" s="5"/>
      <c r="M976" s="5"/>
      <c r="N976" s="5"/>
      <c r="O976" s="5"/>
      <c r="P976" s="5"/>
      <c r="Q976" s="5"/>
      <c r="T976" s="5"/>
      <c r="U976" s="5"/>
      <c r="V976" s="5"/>
      <c r="W976" s="5"/>
      <c r="X976" s="5"/>
      <c r="Y976" s="5"/>
    </row>
    <row r="977">
      <c r="A977" s="5"/>
      <c r="F977" s="5"/>
      <c r="G977" s="55"/>
      <c r="H977" s="55"/>
      <c r="I977" s="55"/>
      <c r="J977" s="55"/>
      <c r="K977" s="5"/>
      <c r="L977" s="5"/>
      <c r="M977" s="5"/>
      <c r="N977" s="5"/>
      <c r="O977" s="5"/>
      <c r="P977" s="5"/>
      <c r="Q977" s="5"/>
      <c r="T977" s="5"/>
      <c r="U977" s="5"/>
      <c r="V977" s="5"/>
      <c r="W977" s="5"/>
      <c r="X977" s="5"/>
      <c r="Y977" s="5"/>
    </row>
    <row r="978">
      <c r="A978" s="5"/>
      <c r="F978" s="5"/>
      <c r="G978" s="55"/>
      <c r="H978" s="55"/>
      <c r="I978" s="55"/>
      <c r="J978" s="55"/>
      <c r="K978" s="5"/>
      <c r="L978" s="5"/>
      <c r="M978" s="5"/>
      <c r="N978" s="5"/>
      <c r="O978" s="5"/>
      <c r="P978" s="5"/>
      <c r="Q978" s="5"/>
      <c r="T978" s="5"/>
      <c r="U978" s="5"/>
      <c r="V978" s="5"/>
      <c r="W978" s="5"/>
      <c r="X978" s="5"/>
      <c r="Y978" s="5"/>
    </row>
    <row r="979">
      <c r="A979" s="5"/>
      <c r="F979" s="5"/>
      <c r="G979" s="55"/>
      <c r="H979" s="55"/>
      <c r="I979" s="55"/>
      <c r="J979" s="55"/>
      <c r="K979" s="5"/>
      <c r="L979" s="5"/>
      <c r="M979" s="5"/>
      <c r="N979" s="5"/>
      <c r="O979" s="5"/>
      <c r="P979" s="5"/>
      <c r="Q979" s="5"/>
      <c r="T979" s="5"/>
      <c r="U979" s="5"/>
      <c r="V979" s="5"/>
      <c r="W979" s="5"/>
      <c r="X979" s="5"/>
      <c r="Y979" s="5"/>
    </row>
    <row r="980">
      <c r="A980" s="5"/>
      <c r="F980" s="5"/>
      <c r="G980" s="55"/>
      <c r="H980" s="55"/>
      <c r="I980" s="55"/>
      <c r="J980" s="55"/>
      <c r="K980" s="5"/>
      <c r="L980" s="5"/>
      <c r="M980" s="5"/>
      <c r="N980" s="5"/>
      <c r="O980" s="5"/>
      <c r="P980" s="5"/>
      <c r="Q980" s="5"/>
      <c r="T980" s="5"/>
      <c r="U980" s="5"/>
      <c r="V980" s="5"/>
      <c r="W980" s="5"/>
      <c r="X980" s="5"/>
      <c r="Y980" s="5"/>
    </row>
    <row r="981">
      <c r="A981" s="5"/>
      <c r="F981" s="5"/>
      <c r="G981" s="55"/>
      <c r="H981" s="55"/>
      <c r="I981" s="55"/>
      <c r="J981" s="55"/>
      <c r="K981" s="5"/>
      <c r="L981" s="5"/>
      <c r="M981" s="5"/>
      <c r="N981" s="5"/>
      <c r="O981" s="5"/>
      <c r="P981" s="5"/>
      <c r="Q981" s="5"/>
      <c r="T981" s="5"/>
      <c r="U981" s="5"/>
      <c r="V981" s="5"/>
      <c r="W981" s="5"/>
      <c r="X981" s="5"/>
      <c r="Y981" s="5"/>
    </row>
    <row r="982">
      <c r="A982" s="5"/>
      <c r="F982" s="5"/>
      <c r="G982" s="55"/>
      <c r="H982" s="55"/>
      <c r="I982" s="55"/>
      <c r="J982" s="55"/>
      <c r="K982" s="5"/>
      <c r="L982" s="5"/>
      <c r="M982" s="5"/>
      <c r="N982" s="5"/>
      <c r="O982" s="5"/>
      <c r="P982" s="5"/>
      <c r="Q982" s="5"/>
      <c r="T982" s="5"/>
      <c r="U982" s="5"/>
      <c r="V982" s="5"/>
      <c r="W982" s="5"/>
      <c r="X982" s="5"/>
      <c r="Y982" s="5"/>
    </row>
    <row r="983">
      <c r="A983" s="5"/>
      <c r="F983" s="5"/>
      <c r="G983" s="55"/>
      <c r="H983" s="55"/>
      <c r="I983" s="55"/>
      <c r="J983" s="55"/>
      <c r="K983" s="5"/>
      <c r="L983" s="5"/>
      <c r="M983" s="5"/>
      <c r="N983" s="5"/>
      <c r="O983" s="5"/>
      <c r="P983" s="5"/>
      <c r="Q983" s="5"/>
      <c r="T983" s="5"/>
      <c r="U983" s="5"/>
      <c r="V983" s="5"/>
      <c r="W983" s="5"/>
      <c r="X983" s="5"/>
      <c r="Y983" s="5"/>
    </row>
    <row r="984">
      <c r="A984" s="5"/>
      <c r="F984" s="5"/>
      <c r="G984" s="55"/>
      <c r="H984" s="55"/>
      <c r="I984" s="55"/>
      <c r="J984" s="55"/>
      <c r="K984" s="5"/>
      <c r="L984" s="5"/>
      <c r="M984" s="5"/>
      <c r="N984" s="5"/>
      <c r="O984" s="5"/>
      <c r="P984" s="5"/>
      <c r="Q984" s="5"/>
      <c r="T984" s="5"/>
      <c r="U984" s="5"/>
      <c r="V984" s="5"/>
      <c r="W984" s="5"/>
      <c r="X984" s="5"/>
      <c r="Y984" s="5"/>
    </row>
    <row r="985">
      <c r="A985" s="5"/>
      <c r="F985" s="5"/>
      <c r="G985" s="55"/>
      <c r="H985" s="55"/>
      <c r="I985" s="55"/>
      <c r="J985" s="55"/>
      <c r="K985" s="5"/>
      <c r="L985" s="5"/>
      <c r="M985" s="5"/>
      <c r="N985" s="5"/>
      <c r="O985" s="5"/>
      <c r="P985" s="5"/>
      <c r="Q985" s="5"/>
      <c r="T985" s="5"/>
      <c r="U985" s="5"/>
      <c r="V985" s="5"/>
      <c r="W985" s="5"/>
      <c r="X985" s="5"/>
      <c r="Y985" s="5"/>
    </row>
    <row r="986">
      <c r="A986" s="5"/>
      <c r="F986" s="5"/>
      <c r="G986" s="55"/>
      <c r="H986" s="55"/>
      <c r="I986" s="55"/>
      <c r="J986" s="55"/>
      <c r="K986" s="5"/>
      <c r="L986" s="5"/>
      <c r="M986" s="5"/>
      <c r="N986" s="5"/>
      <c r="O986" s="5"/>
      <c r="P986" s="5"/>
      <c r="Q986" s="5"/>
      <c r="T986" s="5"/>
      <c r="U986" s="5"/>
      <c r="V986" s="5"/>
      <c r="W986" s="5"/>
      <c r="X986" s="5"/>
      <c r="Y986" s="5"/>
    </row>
    <row r="987">
      <c r="A987" s="5"/>
      <c r="F987" s="5"/>
      <c r="G987" s="55"/>
      <c r="H987" s="55"/>
      <c r="I987" s="55"/>
      <c r="J987" s="55"/>
      <c r="K987" s="5"/>
      <c r="L987" s="5"/>
      <c r="M987" s="5"/>
      <c r="N987" s="5"/>
      <c r="O987" s="5"/>
      <c r="P987" s="5"/>
      <c r="Q987" s="5"/>
      <c r="T987" s="5"/>
      <c r="U987" s="5"/>
      <c r="V987" s="5"/>
      <c r="W987" s="5"/>
      <c r="X987" s="5"/>
      <c r="Y987" s="5"/>
    </row>
    <row r="988">
      <c r="A988" s="5"/>
      <c r="F988" s="5"/>
      <c r="G988" s="55"/>
      <c r="H988" s="55"/>
      <c r="I988" s="55"/>
      <c r="J988" s="55"/>
      <c r="K988" s="5"/>
      <c r="L988" s="5"/>
      <c r="M988" s="5"/>
      <c r="N988" s="5"/>
      <c r="O988" s="5"/>
      <c r="P988" s="5"/>
      <c r="Q988" s="5"/>
      <c r="T988" s="5"/>
      <c r="U988" s="5"/>
      <c r="V988" s="5"/>
      <c r="W988" s="5"/>
      <c r="X988" s="5"/>
      <c r="Y988" s="5"/>
    </row>
    <row r="989">
      <c r="A989" s="5"/>
      <c r="F989" s="5"/>
      <c r="G989" s="55"/>
      <c r="H989" s="55"/>
      <c r="I989" s="55"/>
      <c r="J989" s="55"/>
      <c r="K989" s="5"/>
      <c r="L989" s="5"/>
      <c r="M989" s="5"/>
      <c r="N989" s="5"/>
      <c r="O989" s="5"/>
      <c r="P989" s="5"/>
      <c r="Q989" s="5"/>
      <c r="T989" s="5"/>
      <c r="U989" s="5"/>
      <c r="V989" s="5"/>
      <c r="W989" s="5"/>
      <c r="X989" s="5"/>
      <c r="Y989" s="5"/>
    </row>
    <row r="990">
      <c r="A990" s="5"/>
      <c r="F990" s="5"/>
      <c r="G990" s="55"/>
      <c r="H990" s="55"/>
      <c r="I990" s="55"/>
      <c r="J990" s="55"/>
      <c r="K990" s="5"/>
      <c r="L990" s="5"/>
      <c r="M990" s="5"/>
      <c r="N990" s="5"/>
      <c r="O990" s="5"/>
      <c r="P990" s="5"/>
      <c r="Q990" s="5"/>
      <c r="T990" s="5"/>
      <c r="U990" s="5"/>
      <c r="V990" s="5"/>
      <c r="W990" s="5"/>
      <c r="X990" s="5"/>
      <c r="Y990" s="5"/>
    </row>
    <row r="991">
      <c r="A991" s="5"/>
      <c r="F991" s="5"/>
      <c r="G991" s="55"/>
      <c r="H991" s="55"/>
      <c r="I991" s="55"/>
      <c r="J991" s="55"/>
      <c r="K991" s="5"/>
      <c r="L991" s="5"/>
      <c r="M991" s="5"/>
      <c r="N991" s="5"/>
      <c r="O991" s="5"/>
      <c r="P991" s="5"/>
      <c r="Q991" s="5"/>
      <c r="T991" s="5"/>
      <c r="U991" s="5"/>
      <c r="V991" s="5"/>
      <c r="W991" s="5"/>
      <c r="X991" s="5"/>
      <c r="Y991" s="5"/>
    </row>
    <row r="992">
      <c r="A992" s="5"/>
      <c r="F992" s="5"/>
      <c r="G992" s="55"/>
      <c r="H992" s="55"/>
      <c r="I992" s="55"/>
      <c r="J992" s="55"/>
      <c r="K992" s="5"/>
      <c r="L992" s="5"/>
      <c r="M992" s="5"/>
      <c r="N992" s="5"/>
      <c r="O992" s="5"/>
      <c r="P992" s="5"/>
      <c r="Q992" s="5"/>
      <c r="T992" s="5"/>
      <c r="U992" s="5"/>
      <c r="V992" s="5"/>
      <c r="W992" s="5"/>
      <c r="X992" s="5"/>
      <c r="Y992" s="5"/>
    </row>
    <row r="993">
      <c r="A993" s="5"/>
      <c r="F993" s="5"/>
      <c r="G993" s="55"/>
      <c r="H993" s="55"/>
      <c r="I993" s="55"/>
      <c r="J993" s="55"/>
      <c r="K993" s="5"/>
      <c r="L993" s="5"/>
      <c r="M993" s="5"/>
      <c r="N993" s="5"/>
      <c r="O993" s="5"/>
      <c r="P993" s="5"/>
      <c r="Q993" s="5"/>
      <c r="T993" s="5"/>
      <c r="U993" s="5"/>
      <c r="V993" s="5"/>
      <c r="W993" s="5"/>
      <c r="X993" s="5"/>
      <c r="Y993" s="5"/>
    </row>
    <row r="994">
      <c r="A994" s="5"/>
      <c r="F994" s="5"/>
      <c r="G994" s="55"/>
      <c r="H994" s="55"/>
      <c r="I994" s="55"/>
      <c r="J994" s="55"/>
      <c r="K994" s="5"/>
      <c r="L994" s="5"/>
      <c r="M994" s="5"/>
      <c r="N994" s="5"/>
      <c r="O994" s="5"/>
      <c r="P994" s="5"/>
      <c r="Q994" s="5"/>
      <c r="T994" s="5"/>
      <c r="U994" s="5"/>
      <c r="V994" s="5"/>
      <c r="W994" s="5"/>
      <c r="X994" s="5"/>
      <c r="Y994" s="5"/>
    </row>
  </sheetData>
  <autoFilter ref="$A$3:$Y$122">
    <filterColumn colId="3">
      <filters blank="1">
        <filter val="0. Investments"/>
        <filter val="3. Platform"/>
      </filters>
    </filterColumn>
    <filterColumn colId="2">
      <filters>
        <filter val="P&amp;L"/>
      </filters>
    </filterColumn>
  </autoFilter>
  <hyperlinks>
    <hyperlink r:id="rId1" ref="B119"/>
  </hyperlinks>
  <drawing r:id="rId2"/>
</worksheet>
</file>