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.sharepoint.com/sites/GCLA-ZonalCoastGroup1/Gedeelde documenten/General/Data/Spredsheets/"/>
    </mc:Choice>
  </mc:AlternateContent>
  <xr:revisionPtr revIDLastSave="452" documentId="8_{D29A8AB2-29B2-4629-8419-37D6D9E19067}" xr6:coauthVersionLast="47" xr6:coauthVersionMax="47" xr10:uidLastSave="{647CA6FF-0646-4400-BFF6-C9518C6DC32C}"/>
  <bookViews>
    <workbookView xWindow="-120" yWindow="-120" windowWidth="29040" windowHeight="15720" firstSheet="4" activeTab="3" xr2:uid="{EE851244-47F9-42E5-A949-3F4D015466F9}"/>
  </bookViews>
  <sheets>
    <sheet name="City to City" sheetId="1" r:id="rId1"/>
    <sheet name="Sheet1" sheetId="3" r:id="rId2"/>
    <sheet name="Landings to City" sheetId="2" r:id="rId3"/>
    <sheet name="Co2-transport" sheetId="4" r:id="rId4"/>
    <sheet name="CO2-catch" sheetId="5" r:id="rId5"/>
  </sheets>
  <definedNames>
    <definedName name="_xlnm._FilterDatabase" localSheetId="2" hidden="1">'Landings to City'!$A$1:$G$51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2" i="4"/>
  <c r="F3" i="5"/>
  <c r="F4" i="5"/>
  <c r="F5" i="5"/>
  <c r="F6" i="5"/>
  <c r="F7" i="5"/>
  <c r="F2" i="5"/>
  <c r="E3" i="5"/>
  <c r="E4" i="5"/>
  <c r="E5" i="5"/>
  <c r="E6" i="5"/>
  <c r="E7" i="5"/>
  <c r="E8" i="5"/>
  <c r="E2" i="5"/>
  <c r="B9" i="5"/>
  <c r="C9" i="5"/>
  <c r="D9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2" i="4"/>
  <c r="H100" i="1"/>
  <c r="I2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56" i="1"/>
  <c r="L57" i="1"/>
  <c r="L58" i="1"/>
  <c r="L59" i="1"/>
  <c r="L60" i="1"/>
  <c r="L61" i="1"/>
  <c r="L62" i="1"/>
  <c r="L44" i="1"/>
  <c r="L45" i="1"/>
  <c r="L46" i="1"/>
  <c r="L47" i="1"/>
  <c r="L48" i="1"/>
  <c r="L49" i="1"/>
  <c r="L50" i="1"/>
  <c r="L51" i="1"/>
  <c r="L52" i="1"/>
  <c r="L53" i="1"/>
  <c r="L54" i="1"/>
  <c r="L55" i="1"/>
  <c r="L21" i="1"/>
  <c r="L22" i="1"/>
  <c r="L23" i="1"/>
  <c r="L24" i="1"/>
  <c r="L25" i="1"/>
  <c r="L26" i="1"/>
  <c r="L27" i="1"/>
  <c r="L2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L4" i="1"/>
  <c r="L2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85" i="1"/>
  <c r="L82" i="1"/>
  <c r="L83" i="1"/>
  <c r="L84" i="1"/>
  <c r="L63" i="1"/>
  <c r="L64" i="1"/>
  <c r="L65" i="1"/>
  <c r="L66" i="1"/>
  <c r="L43" i="1"/>
  <c r="L20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5" i="1"/>
  <c r="I71" i="1"/>
  <c r="I57" i="1"/>
  <c r="I43" i="1"/>
  <c r="I15" i="1"/>
</calcChain>
</file>

<file path=xl/sharedStrings.xml><?xml version="1.0" encoding="utf-8"?>
<sst xmlns="http://schemas.openxmlformats.org/spreadsheetml/2006/main" count="483" uniqueCount="44">
  <si>
    <t>Origin</t>
  </si>
  <si>
    <t>Destination</t>
  </si>
  <si>
    <t>StartTime</t>
  </si>
  <si>
    <t>EndTime</t>
  </si>
  <si>
    <t>Time (Minutes)</t>
  </si>
  <si>
    <t>Distance (km)</t>
  </si>
  <si>
    <t>Total Fresh Biomass</t>
  </si>
  <si>
    <t>Fresh Biomass(AB)</t>
  </si>
  <si>
    <t>DOT (fresh)</t>
  </si>
  <si>
    <t>Total biomass(processed)</t>
  </si>
  <si>
    <t>Processed biomass</t>
  </si>
  <si>
    <t>DOT (Processed)</t>
  </si>
  <si>
    <t>Dakar</t>
  </si>
  <si>
    <t>Saint-Louis</t>
  </si>
  <si>
    <t>Fatick</t>
  </si>
  <si>
    <t>Louga</t>
  </si>
  <si>
    <t>Matam</t>
  </si>
  <si>
    <t>Tambacounda</t>
  </si>
  <si>
    <t>Kaffrine</t>
  </si>
  <si>
    <t>Sédhiou</t>
  </si>
  <si>
    <t>Thiès</t>
  </si>
  <si>
    <t>Ziguinchor</t>
  </si>
  <si>
    <t>Kolda</t>
  </si>
  <si>
    <t>Kédougou</t>
  </si>
  <si>
    <t>Kaolack</t>
  </si>
  <si>
    <t>Touba</t>
  </si>
  <si>
    <t>Landing</t>
  </si>
  <si>
    <t>City</t>
  </si>
  <si>
    <t>Time(min)</t>
  </si>
  <si>
    <t>Distance (m)</t>
  </si>
  <si>
    <t>Number-tracks(fresh)</t>
  </si>
  <si>
    <t>Number-trucks(processed)</t>
  </si>
  <si>
    <t>Fresh-Co2 (Tons)</t>
  </si>
  <si>
    <t>Processed-Co2 (Tons)</t>
  </si>
  <si>
    <t>Region</t>
  </si>
  <si>
    <t>number of pirogues (motorized)</t>
  </si>
  <si>
    <t>number of pirogues (other)</t>
  </si>
  <si>
    <t>fuel consumption (liters)</t>
  </si>
  <si>
    <t>Carbon</t>
  </si>
  <si>
    <t>Co2/litre</t>
  </si>
  <si>
    <t>Thies</t>
  </si>
  <si>
    <t>St. Luis</t>
  </si>
  <si>
    <t>Luga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</si>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</sst>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1BC8-F24D-47AD-87B6-FA4885E31867}">
  <dimension ref="A1:M100"/>
  <sheetViews>
    <sheetView workbookViewId="0">
      <selection activeCell="M1" sqref="M1:M1048576"/>
    </sheetView>
  </sheetViews>
  <sheetFormatPr defaultRowHeight="15"/>
  <cols>
    <col min="1" max="1" width="10.7109375" bestFit="1" customWidth="1"/>
    <col min="2" max="2" width="25" customWidth="1"/>
    <col min="3" max="3" width="17.28515625" customWidth="1"/>
    <col min="4" max="4" width="16.7109375" customWidth="1"/>
    <col min="5" max="6" width="14.7109375" style="2" bestFit="1" customWidth="1"/>
    <col min="7" max="7" width="17.28515625" customWidth="1"/>
    <col min="8" max="8" width="16.42578125" customWidth="1"/>
    <col min="9" max="9" width="11.140625" customWidth="1"/>
    <col min="10" max="10" width="22.28515625" customWidth="1"/>
    <col min="11" max="11" width="17.85546875" customWidth="1"/>
    <col min="12" max="12" width="16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3">
      <c r="A2" t="s">
        <v>12</v>
      </c>
      <c r="B2" t="s">
        <v>13</v>
      </c>
      <c r="C2" s="1">
        <v>44653.333333333336</v>
      </c>
      <c r="D2" s="1">
        <v>44653.513275462959</v>
      </c>
      <c r="E2" s="2">
        <v>259.13027799999998</v>
      </c>
      <c r="F2" s="2">
        <v>215.94189900000001</v>
      </c>
      <c r="G2">
        <v>73181</v>
      </c>
      <c r="H2">
        <v>119</v>
      </c>
      <c r="I2" s="5">
        <f>(H2/G2)*F2</f>
        <v>0.35114423116655963</v>
      </c>
      <c r="J2">
        <v>12934</v>
      </c>
      <c r="K2">
        <v>3</v>
      </c>
      <c r="L2" s="6">
        <f>(K2/J2)*F2</f>
        <v>5.0087033941549411E-2</v>
      </c>
    </row>
    <row r="3" spans="1:13">
      <c r="A3" t="s">
        <v>12</v>
      </c>
      <c r="B3" t="s">
        <v>14</v>
      </c>
      <c r="C3" s="1">
        <v>44653.333333333336</v>
      </c>
      <c r="D3" s="1">
        <v>44653.449432870373</v>
      </c>
      <c r="E3" s="2">
        <v>167.18548000000001</v>
      </c>
      <c r="F3" s="2">
        <v>139.321234</v>
      </c>
      <c r="G3">
        <v>73181</v>
      </c>
      <c r="H3">
        <v>195</v>
      </c>
      <c r="I3" s="5">
        <f t="shared" ref="I3:I66" si="0">(H3/G3)*F3</f>
        <v>0.37123899140487282</v>
      </c>
      <c r="J3">
        <v>12934</v>
      </c>
      <c r="K3">
        <v>22</v>
      </c>
      <c r="L3" s="6">
        <f>(K3/J3)*F3</f>
        <v>0.23697751260244318</v>
      </c>
    </row>
    <row r="4" spans="1:13">
      <c r="A4" t="s">
        <v>12</v>
      </c>
      <c r="B4" t="s">
        <v>15</v>
      </c>
      <c r="C4" s="1">
        <v>44653.333333333336</v>
      </c>
      <c r="D4" s="1">
        <v>44653.486192129632</v>
      </c>
      <c r="E4" s="2">
        <v>220.13064700000001</v>
      </c>
      <c r="F4" s="2">
        <v>183.442206</v>
      </c>
      <c r="G4">
        <v>73181</v>
      </c>
      <c r="H4">
        <v>78</v>
      </c>
      <c r="I4" s="5">
        <f t="shared" si="0"/>
        <v>0.19552195334854675</v>
      </c>
      <c r="J4">
        <v>12934</v>
      </c>
      <c r="K4">
        <v>12</v>
      </c>
      <c r="L4" s="6">
        <f>(K4/J4)*F4</f>
        <v>0.17019533570434514</v>
      </c>
    </row>
    <row r="5" spans="1:13">
      <c r="A5" t="s">
        <v>12</v>
      </c>
      <c r="B5" t="s">
        <v>16</v>
      </c>
      <c r="C5" s="1">
        <v>44653.333333333336</v>
      </c>
      <c r="D5" s="1">
        <v>44653.766446759262</v>
      </c>
      <c r="E5" s="2">
        <v>623.69513800000004</v>
      </c>
      <c r="F5" s="2">
        <v>519.745948</v>
      </c>
      <c r="G5">
        <v>73181</v>
      </c>
      <c r="H5">
        <v>65</v>
      </c>
      <c r="I5" s="5">
        <f t="shared" si="0"/>
        <v>0.46164286659105508</v>
      </c>
      <c r="J5">
        <v>12934</v>
      </c>
      <c r="K5">
        <v>101</v>
      </c>
      <c r="L5" s="6">
        <f>(K5/J5)*F5</f>
        <v>4.0586315716715635</v>
      </c>
      <c r="M5" s="6"/>
    </row>
    <row r="6" spans="1:13">
      <c r="A6" t="s">
        <v>12</v>
      </c>
      <c r="B6" t="s">
        <v>17</v>
      </c>
      <c r="C6" s="1">
        <v>44653.333333333336</v>
      </c>
      <c r="D6" s="1">
        <v>44653.713090277779</v>
      </c>
      <c r="E6" s="2">
        <v>546.86483699999997</v>
      </c>
      <c r="F6" s="2">
        <v>455.72069699999997</v>
      </c>
      <c r="G6">
        <v>73181</v>
      </c>
      <c r="H6">
        <v>86</v>
      </c>
      <c r="I6" s="5">
        <f t="shared" si="0"/>
        <v>0.53554857055793159</v>
      </c>
      <c r="J6">
        <v>12934</v>
      </c>
      <c r="K6">
        <v>8</v>
      </c>
      <c r="L6" s="6">
        <f>(K6/J6)*F6</f>
        <v>0.28187456131127259</v>
      </c>
    </row>
    <row r="7" spans="1:13">
      <c r="A7" t="s">
        <v>12</v>
      </c>
      <c r="B7" t="s">
        <v>18</v>
      </c>
      <c r="C7" s="1">
        <v>44653.333333333336</v>
      </c>
      <c r="D7" s="1">
        <v>44653.535138888888</v>
      </c>
      <c r="E7" s="2">
        <v>290.614711</v>
      </c>
      <c r="F7" s="2">
        <v>242.17892599999999</v>
      </c>
      <c r="G7">
        <v>73181</v>
      </c>
      <c r="H7">
        <v>22</v>
      </c>
      <c r="I7" s="5">
        <f t="shared" si="0"/>
        <v>7.2804913461144288E-2</v>
      </c>
      <c r="J7">
        <v>12934</v>
      </c>
      <c r="K7">
        <v>140</v>
      </c>
      <c r="L7" s="6">
        <f>(K7/J7)*F7</f>
        <v>2.6213893335395082</v>
      </c>
    </row>
    <row r="8" spans="1:13">
      <c r="A8" t="s">
        <v>12</v>
      </c>
      <c r="B8" t="s">
        <v>19</v>
      </c>
      <c r="C8" s="1">
        <v>44653.333333333336</v>
      </c>
      <c r="D8" s="1">
        <v>44653.644837962966</v>
      </c>
      <c r="E8" s="2">
        <v>448.58031</v>
      </c>
      <c r="F8" s="2">
        <v>373.81692500000003</v>
      </c>
      <c r="G8">
        <v>73181</v>
      </c>
      <c r="H8">
        <v>17</v>
      </c>
      <c r="I8" s="5">
        <f t="shared" si="0"/>
        <v>8.6837945983247025E-2</v>
      </c>
      <c r="J8">
        <v>12934</v>
      </c>
      <c r="K8">
        <v>0</v>
      </c>
      <c r="L8" s="6">
        <f>(K8/J8)*F8</f>
        <v>0</v>
      </c>
    </row>
    <row r="9" spans="1:13">
      <c r="A9" t="s">
        <v>12</v>
      </c>
      <c r="B9" t="s">
        <v>20</v>
      </c>
      <c r="C9" s="1">
        <v>44653.333333333336</v>
      </c>
      <c r="D9" s="1">
        <v>44653.385648148149</v>
      </c>
      <c r="E9" s="2">
        <v>75.346335999999994</v>
      </c>
      <c r="F9" s="2">
        <v>62.788612999999998</v>
      </c>
      <c r="G9">
        <v>73181</v>
      </c>
      <c r="H9">
        <v>744</v>
      </c>
      <c r="I9" s="5">
        <f t="shared" si="0"/>
        <v>0.63834503589729574</v>
      </c>
      <c r="J9">
        <v>12934</v>
      </c>
      <c r="K9">
        <v>161</v>
      </c>
      <c r="L9" s="6">
        <f>(K9/J9)*F9</f>
        <v>0.78158084838410391</v>
      </c>
    </row>
    <row r="10" spans="1:13">
      <c r="A10" t="s">
        <v>12</v>
      </c>
      <c r="B10" t="s">
        <v>21</v>
      </c>
      <c r="C10" s="1">
        <v>44653.333333333336</v>
      </c>
      <c r="D10" s="1">
        <v>44653.689050925925</v>
      </c>
      <c r="E10" s="2">
        <v>512.23900800000001</v>
      </c>
      <c r="F10" s="2">
        <v>426.86583999999999</v>
      </c>
      <c r="G10">
        <v>73181</v>
      </c>
      <c r="H10">
        <v>50</v>
      </c>
      <c r="I10" s="5">
        <f t="shared" si="0"/>
        <v>0.29165072901436162</v>
      </c>
      <c r="J10">
        <v>12934</v>
      </c>
      <c r="K10">
        <v>0</v>
      </c>
      <c r="L10" s="6">
        <f>(K10/J10)*F10</f>
        <v>0</v>
      </c>
    </row>
    <row r="11" spans="1:13">
      <c r="A11" t="s">
        <v>12</v>
      </c>
      <c r="B11" t="s">
        <v>22</v>
      </c>
      <c r="C11" s="1">
        <v>44653.333333333336</v>
      </c>
      <c r="D11" s="1">
        <v>44653.653831018521</v>
      </c>
      <c r="E11" s="2">
        <v>461.529968</v>
      </c>
      <c r="F11" s="2">
        <v>384.60830600000003</v>
      </c>
      <c r="G11">
        <v>73181</v>
      </c>
      <c r="H11">
        <v>27</v>
      </c>
      <c r="I11" s="5">
        <f t="shared" si="0"/>
        <v>0.14190055153660106</v>
      </c>
      <c r="J11">
        <v>12934</v>
      </c>
      <c r="K11">
        <v>4</v>
      </c>
      <c r="L11" s="6">
        <f>(K11/J11)*F11</f>
        <v>0.11894489129426318</v>
      </c>
    </row>
    <row r="12" spans="1:13">
      <c r="A12" t="s">
        <v>12</v>
      </c>
      <c r="B12" t="s">
        <v>23</v>
      </c>
      <c r="C12" s="1">
        <v>44653.333333333336</v>
      </c>
      <c r="D12" s="1">
        <v>44653.903749999998</v>
      </c>
      <c r="E12" s="2">
        <v>821.41037200000005</v>
      </c>
      <c r="F12" s="2">
        <v>684.50864300000001</v>
      </c>
      <c r="G12">
        <v>73181</v>
      </c>
      <c r="H12">
        <v>11</v>
      </c>
      <c r="I12" s="5">
        <f t="shared" si="0"/>
        <v>0.10289002709719736</v>
      </c>
      <c r="J12">
        <v>12934</v>
      </c>
      <c r="K12">
        <v>0</v>
      </c>
      <c r="L12" s="6">
        <f>(K12/J12)*F12</f>
        <v>0</v>
      </c>
    </row>
    <row r="13" spans="1:13">
      <c r="A13" t="s">
        <v>12</v>
      </c>
      <c r="B13" t="s">
        <v>24</v>
      </c>
      <c r="C13" s="1">
        <v>44653.333333333336</v>
      </c>
      <c r="D13" s="1">
        <v>44653.4846875</v>
      </c>
      <c r="E13" s="2">
        <v>217.95821900000001</v>
      </c>
      <c r="F13" s="2">
        <v>181.63184899999999</v>
      </c>
      <c r="G13">
        <v>73181</v>
      </c>
      <c r="H13">
        <v>631</v>
      </c>
      <c r="I13" s="5">
        <f t="shared" si="0"/>
        <v>1.5661127440045912</v>
      </c>
      <c r="J13">
        <v>12934</v>
      </c>
      <c r="K13">
        <v>141</v>
      </c>
      <c r="L13" s="6">
        <f>(K13/J13)*F13</f>
        <v>1.980059587830524</v>
      </c>
    </row>
    <row r="14" spans="1:13">
      <c r="A14" t="s">
        <v>12</v>
      </c>
      <c r="B14" t="s">
        <v>25</v>
      </c>
      <c r="C14" s="1">
        <v>44653.333333333336</v>
      </c>
      <c r="D14" s="1">
        <v>44653.485381944447</v>
      </c>
      <c r="E14" s="2">
        <v>218.953575</v>
      </c>
      <c r="F14" s="2">
        <v>182.46131199999999</v>
      </c>
      <c r="G14">
        <v>73181</v>
      </c>
      <c r="H14">
        <v>941</v>
      </c>
      <c r="I14" s="5">
        <f t="shared" si="0"/>
        <v>2.3461840449296947</v>
      </c>
      <c r="J14">
        <v>12934</v>
      </c>
      <c r="K14">
        <v>186</v>
      </c>
      <c r="L14" s="6">
        <f>(K14/J14)*F14</f>
        <v>2.6239217590845834</v>
      </c>
    </row>
    <row r="15" spans="1:13">
      <c r="A15" t="s">
        <v>14</v>
      </c>
      <c r="B15" t="s">
        <v>12</v>
      </c>
      <c r="C15" s="1">
        <v>44653.333333333336</v>
      </c>
      <c r="D15" s="1">
        <v>44653.449432870373</v>
      </c>
      <c r="E15" s="2">
        <v>167.18548000000001</v>
      </c>
      <c r="F15" s="2">
        <v>139.321234</v>
      </c>
      <c r="G15">
        <v>73181</v>
      </c>
      <c r="H15">
        <v>4221</v>
      </c>
      <c r="I15" s="5">
        <f t="shared" si="0"/>
        <v>8.0358963216408625</v>
      </c>
      <c r="J15">
        <v>12934</v>
      </c>
      <c r="K15">
        <v>290</v>
      </c>
      <c r="L15" s="6">
        <f>(K15/J15)*F15</f>
        <v>3.1237944843049328</v>
      </c>
      <c r="M15" s="6"/>
    </row>
    <row r="16" spans="1:13">
      <c r="A16" t="s">
        <v>14</v>
      </c>
      <c r="B16" t="s">
        <v>13</v>
      </c>
      <c r="C16" s="1">
        <v>44653.333333333336</v>
      </c>
      <c r="D16" s="1">
        <v>44653.507002314815</v>
      </c>
      <c r="E16" s="2">
        <v>250.08898600000001</v>
      </c>
      <c r="F16" s="2">
        <v>208.407489</v>
      </c>
      <c r="G16">
        <v>73181</v>
      </c>
      <c r="H16">
        <v>12</v>
      </c>
      <c r="I16" s="5">
        <f t="shared" si="0"/>
        <v>3.4174032440114237E-2</v>
      </c>
      <c r="J16">
        <v>12934</v>
      </c>
      <c r="K16">
        <v>0</v>
      </c>
      <c r="L16" s="6">
        <f>(K16/J16)*F16</f>
        <v>0</v>
      </c>
      <c r="M16" s="6"/>
    </row>
    <row r="17" spans="1:12">
      <c r="A17" t="s">
        <v>14</v>
      </c>
      <c r="B17" t="s">
        <v>14</v>
      </c>
      <c r="C17" s="1">
        <v>44653.333333333336</v>
      </c>
      <c r="D17" s="1">
        <v>44653.333333333336</v>
      </c>
      <c r="E17" s="2">
        <v>0</v>
      </c>
      <c r="F17" s="2">
        <v>0</v>
      </c>
      <c r="G17">
        <v>73181</v>
      </c>
      <c r="H17">
        <v>0</v>
      </c>
      <c r="I17" s="5">
        <f t="shared" si="0"/>
        <v>0</v>
      </c>
      <c r="J17">
        <v>12934</v>
      </c>
      <c r="K17">
        <v>109</v>
      </c>
      <c r="L17" s="6">
        <f>(K17/J17)*F17</f>
        <v>0</v>
      </c>
    </row>
    <row r="18" spans="1:12">
      <c r="A18" t="s">
        <v>14</v>
      </c>
      <c r="B18" t="s">
        <v>15</v>
      </c>
      <c r="C18" s="1">
        <v>44653.333333333336</v>
      </c>
      <c r="D18" s="1">
        <v>44653.469537037039</v>
      </c>
      <c r="E18" s="2">
        <v>196.13658699999999</v>
      </c>
      <c r="F18" s="2">
        <v>163.44715600000001</v>
      </c>
      <c r="G18">
        <v>73181</v>
      </c>
      <c r="H18">
        <v>40</v>
      </c>
      <c r="I18" s="5">
        <f t="shared" si="0"/>
        <v>8.9338574766674422E-2</v>
      </c>
      <c r="J18">
        <v>12934</v>
      </c>
      <c r="K18">
        <v>0</v>
      </c>
      <c r="L18" s="6">
        <f>(K18/J18)*F18</f>
        <v>0</v>
      </c>
    </row>
    <row r="19" spans="1:12">
      <c r="A19" t="s">
        <v>14</v>
      </c>
      <c r="B19" t="s">
        <v>16</v>
      </c>
      <c r="C19" s="1">
        <v>44653.333333333336</v>
      </c>
      <c r="D19" s="1">
        <v>44653.686782407407</v>
      </c>
      <c r="E19" s="2">
        <v>508.978544</v>
      </c>
      <c r="F19" s="2">
        <v>424.14878599999997</v>
      </c>
      <c r="G19">
        <v>73181</v>
      </c>
      <c r="H19">
        <v>71</v>
      </c>
      <c r="I19" s="5">
        <f t="shared" si="0"/>
        <v>0.41150795706535848</v>
      </c>
      <c r="J19">
        <v>12934</v>
      </c>
      <c r="K19">
        <v>0</v>
      </c>
      <c r="L19" s="6">
        <f>(K19/J19)*F19</f>
        <v>0</v>
      </c>
    </row>
    <row r="20" spans="1:12">
      <c r="A20" t="s">
        <v>14</v>
      </c>
      <c r="B20" t="s">
        <v>17</v>
      </c>
      <c r="C20" s="1">
        <v>44653.333333333336</v>
      </c>
      <c r="D20" s="1">
        <v>44653.597812499997</v>
      </c>
      <c r="E20" s="2">
        <v>380.85188099999999</v>
      </c>
      <c r="F20" s="2">
        <v>317.37656700000002</v>
      </c>
      <c r="G20">
        <v>73181</v>
      </c>
      <c r="H20">
        <v>0</v>
      </c>
      <c r="I20" s="5">
        <f t="shared" si="0"/>
        <v>0</v>
      </c>
      <c r="J20">
        <v>12934</v>
      </c>
      <c r="K20">
        <v>16</v>
      </c>
      <c r="L20" s="6">
        <f t="shared" ref="L16:L28" si="1">(K20/J20)*F20</f>
        <v>0.392610566877996</v>
      </c>
    </row>
    <row r="21" spans="1:12">
      <c r="A21" t="s">
        <v>14</v>
      </c>
      <c r="B21" t="s">
        <v>18</v>
      </c>
      <c r="C21" s="1">
        <v>44653.333333333336</v>
      </c>
      <c r="D21" s="1">
        <v>44653.419861111113</v>
      </c>
      <c r="E21" s="2">
        <v>124.601755</v>
      </c>
      <c r="F21" s="2">
        <v>103.834796</v>
      </c>
      <c r="G21">
        <v>73181</v>
      </c>
      <c r="H21">
        <v>0</v>
      </c>
      <c r="I21" s="5">
        <f t="shared" si="0"/>
        <v>0</v>
      </c>
      <c r="J21">
        <v>12934</v>
      </c>
      <c r="K21">
        <v>10</v>
      </c>
      <c r="L21" s="6">
        <f>(K21/J21)*F21</f>
        <v>8.0280497912478738E-2</v>
      </c>
    </row>
    <row r="22" spans="1:12">
      <c r="A22" t="s">
        <v>14</v>
      </c>
      <c r="B22" t="s">
        <v>19</v>
      </c>
      <c r="C22" s="1">
        <v>44653.333333333336</v>
      </c>
      <c r="D22" s="1">
        <v>44653.529560185183</v>
      </c>
      <c r="E22" s="2">
        <v>282.56735400000002</v>
      </c>
      <c r="F22" s="2">
        <v>235.47279499999999</v>
      </c>
      <c r="G22">
        <v>73181</v>
      </c>
      <c r="H22">
        <v>0</v>
      </c>
      <c r="I22" s="5">
        <f t="shared" si="0"/>
        <v>0</v>
      </c>
      <c r="J22">
        <v>12934</v>
      </c>
      <c r="K22">
        <v>0</v>
      </c>
      <c r="L22" s="6">
        <f>(K22/J22)*F22</f>
        <v>0</v>
      </c>
    </row>
    <row r="23" spans="1:12">
      <c r="A23" t="s">
        <v>14</v>
      </c>
      <c r="B23" t="s">
        <v>20</v>
      </c>
      <c r="C23" s="1">
        <v>44653.333333333336</v>
      </c>
      <c r="D23" s="1">
        <v>44653.407835648148</v>
      </c>
      <c r="E23" s="2">
        <v>107.29150799999999</v>
      </c>
      <c r="F23" s="2">
        <v>89.409589999999994</v>
      </c>
      <c r="G23">
        <v>73181</v>
      </c>
      <c r="H23">
        <v>0</v>
      </c>
      <c r="I23" s="5">
        <f t="shared" si="0"/>
        <v>0</v>
      </c>
      <c r="J23">
        <v>12934</v>
      </c>
      <c r="K23">
        <v>116</v>
      </c>
      <c r="L23" s="6">
        <f>(K23/J23)*F23</f>
        <v>0.80187973094170395</v>
      </c>
    </row>
    <row r="24" spans="1:12">
      <c r="A24" t="s">
        <v>14</v>
      </c>
      <c r="B24" t="s">
        <v>21</v>
      </c>
      <c r="C24" s="1">
        <v>44653.333333333336</v>
      </c>
      <c r="D24" s="1">
        <v>44653.573761574073</v>
      </c>
      <c r="E24" s="2">
        <v>346.22605199999998</v>
      </c>
      <c r="F24" s="2">
        <v>288.52170999999998</v>
      </c>
      <c r="G24">
        <v>73181</v>
      </c>
      <c r="H24">
        <v>0</v>
      </c>
      <c r="I24" s="5">
        <f t="shared" si="0"/>
        <v>0</v>
      </c>
      <c r="J24">
        <v>12934</v>
      </c>
      <c r="K24">
        <v>0</v>
      </c>
      <c r="L24" s="6">
        <f>(K24/J24)*F24</f>
        <v>0</v>
      </c>
    </row>
    <row r="25" spans="1:12">
      <c r="A25" t="s">
        <v>14</v>
      </c>
      <c r="B25" t="s">
        <v>22</v>
      </c>
      <c r="C25" s="1">
        <v>44653.333333333336</v>
      </c>
      <c r="D25" s="1">
        <v>44653.538553240738</v>
      </c>
      <c r="E25" s="2">
        <v>295.51701200000002</v>
      </c>
      <c r="F25" s="2">
        <v>246.26417599999999</v>
      </c>
      <c r="G25">
        <v>73181</v>
      </c>
      <c r="H25">
        <v>11</v>
      </c>
      <c r="I25" s="5">
        <f t="shared" si="0"/>
        <v>3.7016519807053741E-2</v>
      </c>
      <c r="J25">
        <v>12934</v>
      </c>
      <c r="K25">
        <v>85</v>
      </c>
      <c r="L25" s="6">
        <f>(K25/J25)*F25</f>
        <v>1.6184053626101746</v>
      </c>
    </row>
    <row r="26" spans="1:12">
      <c r="A26" t="s">
        <v>14</v>
      </c>
      <c r="B26" t="s">
        <v>23</v>
      </c>
      <c r="C26" s="1">
        <v>44653.333333333336</v>
      </c>
      <c r="D26" s="1">
        <v>44653.788460648146</v>
      </c>
      <c r="E26" s="2">
        <v>655.39741500000002</v>
      </c>
      <c r="F26" s="2">
        <v>546.16451300000006</v>
      </c>
      <c r="G26">
        <v>73181</v>
      </c>
      <c r="H26">
        <v>0</v>
      </c>
      <c r="I26" s="5">
        <f t="shared" si="0"/>
        <v>0</v>
      </c>
      <c r="J26">
        <v>12934</v>
      </c>
      <c r="K26">
        <v>0</v>
      </c>
      <c r="L26" s="6">
        <f>(K26/J26)*F26</f>
        <v>0</v>
      </c>
    </row>
    <row r="27" spans="1:12">
      <c r="A27" t="s">
        <v>14</v>
      </c>
      <c r="B27" t="s">
        <v>24</v>
      </c>
      <c r="C27" s="1">
        <v>44653.333333333336</v>
      </c>
      <c r="D27" s="1">
        <v>44653.369398148148</v>
      </c>
      <c r="E27" s="2">
        <v>51.945262999999997</v>
      </c>
      <c r="F27" s="2">
        <v>43.287719000000003</v>
      </c>
      <c r="G27">
        <v>73181</v>
      </c>
      <c r="H27">
        <v>0</v>
      </c>
      <c r="I27" s="5">
        <f t="shared" si="0"/>
        <v>0</v>
      </c>
      <c r="J27">
        <v>12934</v>
      </c>
      <c r="K27">
        <v>120</v>
      </c>
      <c r="L27" s="6">
        <f>(K27/J27)*F27</f>
        <v>0.40161792794185874</v>
      </c>
    </row>
    <row r="28" spans="1:12">
      <c r="A28" t="s">
        <v>14</v>
      </c>
      <c r="B28" t="s">
        <v>25</v>
      </c>
      <c r="C28" s="1">
        <v>44653.333333333336</v>
      </c>
      <c r="D28" s="1">
        <v>44653.408668981479</v>
      </c>
      <c r="E28" s="2">
        <v>108.48757999999999</v>
      </c>
      <c r="F28" s="2">
        <v>90.406317000000001</v>
      </c>
      <c r="G28">
        <v>73181</v>
      </c>
      <c r="H28">
        <v>372</v>
      </c>
      <c r="I28" s="5">
        <f t="shared" si="0"/>
        <v>0.45956122386958365</v>
      </c>
      <c r="J28">
        <v>12934</v>
      </c>
      <c r="K28">
        <v>8</v>
      </c>
      <c r="L28" s="6">
        <f>(K28/J28)*F28</f>
        <v>5.5918550796350698E-2</v>
      </c>
    </row>
    <row r="29" spans="1:12">
      <c r="A29" t="s">
        <v>24</v>
      </c>
      <c r="B29" t="s">
        <v>12</v>
      </c>
      <c r="C29" s="1">
        <v>44653.333333333336</v>
      </c>
      <c r="D29" s="1">
        <v>44653.4846875</v>
      </c>
      <c r="E29" s="2">
        <v>217.95821900000001</v>
      </c>
      <c r="F29" s="2">
        <v>181.63184899999999</v>
      </c>
      <c r="G29">
        <v>73181</v>
      </c>
      <c r="H29">
        <v>0</v>
      </c>
      <c r="I29" s="5">
        <f t="shared" si="0"/>
        <v>0</v>
      </c>
      <c r="J29">
        <v>12934</v>
      </c>
      <c r="K29">
        <v>0</v>
      </c>
      <c r="L29">
        <v>0</v>
      </c>
    </row>
    <row r="30" spans="1:12">
      <c r="A30" t="s">
        <v>24</v>
      </c>
      <c r="B30" t="s">
        <v>13</v>
      </c>
      <c r="C30" s="1">
        <v>44653.333333333336</v>
      </c>
      <c r="D30" s="1">
        <v>44653.541331018518</v>
      </c>
      <c r="E30" s="2">
        <v>299.51678099999998</v>
      </c>
      <c r="F30" s="2">
        <v>249.597317</v>
      </c>
      <c r="G30">
        <v>73181</v>
      </c>
      <c r="H30">
        <v>0</v>
      </c>
      <c r="I30" s="5">
        <f t="shared" si="0"/>
        <v>0</v>
      </c>
      <c r="J30">
        <v>12934</v>
      </c>
      <c r="K30">
        <v>0</v>
      </c>
      <c r="L30">
        <v>0</v>
      </c>
    </row>
    <row r="31" spans="1:12">
      <c r="A31" t="s">
        <v>24</v>
      </c>
      <c r="B31" t="s">
        <v>14</v>
      </c>
      <c r="C31" s="1">
        <v>44653.333333333336</v>
      </c>
      <c r="D31" s="1">
        <v>44653.369398148148</v>
      </c>
      <c r="E31" s="2">
        <v>51.945262999999997</v>
      </c>
      <c r="F31" s="2">
        <v>43.287719000000003</v>
      </c>
      <c r="G31">
        <v>73181</v>
      </c>
      <c r="H31">
        <v>0</v>
      </c>
      <c r="I31" s="5">
        <f t="shared" si="0"/>
        <v>0</v>
      </c>
      <c r="J31">
        <v>12934</v>
      </c>
      <c r="K31">
        <v>0</v>
      </c>
      <c r="L31">
        <v>0</v>
      </c>
    </row>
    <row r="32" spans="1:12">
      <c r="A32" t="s">
        <v>24</v>
      </c>
      <c r="B32" t="s">
        <v>15</v>
      </c>
      <c r="C32" s="1">
        <v>44653.333333333336</v>
      </c>
      <c r="D32" s="1">
        <v>44653.496504629627</v>
      </c>
      <c r="E32" s="2">
        <v>234.977812</v>
      </c>
      <c r="F32" s="2">
        <v>195.814843</v>
      </c>
      <c r="G32">
        <v>73181</v>
      </c>
      <c r="H32">
        <v>0</v>
      </c>
      <c r="I32" s="5">
        <f t="shared" si="0"/>
        <v>0</v>
      </c>
      <c r="J32">
        <v>12934</v>
      </c>
      <c r="K32">
        <v>0</v>
      </c>
      <c r="L32">
        <v>0</v>
      </c>
    </row>
    <row r="33" spans="1:12">
      <c r="A33" t="s">
        <v>24</v>
      </c>
      <c r="B33" t="s">
        <v>16</v>
      </c>
      <c r="C33" s="1">
        <v>44653.333333333336</v>
      </c>
      <c r="D33" s="1">
        <v>44653.668981481482</v>
      </c>
      <c r="E33" s="2">
        <v>483.33643799999999</v>
      </c>
      <c r="F33" s="2">
        <v>402.78036500000002</v>
      </c>
      <c r="G33">
        <v>73181</v>
      </c>
      <c r="H33">
        <v>0</v>
      </c>
      <c r="I33" s="5">
        <f t="shared" si="0"/>
        <v>0</v>
      </c>
      <c r="J33">
        <v>12934</v>
      </c>
      <c r="K33">
        <v>0</v>
      </c>
      <c r="L33">
        <v>0</v>
      </c>
    </row>
    <row r="34" spans="1:12">
      <c r="A34" t="s">
        <v>24</v>
      </c>
      <c r="B34" t="s">
        <v>17</v>
      </c>
      <c r="C34" s="1">
        <v>44653.333333333336</v>
      </c>
      <c r="D34" s="1">
        <v>44653.562060185184</v>
      </c>
      <c r="E34" s="2">
        <v>329.367772</v>
      </c>
      <c r="F34" s="2">
        <v>274.47314299999999</v>
      </c>
      <c r="G34">
        <v>73181</v>
      </c>
      <c r="H34">
        <v>0</v>
      </c>
      <c r="I34" s="5">
        <f t="shared" si="0"/>
        <v>0</v>
      </c>
      <c r="J34">
        <v>12934</v>
      </c>
      <c r="K34">
        <v>0</v>
      </c>
      <c r="L34">
        <v>0</v>
      </c>
    </row>
    <row r="35" spans="1:12">
      <c r="A35" t="s">
        <v>24</v>
      </c>
      <c r="B35" t="s">
        <v>18</v>
      </c>
      <c r="C35" s="1">
        <v>44653.333333333336</v>
      </c>
      <c r="D35" s="1">
        <v>44653.384108796294</v>
      </c>
      <c r="E35" s="2">
        <v>73.117645999999993</v>
      </c>
      <c r="F35" s="2">
        <v>60.931370999999999</v>
      </c>
      <c r="G35">
        <v>73181</v>
      </c>
      <c r="H35">
        <v>0</v>
      </c>
      <c r="I35" s="5">
        <f t="shared" si="0"/>
        <v>0</v>
      </c>
      <c r="J35">
        <v>12934</v>
      </c>
      <c r="K35">
        <v>0</v>
      </c>
      <c r="L35">
        <v>0</v>
      </c>
    </row>
    <row r="36" spans="1:12">
      <c r="A36" t="s">
        <v>24</v>
      </c>
      <c r="B36" t="s">
        <v>19</v>
      </c>
      <c r="C36" s="1">
        <v>44653.333333333336</v>
      </c>
      <c r="D36" s="1">
        <v>44653.493530092594</v>
      </c>
      <c r="E36" s="2">
        <v>230.694704</v>
      </c>
      <c r="F36" s="2">
        <v>192.245586</v>
      </c>
      <c r="G36">
        <v>73181</v>
      </c>
      <c r="H36">
        <v>0</v>
      </c>
      <c r="I36" s="5">
        <f t="shared" si="0"/>
        <v>0</v>
      </c>
      <c r="J36">
        <v>12934</v>
      </c>
      <c r="K36">
        <v>0</v>
      </c>
      <c r="L36">
        <v>0</v>
      </c>
    </row>
    <row r="37" spans="1:12">
      <c r="A37" t="s">
        <v>24</v>
      </c>
      <c r="B37" t="s">
        <v>20</v>
      </c>
      <c r="C37" s="1">
        <v>44653.333333333336</v>
      </c>
      <c r="D37" s="1">
        <v>44653.443090277775</v>
      </c>
      <c r="E37" s="2">
        <v>158.06424699999999</v>
      </c>
      <c r="F37" s="2">
        <v>131.72020499999999</v>
      </c>
      <c r="G37">
        <v>73181</v>
      </c>
      <c r="H37">
        <v>0</v>
      </c>
      <c r="I37" s="5">
        <f t="shared" si="0"/>
        <v>0</v>
      </c>
      <c r="J37">
        <v>12934</v>
      </c>
      <c r="K37">
        <v>0</v>
      </c>
      <c r="L37">
        <v>0</v>
      </c>
    </row>
    <row r="38" spans="1:12">
      <c r="A38" t="s">
        <v>24</v>
      </c>
      <c r="B38" t="s">
        <v>21</v>
      </c>
      <c r="C38" s="1">
        <v>44653.333333333336</v>
      </c>
      <c r="D38" s="1">
        <v>44653.537743055553</v>
      </c>
      <c r="E38" s="2">
        <v>294.35340200000002</v>
      </c>
      <c r="F38" s="2">
        <v>245.294501</v>
      </c>
      <c r="G38">
        <v>73181</v>
      </c>
      <c r="H38">
        <v>0</v>
      </c>
      <c r="I38" s="5">
        <f t="shared" si="0"/>
        <v>0</v>
      </c>
      <c r="J38">
        <v>12934</v>
      </c>
      <c r="K38">
        <v>0</v>
      </c>
      <c r="L38">
        <v>0</v>
      </c>
    </row>
    <row r="39" spans="1:12">
      <c r="A39" t="s">
        <v>24</v>
      </c>
      <c r="B39" t="s">
        <v>22</v>
      </c>
      <c r="C39" s="1">
        <v>44653.333333333336</v>
      </c>
      <c r="D39" s="1">
        <v>44653.502523148149</v>
      </c>
      <c r="E39" s="2">
        <v>243.644362</v>
      </c>
      <c r="F39" s="2">
        <v>203.036968</v>
      </c>
      <c r="G39">
        <v>73181</v>
      </c>
      <c r="H39">
        <v>0</v>
      </c>
      <c r="I39" s="5">
        <f t="shared" si="0"/>
        <v>0</v>
      </c>
      <c r="J39">
        <v>12934</v>
      </c>
      <c r="K39">
        <v>0</v>
      </c>
      <c r="L39">
        <v>0</v>
      </c>
    </row>
    <row r="40" spans="1:12">
      <c r="A40" t="s">
        <v>24</v>
      </c>
      <c r="B40" t="s">
        <v>23</v>
      </c>
      <c r="C40" s="1">
        <v>44653.333333333336</v>
      </c>
      <c r="D40" s="1">
        <v>44653.752708333333</v>
      </c>
      <c r="E40" s="2">
        <v>603.91330600000003</v>
      </c>
      <c r="F40" s="2">
        <v>503.26108900000003</v>
      </c>
      <c r="G40">
        <v>73181</v>
      </c>
      <c r="H40">
        <v>0</v>
      </c>
      <c r="I40" s="5">
        <f t="shared" si="0"/>
        <v>0</v>
      </c>
      <c r="J40">
        <v>12934</v>
      </c>
      <c r="K40">
        <v>0</v>
      </c>
      <c r="L40">
        <v>0</v>
      </c>
    </row>
    <row r="41" spans="1:12">
      <c r="A41" t="s">
        <v>24</v>
      </c>
      <c r="B41" t="s">
        <v>24</v>
      </c>
      <c r="C41" s="1">
        <v>44653.333333333336</v>
      </c>
      <c r="D41" s="1">
        <v>44653.333333333336</v>
      </c>
      <c r="E41" s="2">
        <v>0</v>
      </c>
      <c r="F41" s="2">
        <v>0</v>
      </c>
      <c r="G41">
        <v>73181</v>
      </c>
      <c r="H41">
        <v>0</v>
      </c>
      <c r="I41" s="5">
        <f t="shared" si="0"/>
        <v>0</v>
      </c>
      <c r="J41">
        <v>12934</v>
      </c>
      <c r="K41">
        <v>0</v>
      </c>
      <c r="L41">
        <v>0</v>
      </c>
    </row>
    <row r="42" spans="1:12">
      <c r="A42" t="s">
        <v>24</v>
      </c>
      <c r="B42" t="s">
        <v>25</v>
      </c>
      <c r="C42" s="1">
        <v>44653.333333333336</v>
      </c>
      <c r="D42" s="1">
        <v>44653.411493055559</v>
      </c>
      <c r="E42" s="2">
        <v>112.552852</v>
      </c>
      <c r="F42" s="2">
        <v>93.794043000000002</v>
      </c>
      <c r="G42">
        <v>73181</v>
      </c>
      <c r="H42">
        <v>0</v>
      </c>
      <c r="I42" s="5">
        <f t="shared" si="0"/>
        <v>0</v>
      </c>
      <c r="J42">
        <v>12934</v>
      </c>
      <c r="K42">
        <v>0</v>
      </c>
      <c r="L42">
        <v>0</v>
      </c>
    </row>
    <row r="43" spans="1:12">
      <c r="A43" t="s">
        <v>15</v>
      </c>
      <c r="B43" t="s">
        <v>12</v>
      </c>
      <c r="C43" s="1">
        <v>44653.333333333336</v>
      </c>
      <c r="D43" s="1">
        <v>44653.486192129632</v>
      </c>
      <c r="E43" s="2">
        <v>220.13064700000001</v>
      </c>
      <c r="F43" s="2">
        <v>183.442206</v>
      </c>
      <c r="G43">
        <v>73181</v>
      </c>
      <c r="H43">
        <v>498</v>
      </c>
      <c r="I43" s="5">
        <f t="shared" si="0"/>
        <v>1.2483324713791832</v>
      </c>
      <c r="J43">
        <v>12934</v>
      </c>
      <c r="K43">
        <v>47</v>
      </c>
      <c r="L43" s="6">
        <f>(K43/J43)*F43</f>
        <v>0.66659839817535171</v>
      </c>
    </row>
    <row r="44" spans="1:12">
      <c r="A44" t="s">
        <v>15</v>
      </c>
      <c r="B44" t="s">
        <v>13</v>
      </c>
      <c r="C44" s="1">
        <v>44653.333333333336</v>
      </c>
      <c r="D44" s="1">
        <v>44653.390289351853</v>
      </c>
      <c r="E44" s="2">
        <v>82.016915999999995</v>
      </c>
      <c r="F44" s="2">
        <v>68.347430000000003</v>
      </c>
      <c r="G44">
        <v>73181</v>
      </c>
      <c r="H44">
        <v>52</v>
      </c>
      <c r="I44" s="5">
        <f t="shared" si="0"/>
        <v>4.8565424905371614E-2</v>
      </c>
      <c r="J44">
        <v>12934</v>
      </c>
      <c r="K44">
        <v>4</v>
      </c>
      <c r="L44" s="6">
        <f>(K44/J44)*F44</f>
        <v>2.1137290861295809E-2</v>
      </c>
    </row>
    <row r="45" spans="1:12">
      <c r="A45" t="s">
        <v>15</v>
      </c>
      <c r="B45" t="s">
        <v>14</v>
      </c>
      <c r="C45" s="1">
        <v>44653.333333333336</v>
      </c>
      <c r="D45" s="1">
        <v>44653.469537037039</v>
      </c>
      <c r="E45" s="2">
        <v>196.13658699999999</v>
      </c>
      <c r="F45" s="2">
        <v>163.44715600000001</v>
      </c>
      <c r="G45">
        <v>73181</v>
      </c>
      <c r="H45">
        <v>0</v>
      </c>
      <c r="I45" s="5">
        <f t="shared" si="0"/>
        <v>0</v>
      </c>
      <c r="J45">
        <v>12934</v>
      </c>
      <c r="K45">
        <v>0</v>
      </c>
      <c r="L45" s="6">
        <f>(K45/J45)*F45</f>
        <v>0</v>
      </c>
    </row>
    <row r="46" spans="1:12">
      <c r="A46" t="s">
        <v>15</v>
      </c>
      <c r="B46" t="s">
        <v>15</v>
      </c>
      <c r="C46" s="1">
        <v>44653.333333333336</v>
      </c>
      <c r="D46" s="1">
        <v>44653.333333333336</v>
      </c>
      <c r="E46" s="2">
        <v>0</v>
      </c>
      <c r="F46" s="2">
        <v>0</v>
      </c>
      <c r="G46">
        <v>73181</v>
      </c>
      <c r="H46">
        <v>0</v>
      </c>
      <c r="I46" s="5">
        <f t="shared" si="0"/>
        <v>0</v>
      </c>
      <c r="J46">
        <v>12934</v>
      </c>
      <c r="K46">
        <v>28</v>
      </c>
      <c r="L46" s="6">
        <f>(K46/J46)*F46</f>
        <v>0</v>
      </c>
    </row>
    <row r="47" spans="1:12">
      <c r="A47" t="s">
        <v>15</v>
      </c>
      <c r="B47" t="s">
        <v>16</v>
      </c>
      <c r="C47" s="1">
        <v>44653.333333333336</v>
      </c>
      <c r="D47" s="1">
        <v>44653.627685185187</v>
      </c>
      <c r="E47" s="2">
        <v>423.87481000000002</v>
      </c>
      <c r="F47" s="2">
        <v>353.22900900000002</v>
      </c>
      <c r="G47">
        <v>73181</v>
      </c>
      <c r="H47">
        <v>0</v>
      </c>
      <c r="I47" s="5">
        <f t="shared" si="0"/>
        <v>0</v>
      </c>
      <c r="J47">
        <v>12934</v>
      </c>
      <c r="K47">
        <v>1</v>
      </c>
      <c r="L47" s="6">
        <f>(K47/J47)*F47</f>
        <v>2.7310113576619763E-2</v>
      </c>
    </row>
    <row r="48" spans="1:12">
      <c r="A48" t="s">
        <v>15</v>
      </c>
      <c r="B48" t="s">
        <v>17</v>
      </c>
      <c r="C48" s="1">
        <v>44653.333333333336</v>
      </c>
      <c r="D48" s="1">
        <v>44653.660243055558</v>
      </c>
      <c r="E48" s="2">
        <v>470.75238400000001</v>
      </c>
      <c r="F48" s="2">
        <v>392.293654</v>
      </c>
      <c r="G48">
        <v>73181</v>
      </c>
      <c r="H48">
        <v>0</v>
      </c>
      <c r="I48" s="5">
        <f t="shared" si="0"/>
        <v>0</v>
      </c>
      <c r="J48">
        <v>12934</v>
      </c>
      <c r="K48">
        <v>0</v>
      </c>
      <c r="L48" s="6">
        <f>(K48/J48)*F48</f>
        <v>0</v>
      </c>
    </row>
    <row r="49" spans="1:13">
      <c r="A49" t="s">
        <v>15</v>
      </c>
      <c r="B49" t="s">
        <v>18</v>
      </c>
      <c r="C49" s="1">
        <v>44653.333333333336</v>
      </c>
      <c r="D49" s="1">
        <v>44653.512824074074</v>
      </c>
      <c r="E49" s="2">
        <v>258.48018500000001</v>
      </c>
      <c r="F49" s="2">
        <v>215.40015399999999</v>
      </c>
      <c r="G49">
        <v>73181</v>
      </c>
      <c r="H49">
        <v>0</v>
      </c>
      <c r="I49" s="5">
        <f t="shared" si="0"/>
        <v>0</v>
      </c>
      <c r="J49">
        <v>12934</v>
      </c>
      <c r="K49">
        <v>0</v>
      </c>
      <c r="L49" s="6">
        <f>(K49/J49)*F49</f>
        <v>0</v>
      </c>
      <c r="M49" s="6"/>
    </row>
    <row r="50" spans="1:13">
      <c r="A50" t="s">
        <v>15</v>
      </c>
      <c r="B50" t="s">
        <v>19</v>
      </c>
      <c r="C50" s="1">
        <v>44653.333333333336</v>
      </c>
      <c r="D50" s="1">
        <v>44653.649317129632</v>
      </c>
      <c r="E50" s="2">
        <v>455.02743199999998</v>
      </c>
      <c r="F50" s="2">
        <v>379.189527</v>
      </c>
      <c r="G50">
        <v>73181</v>
      </c>
      <c r="H50">
        <v>0</v>
      </c>
      <c r="I50" s="5">
        <f t="shared" si="0"/>
        <v>0</v>
      </c>
      <c r="J50">
        <v>12934</v>
      </c>
      <c r="K50">
        <v>0</v>
      </c>
      <c r="L50" s="6">
        <f>(K50/J50)*F50</f>
        <v>0</v>
      </c>
    </row>
    <row r="51" spans="1:13">
      <c r="A51" t="s">
        <v>15</v>
      </c>
      <c r="B51" t="s">
        <v>20</v>
      </c>
      <c r="C51" s="1">
        <v>44653.333333333336</v>
      </c>
      <c r="D51" s="1">
        <v>44653.434988425928</v>
      </c>
      <c r="E51" s="2">
        <v>146.38621800000001</v>
      </c>
      <c r="F51" s="2">
        <v>121.98851500000001</v>
      </c>
      <c r="G51">
        <v>73181</v>
      </c>
      <c r="H51">
        <v>171</v>
      </c>
      <c r="I51" s="5">
        <f t="shared" si="0"/>
        <v>0.2850471579371695</v>
      </c>
      <c r="J51">
        <v>12934</v>
      </c>
      <c r="K51">
        <v>10</v>
      </c>
      <c r="L51" s="6">
        <f>(K51/J51)*F51</f>
        <v>9.4316155095098192E-2</v>
      </c>
    </row>
    <row r="52" spans="1:13">
      <c r="A52" t="s">
        <v>15</v>
      </c>
      <c r="B52" t="s">
        <v>21</v>
      </c>
      <c r="C52" s="1">
        <v>44653.333333333336</v>
      </c>
      <c r="D52" s="1">
        <v>44653.693530092591</v>
      </c>
      <c r="E52" s="2">
        <v>518.68613000000005</v>
      </c>
      <c r="F52" s="2">
        <v>432.23844200000002</v>
      </c>
      <c r="G52">
        <v>73181</v>
      </c>
      <c r="H52">
        <v>2</v>
      </c>
      <c r="I52" s="5">
        <f t="shared" si="0"/>
        <v>1.1812859676692038E-2</v>
      </c>
      <c r="J52">
        <v>12934</v>
      </c>
      <c r="K52">
        <v>0</v>
      </c>
      <c r="L52" s="6">
        <f>(K52/J52)*F52</f>
        <v>0</v>
      </c>
    </row>
    <row r="53" spans="1:13">
      <c r="A53" t="s">
        <v>15</v>
      </c>
      <c r="B53" t="s">
        <v>22</v>
      </c>
      <c r="C53" s="1">
        <v>44653.333333333336</v>
      </c>
      <c r="D53" s="1">
        <v>44653.658310185187</v>
      </c>
      <c r="E53" s="2">
        <v>467.97708999999998</v>
      </c>
      <c r="F53" s="2">
        <v>389.980908</v>
      </c>
      <c r="G53">
        <v>73181</v>
      </c>
      <c r="H53">
        <v>0</v>
      </c>
      <c r="I53" s="5">
        <f t="shared" si="0"/>
        <v>0</v>
      </c>
      <c r="J53">
        <v>12934</v>
      </c>
      <c r="K53">
        <v>0</v>
      </c>
      <c r="L53" s="6">
        <f>(K53/J53)*F53</f>
        <v>0</v>
      </c>
    </row>
    <row r="54" spans="1:13">
      <c r="A54" t="s">
        <v>15</v>
      </c>
      <c r="B54" t="s">
        <v>23</v>
      </c>
      <c r="C54" s="1">
        <v>44653.333333333336</v>
      </c>
      <c r="D54" s="1">
        <v>44653.850891203707</v>
      </c>
      <c r="E54" s="2">
        <v>745.29791899999998</v>
      </c>
      <c r="F54" s="2">
        <v>621.08159899999998</v>
      </c>
      <c r="G54">
        <v>73181</v>
      </c>
      <c r="H54">
        <v>0</v>
      </c>
      <c r="I54" s="5">
        <f t="shared" si="0"/>
        <v>0</v>
      </c>
      <c r="J54">
        <v>12934</v>
      </c>
      <c r="K54">
        <v>0</v>
      </c>
      <c r="L54" s="6">
        <f>(K54/J54)*F54</f>
        <v>0</v>
      </c>
    </row>
    <row r="55" spans="1:13">
      <c r="A55" t="s">
        <v>15</v>
      </c>
      <c r="B55" t="s">
        <v>24</v>
      </c>
      <c r="C55" s="1">
        <v>44653.333333333336</v>
      </c>
      <c r="D55" s="1">
        <v>44653.496504629627</v>
      </c>
      <c r="E55" s="2">
        <v>234.977812</v>
      </c>
      <c r="F55" s="2">
        <v>195.814843</v>
      </c>
      <c r="G55">
        <v>73181</v>
      </c>
      <c r="H55">
        <v>0</v>
      </c>
      <c r="I55" s="5">
        <f t="shared" si="0"/>
        <v>0</v>
      </c>
      <c r="J55">
        <v>12934</v>
      </c>
      <c r="K55">
        <v>5</v>
      </c>
      <c r="L55" s="6">
        <f>(K55/J55)*F55</f>
        <v>7.5697712617906296E-2</v>
      </c>
    </row>
    <row r="56" spans="1:13">
      <c r="A56" t="s">
        <v>15</v>
      </c>
      <c r="B56" t="s">
        <v>25</v>
      </c>
      <c r="C56" s="1">
        <v>44653.333333333336</v>
      </c>
      <c r="D56" s="1">
        <v>44653.420844907407</v>
      </c>
      <c r="E56" s="2">
        <v>126.024637</v>
      </c>
      <c r="F56" s="2">
        <v>105.02053100000001</v>
      </c>
      <c r="G56">
        <v>73181</v>
      </c>
      <c r="H56">
        <v>66</v>
      </c>
      <c r="I56" s="5">
        <f t="shared" si="0"/>
        <v>9.4715227258441406E-2</v>
      </c>
      <c r="J56">
        <v>12934</v>
      </c>
      <c r="K56">
        <v>12</v>
      </c>
      <c r="L56" s="6">
        <f>(K56/J56)*F56</f>
        <v>9.7436707283129739E-2</v>
      </c>
    </row>
    <row r="57" spans="1:13">
      <c r="A57" t="s">
        <v>20</v>
      </c>
      <c r="B57" t="s">
        <v>12</v>
      </c>
      <c r="C57" s="1">
        <v>44653.333333333336</v>
      </c>
      <c r="D57" s="1">
        <v>44653.385648148149</v>
      </c>
      <c r="E57" s="2">
        <v>75.346335999999994</v>
      </c>
      <c r="F57" s="2">
        <v>62.788612999999998</v>
      </c>
      <c r="G57">
        <v>73181</v>
      </c>
      <c r="H57">
        <v>26227</v>
      </c>
      <c r="I57" s="5">
        <f t="shared" si="0"/>
        <v>22.502520506019319</v>
      </c>
      <c r="J57">
        <v>12934</v>
      </c>
      <c r="K57">
        <v>1262</v>
      </c>
      <c r="L57" s="6">
        <f>(K57/J57)*F57</f>
        <v>6.1264287618679454</v>
      </c>
    </row>
    <row r="58" spans="1:13">
      <c r="A58" t="s">
        <v>20</v>
      </c>
      <c r="B58" t="s">
        <v>13</v>
      </c>
      <c r="C58" s="1">
        <v>44653.333333333336</v>
      </c>
      <c r="D58" s="1">
        <v>44653.472453703704</v>
      </c>
      <c r="E58" s="2">
        <v>200.338617</v>
      </c>
      <c r="F58" s="2">
        <v>166.948847</v>
      </c>
      <c r="G58">
        <v>73181</v>
      </c>
      <c r="H58">
        <v>486</v>
      </c>
      <c r="I58" s="5">
        <f t="shared" si="0"/>
        <v>1.1087186515898935</v>
      </c>
      <c r="J58">
        <v>12934</v>
      </c>
      <c r="K58">
        <v>60</v>
      </c>
      <c r="L58" s="6">
        <f>(K58/J58)*F58</f>
        <v>0.77446503943095724</v>
      </c>
    </row>
    <row r="59" spans="1:13">
      <c r="A59" t="s">
        <v>20</v>
      </c>
      <c r="B59" t="s">
        <v>14</v>
      </c>
      <c r="C59" s="1">
        <v>44653.333333333336</v>
      </c>
      <c r="D59" s="1">
        <v>44653.407835648148</v>
      </c>
      <c r="E59" s="2">
        <v>107.29150799999999</v>
      </c>
      <c r="F59" s="2">
        <v>89.409589999999994</v>
      </c>
      <c r="G59">
        <v>73181</v>
      </c>
      <c r="H59">
        <v>603</v>
      </c>
      <c r="I59" s="5">
        <f t="shared" si="0"/>
        <v>0.73672104467006461</v>
      </c>
      <c r="J59">
        <v>12934</v>
      </c>
      <c r="K59">
        <v>72</v>
      </c>
      <c r="L59" s="6">
        <f>(K59/J59)*F59</f>
        <v>0.4977184536879542</v>
      </c>
    </row>
    <row r="60" spans="1:13">
      <c r="A60" t="s">
        <v>20</v>
      </c>
      <c r="B60" t="s">
        <v>15</v>
      </c>
      <c r="C60" s="1">
        <v>44653.333333333336</v>
      </c>
      <c r="D60" s="1">
        <v>44653.434988425928</v>
      </c>
      <c r="E60" s="2">
        <v>146.38621800000001</v>
      </c>
      <c r="F60" s="2">
        <v>121.98851500000001</v>
      </c>
      <c r="G60">
        <v>73181</v>
      </c>
      <c r="H60">
        <v>2829</v>
      </c>
      <c r="I60" s="5">
        <f t="shared" si="0"/>
        <v>4.7157801742938741</v>
      </c>
      <c r="J60">
        <v>12934</v>
      </c>
      <c r="K60">
        <v>358</v>
      </c>
      <c r="L60" s="6">
        <f>(K60/J60)*F60</f>
        <v>3.3765183524045153</v>
      </c>
    </row>
    <row r="61" spans="1:13">
      <c r="A61" t="s">
        <v>20</v>
      </c>
      <c r="B61" t="s">
        <v>16</v>
      </c>
      <c r="C61" s="1">
        <v>44653.333333333336</v>
      </c>
      <c r="D61" s="1">
        <v>44653.71465277778</v>
      </c>
      <c r="E61" s="2">
        <v>549.10343399999999</v>
      </c>
      <c r="F61" s="2">
        <v>457.58619499999998</v>
      </c>
      <c r="G61">
        <v>73181</v>
      </c>
      <c r="H61">
        <v>774</v>
      </c>
      <c r="I61" s="5">
        <f t="shared" si="0"/>
        <v>4.8396676040229023</v>
      </c>
      <c r="J61">
        <v>12934</v>
      </c>
      <c r="K61">
        <v>49</v>
      </c>
      <c r="L61" s="6">
        <f>(K61/J61)*F61</f>
        <v>1.7335490610020101</v>
      </c>
    </row>
    <row r="62" spans="1:13">
      <c r="A62" t="s">
        <v>20</v>
      </c>
      <c r="B62" t="s">
        <v>17</v>
      </c>
      <c r="C62" s="1">
        <v>44653.333333333336</v>
      </c>
      <c r="D62" s="1">
        <v>44653.669259259259</v>
      </c>
      <c r="E62" s="2">
        <v>483.73425300000002</v>
      </c>
      <c r="F62" s="2">
        <v>403.11187799999999</v>
      </c>
      <c r="G62">
        <v>73181</v>
      </c>
      <c r="H62">
        <v>1153</v>
      </c>
      <c r="I62" s="5">
        <f t="shared" si="0"/>
        <v>6.3512113162432868</v>
      </c>
      <c r="J62">
        <v>12934</v>
      </c>
      <c r="K62">
        <v>129</v>
      </c>
      <c r="L62" s="6">
        <f>(K62/J62)*F62</f>
        <v>4.0205220552033403</v>
      </c>
      <c r="M62" s="6"/>
    </row>
    <row r="63" spans="1:13">
      <c r="A63" t="s">
        <v>20</v>
      </c>
      <c r="B63" t="s">
        <v>18</v>
      </c>
      <c r="C63" s="1">
        <v>44653.333333333336</v>
      </c>
      <c r="D63" s="1">
        <v>44653.491307870368</v>
      </c>
      <c r="E63" s="2">
        <v>227.484127</v>
      </c>
      <c r="F63" s="2">
        <v>189.57010600000001</v>
      </c>
      <c r="G63">
        <v>73181</v>
      </c>
      <c r="H63">
        <v>76</v>
      </c>
      <c r="I63" s="5">
        <f t="shared" si="0"/>
        <v>0.19687252232136759</v>
      </c>
      <c r="J63">
        <v>12934</v>
      </c>
      <c r="K63">
        <v>0</v>
      </c>
      <c r="L63" s="6">
        <f t="shared" ref="L58:L70" si="2">(K63/J63)*F63</f>
        <v>0</v>
      </c>
    </row>
    <row r="64" spans="1:13">
      <c r="A64" t="s">
        <v>20</v>
      </c>
      <c r="B64" t="s">
        <v>19</v>
      </c>
      <c r="C64" s="1">
        <v>44653.333333333336</v>
      </c>
      <c r="D64" s="1">
        <v>44653.603252314817</v>
      </c>
      <c r="E64" s="2">
        <v>388.68633699999998</v>
      </c>
      <c r="F64" s="2">
        <v>323.905281</v>
      </c>
      <c r="G64">
        <v>73181</v>
      </c>
      <c r="H64">
        <v>0</v>
      </c>
      <c r="I64" s="5">
        <f t="shared" si="0"/>
        <v>0</v>
      </c>
      <c r="J64">
        <v>12934</v>
      </c>
      <c r="K64">
        <v>0</v>
      </c>
      <c r="L64" s="6">
        <f t="shared" si="2"/>
        <v>0</v>
      </c>
    </row>
    <row r="65" spans="1:13">
      <c r="A65" t="s">
        <v>20</v>
      </c>
      <c r="B65" t="s">
        <v>20</v>
      </c>
      <c r="C65" s="1">
        <v>44653.333333333336</v>
      </c>
      <c r="D65" s="1">
        <v>44653.333333333336</v>
      </c>
      <c r="E65" s="2">
        <v>0</v>
      </c>
      <c r="F65" s="2">
        <v>0</v>
      </c>
      <c r="G65">
        <v>73181</v>
      </c>
      <c r="H65">
        <v>0</v>
      </c>
      <c r="I65" s="5">
        <f t="shared" si="0"/>
        <v>0</v>
      </c>
      <c r="J65">
        <v>12934</v>
      </c>
      <c r="K65">
        <v>841</v>
      </c>
      <c r="L65" s="6">
        <f t="shared" si="2"/>
        <v>0</v>
      </c>
    </row>
    <row r="66" spans="1:13">
      <c r="A66" t="s">
        <v>20</v>
      </c>
      <c r="B66" t="s">
        <v>21</v>
      </c>
      <c r="C66" s="1">
        <v>44653.333333333336</v>
      </c>
      <c r="D66" s="1">
        <v>44653.647453703707</v>
      </c>
      <c r="E66" s="2">
        <v>452.345035</v>
      </c>
      <c r="F66" s="2">
        <v>376.95419600000002</v>
      </c>
      <c r="G66">
        <v>73181</v>
      </c>
      <c r="H66">
        <v>93</v>
      </c>
      <c r="I66" s="5">
        <f t="shared" si="0"/>
        <v>0.4790415576174144</v>
      </c>
      <c r="J66">
        <v>12934</v>
      </c>
      <c r="K66">
        <v>4</v>
      </c>
      <c r="L66" s="6">
        <f t="shared" si="2"/>
        <v>0.11657776279573218</v>
      </c>
    </row>
    <row r="67" spans="1:13">
      <c r="A67" t="s">
        <v>20</v>
      </c>
      <c r="B67" t="s">
        <v>22</v>
      </c>
      <c r="C67" s="1">
        <v>44653.333333333336</v>
      </c>
      <c r="D67" s="1">
        <v>44653.612245370372</v>
      </c>
      <c r="E67" s="2">
        <v>401.63599499999998</v>
      </c>
      <c r="F67" s="2">
        <v>334.696663</v>
      </c>
      <c r="G67">
        <v>73181</v>
      </c>
      <c r="H67">
        <v>311</v>
      </c>
      <c r="I67" s="5">
        <f t="shared" ref="I67:I98" si="3">(H67/G67)*F67</f>
        <v>1.4223727769912955</v>
      </c>
      <c r="J67">
        <v>12934</v>
      </c>
      <c r="K67">
        <v>188</v>
      </c>
      <c r="L67" s="6">
        <f>(K67/J67)*F67</f>
        <v>4.8649275277563016</v>
      </c>
    </row>
    <row r="68" spans="1:13">
      <c r="A68" t="s">
        <v>20</v>
      </c>
      <c r="B68" t="s">
        <v>23</v>
      </c>
      <c r="C68" s="1">
        <v>44653.333333333336</v>
      </c>
      <c r="D68" s="1">
        <v>44653.859907407408</v>
      </c>
      <c r="E68" s="2">
        <v>758.27978800000005</v>
      </c>
      <c r="F68" s="2">
        <v>631.89982299999997</v>
      </c>
      <c r="G68">
        <v>73181</v>
      </c>
      <c r="H68">
        <v>4</v>
      </c>
      <c r="I68" s="5">
        <f t="shared" si="3"/>
        <v>3.453901001626105E-2</v>
      </c>
      <c r="J68">
        <v>12934</v>
      </c>
      <c r="K68">
        <v>0</v>
      </c>
      <c r="L68" s="6">
        <f>(K68/J68)*F68</f>
        <v>0</v>
      </c>
    </row>
    <row r="69" spans="1:13">
      <c r="A69" t="s">
        <v>20</v>
      </c>
      <c r="B69" t="s">
        <v>24</v>
      </c>
      <c r="C69" s="1">
        <v>44653.333333333336</v>
      </c>
      <c r="D69" s="1">
        <v>44653.443090277775</v>
      </c>
      <c r="E69" s="2">
        <v>158.06424699999999</v>
      </c>
      <c r="F69" s="2">
        <v>131.72020499999999</v>
      </c>
      <c r="G69">
        <v>73181</v>
      </c>
      <c r="H69">
        <v>5607</v>
      </c>
      <c r="I69" s="5">
        <f t="shared" si="3"/>
        <v>10.092171320902965</v>
      </c>
      <c r="J69">
        <v>12934</v>
      </c>
      <c r="K69">
        <v>869</v>
      </c>
      <c r="L69" s="6">
        <f>(K69/J69)*F69</f>
        <v>8.8499194483531767</v>
      </c>
    </row>
    <row r="70" spans="1:13">
      <c r="A70" t="s">
        <v>20</v>
      </c>
      <c r="B70" t="s">
        <v>25</v>
      </c>
      <c r="C70" s="1">
        <v>44653.333333333336</v>
      </c>
      <c r="D70" s="1">
        <v>44653.433576388888</v>
      </c>
      <c r="E70" s="2">
        <v>144.36187100000001</v>
      </c>
      <c r="F70" s="2">
        <v>120.301559</v>
      </c>
      <c r="G70">
        <v>73181</v>
      </c>
      <c r="H70">
        <v>6862</v>
      </c>
      <c r="I70" s="5">
        <f t="shared" si="3"/>
        <v>11.280377391098781</v>
      </c>
      <c r="J70">
        <v>12934</v>
      </c>
      <c r="K70">
        <v>1093</v>
      </c>
      <c r="L70" s="6">
        <f>(K70/J70)*F70</f>
        <v>10.166197926936757</v>
      </c>
    </row>
    <row r="71" spans="1:13">
      <c r="A71" t="s">
        <v>21</v>
      </c>
      <c r="B71" t="s">
        <v>12</v>
      </c>
      <c r="C71" s="1">
        <v>44653.333333333336</v>
      </c>
      <c r="D71" s="1">
        <v>44653.689050925925</v>
      </c>
      <c r="E71" s="2">
        <v>512.23900800000001</v>
      </c>
      <c r="F71" s="2">
        <v>426.86583999999999</v>
      </c>
      <c r="G71">
        <v>73181</v>
      </c>
      <c r="H71">
        <v>2144</v>
      </c>
      <c r="I71" s="5">
        <f t="shared" si="3"/>
        <v>12.505983260135828</v>
      </c>
      <c r="J71">
        <v>12934</v>
      </c>
      <c r="K71">
        <v>1297</v>
      </c>
      <c r="L71" s="6">
        <f>(K71/J71)*F71</f>
        <v>42.805396202257619</v>
      </c>
    </row>
    <row r="72" spans="1:13">
      <c r="A72" t="s">
        <v>21</v>
      </c>
      <c r="B72" t="s">
        <v>13</v>
      </c>
      <c r="C72" s="1">
        <v>44653.333333333336</v>
      </c>
      <c r="D72" s="1">
        <v>44653.745682870373</v>
      </c>
      <c r="E72" s="2">
        <v>593.79756999999995</v>
      </c>
      <c r="F72" s="2">
        <v>494.83130799999998</v>
      </c>
      <c r="G72">
        <v>73181</v>
      </c>
      <c r="H72">
        <v>62</v>
      </c>
      <c r="I72" s="5">
        <f t="shared" si="3"/>
        <v>0.41922822995039694</v>
      </c>
      <c r="J72">
        <v>12934</v>
      </c>
      <c r="K72">
        <v>18</v>
      </c>
      <c r="L72" s="6">
        <f>(K72/J72)*F72</f>
        <v>0.68864725096644497</v>
      </c>
    </row>
    <row r="73" spans="1:13">
      <c r="A73" t="s">
        <v>21</v>
      </c>
      <c r="B73" t="s">
        <v>14</v>
      </c>
      <c r="C73" s="1">
        <v>44653.333333333336</v>
      </c>
      <c r="D73" s="1">
        <v>44653.573761574073</v>
      </c>
      <c r="E73" s="2">
        <v>346.22605199999998</v>
      </c>
      <c r="F73" s="2">
        <v>288.52170999999998</v>
      </c>
      <c r="G73">
        <v>73181</v>
      </c>
      <c r="H73">
        <v>13</v>
      </c>
      <c r="I73" s="5">
        <f t="shared" si="3"/>
        <v>5.1253497902461018E-2</v>
      </c>
      <c r="J73">
        <v>12934</v>
      </c>
      <c r="K73">
        <v>11</v>
      </c>
      <c r="L73" s="6">
        <f>(K73/J73)*F73</f>
        <v>0.24537952760167001</v>
      </c>
    </row>
    <row r="74" spans="1:13">
      <c r="A74" t="s">
        <v>21</v>
      </c>
      <c r="B74" t="s">
        <v>15</v>
      </c>
      <c r="C74" s="1">
        <v>44653.333333333336</v>
      </c>
      <c r="D74" s="1">
        <v>44653.693530092591</v>
      </c>
      <c r="E74" s="2">
        <v>518.68613000000005</v>
      </c>
      <c r="F74" s="2">
        <v>432.23844200000002</v>
      </c>
      <c r="G74">
        <v>73181</v>
      </c>
      <c r="H74">
        <v>24</v>
      </c>
      <c r="I74" s="5">
        <f t="shared" si="3"/>
        <v>0.14175431612030445</v>
      </c>
      <c r="J74">
        <v>12934</v>
      </c>
      <c r="K74">
        <v>2</v>
      </c>
      <c r="L74" s="6">
        <f>(K74/J74)*F74</f>
        <v>6.68375509509819E-2</v>
      </c>
    </row>
    <row r="75" spans="1:13">
      <c r="A75" t="s">
        <v>21</v>
      </c>
      <c r="B75" t="s">
        <v>16</v>
      </c>
      <c r="C75" s="1">
        <v>44653.333333333336</v>
      </c>
      <c r="D75" s="1">
        <v>44653.80972222222</v>
      </c>
      <c r="E75" s="2">
        <v>686.00647500000002</v>
      </c>
      <c r="F75" s="2">
        <v>571.67206199999998</v>
      </c>
      <c r="G75">
        <v>73181</v>
      </c>
      <c r="H75">
        <v>468</v>
      </c>
      <c r="I75" s="5">
        <f t="shared" si="3"/>
        <v>3.655901463713259</v>
      </c>
      <c r="J75">
        <v>12934</v>
      </c>
      <c r="K75">
        <v>3</v>
      </c>
      <c r="L75" s="6">
        <f>(K75/J75)*F75</f>
        <v>0.13259750935518788</v>
      </c>
    </row>
    <row r="76" spans="1:13">
      <c r="A76" t="s">
        <v>21</v>
      </c>
      <c r="B76" t="s">
        <v>17</v>
      </c>
      <c r="C76" s="1">
        <v>44653.333333333336</v>
      </c>
      <c r="D76" s="1">
        <v>44653.648784722223</v>
      </c>
      <c r="E76" s="2">
        <v>454.26402899999999</v>
      </c>
      <c r="F76" s="2">
        <v>378.553358</v>
      </c>
      <c r="G76">
        <v>73181</v>
      </c>
      <c r="H76">
        <v>1013</v>
      </c>
      <c r="I76" s="5">
        <f t="shared" si="3"/>
        <v>5.2400835142181714</v>
      </c>
      <c r="J76">
        <v>12934</v>
      </c>
      <c r="K76">
        <v>174</v>
      </c>
      <c r="L76" s="6">
        <f>(K76/J76)*F76</f>
        <v>5.0926460717488791</v>
      </c>
    </row>
    <row r="77" spans="1:13">
      <c r="A77" t="s">
        <v>21</v>
      </c>
      <c r="B77" t="s">
        <v>18</v>
      </c>
      <c r="C77" s="1">
        <v>44653.333333333336</v>
      </c>
      <c r="D77" s="1">
        <v>44653.520949074074</v>
      </c>
      <c r="E77" s="2">
        <v>270.17880400000001</v>
      </c>
      <c r="F77" s="2">
        <v>225.14900299999999</v>
      </c>
      <c r="G77">
        <v>73181</v>
      </c>
      <c r="H77">
        <v>0</v>
      </c>
      <c r="I77" s="5">
        <f t="shared" si="3"/>
        <v>0</v>
      </c>
      <c r="J77">
        <v>12934</v>
      </c>
      <c r="K77">
        <v>22</v>
      </c>
      <c r="L77" s="6">
        <f>(K77/J77)*F77</f>
        <v>0.38296567697541362</v>
      </c>
    </row>
    <row r="78" spans="1:13">
      <c r="A78" t="s">
        <v>21</v>
      </c>
      <c r="B78" t="s">
        <v>19</v>
      </c>
      <c r="C78" s="1">
        <v>44653.333333333336</v>
      </c>
      <c r="D78" s="1">
        <v>44653.455810185187</v>
      </c>
      <c r="E78" s="2">
        <v>176.36704599999999</v>
      </c>
      <c r="F78" s="2">
        <v>146.97253900000001</v>
      </c>
      <c r="G78">
        <v>73181</v>
      </c>
      <c r="H78">
        <v>472</v>
      </c>
      <c r="I78" s="5">
        <f t="shared" si="3"/>
        <v>0.94793783096705431</v>
      </c>
      <c r="J78">
        <v>12934</v>
      </c>
      <c r="K78">
        <v>345</v>
      </c>
      <c r="L78" s="6">
        <f>(K78/J78)*F78</f>
        <v>3.9203282785681153</v>
      </c>
      <c r="M78" s="6"/>
    </row>
    <row r="79" spans="1:13">
      <c r="A79" t="s">
        <v>21</v>
      </c>
      <c r="B79" t="s">
        <v>20</v>
      </c>
      <c r="C79" s="1">
        <v>44653.333333333336</v>
      </c>
      <c r="D79" s="1">
        <v>44653.647453703707</v>
      </c>
      <c r="E79" s="2">
        <v>452.345035</v>
      </c>
      <c r="F79" s="2">
        <v>376.95419600000002</v>
      </c>
      <c r="G79">
        <v>73181</v>
      </c>
      <c r="H79">
        <v>118</v>
      </c>
      <c r="I79" s="5">
        <f t="shared" si="3"/>
        <v>0.60781616988016018</v>
      </c>
      <c r="J79">
        <v>12934</v>
      </c>
      <c r="K79">
        <v>100</v>
      </c>
      <c r="L79" s="6">
        <f>(K79/J79)*F79</f>
        <v>2.914444069893305</v>
      </c>
    </row>
    <row r="80" spans="1:13">
      <c r="A80" t="s">
        <v>21</v>
      </c>
      <c r="B80" t="s">
        <v>21</v>
      </c>
      <c r="C80" s="1">
        <v>44653.333333333336</v>
      </c>
      <c r="D80" s="1">
        <v>44653.333333333336</v>
      </c>
      <c r="E80" s="2">
        <v>0</v>
      </c>
      <c r="F80" s="2">
        <v>0</v>
      </c>
      <c r="G80">
        <v>73181</v>
      </c>
      <c r="H80">
        <v>0</v>
      </c>
      <c r="I80" s="5">
        <f t="shared" si="3"/>
        <v>0</v>
      </c>
      <c r="J80">
        <v>12934</v>
      </c>
      <c r="K80">
        <v>322</v>
      </c>
      <c r="L80" s="6">
        <f>(K80/J80)*F80</f>
        <v>0</v>
      </c>
    </row>
    <row r="81" spans="1:13">
      <c r="A81" t="s">
        <v>21</v>
      </c>
      <c r="B81" t="s">
        <v>22</v>
      </c>
      <c r="C81" s="1">
        <v>44653.333333333336</v>
      </c>
      <c r="D81" s="1">
        <v>44653.486261574071</v>
      </c>
      <c r="E81" s="2">
        <v>220.219752</v>
      </c>
      <c r="F81" s="2">
        <v>183.51646</v>
      </c>
      <c r="G81">
        <v>73181</v>
      </c>
      <c r="H81">
        <v>1580</v>
      </c>
      <c r="I81" s="5">
        <f t="shared" si="3"/>
        <v>3.9621760675585191</v>
      </c>
      <c r="J81">
        <v>12934</v>
      </c>
      <c r="K81">
        <v>2416</v>
      </c>
      <c r="L81" s="6">
        <f>(K81/J81)*F81</f>
        <v>34.279864493582807</v>
      </c>
    </row>
    <row r="82" spans="1:13">
      <c r="A82" t="s">
        <v>21</v>
      </c>
      <c r="B82" t="s">
        <v>23</v>
      </c>
      <c r="C82" s="1">
        <v>44653.333333333336</v>
      </c>
      <c r="D82" s="1">
        <v>44653.805104166669</v>
      </c>
      <c r="E82" s="2">
        <v>679.357662</v>
      </c>
      <c r="F82" s="2">
        <v>566.13138500000002</v>
      </c>
      <c r="G82">
        <v>73181</v>
      </c>
      <c r="H82">
        <v>206</v>
      </c>
      <c r="I82" s="5">
        <f t="shared" si="3"/>
        <v>1.5936249205394843</v>
      </c>
      <c r="J82">
        <v>12934</v>
      </c>
      <c r="K82">
        <v>0</v>
      </c>
      <c r="L82" s="6">
        <f t="shared" ref="L72:L84" si="4">(K82/J82)*F82</f>
        <v>0</v>
      </c>
    </row>
    <row r="83" spans="1:13">
      <c r="A83" t="s">
        <v>21</v>
      </c>
      <c r="B83" t="s">
        <v>24</v>
      </c>
      <c r="C83" s="1">
        <v>44653.333333333336</v>
      </c>
      <c r="D83" s="1">
        <v>44653.537743055553</v>
      </c>
      <c r="E83" s="2">
        <v>294.35340200000002</v>
      </c>
      <c r="F83" s="2">
        <v>245.294501</v>
      </c>
      <c r="G83">
        <v>73181</v>
      </c>
      <c r="H83">
        <v>291</v>
      </c>
      <c r="I83" s="5">
        <f t="shared" si="3"/>
        <v>0.97539934943496265</v>
      </c>
      <c r="J83">
        <v>12934</v>
      </c>
      <c r="K83">
        <v>319</v>
      </c>
      <c r="L83" s="6">
        <f t="shared" si="4"/>
        <v>6.0498643744394611</v>
      </c>
    </row>
    <row r="84" spans="1:13">
      <c r="A84" t="s">
        <v>21</v>
      </c>
      <c r="B84" t="s">
        <v>25</v>
      </c>
      <c r="C84" s="1">
        <v>44653.333333333336</v>
      </c>
      <c r="D84" s="1">
        <v>44653.608506944445</v>
      </c>
      <c r="E84" s="2">
        <v>396.26116999999999</v>
      </c>
      <c r="F84" s="2">
        <v>330.21764100000001</v>
      </c>
      <c r="G84">
        <v>73181</v>
      </c>
      <c r="H84">
        <v>481</v>
      </c>
      <c r="I84" s="5">
        <f t="shared" si="3"/>
        <v>2.1704361148522158</v>
      </c>
      <c r="J84">
        <v>12934</v>
      </c>
      <c r="K84">
        <v>417</v>
      </c>
      <c r="L84" s="6">
        <f t="shared" si="4"/>
        <v>10.646416908690274</v>
      </c>
    </row>
    <row r="85" spans="1:13">
      <c r="A85" t="s">
        <v>13</v>
      </c>
      <c r="B85" t="s">
        <v>12</v>
      </c>
      <c r="C85" s="1">
        <v>44653.333333333336</v>
      </c>
      <c r="D85" s="1">
        <v>44653.513275462959</v>
      </c>
      <c r="E85" s="2">
        <v>259.13027799999998</v>
      </c>
      <c r="F85" s="2">
        <v>215.94189900000001</v>
      </c>
      <c r="G85">
        <v>73181</v>
      </c>
      <c r="H85">
        <v>6447</v>
      </c>
      <c r="I85" s="5">
        <f t="shared" si="3"/>
        <v>19.023755112023611</v>
      </c>
      <c r="J85">
        <v>12934</v>
      </c>
      <c r="K85">
        <v>151</v>
      </c>
      <c r="L85" s="6">
        <f>(K85/J85)*F85</f>
        <v>2.5210473750579867</v>
      </c>
    </row>
    <row r="86" spans="1:13">
      <c r="A86" t="s">
        <v>13</v>
      </c>
      <c r="B86" t="s">
        <v>13</v>
      </c>
      <c r="C86" s="1">
        <v>44653.333333333336</v>
      </c>
      <c r="D86" s="1">
        <v>44653.333333333336</v>
      </c>
      <c r="E86" s="2">
        <v>0</v>
      </c>
      <c r="F86" s="2">
        <v>0</v>
      </c>
      <c r="G86">
        <v>73181</v>
      </c>
      <c r="H86">
        <v>0</v>
      </c>
      <c r="I86" s="5">
        <f t="shared" si="3"/>
        <v>0</v>
      </c>
      <c r="J86">
        <v>12934</v>
      </c>
      <c r="K86">
        <v>6</v>
      </c>
      <c r="L86" s="6">
        <f t="shared" ref="L86:L98" si="5">(K86/J86)*F86</f>
        <v>0</v>
      </c>
    </row>
    <row r="87" spans="1:13">
      <c r="A87" t="s">
        <v>13</v>
      </c>
      <c r="B87" t="s">
        <v>14</v>
      </c>
      <c r="C87" s="1">
        <v>44653.333333333336</v>
      </c>
      <c r="D87" s="1">
        <v>44653.507002314815</v>
      </c>
      <c r="E87" s="2">
        <v>250.08898600000001</v>
      </c>
      <c r="F87" s="2">
        <v>208.407489</v>
      </c>
      <c r="G87">
        <v>73181</v>
      </c>
      <c r="H87">
        <v>9</v>
      </c>
      <c r="I87" s="5">
        <f t="shared" si="3"/>
        <v>2.5630524330085676E-2</v>
      </c>
      <c r="J87">
        <v>12934</v>
      </c>
      <c r="K87">
        <v>3</v>
      </c>
      <c r="L87" s="6">
        <f t="shared" si="5"/>
        <v>4.8339451600432966E-2</v>
      </c>
    </row>
    <row r="88" spans="1:13">
      <c r="A88" t="s">
        <v>13</v>
      </c>
      <c r="B88" t="s">
        <v>15</v>
      </c>
      <c r="C88" s="1">
        <v>44653.333333333336</v>
      </c>
      <c r="D88" s="1">
        <v>44653.390289351853</v>
      </c>
      <c r="E88" s="2">
        <v>82.016915999999995</v>
      </c>
      <c r="F88" s="2">
        <v>68.347430000000003</v>
      </c>
      <c r="G88">
        <v>73181</v>
      </c>
      <c r="H88">
        <v>283</v>
      </c>
      <c r="I88" s="5">
        <f t="shared" si="3"/>
        <v>0.26430798554269552</v>
      </c>
      <c r="J88">
        <v>12934</v>
      </c>
      <c r="K88">
        <v>106</v>
      </c>
      <c r="L88" s="6">
        <f t="shared" si="5"/>
        <v>0.56013820782433899</v>
      </c>
    </row>
    <row r="89" spans="1:13">
      <c r="A89" t="s">
        <v>13</v>
      </c>
      <c r="B89" t="s">
        <v>16</v>
      </c>
      <c r="C89" s="1">
        <v>44653.333333333336</v>
      </c>
      <c r="D89" s="1">
        <v>44653.682754629626</v>
      </c>
      <c r="E89" s="2">
        <v>503.16844099999997</v>
      </c>
      <c r="F89" s="2">
        <v>419.30703399999999</v>
      </c>
      <c r="G89">
        <v>73181</v>
      </c>
      <c r="H89">
        <v>267</v>
      </c>
      <c r="I89" s="5">
        <f t="shared" si="3"/>
        <v>1.5298366799852421</v>
      </c>
      <c r="J89">
        <v>12934</v>
      </c>
      <c r="K89">
        <v>20</v>
      </c>
      <c r="L89" s="6">
        <f t="shared" si="5"/>
        <v>0.64837951755064172</v>
      </c>
    </row>
    <row r="90" spans="1:13">
      <c r="A90" t="s">
        <v>13</v>
      </c>
      <c r="B90" t="s">
        <v>17</v>
      </c>
      <c r="C90" s="1">
        <v>44653.333333333336</v>
      </c>
      <c r="D90" s="1">
        <v>44653.716192129628</v>
      </c>
      <c r="E90" s="2">
        <v>551.328981</v>
      </c>
      <c r="F90" s="2">
        <v>459.44081699999998</v>
      </c>
      <c r="G90">
        <v>73181</v>
      </c>
      <c r="H90">
        <v>1663</v>
      </c>
      <c r="I90" s="5">
        <f t="shared" si="3"/>
        <v>10.440552584291003</v>
      </c>
      <c r="J90">
        <v>12934</v>
      </c>
      <c r="K90">
        <v>1</v>
      </c>
      <c r="L90" s="6">
        <f t="shared" si="5"/>
        <v>3.5521943482294725E-2</v>
      </c>
    </row>
    <row r="91" spans="1:13">
      <c r="A91" t="s">
        <v>13</v>
      </c>
      <c r="B91" t="s">
        <v>18</v>
      </c>
      <c r="C91" s="1">
        <v>44653.333333333336</v>
      </c>
      <c r="D91" s="1">
        <v>44653.568784722222</v>
      </c>
      <c r="E91" s="2">
        <v>339.056781</v>
      </c>
      <c r="F91" s="2">
        <v>282.54731700000002</v>
      </c>
      <c r="G91">
        <v>73181</v>
      </c>
      <c r="H91">
        <v>0</v>
      </c>
      <c r="I91" s="5">
        <f t="shared" si="3"/>
        <v>0</v>
      </c>
      <c r="J91">
        <v>12934</v>
      </c>
      <c r="K91">
        <v>0</v>
      </c>
      <c r="L91" s="6">
        <f t="shared" si="5"/>
        <v>0</v>
      </c>
    </row>
    <row r="92" spans="1:13">
      <c r="A92" t="s">
        <v>13</v>
      </c>
      <c r="B92" t="s">
        <v>19</v>
      </c>
      <c r="C92" s="1">
        <v>44653.333333333336</v>
      </c>
      <c r="D92" s="1">
        <v>44653.701481481483</v>
      </c>
      <c r="E92" s="2">
        <v>530.13887099999999</v>
      </c>
      <c r="F92" s="2">
        <v>441.78239300000001</v>
      </c>
      <c r="G92">
        <v>73181</v>
      </c>
      <c r="H92">
        <v>0</v>
      </c>
      <c r="I92" s="5">
        <f t="shared" si="3"/>
        <v>0</v>
      </c>
      <c r="J92">
        <v>12934</v>
      </c>
      <c r="K92">
        <v>0</v>
      </c>
      <c r="L92" s="6">
        <f t="shared" si="5"/>
        <v>0</v>
      </c>
    </row>
    <row r="93" spans="1:13">
      <c r="A93" t="s">
        <v>13</v>
      </c>
      <c r="B93" t="s">
        <v>20</v>
      </c>
      <c r="C93" s="1">
        <v>44653.333333333336</v>
      </c>
      <c r="D93" s="1">
        <v>44653.472453703704</v>
      </c>
      <c r="E93" s="2">
        <v>200.338617</v>
      </c>
      <c r="F93" s="2">
        <v>166.948847</v>
      </c>
      <c r="G93">
        <v>73181</v>
      </c>
      <c r="H93">
        <v>1055</v>
      </c>
      <c r="I93" s="5">
        <f t="shared" si="3"/>
        <v>2.4067863733072792</v>
      </c>
      <c r="J93">
        <v>12934</v>
      </c>
      <c r="K93">
        <v>20</v>
      </c>
      <c r="L93" s="6">
        <f t="shared" si="5"/>
        <v>0.25815501314365241</v>
      </c>
    </row>
    <row r="94" spans="1:13">
      <c r="A94" t="s">
        <v>13</v>
      </c>
      <c r="B94" t="s">
        <v>21</v>
      </c>
      <c r="C94" s="1">
        <v>44653.333333333336</v>
      </c>
      <c r="D94" s="1">
        <v>44653.745682870373</v>
      </c>
      <c r="E94" s="2">
        <v>593.79756999999995</v>
      </c>
      <c r="F94" s="2">
        <v>494.83130799999998</v>
      </c>
      <c r="G94">
        <v>73181</v>
      </c>
      <c r="H94">
        <v>13</v>
      </c>
      <c r="I94" s="5">
        <f t="shared" si="3"/>
        <v>8.7902693376696123E-2</v>
      </c>
      <c r="J94">
        <v>12934</v>
      </c>
      <c r="K94">
        <v>1</v>
      </c>
      <c r="L94" s="6">
        <f t="shared" si="5"/>
        <v>3.825818060924694E-2</v>
      </c>
      <c r="M94" s="6"/>
    </row>
    <row r="95" spans="1:13">
      <c r="A95" t="s">
        <v>13</v>
      </c>
      <c r="B95" t="s">
        <v>22</v>
      </c>
      <c r="C95" s="1">
        <v>44653.333333333336</v>
      </c>
      <c r="D95" s="1">
        <v>44653.710474537038</v>
      </c>
      <c r="E95" s="2">
        <v>543.08852899999999</v>
      </c>
      <c r="F95" s="2">
        <v>452.57377400000001</v>
      </c>
      <c r="G95">
        <v>73181</v>
      </c>
      <c r="H95">
        <v>1066</v>
      </c>
      <c r="I95" s="5">
        <f t="shared" si="3"/>
        <v>6.5924713120072145</v>
      </c>
      <c r="J95">
        <v>12934</v>
      </c>
      <c r="K95">
        <v>17</v>
      </c>
      <c r="L95" s="6">
        <f t="shared" si="5"/>
        <v>0.59484723658574301</v>
      </c>
    </row>
    <row r="96" spans="1:13">
      <c r="A96" t="s">
        <v>13</v>
      </c>
      <c r="B96" t="s">
        <v>23</v>
      </c>
      <c r="C96" s="1">
        <v>44653.333333333336</v>
      </c>
      <c r="D96" s="1">
        <v>44653.906851851854</v>
      </c>
      <c r="E96" s="2">
        <v>825.87451499999997</v>
      </c>
      <c r="F96" s="2">
        <v>688.22876299999996</v>
      </c>
      <c r="G96">
        <v>73181</v>
      </c>
      <c r="H96">
        <v>4</v>
      </c>
      <c r="I96" s="5">
        <f t="shared" si="3"/>
        <v>3.7617893332968937E-2</v>
      </c>
      <c r="J96">
        <v>12934</v>
      </c>
      <c r="K96">
        <v>0</v>
      </c>
      <c r="L96" s="6">
        <f t="shared" si="5"/>
        <v>0</v>
      </c>
    </row>
    <row r="97" spans="1:12">
      <c r="A97" t="s">
        <v>13</v>
      </c>
      <c r="B97" t="s">
        <v>24</v>
      </c>
      <c r="C97" s="1">
        <v>44653.333333333336</v>
      </c>
      <c r="D97" s="1">
        <v>44653.541331018518</v>
      </c>
      <c r="E97" s="2">
        <v>299.51678099999998</v>
      </c>
      <c r="F97" s="2">
        <v>249.597317</v>
      </c>
      <c r="G97">
        <v>73181</v>
      </c>
      <c r="H97">
        <v>1190</v>
      </c>
      <c r="I97" s="5">
        <f t="shared" si="3"/>
        <v>4.0587147925007852</v>
      </c>
      <c r="J97">
        <v>12934</v>
      </c>
      <c r="K97">
        <v>11</v>
      </c>
      <c r="L97" s="6">
        <f t="shared" si="5"/>
        <v>0.21227543582805011</v>
      </c>
    </row>
    <row r="98" spans="1:12">
      <c r="A98" t="s">
        <v>13</v>
      </c>
      <c r="B98" t="s">
        <v>25</v>
      </c>
      <c r="C98" s="1">
        <v>44653.333333333336</v>
      </c>
      <c r="D98" s="1">
        <v>44653.476805555554</v>
      </c>
      <c r="E98" s="2">
        <v>206.60123300000001</v>
      </c>
      <c r="F98" s="2">
        <v>172.16769500000001</v>
      </c>
      <c r="G98">
        <v>73181</v>
      </c>
      <c r="H98">
        <v>785</v>
      </c>
      <c r="I98" s="5">
        <f t="shared" si="3"/>
        <v>1.8468132517320071</v>
      </c>
      <c r="J98">
        <v>12934</v>
      </c>
      <c r="K98">
        <v>168</v>
      </c>
      <c r="L98" s="6">
        <f t="shared" si="5"/>
        <v>2.2362898376372353</v>
      </c>
    </row>
    <row r="100" spans="1:12">
      <c r="H100">
        <f>SUM(H2:H98)</f>
        <v>73181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7270-3440-4FCC-9B7B-AD849274C292}">
  <dimension ref="A1:A96"/>
  <sheetViews>
    <sheetView workbookViewId="0"/>
  </sheetViews>
  <sheetFormatPr defaultRowHeight="15"/>
  <sheetData>
    <row r="1" spans="1:1">
      <c r="A1">
        <v>2045</v>
      </c>
    </row>
    <row r="2" spans="1:1">
      <c r="A2">
        <v>2045</v>
      </c>
    </row>
    <row r="3" spans="1:1">
      <c r="A3">
        <v>2045</v>
      </c>
    </row>
    <row r="4" spans="1:1">
      <c r="A4">
        <v>2045</v>
      </c>
    </row>
    <row r="5" spans="1:1">
      <c r="A5">
        <v>2045</v>
      </c>
    </row>
    <row r="6" spans="1:1">
      <c r="A6">
        <v>2045</v>
      </c>
    </row>
    <row r="7" spans="1:1">
      <c r="A7">
        <v>2045</v>
      </c>
    </row>
    <row r="8" spans="1:1">
      <c r="A8">
        <v>2045</v>
      </c>
    </row>
    <row r="9" spans="1:1">
      <c r="A9">
        <v>2045</v>
      </c>
    </row>
    <row r="10" spans="1:1">
      <c r="A10">
        <v>2045</v>
      </c>
    </row>
    <row r="11" spans="1:1">
      <c r="A11">
        <v>2045</v>
      </c>
    </row>
    <row r="12" spans="1:1">
      <c r="A12">
        <v>2045</v>
      </c>
    </row>
    <row r="14" spans="1:1">
      <c r="A14">
        <v>4355</v>
      </c>
    </row>
    <row r="15" spans="1:1">
      <c r="A15">
        <v>4355</v>
      </c>
    </row>
    <row r="16" spans="1:1">
      <c r="A16">
        <v>4355</v>
      </c>
    </row>
    <row r="17" spans="1:1">
      <c r="A17">
        <v>4355</v>
      </c>
    </row>
    <row r="18" spans="1:1">
      <c r="A18">
        <v>4355</v>
      </c>
    </row>
    <row r="19" spans="1:1">
      <c r="A19">
        <v>4355</v>
      </c>
    </row>
    <row r="20" spans="1:1">
      <c r="A20">
        <v>4355</v>
      </c>
    </row>
    <row r="21" spans="1:1">
      <c r="A21">
        <v>4355</v>
      </c>
    </row>
    <row r="22" spans="1:1">
      <c r="A22">
        <v>4355</v>
      </c>
    </row>
    <row r="23" spans="1:1">
      <c r="A23">
        <v>4355</v>
      </c>
    </row>
    <row r="24" spans="1:1">
      <c r="A24">
        <v>4355</v>
      </c>
    </row>
    <row r="25" spans="1:1">
      <c r="A25">
        <v>4355</v>
      </c>
    </row>
    <row r="26" spans="1:1">
      <c r="A26">
        <v>4355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0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2" spans="1:1">
      <c r="A42">
        <v>723</v>
      </c>
    </row>
    <row r="43" spans="1:1">
      <c r="A43">
        <v>723</v>
      </c>
    </row>
    <row r="44" spans="1:1">
      <c r="A44">
        <v>723</v>
      </c>
    </row>
    <row r="45" spans="1:1">
      <c r="A45">
        <v>723</v>
      </c>
    </row>
    <row r="46" spans="1:1">
      <c r="A46">
        <v>723</v>
      </c>
    </row>
    <row r="47" spans="1:1">
      <c r="A47">
        <v>723</v>
      </c>
    </row>
    <row r="48" spans="1:1">
      <c r="A48">
        <v>723</v>
      </c>
    </row>
    <row r="49" spans="1:1">
      <c r="A49">
        <v>723</v>
      </c>
    </row>
    <row r="50" spans="1:1">
      <c r="A50">
        <v>723</v>
      </c>
    </row>
    <row r="51" spans="1:1">
      <c r="A51">
        <v>723</v>
      </c>
    </row>
    <row r="52" spans="1:1">
      <c r="A52">
        <v>723</v>
      </c>
    </row>
    <row r="53" spans="1:1">
      <c r="A53">
        <v>723</v>
      </c>
    </row>
    <row r="54" spans="1:1">
      <c r="A54">
        <v>723</v>
      </c>
    </row>
    <row r="56" spans="1:1">
      <c r="A56">
        <v>38163</v>
      </c>
    </row>
    <row r="57" spans="1:1">
      <c r="A57">
        <v>38163</v>
      </c>
    </row>
    <row r="58" spans="1:1">
      <c r="A58">
        <v>38163</v>
      </c>
    </row>
    <row r="59" spans="1:1">
      <c r="A59">
        <v>38163</v>
      </c>
    </row>
    <row r="60" spans="1:1">
      <c r="A60">
        <v>38163</v>
      </c>
    </row>
    <row r="61" spans="1:1">
      <c r="A61">
        <v>38163</v>
      </c>
    </row>
    <row r="62" spans="1:1">
      <c r="A62">
        <v>38163</v>
      </c>
    </row>
    <row r="63" spans="1:1">
      <c r="A63">
        <v>38163</v>
      </c>
    </row>
    <row r="64" spans="1:1">
      <c r="A64">
        <v>38163</v>
      </c>
    </row>
    <row r="65" spans="1:1">
      <c r="A65">
        <v>38163</v>
      </c>
    </row>
    <row r="66" spans="1:1">
      <c r="A66">
        <v>38163</v>
      </c>
    </row>
    <row r="67" spans="1:1">
      <c r="A67">
        <v>38163</v>
      </c>
    </row>
    <row r="68" spans="1:1">
      <c r="A68">
        <v>38163</v>
      </c>
    </row>
    <row r="70" spans="1:1">
      <c r="A70">
        <v>6391</v>
      </c>
    </row>
    <row r="71" spans="1:1">
      <c r="A71">
        <v>6391</v>
      </c>
    </row>
    <row r="72" spans="1:1">
      <c r="A72">
        <v>6391</v>
      </c>
    </row>
    <row r="73" spans="1:1">
      <c r="A73">
        <v>6391</v>
      </c>
    </row>
    <row r="74" spans="1:1">
      <c r="A74">
        <v>6391</v>
      </c>
    </row>
    <row r="75" spans="1:1">
      <c r="A75">
        <v>6391</v>
      </c>
    </row>
    <row r="76" spans="1:1">
      <c r="A76">
        <v>6391</v>
      </c>
    </row>
    <row r="77" spans="1:1">
      <c r="A77">
        <v>6391</v>
      </c>
    </row>
    <row r="78" spans="1:1">
      <c r="A78">
        <v>6391</v>
      </c>
    </row>
    <row r="79" spans="1:1">
      <c r="A79">
        <v>6391</v>
      </c>
    </row>
    <row r="80" spans="1:1">
      <c r="A80">
        <v>6391</v>
      </c>
    </row>
    <row r="81" spans="1:1">
      <c r="A81">
        <v>6391</v>
      </c>
    </row>
    <row r="82" spans="1:1">
      <c r="A82">
        <v>6391</v>
      </c>
    </row>
    <row r="84" spans="1:1">
      <c r="A84">
        <v>11997</v>
      </c>
    </row>
    <row r="85" spans="1:1">
      <c r="A85">
        <v>11997</v>
      </c>
    </row>
    <row r="86" spans="1:1">
      <c r="A86">
        <v>11997</v>
      </c>
    </row>
    <row r="87" spans="1:1">
      <c r="A87">
        <v>11997</v>
      </c>
    </row>
    <row r="88" spans="1:1">
      <c r="A88">
        <v>11997</v>
      </c>
    </row>
    <row r="89" spans="1:1">
      <c r="A89">
        <v>11997</v>
      </c>
    </row>
    <row r="90" spans="1:1">
      <c r="A90">
        <v>11997</v>
      </c>
    </row>
    <row r="91" spans="1:1">
      <c r="A91">
        <v>11997</v>
      </c>
    </row>
    <row r="92" spans="1:1">
      <c r="A92">
        <v>11997</v>
      </c>
    </row>
    <row r="93" spans="1:1">
      <c r="A93">
        <v>11997</v>
      </c>
    </row>
    <row r="94" spans="1:1">
      <c r="A94">
        <v>11997</v>
      </c>
    </row>
    <row r="95" spans="1:1">
      <c r="A95">
        <v>11997</v>
      </c>
    </row>
    <row r="96" spans="1:1">
      <c r="A96">
        <v>11997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3DF6-9803-4876-A75B-6D2EE450CBFD}">
  <dimension ref="A1:G51"/>
  <sheetViews>
    <sheetView workbookViewId="0">
      <selection activeCell="L8" sqref="L8"/>
    </sheetView>
  </sheetViews>
  <sheetFormatPr defaultRowHeight="15"/>
  <cols>
    <col min="1" max="1" width="16.85546875" bestFit="1" customWidth="1"/>
    <col min="2" max="2" width="16.85546875" customWidth="1"/>
    <col min="3" max="3" width="15.85546875" customWidth="1"/>
    <col min="4" max="4" width="17.7109375" customWidth="1"/>
    <col min="5" max="5" width="13.28515625" bestFit="1" customWidth="1"/>
    <col min="6" max="6" width="11" bestFit="1" customWidth="1"/>
    <col min="7" max="7" width="12.85546875" customWidth="1"/>
  </cols>
  <sheetData>
    <row r="1" spans="1:7">
      <c r="A1" t="s">
        <v>26</v>
      </c>
      <c r="B1" t="s">
        <v>27</v>
      </c>
      <c r="C1" t="s">
        <v>2</v>
      </c>
      <c r="D1" t="s">
        <v>3</v>
      </c>
      <c r="E1" t="s">
        <v>5</v>
      </c>
      <c r="F1" t="s">
        <v>28</v>
      </c>
      <c r="G1" t="s">
        <v>29</v>
      </c>
    </row>
    <row r="2" spans="1:7">
      <c r="A2">
        <v>190</v>
      </c>
      <c r="B2" s="7" t="s">
        <v>12</v>
      </c>
      <c r="C2" s="1">
        <v>44653.333333333336</v>
      </c>
      <c r="D2" s="1">
        <v>44653.335277777776</v>
      </c>
      <c r="E2">
        <v>2.333793</v>
      </c>
      <c r="F2">
        <v>2.800551</v>
      </c>
      <c r="G2">
        <v>2334.8764059999999</v>
      </c>
    </row>
    <row r="3" spans="1:7">
      <c r="A3">
        <v>193</v>
      </c>
      <c r="B3" s="7" t="s">
        <v>12</v>
      </c>
      <c r="C3" s="1">
        <v>44653.333333333336</v>
      </c>
      <c r="D3" s="1">
        <v>44653.336331018516</v>
      </c>
      <c r="E3">
        <v>3.5981130000000001</v>
      </c>
      <c r="F3">
        <v>4.317736</v>
      </c>
      <c r="G3">
        <v>3599.7473570000002</v>
      </c>
    </row>
    <row r="4" spans="1:7">
      <c r="A4">
        <v>192</v>
      </c>
      <c r="B4" s="7" t="s">
        <v>12</v>
      </c>
      <c r="C4" s="1">
        <v>44653.333333333336</v>
      </c>
      <c r="D4" s="1">
        <v>44653.336909722224</v>
      </c>
      <c r="E4">
        <v>4.2931210000000002</v>
      </c>
      <c r="F4">
        <v>5.151745</v>
      </c>
      <c r="G4">
        <v>4295.0786340000004</v>
      </c>
    </row>
    <row r="5" spans="1:7">
      <c r="A5">
        <v>197</v>
      </c>
      <c r="B5" s="7" t="s">
        <v>12</v>
      </c>
      <c r="C5" s="1">
        <v>44653.333333333336</v>
      </c>
      <c r="D5" s="1">
        <v>44653.337337962963</v>
      </c>
      <c r="E5">
        <v>4.8119350000000001</v>
      </c>
      <c r="F5">
        <v>5.7743209999999996</v>
      </c>
      <c r="G5">
        <v>4814.1138030000002</v>
      </c>
    </row>
    <row r="6" spans="1:7">
      <c r="A6">
        <v>206</v>
      </c>
      <c r="B6" s="7" t="s">
        <v>12</v>
      </c>
      <c r="C6" s="1">
        <v>44653.333333333336</v>
      </c>
      <c r="D6" s="1">
        <v>44653.338425925926</v>
      </c>
      <c r="E6">
        <v>6.1152119999999996</v>
      </c>
      <c r="F6">
        <v>7.3382550000000002</v>
      </c>
      <c r="G6">
        <v>6118.1284800000003</v>
      </c>
    </row>
    <row r="7" spans="1:7">
      <c r="A7">
        <v>191</v>
      </c>
      <c r="B7" s="7" t="s">
        <v>12</v>
      </c>
      <c r="C7" s="1">
        <v>44653.333333333336</v>
      </c>
      <c r="D7" s="1">
        <v>44653.341631944444</v>
      </c>
      <c r="E7">
        <v>9.9585640000000009</v>
      </c>
      <c r="F7">
        <v>11.950277</v>
      </c>
      <c r="G7">
        <v>9963.254696</v>
      </c>
    </row>
    <row r="8" spans="1:7">
      <c r="A8">
        <v>188</v>
      </c>
      <c r="B8" s="7" t="s">
        <v>12</v>
      </c>
      <c r="C8" s="1">
        <v>44653.333333333336</v>
      </c>
      <c r="D8" s="1">
        <v>44653.342499999999</v>
      </c>
      <c r="E8">
        <v>11.003603</v>
      </c>
      <c r="F8">
        <v>13.204324</v>
      </c>
      <c r="G8">
        <v>11008.962041999999</v>
      </c>
    </row>
    <row r="9" spans="1:7">
      <c r="A9">
        <v>212</v>
      </c>
      <c r="B9" s="7" t="s">
        <v>12</v>
      </c>
      <c r="C9" s="1">
        <v>44653.333333333336</v>
      </c>
      <c r="D9" s="1">
        <v>44653.348761574074</v>
      </c>
      <c r="E9">
        <v>18.517320999999999</v>
      </c>
      <c r="F9">
        <v>22.220784999999999</v>
      </c>
      <c r="G9">
        <v>18525.100975000001</v>
      </c>
    </row>
    <row r="10" spans="1:7">
      <c r="A10">
        <v>211</v>
      </c>
      <c r="B10" s="7" t="s">
        <v>12</v>
      </c>
      <c r="C10" s="1">
        <v>44653.333333333336</v>
      </c>
      <c r="D10" s="1">
        <v>44653.352303240739</v>
      </c>
      <c r="E10">
        <v>22.769006000000001</v>
      </c>
      <c r="F10">
        <v>27.322807999999998</v>
      </c>
      <c r="G10">
        <v>22778.293459</v>
      </c>
    </row>
    <row r="11" spans="1:7">
      <c r="A11">
        <v>181</v>
      </c>
      <c r="B11" s="7" t="s">
        <v>12</v>
      </c>
      <c r="C11" s="1">
        <v>44653.333333333336</v>
      </c>
      <c r="D11" s="1">
        <v>44653.352881944447</v>
      </c>
      <c r="E11">
        <v>23.465114</v>
      </c>
      <c r="F11">
        <v>28.158137</v>
      </c>
      <c r="G11">
        <v>23474.640719999999</v>
      </c>
    </row>
    <row r="12" spans="1:7">
      <c r="A12">
        <v>180</v>
      </c>
      <c r="B12" s="7" t="s">
        <v>12</v>
      </c>
      <c r="C12" s="1">
        <v>44653.333333333336</v>
      </c>
      <c r="D12" s="1">
        <v>44653.35292824074</v>
      </c>
      <c r="E12">
        <v>23.514989</v>
      </c>
      <c r="F12">
        <v>28.217987000000001</v>
      </c>
      <c r="G12">
        <v>23524.534855999998</v>
      </c>
    </row>
    <row r="13" spans="1:7">
      <c r="A13">
        <v>179</v>
      </c>
      <c r="B13" s="7" t="s">
        <v>12</v>
      </c>
      <c r="C13" s="1">
        <v>44653.333333333336</v>
      </c>
      <c r="D13" s="1">
        <v>44653.355138888888</v>
      </c>
      <c r="E13">
        <v>26.175052000000001</v>
      </c>
      <c r="F13">
        <v>31.410062</v>
      </c>
      <c r="G13">
        <v>26185.485975</v>
      </c>
    </row>
    <row r="14" spans="1:7">
      <c r="A14">
        <v>205</v>
      </c>
      <c r="B14" s="7" t="s">
        <v>12</v>
      </c>
      <c r="C14" s="1">
        <v>44653.333333333336</v>
      </c>
      <c r="D14" s="1">
        <v>44653.357372685183</v>
      </c>
      <c r="E14">
        <v>28.852802000000001</v>
      </c>
      <c r="F14">
        <v>34.623362</v>
      </c>
      <c r="G14">
        <v>28864.096643000001</v>
      </c>
    </row>
    <row r="15" spans="1:7">
      <c r="A15">
        <v>210</v>
      </c>
      <c r="B15" s="7" t="s">
        <v>12</v>
      </c>
      <c r="C15" s="1">
        <v>44653.333333333336</v>
      </c>
      <c r="D15" s="1">
        <v>44653.357997685183</v>
      </c>
      <c r="E15">
        <v>29.610741999999998</v>
      </c>
      <c r="F15">
        <v>35.532890999999999</v>
      </c>
      <c r="G15">
        <v>29622.274310000001</v>
      </c>
    </row>
    <row r="16" spans="1:7">
      <c r="A16">
        <v>207</v>
      </c>
      <c r="B16" s="7" t="s">
        <v>12</v>
      </c>
      <c r="C16" s="1">
        <v>44653.333333333336</v>
      </c>
      <c r="D16" s="1">
        <v>44653.358506944445</v>
      </c>
      <c r="E16">
        <v>30.214715999999999</v>
      </c>
      <c r="F16">
        <v>36.257658999999997</v>
      </c>
      <c r="G16">
        <v>30226.436367999999</v>
      </c>
    </row>
    <row r="17" spans="1:7">
      <c r="A17">
        <v>182</v>
      </c>
      <c r="B17" s="7" t="s">
        <v>12</v>
      </c>
      <c r="C17" s="1">
        <v>44653.333333333336</v>
      </c>
      <c r="D17" s="1">
        <v>44653.360729166663</v>
      </c>
      <c r="E17">
        <v>32.888531999999998</v>
      </c>
      <c r="F17">
        <v>39.466239000000002</v>
      </c>
      <c r="G17">
        <v>32901.066733</v>
      </c>
    </row>
    <row r="18" spans="1:7">
      <c r="A18">
        <v>204</v>
      </c>
      <c r="B18" s="7" t="s">
        <v>12</v>
      </c>
      <c r="C18" s="1">
        <v>44653.333333333336</v>
      </c>
      <c r="D18" s="1">
        <v>44653.365960648145</v>
      </c>
      <c r="E18">
        <v>39.164580999999998</v>
      </c>
      <c r="F18">
        <v>46.997497000000003</v>
      </c>
      <c r="G18">
        <v>39178.914392999999</v>
      </c>
    </row>
    <row r="19" spans="1:7">
      <c r="A19">
        <v>203</v>
      </c>
      <c r="B19" s="7" t="s">
        <v>12</v>
      </c>
      <c r="C19" s="1">
        <v>44653.333333333336</v>
      </c>
      <c r="D19" s="1">
        <v>44653.368020833332</v>
      </c>
      <c r="E19">
        <v>41.628084999999999</v>
      </c>
      <c r="F19">
        <v>49.953702</v>
      </c>
      <c r="G19">
        <v>41643.088735999998</v>
      </c>
    </row>
    <row r="20" spans="1:7">
      <c r="A20">
        <v>175</v>
      </c>
      <c r="B20" s="8" t="s">
        <v>14</v>
      </c>
      <c r="C20" s="1">
        <v>44653.333333333336</v>
      </c>
      <c r="D20" s="1">
        <v>44653.386018518519</v>
      </c>
      <c r="E20">
        <v>63.233204999999998</v>
      </c>
      <c r="F20">
        <v>75.879846000000001</v>
      </c>
      <c r="G20">
        <v>63231.893856000002</v>
      </c>
    </row>
    <row r="21" spans="1:7">
      <c r="A21">
        <v>216</v>
      </c>
      <c r="B21" s="8" t="s">
        <v>14</v>
      </c>
      <c r="C21" s="1">
        <v>44653.333333333336</v>
      </c>
      <c r="D21" s="1">
        <v>44653.397129629629</v>
      </c>
      <c r="E21">
        <v>76.567763999999997</v>
      </c>
      <c r="F21">
        <v>91.881315999999998</v>
      </c>
      <c r="G21">
        <v>76691.508447999993</v>
      </c>
    </row>
    <row r="22" spans="1:7">
      <c r="A22">
        <v>172</v>
      </c>
      <c r="B22" s="8" t="s">
        <v>14</v>
      </c>
      <c r="C22" s="1">
        <v>44653.333333333336</v>
      </c>
      <c r="D22" s="1">
        <v>44653.397418981483</v>
      </c>
      <c r="E22">
        <v>76.902992999999995</v>
      </c>
      <c r="F22">
        <v>92.283591000000001</v>
      </c>
      <c r="G22">
        <v>86321.348928000007</v>
      </c>
    </row>
    <row r="23" spans="1:7">
      <c r="A23">
        <v>174</v>
      </c>
      <c r="B23" s="8" t="s">
        <v>14</v>
      </c>
      <c r="C23" s="1">
        <v>44653.333333333336</v>
      </c>
      <c r="D23" s="1">
        <v>44653.397280092591</v>
      </c>
      <c r="E23">
        <v>76.748000000000005</v>
      </c>
      <c r="F23">
        <v>92.0976</v>
      </c>
      <c r="G23">
        <v>86657.027705</v>
      </c>
    </row>
    <row r="24" spans="1:7">
      <c r="A24">
        <v>173</v>
      </c>
      <c r="B24" s="8" t="s">
        <v>14</v>
      </c>
      <c r="C24" s="1">
        <v>44653.333333333336</v>
      </c>
      <c r="D24" s="1">
        <v>44653.414594907408</v>
      </c>
      <c r="E24">
        <v>97.516869999999997</v>
      </c>
      <c r="F24">
        <v>117.02024400000001</v>
      </c>
      <c r="G24">
        <v>118624.68242300001</v>
      </c>
    </row>
    <row r="25" spans="1:7">
      <c r="A25">
        <v>194</v>
      </c>
      <c r="B25" s="9" t="s">
        <v>15</v>
      </c>
      <c r="C25" s="1">
        <v>44653.333333333336</v>
      </c>
      <c r="D25" s="1">
        <v>44653.367650462962</v>
      </c>
      <c r="E25">
        <v>41.182288</v>
      </c>
      <c r="F25">
        <v>49.418745000000001</v>
      </c>
      <c r="G25">
        <v>41177.060920000004</v>
      </c>
    </row>
    <row r="26" spans="1:7">
      <c r="A26">
        <v>198</v>
      </c>
      <c r="B26" s="9" t="s">
        <v>15</v>
      </c>
      <c r="C26" s="1">
        <v>44653.333333333336</v>
      </c>
      <c r="D26" s="1">
        <v>44653.379571759258</v>
      </c>
      <c r="E26">
        <v>55.491421000000003</v>
      </c>
      <c r="F26">
        <v>66.589704999999995</v>
      </c>
      <c r="G26">
        <v>55485.571401000001</v>
      </c>
    </row>
    <row r="27" spans="1:7">
      <c r="A27">
        <v>200</v>
      </c>
      <c r="B27" s="10" t="s">
        <v>13</v>
      </c>
      <c r="C27" s="1">
        <v>44653.333333333336</v>
      </c>
      <c r="D27" s="1">
        <v>44653.334537037037</v>
      </c>
      <c r="E27">
        <v>1.445449</v>
      </c>
      <c r="F27">
        <v>1.7345390000000001</v>
      </c>
      <c r="G27">
        <v>1445.3372340000001</v>
      </c>
    </row>
    <row r="28" spans="1:7">
      <c r="A28">
        <v>199</v>
      </c>
      <c r="B28" s="10" t="s">
        <v>13</v>
      </c>
      <c r="C28" s="1">
        <v>44653.333333333336</v>
      </c>
      <c r="D28" s="1">
        <v>44653.334722222222</v>
      </c>
      <c r="E28">
        <v>1.670002</v>
      </c>
      <c r="F28">
        <v>2.004003</v>
      </c>
      <c r="G28">
        <v>1669.872971</v>
      </c>
    </row>
    <row r="29" spans="1:7">
      <c r="A29">
        <v>196</v>
      </c>
      <c r="B29" s="10" t="s">
        <v>13</v>
      </c>
      <c r="C29" s="1">
        <v>44653.333333333336</v>
      </c>
      <c r="D29" s="1">
        <v>44653.3356712963</v>
      </c>
      <c r="E29">
        <v>2.8087650000000002</v>
      </c>
      <c r="F29">
        <v>3.370517</v>
      </c>
      <c r="G29">
        <v>2808.547427</v>
      </c>
    </row>
    <row r="30" spans="1:7">
      <c r="A30">
        <v>187</v>
      </c>
      <c r="B30" s="11" t="s">
        <v>20</v>
      </c>
      <c r="C30" s="1">
        <v>44653.333333333336</v>
      </c>
      <c r="D30" s="1">
        <v>44653.361435185187</v>
      </c>
      <c r="E30">
        <v>33.729129999999998</v>
      </c>
      <c r="F30">
        <v>40.474955999999999</v>
      </c>
      <c r="G30">
        <v>33735.901466000003</v>
      </c>
    </row>
    <row r="31" spans="1:7">
      <c r="A31">
        <v>201</v>
      </c>
      <c r="B31" s="11" t="s">
        <v>20</v>
      </c>
      <c r="C31" s="1">
        <v>44653.333333333336</v>
      </c>
      <c r="D31" s="1">
        <v>44653.36650462963</v>
      </c>
      <c r="E31">
        <v>39.813039000000003</v>
      </c>
      <c r="F31">
        <v>47.775646999999999</v>
      </c>
      <c r="G31">
        <v>39820.017421999997</v>
      </c>
    </row>
    <row r="32" spans="1:7">
      <c r="A32">
        <v>202</v>
      </c>
      <c r="B32" s="11" t="s">
        <v>20</v>
      </c>
      <c r="C32" s="1">
        <v>44653.333333333336</v>
      </c>
      <c r="D32" s="1">
        <v>44653.366562499999</v>
      </c>
      <c r="E32">
        <v>39.876340999999996</v>
      </c>
      <c r="F32">
        <v>47.851609000000003</v>
      </c>
      <c r="G32">
        <v>39883.407878999999</v>
      </c>
    </row>
    <row r="33" spans="1:7">
      <c r="A33">
        <v>208</v>
      </c>
      <c r="B33" s="11" t="s">
        <v>20</v>
      </c>
      <c r="C33" s="1">
        <v>44653.333333333336</v>
      </c>
      <c r="D33" s="1">
        <v>44653.369247685187</v>
      </c>
      <c r="E33">
        <v>43.101902000000003</v>
      </c>
      <c r="F33">
        <v>51.722282</v>
      </c>
      <c r="G33">
        <v>43109.543425000003</v>
      </c>
    </row>
    <row r="34" spans="1:7">
      <c r="A34">
        <v>209</v>
      </c>
      <c r="B34" s="11" t="s">
        <v>20</v>
      </c>
      <c r="C34" s="1">
        <v>44653.333333333336</v>
      </c>
      <c r="D34" s="1">
        <v>44653.370347222219</v>
      </c>
      <c r="E34">
        <v>44.421408999999997</v>
      </c>
      <c r="F34">
        <v>53.305691000000003</v>
      </c>
      <c r="G34">
        <v>44428.966103999999</v>
      </c>
    </row>
    <row r="35" spans="1:7">
      <c r="A35">
        <v>214</v>
      </c>
      <c r="B35" s="11" t="s">
        <v>20</v>
      </c>
      <c r="C35" s="1">
        <v>44653.333333333336</v>
      </c>
      <c r="D35" s="1">
        <v>44653.371157407404</v>
      </c>
      <c r="E35">
        <v>45.389653000000003</v>
      </c>
      <c r="F35">
        <v>54.467582999999998</v>
      </c>
      <c r="G35">
        <v>45397.287462</v>
      </c>
    </row>
    <row r="36" spans="1:7">
      <c r="A36">
        <v>213</v>
      </c>
      <c r="B36" s="11" t="s">
        <v>20</v>
      </c>
      <c r="C36" s="1">
        <v>44653.333333333336</v>
      </c>
      <c r="D36" s="1">
        <v>44653.373854166668</v>
      </c>
      <c r="E36">
        <v>48.627538000000001</v>
      </c>
      <c r="F36">
        <v>58.353045999999999</v>
      </c>
      <c r="G36">
        <v>48635.589728999999</v>
      </c>
    </row>
    <row r="37" spans="1:7">
      <c r="A37">
        <v>185</v>
      </c>
      <c r="B37" s="11" t="s">
        <v>20</v>
      </c>
      <c r="C37" s="1">
        <v>44653.333333333336</v>
      </c>
      <c r="D37" s="1">
        <v>44653.375104166669</v>
      </c>
      <c r="E37">
        <v>50.134473</v>
      </c>
      <c r="F37">
        <v>60.161368000000003</v>
      </c>
      <c r="G37">
        <v>50139.491972000003</v>
      </c>
    </row>
    <row r="38" spans="1:7">
      <c r="A38">
        <v>178</v>
      </c>
      <c r="B38" s="11" t="s">
        <v>20</v>
      </c>
      <c r="C38" s="1">
        <v>44653.333333333336</v>
      </c>
      <c r="D38" s="1">
        <v>44653.37704861111</v>
      </c>
      <c r="E38">
        <v>52.462747</v>
      </c>
      <c r="F38">
        <v>62.955297000000002</v>
      </c>
      <c r="G38">
        <v>52471.371168999998</v>
      </c>
    </row>
    <row r="39" spans="1:7">
      <c r="A39">
        <v>177</v>
      </c>
      <c r="B39" s="11" t="s">
        <v>20</v>
      </c>
      <c r="C39" s="1">
        <v>44653.333333333336</v>
      </c>
      <c r="D39" s="1">
        <v>44653.380416666667</v>
      </c>
      <c r="E39">
        <v>56.504389000000003</v>
      </c>
      <c r="F39">
        <v>67.805267000000001</v>
      </c>
      <c r="G39">
        <v>56513.575648999999</v>
      </c>
    </row>
    <row r="40" spans="1:7">
      <c r="A40">
        <v>184</v>
      </c>
      <c r="B40" s="11" t="s">
        <v>20</v>
      </c>
      <c r="C40" s="1">
        <v>44653.333333333336</v>
      </c>
      <c r="D40" s="1">
        <v>44653.384363425925</v>
      </c>
      <c r="E40">
        <v>61.245913999999999</v>
      </c>
      <c r="F40">
        <v>73.495097000000001</v>
      </c>
      <c r="G40">
        <v>61251.470028000003</v>
      </c>
    </row>
    <row r="41" spans="1:7">
      <c r="A41">
        <v>195</v>
      </c>
      <c r="B41" s="11" t="s">
        <v>20</v>
      </c>
      <c r="C41" s="1">
        <v>44653.333333333336</v>
      </c>
      <c r="D41" s="1">
        <v>44653.385347222225</v>
      </c>
      <c r="E41">
        <v>62.427553000000003</v>
      </c>
      <c r="F41">
        <v>74.913064000000006</v>
      </c>
      <c r="G41">
        <v>62433.210683999998</v>
      </c>
    </row>
    <row r="42" spans="1:7">
      <c r="A42">
        <v>186</v>
      </c>
      <c r="B42" s="11" t="s">
        <v>20</v>
      </c>
      <c r="C42" s="1">
        <v>44653.333333333336</v>
      </c>
      <c r="D42" s="1">
        <v>44653.386388888888</v>
      </c>
      <c r="E42">
        <v>63.675418999999998</v>
      </c>
      <c r="F42">
        <v>76.410501999999994</v>
      </c>
      <c r="G42">
        <v>63685.574129000001</v>
      </c>
    </row>
    <row r="43" spans="1:7">
      <c r="A43">
        <v>176</v>
      </c>
      <c r="B43" s="11" t="s">
        <v>20</v>
      </c>
      <c r="C43" s="1">
        <v>44653.333333333336</v>
      </c>
      <c r="D43" s="1">
        <v>44653.386932870373</v>
      </c>
      <c r="E43">
        <v>64.331305999999998</v>
      </c>
      <c r="F43">
        <v>77.197567000000006</v>
      </c>
      <c r="G43">
        <v>64341.546049999997</v>
      </c>
    </row>
    <row r="44" spans="1:7">
      <c r="A44">
        <v>183</v>
      </c>
      <c r="B44" s="11" t="s">
        <v>20</v>
      </c>
      <c r="C44" s="1">
        <v>44653.333333333336</v>
      </c>
      <c r="D44" s="1">
        <v>44653.390034722222</v>
      </c>
      <c r="E44">
        <v>68.052182999999999</v>
      </c>
      <c r="F44">
        <v>81.662619000000007</v>
      </c>
      <c r="G44">
        <v>68058.161991999994</v>
      </c>
    </row>
    <row r="45" spans="1:7">
      <c r="A45">
        <v>215</v>
      </c>
      <c r="B45" s="11" t="s">
        <v>20</v>
      </c>
      <c r="C45" s="1">
        <v>44653.333333333336</v>
      </c>
      <c r="D45" s="1">
        <v>44653.397615740738</v>
      </c>
      <c r="E45">
        <v>77.143606000000005</v>
      </c>
      <c r="F45">
        <v>92.572327000000001</v>
      </c>
      <c r="G45">
        <v>77155.102551000004</v>
      </c>
    </row>
    <row r="46" spans="1:7">
      <c r="A46">
        <v>189</v>
      </c>
      <c r="B46" s="11" t="s">
        <v>20</v>
      </c>
      <c r="C46" s="1">
        <v>44653.333333333336</v>
      </c>
      <c r="D46" s="1">
        <v>44653.406226851854</v>
      </c>
      <c r="E46">
        <v>87.478209000000007</v>
      </c>
      <c r="F46">
        <v>104.973851</v>
      </c>
      <c r="G46">
        <v>87484.358391000002</v>
      </c>
    </row>
    <row r="47" spans="1:7">
      <c r="A47">
        <v>220</v>
      </c>
      <c r="B47" s="12" t="s">
        <v>21</v>
      </c>
      <c r="C47" s="1">
        <v>44653.333333333336</v>
      </c>
      <c r="D47" s="1">
        <v>44653.386041666665</v>
      </c>
      <c r="E47">
        <v>63.252817999999998</v>
      </c>
      <c r="F47">
        <v>75.903380999999996</v>
      </c>
      <c r="G47">
        <v>63247.619490999998</v>
      </c>
    </row>
    <row r="48" spans="1:7">
      <c r="A48">
        <v>171</v>
      </c>
      <c r="B48" s="12" t="s">
        <v>21</v>
      </c>
      <c r="C48" s="1">
        <v>44653.333333333336</v>
      </c>
      <c r="D48" s="1">
        <v>44653.33662037037</v>
      </c>
      <c r="E48">
        <v>3.9472529999999999</v>
      </c>
      <c r="F48">
        <v>4.7367039999999996</v>
      </c>
      <c r="G48">
        <v>65143.652445</v>
      </c>
    </row>
    <row r="49" spans="1:7">
      <c r="A49">
        <v>219</v>
      </c>
      <c r="B49" s="12" t="s">
        <v>21</v>
      </c>
      <c r="C49" s="1">
        <v>44653.333333333336</v>
      </c>
      <c r="D49" s="1">
        <v>44653.388310185182</v>
      </c>
      <c r="E49">
        <v>65.976333999999994</v>
      </c>
      <c r="F49">
        <v>79.171600999999995</v>
      </c>
      <c r="G49">
        <v>65971.826107000001</v>
      </c>
    </row>
    <row r="50" spans="1:7">
      <c r="A50">
        <v>217</v>
      </c>
      <c r="B50" s="12" t="s">
        <v>21</v>
      </c>
      <c r="C50" s="1">
        <v>44653.333333333336</v>
      </c>
      <c r="D50" s="1">
        <v>44653.415486111109</v>
      </c>
      <c r="E50">
        <v>98.594264999999993</v>
      </c>
      <c r="F50">
        <v>118.313118</v>
      </c>
      <c r="G50">
        <v>98583.995395999998</v>
      </c>
    </row>
    <row r="51" spans="1:7">
      <c r="A51">
        <v>218</v>
      </c>
      <c r="B51" s="12" t="s">
        <v>21</v>
      </c>
      <c r="C51" s="1">
        <v>44653.333333333336</v>
      </c>
      <c r="D51" s="1">
        <v>44653.421539351853</v>
      </c>
      <c r="E51">
        <v>105.847686</v>
      </c>
      <c r="F51">
        <v>127.017224</v>
      </c>
      <c r="G51">
        <v>105837.62028800001</v>
      </c>
    </row>
  </sheetData>
  <autoFilter ref="A1:G51" xr:uid="{4FA93DF6-9803-4876-A75B-6D2EE450CBFD}">
    <sortState xmlns:xlrd2="http://schemas.microsoft.com/office/spreadsheetml/2017/richdata2" ref="A2:G51">
      <sortCondition ref="B1:B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DE9F-DEFD-427A-8518-2DC8513F8355}">
  <dimension ref="A1:L98"/>
  <sheetViews>
    <sheetView tabSelected="1" workbookViewId="0">
      <selection activeCell="I2" sqref="I2"/>
    </sheetView>
  </sheetViews>
  <sheetFormatPr defaultRowHeight="15"/>
  <cols>
    <col min="5" max="5" width="14.42578125" customWidth="1"/>
    <col min="6" max="6" width="13.28515625" bestFit="1" customWidth="1"/>
    <col min="7" max="7" width="17.5703125" bestFit="1" customWidth="1"/>
    <col min="8" max="8" width="19.42578125" customWidth="1"/>
    <col min="9" max="9" width="20.140625" bestFit="1" customWidth="1"/>
    <col min="10" max="10" width="24.85546875" bestFit="1" customWidth="1"/>
    <col min="11" max="11" width="12.5703125" style="13" bestFit="1" customWidth="1"/>
    <col min="12" max="12" width="20.140625" style="1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30</v>
      </c>
      <c r="J1" t="s">
        <v>31</v>
      </c>
      <c r="K1" s="13" t="s">
        <v>32</v>
      </c>
      <c r="L1" s="13" t="s">
        <v>33</v>
      </c>
    </row>
    <row r="2" spans="1:12">
      <c r="A2" t="s">
        <v>12</v>
      </c>
      <c r="B2" t="s">
        <v>13</v>
      </c>
      <c r="C2">
        <v>44653.333333333336</v>
      </c>
      <c r="D2">
        <v>44653.513275462959</v>
      </c>
      <c r="E2">
        <v>259.13027799999998</v>
      </c>
      <c r="F2">
        <v>215.94189900000001</v>
      </c>
      <c r="G2">
        <v>119</v>
      </c>
      <c r="H2">
        <v>3</v>
      </c>
      <c r="I2">
        <f>ROUNDUP(G2/43.75,0)</f>
        <v>3</v>
      </c>
      <c r="J2">
        <f>ROUNDUP(H2/43.75,0)</f>
        <v>1</v>
      </c>
      <c r="K2" s="13">
        <f>0.21*F2*I2</f>
        <v>136.04339636999998</v>
      </c>
      <c r="L2" s="13">
        <f>0.21*J2*F2</f>
        <v>45.347798789999999</v>
      </c>
    </row>
    <row r="3" spans="1:12">
      <c r="A3" t="s">
        <v>12</v>
      </c>
      <c r="B3" t="s">
        <v>14</v>
      </c>
      <c r="C3">
        <v>44653.333333333336</v>
      </c>
      <c r="D3">
        <v>44653.449432870373</v>
      </c>
      <c r="E3">
        <v>167.18548000000001</v>
      </c>
      <c r="F3">
        <v>139.321234</v>
      </c>
      <c r="G3">
        <v>195</v>
      </c>
      <c r="H3">
        <v>22</v>
      </c>
      <c r="I3">
        <f t="shared" ref="I3:I66" si="0">ROUNDUP(G3/43.75,0)</f>
        <v>5</v>
      </c>
      <c r="J3">
        <f t="shared" ref="J3:J66" si="1">ROUNDUP(H3/43.75,0)</f>
        <v>1</v>
      </c>
      <c r="K3" s="13">
        <f t="shared" ref="K3:K66" si="2">0.21*F3*I3</f>
        <v>146.28729569999999</v>
      </c>
      <c r="L3" s="13">
        <f t="shared" ref="L3:L66" si="3">0.21*J3*F3</f>
        <v>29.257459139999998</v>
      </c>
    </row>
    <row r="4" spans="1:12">
      <c r="A4" t="s">
        <v>12</v>
      </c>
      <c r="B4" t="s">
        <v>15</v>
      </c>
      <c r="C4">
        <v>44653.333333333336</v>
      </c>
      <c r="D4">
        <v>44653.486192129632</v>
      </c>
      <c r="E4">
        <v>220.13064700000001</v>
      </c>
      <c r="F4">
        <v>183.442206</v>
      </c>
      <c r="G4">
        <v>78</v>
      </c>
      <c r="H4">
        <v>12</v>
      </c>
      <c r="I4">
        <f t="shared" si="0"/>
        <v>2</v>
      </c>
      <c r="J4">
        <f t="shared" si="1"/>
        <v>1</v>
      </c>
      <c r="K4" s="13">
        <f t="shared" si="2"/>
        <v>77.045726520000002</v>
      </c>
      <c r="L4" s="13">
        <f t="shared" si="3"/>
        <v>38.522863260000001</v>
      </c>
    </row>
    <row r="5" spans="1:12">
      <c r="A5" t="s">
        <v>12</v>
      </c>
      <c r="B5" t="s">
        <v>16</v>
      </c>
      <c r="C5">
        <v>44653.333333333336</v>
      </c>
      <c r="D5">
        <v>44653.766446759262</v>
      </c>
      <c r="E5">
        <v>623.69513800000004</v>
      </c>
      <c r="F5">
        <v>519.745948</v>
      </c>
      <c r="G5">
        <v>65</v>
      </c>
      <c r="H5">
        <v>101</v>
      </c>
      <c r="I5">
        <f t="shared" si="0"/>
        <v>2</v>
      </c>
      <c r="J5">
        <f t="shared" si="1"/>
        <v>3</v>
      </c>
      <c r="K5" s="13">
        <f t="shared" si="2"/>
        <v>218.29329815999998</v>
      </c>
      <c r="L5" s="13">
        <f t="shared" si="3"/>
        <v>327.43994723999998</v>
      </c>
    </row>
    <row r="6" spans="1:12">
      <c r="A6" t="s">
        <v>12</v>
      </c>
      <c r="B6" t="s">
        <v>17</v>
      </c>
      <c r="C6">
        <v>44653.333333333336</v>
      </c>
      <c r="D6">
        <v>44653.713090277779</v>
      </c>
      <c r="E6">
        <v>546.86483699999997</v>
      </c>
      <c r="F6">
        <v>455.72069699999997</v>
      </c>
      <c r="G6">
        <v>86</v>
      </c>
      <c r="H6">
        <v>8</v>
      </c>
      <c r="I6">
        <f t="shared" si="0"/>
        <v>2</v>
      </c>
      <c r="J6">
        <f t="shared" si="1"/>
        <v>1</v>
      </c>
      <c r="K6" s="13">
        <f t="shared" si="2"/>
        <v>191.40269273999999</v>
      </c>
      <c r="L6" s="13">
        <f t="shared" si="3"/>
        <v>95.701346369999996</v>
      </c>
    </row>
    <row r="7" spans="1:12">
      <c r="A7" t="s">
        <v>12</v>
      </c>
      <c r="B7" t="s">
        <v>18</v>
      </c>
      <c r="C7">
        <v>44653.333333333336</v>
      </c>
      <c r="D7">
        <v>44653.535138888888</v>
      </c>
      <c r="E7">
        <v>290.614711</v>
      </c>
      <c r="F7">
        <v>242.17892599999999</v>
      </c>
      <c r="G7">
        <v>22</v>
      </c>
      <c r="H7">
        <v>140</v>
      </c>
      <c r="I7">
        <f t="shared" si="0"/>
        <v>1</v>
      </c>
      <c r="J7">
        <f t="shared" si="1"/>
        <v>4</v>
      </c>
      <c r="K7" s="13">
        <f t="shared" si="2"/>
        <v>50.857574459999995</v>
      </c>
      <c r="L7" s="13">
        <f t="shared" si="3"/>
        <v>203.43029783999998</v>
      </c>
    </row>
    <row r="8" spans="1:12">
      <c r="A8" t="s">
        <v>12</v>
      </c>
      <c r="B8" t="s">
        <v>19</v>
      </c>
      <c r="C8">
        <v>44653.333333333336</v>
      </c>
      <c r="D8">
        <v>44653.644837962966</v>
      </c>
      <c r="E8">
        <v>448.58031</v>
      </c>
      <c r="F8">
        <v>373.81692500000003</v>
      </c>
      <c r="G8">
        <v>17</v>
      </c>
      <c r="H8">
        <v>0</v>
      </c>
      <c r="I8">
        <f t="shared" si="0"/>
        <v>1</v>
      </c>
      <c r="J8">
        <f t="shared" si="1"/>
        <v>0</v>
      </c>
      <c r="K8" s="13">
        <f t="shared" si="2"/>
        <v>78.501554249999998</v>
      </c>
      <c r="L8" s="13">
        <f t="shared" si="3"/>
        <v>0</v>
      </c>
    </row>
    <row r="9" spans="1:12">
      <c r="A9" t="s">
        <v>12</v>
      </c>
      <c r="B9" t="s">
        <v>20</v>
      </c>
      <c r="C9">
        <v>44653.333333333336</v>
      </c>
      <c r="D9">
        <v>44653.385648148149</v>
      </c>
      <c r="E9">
        <v>75.346335999999994</v>
      </c>
      <c r="F9">
        <v>62.788612999999998</v>
      </c>
      <c r="G9">
        <v>744</v>
      </c>
      <c r="H9">
        <v>161</v>
      </c>
      <c r="I9">
        <f t="shared" si="0"/>
        <v>18</v>
      </c>
      <c r="J9">
        <f t="shared" si="1"/>
        <v>4</v>
      </c>
      <c r="K9" s="13">
        <f t="shared" si="2"/>
        <v>237.34095713999997</v>
      </c>
      <c r="L9" s="13">
        <f t="shared" si="3"/>
        <v>52.742434919999994</v>
      </c>
    </row>
    <row r="10" spans="1:12">
      <c r="A10" t="s">
        <v>12</v>
      </c>
      <c r="B10" t="s">
        <v>21</v>
      </c>
      <c r="C10">
        <v>44653.333333333336</v>
      </c>
      <c r="D10">
        <v>44653.689050925925</v>
      </c>
      <c r="E10">
        <v>512.23900800000001</v>
      </c>
      <c r="F10">
        <v>426.86583999999999</v>
      </c>
      <c r="G10">
        <v>50</v>
      </c>
      <c r="H10">
        <v>0</v>
      </c>
      <c r="I10">
        <f t="shared" si="0"/>
        <v>2</v>
      </c>
      <c r="J10">
        <f t="shared" si="1"/>
        <v>0</v>
      </c>
      <c r="K10" s="13">
        <f t="shared" si="2"/>
        <v>179.2836528</v>
      </c>
      <c r="L10" s="13">
        <f t="shared" si="3"/>
        <v>0</v>
      </c>
    </row>
    <row r="11" spans="1:12">
      <c r="A11" t="s">
        <v>12</v>
      </c>
      <c r="B11" t="s">
        <v>22</v>
      </c>
      <c r="C11">
        <v>44653.333333333336</v>
      </c>
      <c r="D11">
        <v>44653.653831018521</v>
      </c>
      <c r="E11">
        <v>461.529968</v>
      </c>
      <c r="F11">
        <v>384.60830600000003</v>
      </c>
      <c r="G11">
        <v>27</v>
      </c>
      <c r="H11">
        <v>4</v>
      </c>
      <c r="I11">
        <f t="shared" si="0"/>
        <v>1</v>
      </c>
      <c r="J11">
        <f t="shared" si="1"/>
        <v>1</v>
      </c>
      <c r="K11" s="13">
        <f t="shared" si="2"/>
        <v>80.767744260000001</v>
      </c>
      <c r="L11" s="13">
        <f t="shared" si="3"/>
        <v>80.767744260000001</v>
      </c>
    </row>
    <row r="12" spans="1:12">
      <c r="A12" t="s">
        <v>12</v>
      </c>
      <c r="B12" t="s">
        <v>23</v>
      </c>
      <c r="C12">
        <v>44653.333333333336</v>
      </c>
      <c r="D12">
        <v>44653.903749999998</v>
      </c>
      <c r="E12">
        <v>821.41037200000005</v>
      </c>
      <c r="F12">
        <v>684.50864300000001</v>
      </c>
      <c r="G12">
        <v>11</v>
      </c>
      <c r="H12">
        <v>0</v>
      </c>
      <c r="I12">
        <f t="shared" si="0"/>
        <v>1</v>
      </c>
      <c r="J12">
        <f t="shared" si="1"/>
        <v>0</v>
      </c>
      <c r="K12" s="13">
        <f t="shared" si="2"/>
        <v>143.74681502999999</v>
      </c>
      <c r="L12" s="13">
        <f t="shared" si="3"/>
        <v>0</v>
      </c>
    </row>
    <row r="13" spans="1:12">
      <c r="A13" t="s">
        <v>12</v>
      </c>
      <c r="B13" t="s">
        <v>24</v>
      </c>
      <c r="C13">
        <v>44653.333333333336</v>
      </c>
      <c r="D13">
        <v>44653.4846875</v>
      </c>
      <c r="E13">
        <v>217.95821900000001</v>
      </c>
      <c r="F13">
        <v>181.63184899999999</v>
      </c>
      <c r="G13">
        <v>631</v>
      </c>
      <c r="H13">
        <v>141</v>
      </c>
      <c r="I13">
        <f t="shared" si="0"/>
        <v>15</v>
      </c>
      <c r="J13">
        <f t="shared" si="1"/>
        <v>4</v>
      </c>
      <c r="K13" s="13">
        <f t="shared" si="2"/>
        <v>572.1403243499999</v>
      </c>
      <c r="L13" s="13">
        <f t="shared" si="3"/>
        <v>152.57075315999998</v>
      </c>
    </row>
    <row r="14" spans="1:12">
      <c r="A14" t="s">
        <v>12</v>
      </c>
      <c r="B14" t="s">
        <v>25</v>
      </c>
      <c r="C14">
        <v>44653.333333333336</v>
      </c>
      <c r="D14">
        <v>44653.485381944447</v>
      </c>
      <c r="E14">
        <v>218.953575</v>
      </c>
      <c r="F14">
        <v>182.46131199999999</v>
      </c>
      <c r="G14">
        <v>941</v>
      </c>
      <c r="H14">
        <v>186</v>
      </c>
      <c r="I14">
        <f t="shared" si="0"/>
        <v>22</v>
      </c>
      <c r="J14">
        <f t="shared" si="1"/>
        <v>5</v>
      </c>
      <c r="K14" s="13">
        <f t="shared" si="2"/>
        <v>842.97126143999992</v>
      </c>
      <c r="L14" s="13">
        <f t="shared" si="3"/>
        <v>191.58437760000001</v>
      </c>
    </row>
    <row r="15" spans="1:12">
      <c r="A15" t="s">
        <v>14</v>
      </c>
      <c r="B15" t="s">
        <v>12</v>
      </c>
      <c r="C15">
        <v>44653.333333333336</v>
      </c>
      <c r="D15">
        <v>44653.449432870373</v>
      </c>
      <c r="E15">
        <v>167.18548000000001</v>
      </c>
      <c r="F15">
        <v>139.321234</v>
      </c>
      <c r="G15">
        <v>4221</v>
      </c>
      <c r="H15">
        <v>290</v>
      </c>
      <c r="I15">
        <f t="shared" si="0"/>
        <v>97</v>
      </c>
      <c r="J15">
        <f t="shared" si="1"/>
        <v>7</v>
      </c>
      <c r="K15" s="13">
        <f t="shared" si="2"/>
        <v>2837.9735365799997</v>
      </c>
      <c r="L15" s="13">
        <f t="shared" si="3"/>
        <v>204.80221398</v>
      </c>
    </row>
    <row r="16" spans="1:12">
      <c r="A16" t="s">
        <v>14</v>
      </c>
      <c r="B16" t="s">
        <v>13</v>
      </c>
      <c r="C16">
        <v>44653.333333333336</v>
      </c>
      <c r="D16">
        <v>44653.507002314815</v>
      </c>
      <c r="E16">
        <v>250.08898600000001</v>
      </c>
      <c r="F16">
        <v>208.407489</v>
      </c>
      <c r="G16">
        <v>12</v>
      </c>
      <c r="H16">
        <v>0</v>
      </c>
      <c r="I16">
        <f t="shared" si="0"/>
        <v>1</v>
      </c>
      <c r="J16">
        <f t="shared" si="1"/>
        <v>0</v>
      </c>
      <c r="K16" s="13">
        <f t="shared" si="2"/>
        <v>43.765572689999999</v>
      </c>
      <c r="L16" s="13">
        <f t="shared" si="3"/>
        <v>0</v>
      </c>
    </row>
    <row r="17" spans="1:12">
      <c r="A17" t="s">
        <v>14</v>
      </c>
      <c r="B17" t="s">
        <v>14</v>
      </c>
      <c r="C17">
        <v>44653.333333333336</v>
      </c>
      <c r="D17">
        <v>44653.333333333336</v>
      </c>
      <c r="E17">
        <v>0</v>
      </c>
      <c r="F17">
        <v>0</v>
      </c>
      <c r="G17">
        <v>0</v>
      </c>
      <c r="H17">
        <v>109</v>
      </c>
      <c r="I17">
        <f t="shared" si="0"/>
        <v>0</v>
      </c>
      <c r="J17">
        <f t="shared" si="1"/>
        <v>3</v>
      </c>
      <c r="K17" s="13">
        <f t="shared" si="2"/>
        <v>0</v>
      </c>
      <c r="L17" s="13">
        <f t="shared" si="3"/>
        <v>0</v>
      </c>
    </row>
    <row r="18" spans="1:12">
      <c r="A18" t="s">
        <v>14</v>
      </c>
      <c r="B18" t="s">
        <v>15</v>
      </c>
      <c r="C18">
        <v>44653.333333333336</v>
      </c>
      <c r="D18">
        <v>44653.469537037039</v>
      </c>
      <c r="E18">
        <v>196.13658699999999</v>
      </c>
      <c r="F18">
        <v>163.44715600000001</v>
      </c>
      <c r="G18">
        <v>40</v>
      </c>
      <c r="H18">
        <v>0</v>
      </c>
      <c r="I18">
        <f t="shared" si="0"/>
        <v>1</v>
      </c>
      <c r="J18">
        <f t="shared" si="1"/>
        <v>0</v>
      </c>
      <c r="K18" s="13">
        <f t="shared" si="2"/>
        <v>34.323902760000003</v>
      </c>
      <c r="L18" s="13">
        <f t="shared" si="3"/>
        <v>0</v>
      </c>
    </row>
    <row r="19" spans="1:12">
      <c r="A19" t="s">
        <v>14</v>
      </c>
      <c r="B19" t="s">
        <v>16</v>
      </c>
      <c r="C19">
        <v>44653.333333333336</v>
      </c>
      <c r="D19">
        <v>44653.686782407407</v>
      </c>
      <c r="E19">
        <v>508.978544</v>
      </c>
      <c r="F19">
        <v>424.14878599999997</v>
      </c>
      <c r="G19">
        <v>71</v>
      </c>
      <c r="H19">
        <v>0</v>
      </c>
      <c r="I19">
        <f t="shared" si="0"/>
        <v>2</v>
      </c>
      <c r="J19">
        <f t="shared" si="1"/>
        <v>0</v>
      </c>
      <c r="K19" s="13">
        <f t="shared" si="2"/>
        <v>178.14249011999999</v>
      </c>
      <c r="L19" s="13">
        <f t="shared" si="3"/>
        <v>0</v>
      </c>
    </row>
    <row r="20" spans="1:12">
      <c r="A20" t="s">
        <v>14</v>
      </c>
      <c r="B20" t="s">
        <v>17</v>
      </c>
      <c r="C20">
        <v>44653.333333333336</v>
      </c>
      <c r="D20">
        <v>44653.597812499997</v>
      </c>
      <c r="E20">
        <v>380.85188099999999</v>
      </c>
      <c r="F20">
        <v>317.37656700000002</v>
      </c>
      <c r="G20">
        <v>0</v>
      </c>
      <c r="H20">
        <v>16</v>
      </c>
      <c r="I20">
        <f t="shared" si="0"/>
        <v>0</v>
      </c>
      <c r="J20">
        <f t="shared" si="1"/>
        <v>1</v>
      </c>
      <c r="K20" s="13">
        <f t="shared" si="2"/>
        <v>0</v>
      </c>
      <c r="L20" s="13">
        <f t="shared" si="3"/>
        <v>66.649079069999999</v>
      </c>
    </row>
    <row r="21" spans="1:12">
      <c r="A21" t="s">
        <v>14</v>
      </c>
      <c r="B21" t="s">
        <v>18</v>
      </c>
      <c r="C21">
        <v>44653.333333333336</v>
      </c>
      <c r="D21">
        <v>44653.419861111113</v>
      </c>
      <c r="E21">
        <v>124.601755</v>
      </c>
      <c r="F21">
        <v>103.834796</v>
      </c>
      <c r="G21">
        <v>0</v>
      </c>
      <c r="H21">
        <v>10</v>
      </c>
      <c r="I21">
        <f t="shared" si="0"/>
        <v>0</v>
      </c>
      <c r="J21">
        <f t="shared" si="1"/>
        <v>1</v>
      </c>
      <c r="K21" s="13">
        <f t="shared" si="2"/>
        <v>0</v>
      </c>
      <c r="L21" s="13">
        <f t="shared" si="3"/>
        <v>21.805307159999998</v>
      </c>
    </row>
    <row r="22" spans="1:12">
      <c r="A22" t="s">
        <v>14</v>
      </c>
      <c r="B22" t="s">
        <v>19</v>
      </c>
      <c r="C22">
        <v>44653.333333333336</v>
      </c>
      <c r="D22">
        <v>44653.529560185183</v>
      </c>
      <c r="E22">
        <v>282.56735400000002</v>
      </c>
      <c r="F22">
        <v>235.47279499999999</v>
      </c>
      <c r="G22">
        <v>0</v>
      </c>
      <c r="H22">
        <v>0</v>
      </c>
      <c r="I22">
        <f t="shared" si="0"/>
        <v>0</v>
      </c>
      <c r="J22">
        <f t="shared" si="1"/>
        <v>0</v>
      </c>
      <c r="K22" s="13">
        <f t="shared" si="2"/>
        <v>0</v>
      </c>
      <c r="L22" s="13">
        <f t="shared" si="3"/>
        <v>0</v>
      </c>
    </row>
    <row r="23" spans="1:12">
      <c r="A23" t="s">
        <v>14</v>
      </c>
      <c r="B23" t="s">
        <v>20</v>
      </c>
      <c r="C23">
        <v>44653.333333333336</v>
      </c>
      <c r="D23">
        <v>44653.407835648148</v>
      </c>
      <c r="E23">
        <v>107.29150799999999</v>
      </c>
      <c r="F23">
        <v>89.409589999999994</v>
      </c>
      <c r="G23">
        <v>0</v>
      </c>
      <c r="H23">
        <v>116</v>
      </c>
      <c r="I23">
        <f t="shared" si="0"/>
        <v>0</v>
      </c>
      <c r="J23">
        <f t="shared" si="1"/>
        <v>3</v>
      </c>
      <c r="K23" s="13">
        <f t="shared" si="2"/>
        <v>0</v>
      </c>
      <c r="L23" s="13">
        <f t="shared" si="3"/>
        <v>56.3280417</v>
      </c>
    </row>
    <row r="24" spans="1:12">
      <c r="A24" t="s">
        <v>14</v>
      </c>
      <c r="B24" t="s">
        <v>21</v>
      </c>
      <c r="C24">
        <v>44653.333333333336</v>
      </c>
      <c r="D24">
        <v>44653.573761574073</v>
      </c>
      <c r="E24">
        <v>346.22605199999998</v>
      </c>
      <c r="F24">
        <v>288.52170999999998</v>
      </c>
      <c r="G24">
        <v>0</v>
      </c>
      <c r="H24">
        <v>0</v>
      </c>
      <c r="I24">
        <f t="shared" si="0"/>
        <v>0</v>
      </c>
      <c r="J24">
        <f t="shared" si="1"/>
        <v>0</v>
      </c>
      <c r="K24" s="13">
        <f t="shared" si="2"/>
        <v>0</v>
      </c>
      <c r="L24" s="13">
        <f t="shared" si="3"/>
        <v>0</v>
      </c>
    </row>
    <row r="25" spans="1:12">
      <c r="A25" t="s">
        <v>14</v>
      </c>
      <c r="B25" t="s">
        <v>22</v>
      </c>
      <c r="C25">
        <v>44653.333333333336</v>
      </c>
      <c r="D25">
        <v>44653.538553240738</v>
      </c>
      <c r="E25">
        <v>295.51701200000002</v>
      </c>
      <c r="F25">
        <v>246.26417599999999</v>
      </c>
      <c r="G25">
        <v>11</v>
      </c>
      <c r="H25">
        <v>85</v>
      </c>
      <c r="I25">
        <f t="shared" si="0"/>
        <v>1</v>
      </c>
      <c r="J25">
        <f t="shared" si="1"/>
        <v>2</v>
      </c>
      <c r="K25" s="13">
        <f t="shared" si="2"/>
        <v>51.715476959999997</v>
      </c>
      <c r="L25" s="13">
        <f t="shared" si="3"/>
        <v>103.43095391999999</v>
      </c>
    </row>
    <row r="26" spans="1:12">
      <c r="A26" t="s">
        <v>14</v>
      </c>
      <c r="B26" t="s">
        <v>23</v>
      </c>
      <c r="C26">
        <v>44653.333333333336</v>
      </c>
      <c r="D26">
        <v>44653.788460648146</v>
      </c>
      <c r="E26">
        <v>655.39741500000002</v>
      </c>
      <c r="F26">
        <v>546.16451300000006</v>
      </c>
      <c r="G26">
        <v>0</v>
      </c>
      <c r="H26">
        <v>0</v>
      </c>
      <c r="I26">
        <f t="shared" si="0"/>
        <v>0</v>
      </c>
      <c r="J26">
        <f t="shared" si="1"/>
        <v>0</v>
      </c>
      <c r="K26" s="13">
        <f t="shared" si="2"/>
        <v>0</v>
      </c>
      <c r="L26" s="13">
        <f t="shared" si="3"/>
        <v>0</v>
      </c>
    </row>
    <row r="27" spans="1:12">
      <c r="A27" t="s">
        <v>14</v>
      </c>
      <c r="B27" t="s">
        <v>24</v>
      </c>
      <c r="C27">
        <v>44653.333333333336</v>
      </c>
      <c r="D27">
        <v>44653.369398148148</v>
      </c>
      <c r="E27">
        <v>51.945262999999997</v>
      </c>
      <c r="F27">
        <v>43.287719000000003</v>
      </c>
      <c r="G27">
        <v>0</v>
      </c>
      <c r="H27">
        <v>120</v>
      </c>
      <c r="I27">
        <f t="shared" si="0"/>
        <v>0</v>
      </c>
      <c r="J27">
        <f t="shared" si="1"/>
        <v>3</v>
      </c>
      <c r="K27" s="13">
        <f t="shared" si="2"/>
        <v>0</v>
      </c>
      <c r="L27" s="13">
        <f t="shared" si="3"/>
        <v>27.271262970000002</v>
      </c>
    </row>
    <row r="28" spans="1:12">
      <c r="A28" t="s">
        <v>14</v>
      </c>
      <c r="B28" t="s">
        <v>25</v>
      </c>
      <c r="C28">
        <v>44653.333333333336</v>
      </c>
      <c r="D28">
        <v>44653.408668981479</v>
      </c>
      <c r="E28">
        <v>108.48757999999999</v>
      </c>
      <c r="F28">
        <v>90.406317000000001</v>
      </c>
      <c r="G28">
        <v>372</v>
      </c>
      <c r="H28">
        <v>8</v>
      </c>
      <c r="I28">
        <f t="shared" si="0"/>
        <v>9</v>
      </c>
      <c r="J28">
        <f t="shared" si="1"/>
        <v>1</v>
      </c>
      <c r="K28" s="13">
        <f t="shared" si="2"/>
        <v>170.86793912999997</v>
      </c>
      <c r="L28" s="13">
        <f t="shared" si="3"/>
        <v>18.985326569999998</v>
      </c>
    </row>
    <row r="29" spans="1:12">
      <c r="A29" t="s">
        <v>24</v>
      </c>
      <c r="B29" t="s">
        <v>12</v>
      </c>
      <c r="C29">
        <v>44653.333333333336</v>
      </c>
      <c r="D29">
        <v>44653.4846875</v>
      </c>
      <c r="E29">
        <v>217.95821900000001</v>
      </c>
      <c r="F29">
        <v>181.63184899999999</v>
      </c>
      <c r="G29">
        <v>0</v>
      </c>
      <c r="H29">
        <v>0</v>
      </c>
      <c r="I29">
        <f t="shared" si="0"/>
        <v>0</v>
      </c>
      <c r="J29">
        <f t="shared" si="1"/>
        <v>0</v>
      </c>
      <c r="K29" s="13">
        <f t="shared" si="2"/>
        <v>0</v>
      </c>
      <c r="L29" s="13">
        <f t="shared" si="3"/>
        <v>0</v>
      </c>
    </row>
    <row r="30" spans="1:12">
      <c r="A30" t="s">
        <v>24</v>
      </c>
      <c r="B30" t="s">
        <v>13</v>
      </c>
      <c r="C30">
        <v>44653.333333333336</v>
      </c>
      <c r="D30">
        <v>44653.541331018518</v>
      </c>
      <c r="E30">
        <v>299.51678099999998</v>
      </c>
      <c r="F30">
        <v>249.597317</v>
      </c>
      <c r="G30">
        <v>0</v>
      </c>
      <c r="H30">
        <v>0</v>
      </c>
      <c r="I30">
        <f t="shared" si="0"/>
        <v>0</v>
      </c>
      <c r="J30">
        <f t="shared" si="1"/>
        <v>0</v>
      </c>
      <c r="K30" s="13">
        <f t="shared" si="2"/>
        <v>0</v>
      </c>
      <c r="L30" s="13">
        <f t="shared" si="3"/>
        <v>0</v>
      </c>
    </row>
    <row r="31" spans="1:12">
      <c r="A31" t="s">
        <v>24</v>
      </c>
      <c r="B31" t="s">
        <v>14</v>
      </c>
      <c r="C31">
        <v>44653.333333333336</v>
      </c>
      <c r="D31">
        <v>44653.369398148148</v>
      </c>
      <c r="E31">
        <v>51.945262999999997</v>
      </c>
      <c r="F31">
        <v>43.287719000000003</v>
      </c>
      <c r="G31">
        <v>0</v>
      </c>
      <c r="H31">
        <v>0</v>
      </c>
      <c r="I31">
        <f t="shared" si="0"/>
        <v>0</v>
      </c>
      <c r="J31">
        <f t="shared" si="1"/>
        <v>0</v>
      </c>
      <c r="K31" s="13">
        <f t="shared" si="2"/>
        <v>0</v>
      </c>
      <c r="L31" s="13">
        <f t="shared" si="3"/>
        <v>0</v>
      </c>
    </row>
    <row r="32" spans="1:12">
      <c r="A32" t="s">
        <v>24</v>
      </c>
      <c r="B32" t="s">
        <v>15</v>
      </c>
      <c r="C32">
        <v>44653.333333333336</v>
      </c>
      <c r="D32">
        <v>44653.496504629627</v>
      </c>
      <c r="E32">
        <v>234.977812</v>
      </c>
      <c r="F32">
        <v>195.814843</v>
      </c>
      <c r="G32">
        <v>0</v>
      </c>
      <c r="H32">
        <v>0</v>
      </c>
      <c r="I32">
        <f t="shared" si="0"/>
        <v>0</v>
      </c>
      <c r="J32">
        <f t="shared" si="1"/>
        <v>0</v>
      </c>
      <c r="K32" s="13">
        <f t="shared" si="2"/>
        <v>0</v>
      </c>
      <c r="L32" s="13">
        <f t="shared" si="3"/>
        <v>0</v>
      </c>
    </row>
    <row r="33" spans="1:12">
      <c r="A33" t="s">
        <v>24</v>
      </c>
      <c r="B33" t="s">
        <v>16</v>
      </c>
      <c r="C33">
        <v>44653.333333333336</v>
      </c>
      <c r="D33">
        <v>44653.668981481482</v>
      </c>
      <c r="E33">
        <v>483.33643799999999</v>
      </c>
      <c r="F33">
        <v>402.78036500000002</v>
      </c>
      <c r="G33">
        <v>0</v>
      </c>
      <c r="H33">
        <v>0</v>
      </c>
      <c r="I33">
        <f t="shared" si="0"/>
        <v>0</v>
      </c>
      <c r="J33">
        <f t="shared" si="1"/>
        <v>0</v>
      </c>
      <c r="K33" s="13">
        <f t="shared" si="2"/>
        <v>0</v>
      </c>
      <c r="L33" s="13">
        <f t="shared" si="3"/>
        <v>0</v>
      </c>
    </row>
    <row r="34" spans="1:12">
      <c r="A34" t="s">
        <v>24</v>
      </c>
      <c r="B34" t="s">
        <v>17</v>
      </c>
      <c r="C34">
        <v>44653.333333333336</v>
      </c>
      <c r="D34">
        <v>44653.562060185184</v>
      </c>
      <c r="E34">
        <v>329.367772</v>
      </c>
      <c r="F34">
        <v>274.47314299999999</v>
      </c>
      <c r="G34">
        <v>0</v>
      </c>
      <c r="H34">
        <v>0</v>
      </c>
      <c r="I34">
        <f t="shared" si="0"/>
        <v>0</v>
      </c>
      <c r="J34">
        <f t="shared" si="1"/>
        <v>0</v>
      </c>
      <c r="K34" s="13">
        <f t="shared" si="2"/>
        <v>0</v>
      </c>
      <c r="L34" s="13">
        <f t="shared" si="3"/>
        <v>0</v>
      </c>
    </row>
    <row r="35" spans="1:12">
      <c r="A35" t="s">
        <v>24</v>
      </c>
      <c r="B35" t="s">
        <v>18</v>
      </c>
      <c r="C35">
        <v>44653.333333333336</v>
      </c>
      <c r="D35">
        <v>44653.384108796294</v>
      </c>
      <c r="E35">
        <v>73.117645999999993</v>
      </c>
      <c r="F35">
        <v>60.931370999999999</v>
      </c>
      <c r="G35">
        <v>0</v>
      </c>
      <c r="H35">
        <v>0</v>
      </c>
      <c r="I35">
        <f t="shared" si="0"/>
        <v>0</v>
      </c>
      <c r="J35">
        <f t="shared" si="1"/>
        <v>0</v>
      </c>
      <c r="K35" s="13">
        <f t="shared" si="2"/>
        <v>0</v>
      </c>
      <c r="L35" s="13">
        <f t="shared" si="3"/>
        <v>0</v>
      </c>
    </row>
    <row r="36" spans="1:12">
      <c r="A36" t="s">
        <v>24</v>
      </c>
      <c r="B36" t="s">
        <v>19</v>
      </c>
      <c r="C36">
        <v>44653.333333333336</v>
      </c>
      <c r="D36">
        <v>44653.493530092594</v>
      </c>
      <c r="E36">
        <v>230.694704</v>
      </c>
      <c r="F36">
        <v>192.245586</v>
      </c>
      <c r="G36">
        <v>0</v>
      </c>
      <c r="H36">
        <v>0</v>
      </c>
      <c r="I36">
        <f t="shared" si="0"/>
        <v>0</v>
      </c>
      <c r="J36">
        <f t="shared" si="1"/>
        <v>0</v>
      </c>
      <c r="K36" s="13">
        <f t="shared" si="2"/>
        <v>0</v>
      </c>
      <c r="L36" s="13">
        <f t="shared" si="3"/>
        <v>0</v>
      </c>
    </row>
    <row r="37" spans="1:12">
      <c r="A37" t="s">
        <v>24</v>
      </c>
      <c r="B37" t="s">
        <v>20</v>
      </c>
      <c r="C37">
        <v>44653.333333333336</v>
      </c>
      <c r="D37">
        <v>44653.443090277775</v>
      </c>
      <c r="E37">
        <v>158.06424699999999</v>
      </c>
      <c r="F37">
        <v>131.72020499999999</v>
      </c>
      <c r="G37">
        <v>0</v>
      </c>
      <c r="H37">
        <v>0</v>
      </c>
      <c r="I37">
        <f t="shared" si="0"/>
        <v>0</v>
      </c>
      <c r="J37">
        <f t="shared" si="1"/>
        <v>0</v>
      </c>
      <c r="K37" s="13">
        <f t="shared" si="2"/>
        <v>0</v>
      </c>
      <c r="L37" s="13">
        <f t="shared" si="3"/>
        <v>0</v>
      </c>
    </row>
    <row r="38" spans="1:12">
      <c r="A38" t="s">
        <v>24</v>
      </c>
      <c r="B38" t="s">
        <v>21</v>
      </c>
      <c r="C38">
        <v>44653.333333333336</v>
      </c>
      <c r="D38">
        <v>44653.537743055553</v>
      </c>
      <c r="E38">
        <v>294.35340200000002</v>
      </c>
      <c r="F38">
        <v>245.294501</v>
      </c>
      <c r="G38">
        <v>0</v>
      </c>
      <c r="H38">
        <v>0</v>
      </c>
      <c r="I38">
        <f t="shared" si="0"/>
        <v>0</v>
      </c>
      <c r="J38">
        <f t="shared" si="1"/>
        <v>0</v>
      </c>
      <c r="K38" s="13">
        <f t="shared" si="2"/>
        <v>0</v>
      </c>
      <c r="L38" s="13">
        <f t="shared" si="3"/>
        <v>0</v>
      </c>
    </row>
    <row r="39" spans="1:12">
      <c r="A39" t="s">
        <v>24</v>
      </c>
      <c r="B39" t="s">
        <v>22</v>
      </c>
      <c r="C39">
        <v>44653.333333333336</v>
      </c>
      <c r="D39">
        <v>44653.502523148149</v>
      </c>
      <c r="E39">
        <v>243.644362</v>
      </c>
      <c r="F39">
        <v>203.036968</v>
      </c>
      <c r="G39">
        <v>0</v>
      </c>
      <c r="H39">
        <v>0</v>
      </c>
      <c r="I39">
        <f t="shared" si="0"/>
        <v>0</v>
      </c>
      <c r="J39">
        <f t="shared" si="1"/>
        <v>0</v>
      </c>
      <c r="K39" s="13">
        <f t="shared" si="2"/>
        <v>0</v>
      </c>
      <c r="L39" s="13">
        <f t="shared" si="3"/>
        <v>0</v>
      </c>
    </row>
    <row r="40" spans="1:12">
      <c r="A40" t="s">
        <v>24</v>
      </c>
      <c r="B40" t="s">
        <v>23</v>
      </c>
      <c r="C40">
        <v>44653.333333333336</v>
      </c>
      <c r="D40">
        <v>44653.752708333333</v>
      </c>
      <c r="E40">
        <v>603.91330600000003</v>
      </c>
      <c r="F40">
        <v>503.26108900000003</v>
      </c>
      <c r="G40">
        <v>0</v>
      </c>
      <c r="H40">
        <v>0</v>
      </c>
      <c r="I40">
        <f t="shared" si="0"/>
        <v>0</v>
      </c>
      <c r="J40">
        <f t="shared" si="1"/>
        <v>0</v>
      </c>
      <c r="K40" s="13">
        <f t="shared" si="2"/>
        <v>0</v>
      </c>
      <c r="L40" s="13">
        <f t="shared" si="3"/>
        <v>0</v>
      </c>
    </row>
    <row r="41" spans="1:12">
      <c r="A41" t="s">
        <v>24</v>
      </c>
      <c r="B41" t="s">
        <v>24</v>
      </c>
      <c r="C41">
        <v>44653.333333333336</v>
      </c>
      <c r="D41">
        <v>44653.333333333336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  <c r="K41" s="13">
        <f t="shared" si="2"/>
        <v>0</v>
      </c>
      <c r="L41" s="13">
        <f t="shared" si="3"/>
        <v>0</v>
      </c>
    </row>
    <row r="42" spans="1:12">
      <c r="A42" t="s">
        <v>24</v>
      </c>
      <c r="B42" t="s">
        <v>25</v>
      </c>
      <c r="C42">
        <v>44653.333333333336</v>
      </c>
      <c r="D42">
        <v>44653.411493055559</v>
      </c>
      <c r="E42">
        <v>112.552852</v>
      </c>
      <c r="F42">
        <v>93.794043000000002</v>
      </c>
      <c r="G42">
        <v>0</v>
      </c>
      <c r="H42">
        <v>0</v>
      </c>
      <c r="I42">
        <f t="shared" si="0"/>
        <v>0</v>
      </c>
      <c r="J42">
        <f t="shared" si="1"/>
        <v>0</v>
      </c>
      <c r="K42" s="13">
        <f t="shared" si="2"/>
        <v>0</v>
      </c>
      <c r="L42" s="13">
        <f t="shared" si="3"/>
        <v>0</v>
      </c>
    </row>
    <row r="43" spans="1:12">
      <c r="A43" t="s">
        <v>15</v>
      </c>
      <c r="B43" t="s">
        <v>12</v>
      </c>
      <c r="C43">
        <v>44653.333333333336</v>
      </c>
      <c r="D43">
        <v>44653.486192129632</v>
      </c>
      <c r="E43">
        <v>220.13064700000001</v>
      </c>
      <c r="F43">
        <v>183.442206</v>
      </c>
      <c r="G43">
        <v>498</v>
      </c>
      <c r="H43">
        <v>47</v>
      </c>
      <c r="I43">
        <f t="shared" si="0"/>
        <v>12</v>
      </c>
      <c r="J43">
        <f t="shared" si="1"/>
        <v>2</v>
      </c>
      <c r="K43" s="13">
        <f t="shared" si="2"/>
        <v>462.27435911999999</v>
      </c>
      <c r="L43" s="13">
        <f t="shared" si="3"/>
        <v>77.045726520000002</v>
      </c>
    </row>
    <row r="44" spans="1:12">
      <c r="A44" t="s">
        <v>15</v>
      </c>
      <c r="B44" t="s">
        <v>13</v>
      </c>
      <c r="C44">
        <v>44653.333333333336</v>
      </c>
      <c r="D44">
        <v>44653.390289351853</v>
      </c>
      <c r="E44">
        <v>82.016915999999995</v>
      </c>
      <c r="F44">
        <v>68.347430000000003</v>
      </c>
      <c r="G44">
        <v>52</v>
      </c>
      <c r="H44">
        <v>4</v>
      </c>
      <c r="I44">
        <f t="shared" si="0"/>
        <v>2</v>
      </c>
      <c r="J44">
        <f t="shared" si="1"/>
        <v>1</v>
      </c>
      <c r="K44" s="13">
        <f t="shared" si="2"/>
        <v>28.705920599999999</v>
      </c>
      <c r="L44" s="13">
        <f t="shared" si="3"/>
        <v>14.352960299999999</v>
      </c>
    </row>
    <row r="45" spans="1:12">
      <c r="A45" t="s">
        <v>15</v>
      </c>
      <c r="B45" t="s">
        <v>14</v>
      </c>
      <c r="C45">
        <v>44653.333333333336</v>
      </c>
      <c r="D45">
        <v>44653.469537037039</v>
      </c>
      <c r="E45">
        <v>196.13658699999999</v>
      </c>
      <c r="F45">
        <v>163.44715600000001</v>
      </c>
      <c r="G45">
        <v>0</v>
      </c>
      <c r="H45">
        <v>0</v>
      </c>
      <c r="I45">
        <f t="shared" si="0"/>
        <v>0</v>
      </c>
      <c r="J45">
        <f t="shared" si="1"/>
        <v>0</v>
      </c>
      <c r="K45" s="13">
        <f t="shared" si="2"/>
        <v>0</v>
      </c>
      <c r="L45" s="13">
        <f t="shared" si="3"/>
        <v>0</v>
      </c>
    </row>
    <row r="46" spans="1:12">
      <c r="A46" t="s">
        <v>15</v>
      </c>
      <c r="B46" t="s">
        <v>15</v>
      </c>
      <c r="C46">
        <v>44653.333333333336</v>
      </c>
      <c r="D46">
        <v>44653.333333333336</v>
      </c>
      <c r="E46">
        <v>0</v>
      </c>
      <c r="F46">
        <v>0</v>
      </c>
      <c r="G46">
        <v>0</v>
      </c>
      <c r="H46">
        <v>28</v>
      </c>
      <c r="I46">
        <f t="shared" si="0"/>
        <v>0</v>
      </c>
      <c r="J46">
        <f t="shared" si="1"/>
        <v>1</v>
      </c>
      <c r="K46" s="13">
        <f t="shared" si="2"/>
        <v>0</v>
      </c>
      <c r="L46" s="13">
        <f t="shared" si="3"/>
        <v>0</v>
      </c>
    </row>
    <row r="47" spans="1:12">
      <c r="A47" t="s">
        <v>15</v>
      </c>
      <c r="B47" t="s">
        <v>16</v>
      </c>
      <c r="C47">
        <v>44653.333333333336</v>
      </c>
      <c r="D47">
        <v>44653.627685185187</v>
      </c>
      <c r="E47">
        <v>423.87481000000002</v>
      </c>
      <c r="F47">
        <v>353.22900900000002</v>
      </c>
      <c r="G47">
        <v>0</v>
      </c>
      <c r="H47">
        <v>1</v>
      </c>
      <c r="I47">
        <f t="shared" si="0"/>
        <v>0</v>
      </c>
      <c r="J47">
        <f t="shared" si="1"/>
        <v>1</v>
      </c>
      <c r="K47" s="13">
        <f t="shared" si="2"/>
        <v>0</v>
      </c>
      <c r="L47" s="13">
        <f t="shared" si="3"/>
        <v>74.178091890000005</v>
      </c>
    </row>
    <row r="48" spans="1:12">
      <c r="A48" t="s">
        <v>15</v>
      </c>
      <c r="B48" t="s">
        <v>17</v>
      </c>
      <c r="C48">
        <v>44653.333333333336</v>
      </c>
      <c r="D48">
        <v>44653.660243055558</v>
      </c>
      <c r="E48">
        <v>470.75238400000001</v>
      </c>
      <c r="F48">
        <v>392.293654</v>
      </c>
      <c r="G48">
        <v>0</v>
      </c>
      <c r="H48">
        <v>0</v>
      </c>
      <c r="I48">
        <f t="shared" si="0"/>
        <v>0</v>
      </c>
      <c r="J48">
        <f t="shared" si="1"/>
        <v>0</v>
      </c>
      <c r="K48" s="13">
        <f t="shared" si="2"/>
        <v>0</v>
      </c>
      <c r="L48" s="13">
        <f t="shared" si="3"/>
        <v>0</v>
      </c>
    </row>
    <row r="49" spans="1:12">
      <c r="A49" t="s">
        <v>15</v>
      </c>
      <c r="B49" t="s">
        <v>18</v>
      </c>
      <c r="C49">
        <v>44653.333333333336</v>
      </c>
      <c r="D49">
        <v>44653.512824074074</v>
      </c>
      <c r="E49">
        <v>258.48018500000001</v>
      </c>
      <c r="F49">
        <v>215.40015399999999</v>
      </c>
      <c r="G49">
        <v>0</v>
      </c>
      <c r="H49">
        <v>0</v>
      </c>
      <c r="I49">
        <f t="shared" si="0"/>
        <v>0</v>
      </c>
      <c r="J49">
        <f t="shared" si="1"/>
        <v>0</v>
      </c>
      <c r="K49" s="13">
        <f t="shared" si="2"/>
        <v>0</v>
      </c>
      <c r="L49" s="13">
        <f t="shared" si="3"/>
        <v>0</v>
      </c>
    </row>
    <row r="50" spans="1:12">
      <c r="A50" t="s">
        <v>15</v>
      </c>
      <c r="B50" t="s">
        <v>19</v>
      </c>
      <c r="C50">
        <v>44653.333333333336</v>
      </c>
      <c r="D50">
        <v>44653.649317129632</v>
      </c>
      <c r="E50">
        <v>455.02743199999998</v>
      </c>
      <c r="F50">
        <v>379.189527</v>
      </c>
      <c r="G50">
        <v>0</v>
      </c>
      <c r="H50">
        <v>0</v>
      </c>
      <c r="I50">
        <f t="shared" si="0"/>
        <v>0</v>
      </c>
      <c r="J50">
        <f t="shared" si="1"/>
        <v>0</v>
      </c>
      <c r="K50" s="13">
        <f t="shared" si="2"/>
        <v>0</v>
      </c>
      <c r="L50" s="13">
        <f t="shared" si="3"/>
        <v>0</v>
      </c>
    </row>
    <row r="51" spans="1:12">
      <c r="A51" t="s">
        <v>15</v>
      </c>
      <c r="B51" t="s">
        <v>20</v>
      </c>
      <c r="C51">
        <v>44653.333333333336</v>
      </c>
      <c r="D51">
        <v>44653.434988425928</v>
      </c>
      <c r="E51">
        <v>146.38621800000001</v>
      </c>
      <c r="F51">
        <v>121.98851500000001</v>
      </c>
      <c r="G51">
        <v>171</v>
      </c>
      <c r="H51">
        <v>10</v>
      </c>
      <c r="I51">
        <f t="shared" si="0"/>
        <v>4</v>
      </c>
      <c r="J51">
        <f t="shared" si="1"/>
        <v>1</v>
      </c>
      <c r="K51" s="13">
        <f t="shared" si="2"/>
        <v>102.4703526</v>
      </c>
      <c r="L51" s="13">
        <f t="shared" si="3"/>
        <v>25.61758815</v>
      </c>
    </row>
    <row r="52" spans="1:12">
      <c r="A52" t="s">
        <v>15</v>
      </c>
      <c r="B52" t="s">
        <v>21</v>
      </c>
      <c r="C52">
        <v>44653.333333333336</v>
      </c>
      <c r="D52">
        <v>44653.693530092591</v>
      </c>
      <c r="E52">
        <v>518.68613000000005</v>
      </c>
      <c r="F52">
        <v>432.23844200000002</v>
      </c>
      <c r="G52">
        <v>2</v>
      </c>
      <c r="H52">
        <v>0</v>
      </c>
      <c r="I52">
        <f t="shared" si="0"/>
        <v>1</v>
      </c>
      <c r="J52">
        <f t="shared" si="1"/>
        <v>0</v>
      </c>
      <c r="K52" s="13">
        <f t="shared" si="2"/>
        <v>90.770072819999996</v>
      </c>
      <c r="L52" s="13">
        <f t="shared" si="3"/>
        <v>0</v>
      </c>
    </row>
    <row r="53" spans="1:12">
      <c r="A53" t="s">
        <v>15</v>
      </c>
      <c r="B53" t="s">
        <v>22</v>
      </c>
      <c r="C53">
        <v>44653.333333333336</v>
      </c>
      <c r="D53">
        <v>44653.658310185187</v>
      </c>
      <c r="E53">
        <v>467.97708999999998</v>
      </c>
      <c r="F53">
        <v>389.980908</v>
      </c>
      <c r="G53">
        <v>0</v>
      </c>
      <c r="H53">
        <v>0</v>
      </c>
      <c r="I53">
        <f t="shared" si="0"/>
        <v>0</v>
      </c>
      <c r="J53">
        <f t="shared" si="1"/>
        <v>0</v>
      </c>
      <c r="K53" s="13">
        <f t="shared" si="2"/>
        <v>0</v>
      </c>
      <c r="L53" s="13">
        <f t="shared" si="3"/>
        <v>0</v>
      </c>
    </row>
    <row r="54" spans="1:12">
      <c r="A54" t="s">
        <v>15</v>
      </c>
      <c r="B54" t="s">
        <v>23</v>
      </c>
      <c r="C54">
        <v>44653.333333333336</v>
      </c>
      <c r="D54">
        <v>44653.850891203707</v>
      </c>
      <c r="E54">
        <v>745.29791899999998</v>
      </c>
      <c r="F54">
        <v>621.08159899999998</v>
      </c>
      <c r="G54">
        <v>0</v>
      </c>
      <c r="H54">
        <v>0</v>
      </c>
      <c r="I54">
        <f t="shared" si="0"/>
        <v>0</v>
      </c>
      <c r="J54">
        <f t="shared" si="1"/>
        <v>0</v>
      </c>
      <c r="K54" s="13">
        <f t="shared" si="2"/>
        <v>0</v>
      </c>
      <c r="L54" s="13">
        <f t="shared" si="3"/>
        <v>0</v>
      </c>
    </row>
    <row r="55" spans="1:12">
      <c r="A55" t="s">
        <v>15</v>
      </c>
      <c r="B55" t="s">
        <v>24</v>
      </c>
      <c r="C55">
        <v>44653.333333333336</v>
      </c>
      <c r="D55">
        <v>44653.496504629627</v>
      </c>
      <c r="E55">
        <v>234.977812</v>
      </c>
      <c r="F55">
        <v>195.814843</v>
      </c>
      <c r="G55">
        <v>0</v>
      </c>
      <c r="H55">
        <v>5</v>
      </c>
      <c r="I55">
        <f t="shared" si="0"/>
        <v>0</v>
      </c>
      <c r="J55">
        <f t="shared" si="1"/>
        <v>1</v>
      </c>
      <c r="K55" s="13">
        <f t="shared" si="2"/>
        <v>0</v>
      </c>
      <c r="L55" s="13">
        <f t="shared" si="3"/>
        <v>41.121117030000001</v>
      </c>
    </row>
    <row r="56" spans="1:12">
      <c r="A56" t="s">
        <v>15</v>
      </c>
      <c r="B56" t="s">
        <v>25</v>
      </c>
      <c r="C56">
        <v>44653.333333333336</v>
      </c>
      <c r="D56">
        <v>44653.420844907407</v>
      </c>
      <c r="E56">
        <v>126.024637</v>
      </c>
      <c r="F56">
        <v>105.02053100000001</v>
      </c>
      <c r="G56">
        <v>66</v>
      </c>
      <c r="H56">
        <v>12</v>
      </c>
      <c r="I56">
        <f t="shared" si="0"/>
        <v>2</v>
      </c>
      <c r="J56">
        <f t="shared" si="1"/>
        <v>1</v>
      </c>
      <c r="K56" s="13">
        <f t="shared" si="2"/>
        <v>44.108623020000003</v>
      </c>
      <c r="L56" s="13">
        <f t="shared" si="3"/>
        <v>22.054311510000002</v>
      </c>
    </row>
    <row r="57" spans="1:12">
      <c r="A57" t="s">
        <v>20</v>
      </c>
      <c r="B57" t="s">
        <v>12</v>
      </c>
      <c r="C57">
        <v>44653.333333333336</v>
      </c>
      <c r="D57">
        <v>44653.385648148149</v>
      </c>
      <c r="E57">
        <v>75.346335999999994</v>
      </c>
      <c r="F57">
        <v>62.788612999999998</v>
      </c>
      <c r="G57">
        <v>26227</v>
      </c>
      <c r="H57">
        <v>1262</v>
      </c>
      <c r="I57">
        <f t="shared" si="0"/>
        <v>600</v>
      </c>
      <c r="J57">
        <f t="shared" si="1"/>
        <v>29</v>
      </c>
      <c r="K57" s="13">
        <f t="shared" si="2"/>
        <v>7911.3652379999994</v>
      </c>
      <c r="L57" s="13">
        <f t="shared" si="3"/>
        <v>382.38265316999997</v>
      </c>
    </row>
    <row r="58" spans="1:12">
      <c r="A58" t="s">
        <v>20</v>
      </c>
      <c r="B58" t="s">
        <v>13</v>
      </c>
      <c r="C58">
        <v>44653.333333333336</v>
      </c>
      <c r="D58">
        <v>44653.472453703704</v>
      </c>
      <c r="E58">
        <v>200.338617</v>
      </c>
      <c r="F58">
        <v>166.948847</v>
      </c>
      <c r="G58">
        <v>486</v>
      </c>
      <c r="H58">
        <v>60</v>
      </c>
      <c r="I58">
        <f t="shared" si="0"/>
        <v>12</v>
      </c>
      <c r="J58">
        <f t="shared" si="1"/>
        <v>2</v>
      </c>
      <c r="K58" s="13">
        <f t="shared" si="2"/>
        <v>420.71109443999995</v>
      </c>
      <c r="L58" s="13">
        <f t="shared" si="3"/>
        <v>70.118515739999992</v>
      </c>
    </row>
    <row r="59" spans="1:12">
      <c r="A59" t="s">
        <v>20</v>
      </c>
      <c r="B59" t="s">
        <v>14</v>
      </c>
      <c r="C59">
        <v>44653.333333333336</v>
      </c>
      <c r="D59">
        <v>44653.407835648148</v>
      </c>
      <c r="E59">
        <v>107.29150799999999</v>
      </c>
      <c r="F59">
        <v>89.409589999999994</v>
      </c>
      <c r="G59">
        <v>603</v>
      </c>
      <c r="H59">
        <v>72</v>
      </c>
      <c r="I59">
        <f t="shared" si="0"/>
        <v>14</v>
      </c>
      <c r="J59">
        <f t="shared" si="1"/>
        <v>2</v>
      </c>
      <c r="K59" s="13">
        <f t="shared" si="2"/>
        <v>262.86419459999996</v>
      </c>
      <c r="L59" s="13">
        <f t="shared" si="3"/>
        <v>37.552027799999998</v>
      </c>
    </row>
    <row r="60" spans="1:12">
      <c r="A60" t="s">
        <v>20</v>
      </c>
      <c r="B60" t="s">
        <v>15</v>
      </c>
      <c r="C60">
        <v>44653.333333333336</v>
      </c>
      <c r="D60">
        <v>44653.434988425928</v>
      </c>
      <c r="E60">
        <v>146.38621800000001</v>
      </c>
      <c r="F60">
        <v>121.98851500000001</v>
      </c>
      <c r="G60">
        <v>2829</v>
      </c>
      <c r="H60">
        <v>358</v>
      </c>
      <c r="I60">
        <f t="shared" si="0"/>
        <v>65</v>
      </c>
      <c r="J60">
        <f t="shared" si="1"/>
        <v>9</v>
      </c>
      <c r="K60" s="13">
        <f t="shared" si="2"/>
        <v>1665.14322975</v>
      </c>
      <c r="L60" s="13">
        <f t="shared" si="3"/>
        <v>230.55829335000001</v>
      </c>
    </row>
    <row r="61" spans="1:12">
      <c r="A61" t="s">
        <v>20</v>
      </c>
      <c r="B61" t="s">
        <v>16</v>
      </c>
      <c r="C61">
        <v>44653.333333333336</v>
      </c>
      <c r="D61">
        <v>44653.71465277778</v>
      </c>
      <c r="E61">
        <v>549.10343399999999</v>
      </c>
      <c r="F61">
        <v>457.58619499999998</v>
      </c>
      <c r="G61">
        <v>774</v>
      </c>
      <c r="H61">
        <v>49</v>
      </c>
      <c r="I61">
        <f t="shared" si="0"/>
        <v>18</v>
      </c>
      <c r="J61">
        <f t="shared" si="1"/>
        <v>2</v>
      </c>
      <c r="K61" s="13">
        <f t="shared" si="2"/>
        <v>1729.6758170999999</v>
      </c>
      <c r="L61" s="13">
        <f t="shared" si="3"/>
        <v>192.18620189999999</v>
      </c>
    </row>
    <row r="62" spans="1:12">
      <c r="A62" t="s">
        <v>20</v>
      </c>
      <c r="B62" t="s">
        <v>17</v>
      </c>
      <c r="C62">
        <v>44653.333333333336</v>
      </c>
      <c r="D62">
        <v>44653.669259259259</v>
      </c>
      <c r="E62">
        <v>483.73425300000002</v>
      </c>
      <c r="F62">
        <v>403.11187799999999</v>
      </c>
      <c r="G62">
        <v>1153</v>
      </c>
      <c r="H62">
        <v>129</v>
      </c>
      <c r="I62">
        <f t="shared" si="0"/>
        <v>27</v>
      </c>
      <c r="J62">
        <f t="shared" si="1"/>
        <v>3</v>
      </c>
      <c r="K62" s="13">
        <f t="shared" si="2"/>
        <v>2285.6443482599998</v>
      </c>
      <c r="L62" s="13">
        <f t="shared" si="3"/>
        <v>253.96048314000001</v>
      </c>
    </row>
    <row r="63" spans="1:12">
      <c r="A63" t="s">
        <v>20</v>
      </c>
      <c r="B63" t="s">
        <v>18</v>
      </c>
      <c r="C63">
        <v>44653.333333333336</v>
      </c>
      <c r="D63">
        <v>44653.491307870368</v>
      </c>
      <c r="E63">
        <v>227.484127</v>
      </c>
      <c r="F63">
        <v>189.57010600000001</v>
      </c>
      <c r="G63">
        <v>76</v>
      </c>
      <c r="H63">
        <v>0</v>
      </c>
      <c r="I63">
        <f t="shared" si="0"/>
        <v>2</v>
      </c>
      <c r="J63">
        <f t="shared" si="1"/>
        <v>0</v>
      </c>
      <c r="K63" s="13">
        <f t="shared" si="2"/>
        <v>79.619444520000002</v>
      </c>
      <c r="L63" s="13">
        <f t="shared" si="3"/>
        <v>0</v>
      </c>
    </row>
    <row r="64" spans="1:12">
      <c r="A64" t="s">
        <v>20</v>
      </c>
      <c r="B64" t="s">
        <v>19</v>
      </c>
      <c r="C64">
        <v>44653.333333333336</v>
      </c>
      <c r="D64">
        <v>44653.603252314817</v>
      </c>
      <c r="E64">
        <v>388.68633699999998</v>
      </c>
      <c r="F64">
        <v>323.905281</v>
      </c>
      <c r="G64">
        <v>0</v>
      </c>
      <c r="H64">
        <v>0</v>
      </c>
      <c r="I64">
        <f t="shared" si="0"/>
        <v>0</v>
      </c>
      <c r="J64">
        <f t="shared" si="1"/>
        <v>0</v>
      </c>
      <c r="K64" s="13">
        <f t="shared" si="2"/>
        <v>0</v>
      </c>
      <c r="L64" s="13">
        <f t="shared" si="3"/>
        <v>0</v>
      </c>
    </row>
    <row r="65" spans="1:12">
      <c r="A65" t="s">
        <v>20</v>
      </c>
      <c r="B65" t="s">
        <v>20</v>
      </c>
      <c r="C65">
        <v>44653.333333333336</v>
      </c>
      <c r="D65">
        <v>44653.333333333336</v>
      </c>
      <c r="E65">
        <v>0</v>
      </c>
      <c r="F65">
        <v>0</v>
      </c>
      <c r="G65">
        <v>0</v>
      </c>
      <c r="H65">
        <v>841</v>
      </c>
      <c r="I65">
        <f t="shared" si="0"/>
        <v>0</v>
      </c>
      <c r="J65">
        <f t="shared" si="1"/>
        <v>20</v>
      </c>
      <c r="K65" s="13">
        <f t="shared" si="2"/>
        <v>0</v>
      </c>
      <c r="L65" s="13">
        <f t="shared" si="3"/>
        <v>0</v>
      </c>
    </row>
    <row r="66" spans="1:12">
      <c r="A66" t="s">
        <v>20</v>
      </c>
      <c r="B66" t="s">
        <v>21</v>
      </c>
      <c r="C66">
        <v>44653.333333333336</v>
      </c>
      <c r="D66">
        <v>44653.647453703707</v>
      </c>
      <c r="E66">
        <v>452.345035</v>
      </c>
      <c r="F66">
        <v>376.95419600000002</v>
      </c>
      <c r="G66">
        <v>93</v>
      </c>
      <c r="H66">
        <v>4</v>
      </c>
      <c r="I66">
        <f t="shared" si="0"/>
        <v>3</v>
      </c>
      <c r="J66">
        <f t="shared" si="1"/>
        <v>1</v>
      </c>
      <c r="K66" s="13">
        <f t="shared" si="2"/>
        <v>237.48114348000001</v>
      </c>
      <c r="L66" s="13">
        <f t="shared" si="3"/>
        <v>79.16038116</v>
      </c>
    </row>
    <row r="67" spans="1:12">
      <c r="A67" t="s">
        <v>20</v>
      </c>
      <c r="B67" t="s">
        <v>22</v>
      </c>
      <c r="C67">
        <v>44653.333333333336</v>
      </c>
      <c r="D67">
        <v>44653.612245370372</v>
      </c>
      <c r="E67">
        <v>401.63599499999998</v>
      </c>
      <c r="F67">
        <v>334.696663</v>
      </c>
      <c r="G67">
        <v>311</v>
      </c>
      <c r="H67">
        <v>188</v>
      </c>
      <c r="I67">
        <f t="shared" ref="I67:I98" si="4">ROUNDUP(G67/43.75,0)</f>
        <v>8</v>
      </c>
      <c r="J67">
        <f t="shared" ref="J67:J98" si="5">ROUNDUP(H67/43.75,0)</f>
        <v>5</v>
      </c>
      <c r="K67" s="13">
        <f t="shared" ref="K67:K98" si="6">0.21*F67*I67</f>
        <v>562.29039383999998</v>
      </c>
      <c r="L67" s="13">
        <f t="shared" ref="L67:L98" si="7">0.21*J67*F67</f>
        <v>351.43149615000004</v>
      </c>
    </row>
    <row r="68" spans="1:12">
      <c r="A68" t="s">
        <v>20</v>
      </c>
      <c r="B68" t="s">
        <v>23</v>
      </c>
      <c r="C68">
        <v>44653.333333333336</v>
      </c>
      <c r="D68">
        <v>44653.859907407408</v>
      </c>
      <c r="E68">
        <v>758.27978800000005</v>
      </c>
      <c r="F68">
        <v>631.89982299999997</v>
      </c>
      <c r="G68">
        <v>4</v>
      </c>
      <c r="H68">
        <v>0</v>
      </c>
      <c r="I68">
        <f t="shared" si="4"/>
        <v>1</v>
      </c>
      <c r="J68">
        <f t="shared" si="5"/>
        <v>0</v>
      </c>
      <c r="K68" s="13">
        <f t="shared" si="6"/>
        <v>132.69896283</v>
      </c>
      <c r="L68" s="13">
        <f t="shared" si="7"/>
        <v>0</v>
      </c>
    </row>
    <row r="69" spans="1:12">
      <c r="A69" t="s">
        <v>20</v>
      </c>
      <c r="B69" t="s">
        <v>24</v>
      </c>
      <c r="C69">
        <v>44653.333333333336</v>
      </c>
      <c r="D69">
        <v>44653.443090277775</v>
      </c>
      <c r="E69">
        <v>158.06424699999999</v>
      </c>
      <c r="F69">
        <v>131.72020499999999</v>
      </c>
      <c r="G69">
        <v>5607</v>
      </c>
      <c r="H69">
        <v>869</v>
      </c>
      <c r="I69">
        <f t="shared" si="4"/>
        <v>129</v>
      </c>
      <c r="J69">
        <f t="shared" si="5"/>
        <v>20</v>
      </c>
      <c r="K69" s="13">
        <f t="shared" si="6"/>
        <v>3568.3003534499994</v>
      </c>
      <c r="L69" s="13">
        <f t="shared" si="7"/>
        <v>553.22486100000003</v>
      </c>
    </row>
    <row r="70" spans="1:12">
      <c r="A70" t="s">
        <v>20</v>
      </c>
      <c r="B70" t="s">
        <v>25</v>
      </c>
      <c r="C70">
        <v>44653.333333333336</v>
      </c>
      <c r="D70">
        <v>44653.433576388888</v>
      </c>
      <c r="E70">
        <v>144.36187100000001</v>
      </c>
      <c r="F70">
        <v>120.301559</v>
      </c>
      <c r="G70">
        <v>6862</v>
      </c>
      <c r="H70">
        <v>1093</v>
      </c>
      <c r="I70">
        <f t="shared" si="4"/>
        <v>157</v>
      </c>
      <c r="J70">
        <f t="shared" si="5"/>
        <v>25</v>
      </c>
      <c r="K70" s="13">
        <f t="shared" si="6"/>
        <v>3966.3424002299994</v>
      </c>
      <c r="L70" s="13">
        <f t="shared" si="7"/>
        <v>631.58318474999999</v>
      </c>
    </row>
    <row r="71" spans="1:12">
      <c r="A71" t="s">
        <v>21</v>
      </c>
      <c r="B71" t="s">
        <v>12</v>
      </c>
      <c r="C71">
        <v>44653.333333333336</v>
      </c>
      <c r="D71">
        <v>44653.689050925925</v>
      </c>
      <c r="E71">
        <v>512.23900800000001</v>
      </c>
      <c r="F71">
        <v>426.86583999999999</v>
      </c>
      <c r="G71">
        <v>2144</v>
      </c>
      <c r="H71">
        <v>1297</v>
      </c>
      <c r="I71">
        <f t="shared" si="4"/>
        <v>50</v>
      </c>
      <c r="J71">
        <f t="shared" si="5"/>
        <v>30</v>
      </c>
      <c r="K71" s="13">
        <f t="shared" si="6"/>
        <v>4482.0913199999995</v>
      </c>
      <c r="L71" s="13">
        <f t="shared" si="7"/>
        <v>2689.2547919999997</v>
      </c>
    </row>
    <row r="72" spans="1:12">
      <c r="A72" t="s">
        <v>21</v>
      </c>
      <c r="B72" t="s">
        <v>13</v>
      </c>
      <c r="C72">
        <v>44653.333333333336</v>
      </c>
      <c r="D72">
        <v>44653.745682870373</v>
      </c>
      <c r="E72">
        <v>593.79756999999995</v>
      </c>
      <c r="F72">
        <v>494.83130799999998</v>
      </c>
      <c r="G72">
        <v>62</v>
      </c>
      <c r="H72">
        <v>18</v>
      </c>
      <c r="I72">
        <f t="shared" si="4"/>
        <v>2</v>
      </c>
      <c r="J72">
        <f t="shared" si="5"/>
        <v>1</v>
      </c>
      <c r="K72" s="13">
        <f t="shared" si="6"/>
        <v>207.82914935999997</v>
      </c>
      <c r="L72" s="13">
        <f t="shared" si="7"/>
        <v>103.91457467999999</v>
      </c>
    </row>
    <row r="73" spans="1:12">
      <c r="A73" t="s">
        <v>21</v>
      </c>
      <c r="B73" t="s">
        <v>14</v>
      </c>
      <c r="C73">
        <v>44653.333333333336</v>
      </c>
      <c r="D73">
        <v>44653.573761574073</v>
      </c>
      <c r="E73">
        <v>346.22605199999998</v>
      </c>
      <c r="F73">
        <v>288.52170999999998</v>
      </c>
      <c r="G73">
        <v>13</v>
      </c>
      <c r="H73">
        <v>11</v>
      </c>
      <c r="I73">
        <f t="shared" si="4"/>
        <v>1</v>
      </c>
      <c r="J73">
        <f t="shared" si="5"/>
        <v>1</v>
      </c>
      <c r="K73" s="13">
        <f t="shared" si="6"/>
        <v>60.589559099999995</v>
      </c>
      <c r="L73" s="13">
        <f t="shared" si="7"/>
        <v>60.589559099999995</v>
      </c>
    </row>
    <row r="74" spans="1:12">
      <c r="A74" t="s">
        <v>21</v>
      </c>
      <c r="B74" t="s">
        <v>15</v>
      </c>
      <c r="C74">
        <v>44653.333333333336</v>
      </c>
      <c r="D74">
        <v>44653.693530092591</v>
      </c>
      <c r="E74">
        <v>518.68613000000005</v>
      </c>
      <c r="F74">
        <v>432.23844200000002</v>
      </c>
      <c r="G74">
        <v>24</v>
      </c>
      <c r="H74">
        <v>2</v>
      </c>
      <c r="I74">
        <f t="shared" si="4"/>
        <v>1</v>
      </c>
      <c r="J74">
        <f t="shared" si="5"/>
        <v>1</v>
      </c>
      <c r="K74" s="13">
        <f t="shared" si="6"/>
        <v>90.770072819999996</v>
      </c>
      <c r="L74" s="13">
        <f t="shared" si="7"/>
        <v>90.770072819999996</v>
      </c>
    </row>
    <row r="75" spans="1:12">
      <c r="A75" t="s">
        <v>21</v>
      </c>
      <c r="B75" t="s">
        <v>16</v>
      </c>
      <c r="C75">
        <v>44653.333333333336</v>
      </c>
      <c r="D75">
        <v>44653.80972222222</v>
      </c>
      <c r="E75">
        <v>686.00647500000002</v>
      </c>
      <c r="F75">
        <v>571.67206199999998</v>
      </c>
      <c r="G75">
        <v>468</v>
      </c>
      <c r="H75">
        <v>3</v>
      </c>
      <c r="I75">
        <f t="shared" si="4"/>
        <v>11</v>
      </c>
      <c r="J75">
        <f t="shared" si="5"/>
        <v>1</v>
      </c>
      <c r="K75" s="13">
        <f t="shared" si="6"/>
        <v>1320.5624632199999</v>
      </c>
      <c r="L75" s="13">
        <f t="shared" si="7"/>
        <v>120.05113301999999</v>
      </c>
    </row>
    <row r="76" spans="1:12">
      <c r="A76" t="s">
        <v>21</v>
      </c>
      <c r="B76" t="s">
        <v>17</v>
      </c>
      <c r="C76">
        <v>44653.333333333336</v>
      </c>
      <c r="D76">
        <v>44653.648784722223</v>
      </c>
      <c r="E76">
        <v>454.26402899999999</v>
      </c>
      <c r="F76">
        <v>378.553358</v>
      </c>
      <c r="G76">
        <v>1013</v>
      </c>
      <c r="H76">
        <v>174</v>
      </c>
      <c r="I76">
        <f t="shared" si="4"/>
        <v>24</v>
      </c>
      <c r="J76">
        <f t="shared" si="5"/>
        <v>4</v>
      </c>
      <c r="K76" s="13">
        <f t="shared" si="6"/>
        <v>1907.9089243200001</v>
      </c>
      <c r="L76" s="13">
        <f t="shared" si="7"/>
        <v>317.98482072000002</v>
      </c>
    </row>
    <row r="77" spans="1:12">
      <c r="A77" t="s">
        <v>21</v>
      </c>
      <c r="B77" t="s">
        <v>18</v>
      </c>
      <c r="C77">
        <v>44653.333333333336</v>
      </c>
      <c r="D77">
        <v>44653.520949074074</v>
      </c>
      <c r="E77">
        <v>270.17880400000001</v>
      </c>
      <c r="F77">
        <v>225.14900299999999</v>
      </c>
      <c r="G77">
        <v>0</v>
      </c>
      <c r="H77">
        <v>22</v>
      </c>
      <c r="I77">
        <f t="shared" si="4"/>
        <v>0</v>
      </c>
      <c r="J77">
        <f t="shared" si="5"/>
        <v>1</v>
      </c>
      <c r="K77" s="13">
        <f t="shared" si="6"/>
        <v>0</v>
      </c>
      <c r="L77" s="13">
        <f t="shared" si="7"/>
        <v>47.281290629999994</v>
      </c>
    </row>
    <row r="78" spans="1:12">
      <c r="A78" t="s">
        <v>21</v>
      </c>
      <c r="B78" t="s">
        <v>19</v>
      </c>
      <c r="C78">
        <v>44653.333333333336</v>
      </c>
      <c r="D78">
        <v>44653.455810185187</v>
      </c>
      <c r="E78">
        <v>176.36704599999999</v>
      </c>
      <c r="F78">
        <v>146.97253900000001</v>
      </c>
      <c r="G78">
        <v>472</v>
      </c>
      <c r="H78">
        <v>345</v>
      </c>
      <c r="I78">
        <f t="shared" si="4"/>
        <v>11</v>
      </c>
      <c r="J78">
        <f t="shared" si="5"/>
        <v>8</v>
      </c>
      <c r="K78" s="13">
        <f t="shared" si="6"/>
        <v>339.50656508999998</v>
      </c>
      <c r="L78" s="13">
        <f t="shared" si="7"/>
        <v>246.91386552</v>
      </c>
    </row>
    <row r="79" spans="1:12">
      <c r="A79" t="s">
        <v>21</v>
      </c>
      <c r="B79" t="s">
        <v>20</v>
      </c>
      <c r="C79">
        <v>44653.333333333336</v>
      </c>
      <c r="D79">
        <v>44653.647453703707</v>
      </c>
      <c r="E79">
        <v>452.345035</v>
      </c>
      <c r="F79">
        <v>376.95419600000002</v>
      </c>
      <c r="G79">
        <v>118</v>
      </c>
      <c r="H79">
        <v>100</v>
      </c>
      <c r="I79">
        <f t="shared" si="4"/>
        <v>3</v>
      </c>
      <c r="J79">
        <f t="shared" si="5"/>
        <v>3</v>
      </c>
      <c r="K79" s="13">
        <f t="shared" si="6"/>
        <v>237.48114348000001</v>
      </c>
      <c r="L79" s="13">
        <f t="shared" si="7"/>
        <v>237.48114348000001</v>
      </c>
    </row>
    <row r="80" spans="1:12">
      <c r="A80" t="s">
        <v>21</v>
      </c>
      <c r="B80" t="s">
        <v>21</v>
      </c>
      <c r="C80">
        <v>44653.333333333336</v>
      </c>
      <c r="D80">
        <v>44653.333333333336</v>
      </c>
      <c r="E80">
        <v>0</v>
      </c>
      <c r="F80">
        <v>0</v>
      </c>
      <c r="G80">
        <v>0</v>
      </c>
      <c r="H80">
        <v>322</v>
      </c>
      <c r="I80">
        <f t="shared" si="4"/>
        <v>0</v>
      </c>
      <c r="J80">
        <f t="shared" si="5"/>
        <v>8</v>
      </c>
      <c r="K80" s="13">
        <f t="shared" si="6"/>
        <v>0</v>
      </c>
      <c r="L80" s="13">
        <f t="shared" si="7"/>
        <v>0</v>
      </c>
    </row>
    <row r="81" spans="1:12">
      <c r="A81" t="s">
        <v>21</v>
      </c>
      <c r="B81" t="s">
        <v>22</v>
      </c>
      <c r="C81">
        <v>44653.333333333336</v>
      </c>
      <c r="D81">
        <v>44653.486261574071</v>
      </c>
      <c r="E81">
        <v>220.219752</v>
      </c>
      <c r="F81">
        <v>183.51646</v>
      </c>
      <c r="G81">
        <v>1580</v>
      </c>
      <c r="H81">
        <v>2416</v>
      </c>
      <c r="I81">
        <f t="shared" si="4"/>
        <v>37</v>
      </c>
      <c r="J81">
        <f t="shared" si="5"/>
        <v>56</v>
      </c>
      <c r="K81" s="13">
        <f t="shared" si="6"/>
        <v>1425.9228942</v>
      </c>
      <c r="L81" s="13">
        <f t="shared" si="7"/>
        <v>2158.1535696000001</v>
      </c>
    </row>
    <row r="82" spans="1:12">
      <c r="A82" t="s">
        <v>21</v>
      </c>
      <c r="B82" t="s">
        <v>23</v>
      </c>
      <c r="C82">
        <v>44653.333333333336</v>
      </c>
      <c r="D82">
        <v>44653.805104166669</v>
      </c>
      <c r="E82">
        <v>679.357662</v>
      </c>
      <c r="F82">
        <v>566.13138500000002</v>
      </c>
      <c r="G82">
        <v>206</v>
      </c>
      <c r="H82">
        <v>0</v>
      </c>
      <c r="I82">
        <f t="shared" si="4"/>
        <v>5</v>
      </c>
      <c r="J82">
        <f t="shared" si="5"/>
        <v>0</v>
      </c>
      <c r="K82" s="13">
        <f t="shared" si="6"/>
        <v>594.43795424999996</v>
      </c>
      <c r="L82" s="13">
        <f t="shared" si="7"/>
        <v>0</v>
      </c>
    </row>
    <row r="83" spans="1:12">
      <c r="A83" t="s">
        <v>21</v>
      </c>
      <c r="B83" t="s">
        <v>24</v>
      </c>
      <c r="C83">
        <v>44653.333333333336</v>
      </c>
      <c r="D83">
        <v>44653.537743055553</v>
      </c>
      <c r="E83">
        <v>294.35340200000002</v>
      </c>
      <c r="F83">
        <v>245.294501</v>
      </c>
      <c r="G83">
        <v>291</v>
      </c>
      <c r="H83">
        <v>319</v>
      </c>
      <c r="I83">
        <f t="shared" si="4"/>
        <v>7</v>
      </c>
      <c r="J83">
        <f t="shared" si="5"/>
        <v>8</v>
      </c>
      <c r="K83" s="13">
        <f t="shared" si="6"/>
        <v>360.58291646999999</v>
      </c>
      <c r="L83" s="13">
        <f t="shared" si="7"/>
        <v>412.09476167999998</v>
      </c>
    </row>
    <row r="84" spans="1:12">
      <c r="A84" t="s">
        <v>21</v>
      </c>
      <c r="B84" t="s">
        <v>25</v>
      </c>
      <c r="C84">
        <v>44653.333333333336</v>
      </c>
      <c r="D84">
        <v>44653.608506944445</v>
      </c>
      <c r="E84">
        <v>396.26116999999999</v>
      </c>
      <c r="F84">
        <v>330.21764100000001</v>
      </c>
      <c r="G84">
        <v>481</v>
      </c>
      <c r="H84">
        <v>417</v>
      </c>
      <c r="I84">
        <f t="shared" si="4"/>
        <v>11</v>
      </c>
      <c r="J84">
        <f t="shared" si="5"/>
        <v>10</v>
      </c>
      <c r="K84" s="13">
        <f t="shared" si="6"/>
        <v>762.80275070999994</v>
      </c>
      <c r="L84" s="13">
        <f t="shared" si="7"/>
        <v>693.45704610000007</v>
      </c>
    </row>
    <row r="85" spans="1:12">
      <c r="A85" t="s">
        <v>13</v>
      </c>
      <c r="B85" t="s">
        <v>12</v>
      </c>
      <c r="C85">
        <v>44653.333333333336</v>
      </c>
      <c r="D85">
        <v>44653.513275462959</v>
      </c>
      <c r="E85">
        <v>259.13027799999998</v>
      </c>
      <c r="F85">
        <v>215.94189900000001</v>
      </c>
      <c r="G85">
        <v>6447</v>
      </c>
      <c r="H85">
        <v>151</v>
      </c>
      <c r="I85">
        <f t="shared" si="4"/>
        <v>148</v>
      </c>
      <c r="J85">
        <f t="shared" si="5"/>
        <v>4</v>
      </c>
      <c r="K85" s="13">
        <f t="shared" si="6"/>
        <v>6711.4742209199994</v>
      </c>
      <c r="L85" s="13">
        <f t="shared" si="7"/>
        <v>181.39119516</v>
      </c>
    </row>
    <row r="86" spans="1:12">
      <c r="A86" t="s">
        <v>13</v>
      </c>
      <c r="B86" t="s">
        <v>13</v>
      </c>
      <c r="C86">
        <v>44653.333333333336</v>
      </c>
      <c r="D86">
        <v>44653.333333333336</v>
      </c>
      <c r="E86">
        <v>0</v>
      </c>
      <c r="F86">
        <v>0</v>
      </c>
      <c r="G86">
        <v>0</v>
      </c>
      <c r="H86">
        <v>6</v>
      </c>
      <c r="I86">
        <f t="shared" si="4"/>
        <v>0</v>
      </c>
      <c r="J86">
        <f t="shared" si="5"/>
        <v>1</v>
      </c>
      <c r="K86" s="13">
        <f t="shared" si="6"/>
        <v>0</v>
      </c>
      <c r="L86" s="13">
        <f t="shared" si="7"/>
        <v>0</v>
      </c>
    </row>
    <row r="87" spans="1:12">
      <c r="A87" t="s">
        <v>13</v>
      </c>
      <c r="B87" t="s">
        <v>14</v>
      </c>
      <c r="C87">
        <v>44653.333333333336</v>
      </c>
      <c r="D87">
        <v>44653.507002314815</v>
      </c>
      <c r="E87">
        <v>250.08898600000001</v>
      </c>
      <c r="F87">
        <v>208.407489</v>
      </c>
      <c r="G87">
        <v>9</v>
      </c>
      <c r="H87">
        <v>3</v>
      </c>
      <c r="I87">
        <f t="shared" si="4"/>
        <v>1</v>
      </c>
      <c r="J87">
        <f t="shared" si="5"/>
        <v>1</v>
      </c>
      <c r="K87" s="13">
        <f t="shared" si="6"/>
        <v>43.765572689999999</v>
      </c>
      <c r="L87" s="13">
        <f t="shared" si="7"/>
        <v>43.765572689999999</v>
      </c>
    </row>
    <row r="88" spans="1:12">
      <c r="A88" t="s">
        <v>13</v>
      </c>
      <c r="B88" t="s">
        <v>15</v>
      </c>
      <c r="C88">
        <v>44653.333333333336</v>
      </c>
      <c r="D88">
        <v>44653.390289351853</v>
      </c>
      <c r="E88">
        <v>82.016915999999995</v>
      </c>
      <c r="F88">
        <v>68.347430000000003</v>
      </c>
      <c r="G88">
        <v>283</v>
      </c>
      <c r="H88">
        <v>106</v>
      </c>
      <c r="I88">
        <f t="shared" si="4"/>
        <v>7</v>
      </c>
      <c r="J88">
        <f t="shared" si="5"/>
        <v>3</v>
      </c>
      <c r="K88" s="13">
        <f t="shared" si="6"/>
        <v>100.47072209999999</v>
      </c>
      <c r="L88" s="13">
        <f t="shared" si="7"/>
        <v>43.058880900000005</v>
      </c>
    </row>
    <row r="89" spans="1:12">
      <c r="A89" t="s">
        <v>13</v>
      </c>
      <c r="B89" t="s">
        <v>16</v>
      </c>
      <c r="C89">
        <v>44653.333333333336</v>
      </c>
      <c r="D89">
        <v>44653.682754629626</v>
      </c>
      <c r="E89">
        <v>503.16844099999997</v>
      </c>
      <c r="F89">
        <v>419.30703399999999</v>
      </c>
      <c r="G89">
        <v>267</v>
      </c>
      <c r="H89">
        <v>20</v>
      </c>
      <c r="I89">
        <f t="shared" si="4"/>
        <v>7</v>
      </c>
      <c r="J89">
        <f t="shared" si="5"/>
        <v>1</v>
      </c>
      <c r="K89" s="13">
        <f t="shared" si="6"/>
        <v>616.38133997999989</v>
      </c>
      <c r="L89" s="13">
        <f t="shared" si="7"/>
        <v>88.054477139999989</v>
      </c>
    </row>
    <row r="90" spans="1:12">
      <c r="A90" t="s">
        <v>13</v>
      </c>
      <c r="B90" t="s">
        <v>17</v>
      </c>
      <c r="C90">
        <v>44653.333333333336</v>
      </c>
      <c r="D90">
        <v>44653.716192129628</v>
      </c>
      <c r="E90">
        <v>551.328981</v>
      </c>
      <c r="F90">
        <v>459.44081699999998</v>
      </c>
      <c r="G90">
        <v>1663</v>
      </c>
      <c r="H90">
        <v>1</v>
      </c>
      <c r="I90">
        <f t="shared" si="4"/>
        <v>39</v>
      </c>
      <c r="J90">
        <f t="shared" si="5"/>
        <v>1</v>
      </c>
      <c r="K90" s="13">
        <f t="shared" si="6"/>
        <v>3762.8202912299998</v>
      </c>
      <c r="L90" s="13">
        <f t="shared" si="7"/>
        <v>96.48257156999999</v>
      </c>
    </row>
    <row r="91" spans="1:12">
      <c r="A91" t="s">
        <v>13</v>
      </c>
      <c r="B91" t="s">
        <v>18</v>
      </c>
      <c r="C91">
        <v>44653.333333333336</v>
      </c>
      <c r="D91">
        <v>44653.568784722222</v>
      </c>
      <c r="E91">
        <v>339.056781</v>
      </c>
      <c r="F91">
        <v>282.54731700000002</v>
      </c>
      <c r="G91">
        <v>0</v>
      </c>
      <c r="H91">
        <v>0</v>
      </c>
      <c r="I91">
        <f t="shared" si="4"/>
        <v>0</v>
      </c>
      <c r="J91">
        <f t="shared" si="5"/>
        <v>0</v>
      </c>
      <c r="K91" s="13">
        <f t="shared" si="6"/>
        <v>0</v>
      </c>
      <c r="L91" s="13">
        <f t="shared" si="7"/>
        <v>0</v>
      </c>
    </row>
    <row r="92" spans="1:12">
      <c r="A92" t="s">
        <v>13</v>
      </c>
      <c r="B92" t="s">
        <v>19</v>
      </c>
      <c r="C92">
        <v>44653.333333333336</v>
      </c>
      <c r="D92">
        <v>44653.701481481483</v>
      </c>
      <c r="E92">
        <v>530.13887099999999</v>
      </c>
      <c r="F92">
        <v>441.78239300000001</v>
      </c>
      <c r="G92">
        <v>0</v>
      </c>
      <c r="H92">
        <v>0</v>
      </c>
      <c r="I92">
        <f t="shared" si="4"/>
        <v>0</v>
      </c>
      <c r="J92">
        <f t="shared" si="5"/>
        <v>0</v>
      </c>
      <c r="K92" s="13">
        <f t="shared" si="6"/>
        <v>0</v>
      </c>
      <c r="L92" s="13">
        <f t="shared" si="7"/>
        <v>0</v>
      </c>
    </row>
    <row r="93" spans="1:12">
      <c r="A93" t="s">
        <v>13</v>
      </c>
      <c r="B93" t="s">
        <v>20</v>
      </c>
      <c r="C93">
        <v>44653.333333333336</v>
      </c>
      <c r="D93">
        <v>44653.472453703704</v>
      </c>
      <c r="E93">
        <v>200.338617</v>
      </c>
      <c r="F93">
        <v>166.948847</v>
      </c>
      <c r="G93">
        <v>1055</v>
      </c>
      <c r="H93">
        <v>20</v>
      </c>
      <c r="I93">
        <f t="shared" si="4"/>
        <v>25</v>
      </c>
      <c r="J93">
        <f t="shared" si="5"/>
        <v>1</v>
      </c>
      <c r="K93" s="13">
        <f t="shared" si="6"/>
        <v>876.48144674999992</v>
      </c>
      <c r="L93" s="13">
        <f t="shared" si="7"/>
        <v>35.059257869999996</v>
      </c>
    </row>
    <row r="94" spans="1:12">
      <c r="A94" t="s">
        <v>13</v>
      </c>
      <c r="B94" t="s">
        <v>21</v>
      </c>
      <c r="C94">
        <v>44653.333333333336</v>
      </c>
      <c r="D94">
        <v>44653.745682870373</v>
      </c>
      <c r="E94">
        <v>593.79756999999995</v>
      </c>
      <c r="F94">
        <v>494.83130799999998</v>
      </c>
      <c r="G94">
        <v>13</v>
      </c>
      <c r="H94">
        <v>1</v>
      </c>
      <c r="I94">
        <f t="shared" si="4"/>
        <v>1</v>
      </c>
      <c r="J94">
        <f t="shared" si="5"/>
        <v>1</v>
      </c>
      <c r="K94" s="13">
        <f t="shared" si="6"/>
        <v>103.91457467999999</v>
      </c>
      <c r="L94" s="13">
        <f t="shared" si="7"/>
        <v>103.91457467999999</v>
      </c>
    </row>
    <row r="95" spans="1:12">
      <c r="A95" t="s">
        <v>13</v>
      </c>
      <c r="B95" t="s">
        <v>22</v>
      </c>
      <c r="C95">
        <v>44653.333333333336</v>
      </c>
      <c r="D95">
        <v>44653.710474537038</v>
      </c>
      <c r="E95">
        <v>543.08852899999999</v>
      </c>
      <c r="F95">
        <v>452.57377400000001</v>
      </c>
      <c r="G95">
        <v>1066</v>
      </c>
      <c r="H95">
        <v>17</v>
      </c>
      <c r="I95">
        <f t="shared" si="4"/>
        <v>25</v>
      </c>
      <c r="J95">
        <f t="shared" si="5"/>
        <v>1</v>
      </c>
      <c r="K95" s="13">
        <f t="shared" si="6"/>
        <v>2376.0123134999999</v>
      </c>
      <c r="L95" s="13">
        <f t="shared" si="7"/>
        <v>95.040492540000002</v>
      </c>
    </row>
    <row r="96" spans="1:12">
      <c r="A96" t="s">
        <v>13</v>
      </c>
      <c r="B96" t="s">
        <v>23</v>
      </c>
      <c r="C96">
        <v>44653.333333333336</v>
      </c>
      <c r="D96">
        <v>44653.906851851854</v>
      </c>
      <c r="E96">
        <v>825.87451499999997</v>
      </c>
      <c r="F96">
        <v>688.22876299999996</v>
      </c>
      <c r="G96">
        <v>4</v>
      </c>
      <c r="H96">
        <v>0</v>
      </c>
      <c r="I96">
        <f t="shared" si="4"/>
        <v>1</v>
      </c>
      <c r="J96">
        <f t="shared" si="5"/>
        <v>0</v>
      </c>
      <c r="K96" s="13">
        <f t="shared" si="6"/>
        <v>144.52804022999999</v>
      </c>
      <c r="L96" s="13">
        <f t="shared" si="7"/>
        <v>0</v>
      </c>
    </row>
    <row r="97" spans="1:12">
      <c r="A97" t="s">
        <v>13</v>
      </c>
      <c r="B97" t="s">
        <v>24</v>
      </c>
      <c r="C97">
        <v>44653.333333333336</v>
      </c>
      <c r="D97">
        <v>44653.541331018518</v>
      </c>
      <c r="E97">
        <v>299.51678099999998</v>
      </c>
      <c r="F97">
        <v>249.597317</v>
      </c>
      <c r="G97">
        <v>1190</v>
      </c>
      <c r="H97">
        <v>11</v>
      </c>
      <c r="I97">
        <f t="shared" si="4"/>
        <v>28</v>
      </c>
      <c r="J97">
        <f t="shared" si="5"/>
        <v>1</v>
      </c>
      <c r="K97" s="13">
        <f t="shared" si="6"/>
        <v>1467.6322239599999</v>
      </c>
      <c r="L97" s="13">
        <f t="shared" si="7"/>
        <v>52.415436569999997</v>
      </c>
    </row>
    <row r="98" spans="1:12">
      <c r="A98" t="s">
        <v>13</v>
      </c>
      <c r="B98" t="s">
        <v>25</v>
      </c>
      <c r="C98">
        <v>44653.333333333336</v>
      </c>
      <c r="D98">
        <v>44653.476805555554</v>
      </c>
      <c r="E98">
        <v>206.60123300000001</v>
      </c>
      <c r="F98">
        <v>172.16769500000001</v>
      </c>
      <c r="G98">
        <v>785</v>
      </c>
      <c r="H98">
        <v>168</v>
      </c>
      <c r="I98">
        <f t="shared" si="4"/>
        <v>18</v>
      </c>
      <c r="J98">
        <f t="shared" si="5"/>
        <v>4</v>
      </c>
      <c r="K98" s="13">
        <f t="shared" si="6"/>
        <v>650.79388710000001</v>
      </c>
      <c r="L98" s="13">
        <f t="shared" si="7"/>
        <v>144.6208638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024D-4434-4385-A942-22348BE8C49A}">
  <dimension ref="A1:F9"/>
  <sheetViews>
    <sheetView workbookViewId="0"/>
  </sheetViews>
  <sheetFormatPr defaultRowHeight="15"/>
  <cols>
    <col min="2" max="2" width="13.5703125" customWidth="1"/>
    <col min="3" max="3" width="12.140625" customWidth="1"/>
    <col min="4" max="4" width="18.140625" customWidth="1"/>
    <col min="5" max="5" width="16.85546875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 t="s">
        <v>12</v>
      </c>
      <c r="B2">
        <v>3316</v>
      </c>
      <c r="C2">
        <v>135</v>
      </c>
      <c r="D2">
        <v>11426</v>
      </c>
      <c r="E2">
        <f>(86.2/100)*D2</f>
        <v>9849.2119999999995</v>
      </c>
      <c r="F2">
        <f>E2+1.92</f>
        <v>9851.1319999999996</v>
      </c>
    </row>
    <row r="3" spans="1:6">
      <c r="A3" t="s">
        <v>40</v>
      </c>
      <c r="B3">
        <v>4216</v>
      </c>
      <c r="C3">
        <v>78</v>
      </c>
      <c r="D3">
        <v>29291</v>
      </c>
      <c r="E3">
        <f t="shared" ref="E3:E8" si="0">(86.2/100)*D3</f>
        <v>25248.842000000001</v>
      </c>
      <c r="F3">
        <f t="shared" ref="F3:F8" si="1">E3+1.92</f>
        <v>25250.761999999999</v>
      </c>
    </row>
    <row r="4" spans="1:6">
      <c r="A4" t="s">
        <v>41</v>
      </c>
      <c r="B4">
        <v>674</v>
      </c>
      <c r="C4">
        <v>0</v>
      </c>
      <c r="D4">
        <v>5103</v>
      </c>
      <c r="E4">
        <f t="shared" si="0"/>
        <v>4398.7860000000001</v>
      </c>
      <c r="F4">
        <f t="shared" si="1"/>
        <v>4400.7060000000001</v>
      </c>
    </row>
    <row r="5" spans="1:6">
      <c r="A5" t="s">
        <v>21</v>
      </c>
      <c r="B5">
        <v>1083</v>
      </c>
      <c r="C5">
        <v>919</v>
      </c>
      <c r="D5">
        <v>8502</v>
      </c>
      <c r="E5">
        <f t="shared" si="0"/>
        <v>7328.7240000000002</v>
      </c>
      <c r="F5">
        <f t="shared" si="1"/>
        <v>7330.6440000000002</v>
      </c>
    </row>
    <row r="6" spans="1:6">
      <c r="A6" t="s">
        <v>14</v>
      </c>
      <c r="B6">
        <v>963</v>
      </c>
      <c r="C6">
        <v>169</v>
      </c>
      <c r="D6">
        <v>4715</v>
      </c>
      <c r="E6">
        <f t="shared" si="0"/>
        <v>4064.33</v>
      </c>
      <c r="F6">
        <f t="shared" si="1"/>
        <v>4066.25</v>
      </c>
    </row>
    <row r="7" spans="1:6">
      <c r="A7" t="s">
        <v>42</v>
      </c>
      <c r="B7">
        <v>151</v>
      </c>
      <c r="C7">
        <v>0</v>
      </c>
      <c r="D7">
        <v>1082</v>
      </c>
      <c r="E7">
        <f t="shared" si="0"/>
        <v>932.68399999999997</v>
      </c>
      <c r="F7">
        <f t="shared" si="1"/>
        <v>934.60399999999993</v>
      </c>
    </row>
    <row r="8" spans="1:6">
      <c r="A8" t="s">
        <v>24</v>
      </c>
      <c r="B8">
        <v>42</v>
      </c>
      <c r="C8">
        <v>165</v>
      </c>
      <c r="D8">
        <v>0</v>
      </c>
      <c r="E8">
        <f t="shared" si="0"/>
        <v>0</v>
      </c>
      <c r="F8">
        <v>0</v>
      </c>
    </row>
    <row r="9" spans="1:6">
      <c r="A9" t="s">
        <v>43</v>
      </c>
      <c r="B9">
        <f>SUM(B2:B8)</f>
        <v>10445</v>
      </c>
      <c r="C9">
        <f>SUM(C2:C8)</f>
        <v>1466</v>
      </c>
      <c r="D9">
        <f>SUM(D2:D8)</f>
        <v>60119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574F327DA7CC4FBF069515A4C19DC3" ma:contentTypeVersion="6" ma:contentTypeDescription="Create a new document." ma:contentTypeScope="" ma:versionID="6e5c88381d543aedbb097911457c33bf">
  <xsd:schema xmlns:xsd="http://www.w3.org/2001/XMLSchema" xmlns:xs="http://www.w3.org/2001/XMLSchema" xmlns:p="http://schemas.microsoft.com/office/2006/metadata/properties" xmlns:ns2="d729ea7e-63d8-4ecc-ae08-1380b39ba87f" targetNamespace="http://schemas.microsoft.com/office/2006/metadata/properties" ma:root="true" ma:fieldsID="9eeb6f00023e7455f50ed65e9f8b1374" ns2:_="">
    <xsd:import namespace="d729ea7e-63d8-4ecc-ae08-1380b39ba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9ea7e-63d8-4ecc-ae08-1380b39ba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503809-C6F4-473F-9DA5-1A3FE1360636}"/>
</file>

<file path=customXml/itemProps2.xml><?xml version="1.0" encoding="utf-8"?>
<ds:datastoreItem xmlns:ds="http://schemas.openxmlformats.org/officeDocument/2006/customXml" ds:itemID="{7ABF9F7A-C845-4BE9-8B18-4F2E375B66C7}"/>
</file>

<file path=customXml/itemProps3.xml><?xml version="1.0" encoding="utf-8"?>
<ds:datastoreItem xmlns:ds="http://schemas.openxmlformats.org/officeDocument/2006/customXml" ds:itemID="{8F76B1FB-5F1C-4B53-85D2-9D5655DB88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</dc:creator>
  <cp:keywords/>
  <dc:description/>
  <cp:lastModifiedBy>Cárdenas Leon, I.L. (Iván, Student M-GEO-WO)</cp:lastModifiedBy>
  <cp:revision/>
  <dcterms:created xsi:type="dcterms:W3CDTF">2022-04-04T14:20:35Z</dcterms:created>
  <dcterms:modified xsi:type="dcterms:W3CDTF">2022-04-08T12:07:24Z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0x0101004B574F327DA7CC4FBF069515A4C19DC3</vt:lpwstr>
  </property>
</Properties>
</file>