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xr:revisionPtr revIDLastSave="0" documentId="13_ncr:1000001_{D6EE7836-A175-1D49-AFD7-34A414322716}" xr6:coauthVersionLast="37" xr6:coauthVersionMax="37" xr10:uidLastSave="{00000000-0000-0000-0000-000000000000}"/>
  <bookViews>
    <workbookView xWindow="0" yWindow="0" windowWidth="19440" windowHeight="7155" activeTab="3" xr2:uid="{00000000-000D-0000-FFFF-FFFF00000000}"/>
  </bookViews>
  <sheets>
    <sheet name="IKU" sheetId="10" r:id="rId1"/>
    <sheet name="IKI Kepala" sheetId="11" r:id="rId2"/>
    <sheet name="Imas" sheetId="1" r:id="rId3"/>
    <sheet name="Diko" sheetId="7" r:id="rId4"/>
    <sheet name="Julius" sheetId="8" r:id="rId5"/>
    <sheet name="Nurul" sheetId="12" r:id="rId6"/>
    <sheet name="Nurul (2)" sheetId="13" r:id="rId7"/>
  </sheets>
  <definedNames>
    <definedName name="_xlnm.Print_Area" localSheetId="0">IKU!$A$1:$S$36</definedName>
    <definedName name="_xlnm.Print_Area" localSheetId="2">Imas!$A$1:$L$49</definedName>
    <definedName name="_xlnm.Print_Area" localSheetId="5">Nurul!$A$1:$L$51</definedName>
    <definedName name="_xlnm.Print_Area" localSheetId="6">'Nurul (2)'!$A$1:$L$51</definedName>
  </definedNames>
  <calcPr calcId="17902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3" l="1"/>
  <c r="F35" i="13"/>
  <c r="K34" i="13"/>
  <c r="K33" i="13"/>
  <c r="K30" i="13"/>
  <c r="K29" i="13"/>
  <c r="K28" i="13"/>
  <c r="K25" i="13"/>
  <c r="K24" i="13"/>
  <c r="K21" i="13"/>
  <c r="K17" i="13"/>
  <c r="I17" i="13"/>
  <c r="K16" i="13"/>
  <c r="H16" i="13"/>
  <c r="K13" i="13"/>
  <c r="I13" i="13"/>
  <c r="K12" i="13"/>
  <c r="I12" i="13"/>
  <c r="K11" i="13"/>
  <c r="I11" i="13"/>
  <c r="K36" i="13"/>
  <c r="I18" i="8"/>
  <c r="H11" i="8"/>
  <c r="I11" i="8"/>
  <c r="I17" i="7"/>
  <c r="K16" i="7"/>
  <c r="H16" i="7"/>
  <c r="H16" i="12"/>
  <c r="F35" i="12"/>
  <c r="K34" i="12"/>
  <c r="K33" i="12"/>
  <c r="K30" i="12"/>
  <c r="K29" i="12"/>
  <c r="K28" i="12"/>
  <c r="K25" i="12"/>
  <c r="K24" i="12"/>
  <c r="K21" i="12"/>
  <c r="K17" i="12"/>
  <c r="I17" i="12"/>
  <c r="K16" i="12"/>
  <c r="K13" i="12"/>
  <c r="K11" i="12"/>
  <c r="K12" i="12"/>
  <c r="K36" i="12"/>
  <c r="I13" i="12"/>
  <c r="I12" i="12"/>
  <c r="I11" i="12"/>
  <c r="F35" i="8"/>
  <c r="K34" i="8"/>
  <c r="K33" i="8"/>
  <c r="K30" i="8"/>
  <c r="K29" i="8"/>
  <c r="K28" i="8"/>
  <c r="K25" i="8"/>
  <c r="K24" i="8"/>
  <c r="K21" i="8"/>
  <c r="K18" i="8"/>
  <c r="K17" i="8"/>
  <c r="I17" i="8"/>
  <c r="K16" i="8"/>
  <c r="I16" i="8"/>
  <c r="K13" i="8"/>
  <c r="I13" i="8"/>
  <c r="K12" i="8"/>
  <c r="I12" i="8"/>
  <c r="K11" i="8"/>
  <c r="F35" i="7"/>
  <c r="K34" i="7"/>
  <c r="K33" i="7"/>
  <c r="K30" i="7"/>
  <c r="K29" i="7"/>
  <c r="K28" i="7"/>
  <c r="K25" i="7"/>
  <c r="K24" i="7"/>
  <c r="K21" i="7"/>
  <c r="K17" i="7"/>
  <c r="K13" i="7"/>
  <c r="I13" i="7"/>
  <c r="K12" i="7"/>
  <c r="I12" i="7"/>
  <c r="K11" i="7"/>
  <c r="I11" i="7"/>
  <c r="F34" i="1"/>
  <c r="K33" i="1"/>
  <c r="K32" i="1"/>
  <c r="K29" i="1"/>
  <c r="K28" i="1"/>
  <c r="K27" i="1"/>
  <c r="K24" i="1"/>
  <c r="K23" i="1"/>
  <c r="K20" i="1"/>
  <c r="K16" i="1"/>
  <c r="I16" i="1"/>
  <c r="K15" i="1"/>
  <c r="I15" i="1"/>
  <c r="K13" i="1"/>
  <c r="I13" i="1"/>
  <c r="K12" i="1"/>
  <c r="H12" i="1"/>
  <c r="K11" i="1"/>
  <c r="H11" i="1"/>
  <c r="K20" i="11"/>
  <c r="K21" i="11"/>
  <c r="K22" i="11"/>
  <c r="K23" i="11"/>
  <c r="K24" i="11"/>
  <c r="K27" i="11"/>
  <c r="K30" i="11"/>
  <c r="K33" i="11"/>
  <c r="K34" i="11"/>
  <c r="K35" i="11"/>
  <c r="K36" i="11"/>
  <c r="K39" i="11"/>
  <c r="K40" i="11"/>
  <c r="K42" i="11"/>
  <c r="F19" i="11"/>
  <c r="F41" i="11"/>
  <c r="K10" i="10"/>
  <c r="K11" i="10"/>
  <c r="K12" i="10"/>
  <c r="K15" i="10"/>
  <c r="K16" i="10"/>
  <c r="K17" i="10"/>
  <c r="K20" i="10"/>
  <c r="K23" i="10"/>
  <c r="K25" i="10"/>
  <c r="I17" i="10"/>
  <c r="I16" i="10"/>
  <c r="I15" i="10"/>
  <c r="I12" i="10"/>
  <c r="H11" i="10"/>
  <c r="H10" i="10"/>
  <c r="K36" i="7"/>
  <c r="K36" i="8"/>
  <c r="K35" i="1"/>
</calcChain>
</file>

<file path=xl/sharedStrings.xml><?xml version="1.0" encoding="utf-8"?>
<sst xmlns="http://schemas.openxmlformats.org/spreadsheetml/2006/main" count="502" uniqueCount="152">
  <si>
    <t xml:space="preserve">Nomor Pegawai </t>
  </si>
  <si>
    <t xml:space="preserve">Unit Kerja </t>
  </si>
  <si>
    <t>Nama Pegawai</t>
  </si>
  <si>
    <t>Periode</t>
  </si>
  <si>
    <t>No</t>
  </si>
  <si>
    <t>Indikator Kinerja</t>
  </si>
  <si>
    <t>Bobot (%)</t>
  </si>
  <si>
    <t>Target Kinerja</t>
  </si>
  <si>
    <t>Capaian</t>
  </si>
  <si>
    <t>% Capaian</t>
  </si>
  <si>
    <t>Nilai</t>
  </si>
  <si>
    <t>Bobot x Nilai</t>
  </si>
  <si>
    <t>Keterangan</t>
  </si>
  <si>
    <t>1.</t>
  </si>
  <si>
    <t>Kontribusi Pelayanan/ Hasil Kerja</t>
  </si>
  <si>
    <t>A</t>
  </si>
  <si>
    <t>Kuantitas:</t>
  </si>
  <si>
    <t>2.</t>
  </si>
  <si>
    <t>3.</t>
  </si>
  <si>
    <t>B</t>
  </si>
  <si>
    <t>Kualitas:</t>
  </si>
  <si>
    <t>2.1.</t>
  </si>
  <si>
    <t>Pengembangan potensi</t>
  </si>
  <si>
    <t>3.1.</t>
  </si>
  <si>
    <t>4.</t>
  </si>
  <si>
    <t>Integritas &amp; Komitmen</t>
  </si>
  <si>
    <t>4.1.</t>
  </si>
  <si>
    <t>Ketaatan peraturan &amp; disiplin</t>
  </si>
  <si>
    <t>4.2.</t>
  </si>
  <si>
    <t>Kehadiran di unit kerja</t>
  </si>
  <si>
    <t>4.3</t>
  </si>
  <si>
    <t>5.</t>
  </si>
  <si>
    <t>6.</t>
  </si>
  <si>
    <t xml:space="preserve">Catatan: </t>
  </si>
  <si>
    <t>Pegawai yang dinilai,</t>
  </si>
  <si>
    <t>Atasan Lini 1,</t>
  </si>
  <si>
    <t>Atasan Lini  2,</t>
  </si>
  <si>
    <t>ttd</t>
  </si>
  <si>
    <t>Capaian Hasil Kinerja Unit (IKU)</t>
  </si>
  <si>
    <t>1.1</t>
  </si>
  <si>
    <t>1.2</t>
  </si>
  <si>
    <t>1.3</t>
  </si>
  <si>
    <t>1.4</t>
  </si>
  <si>
    <t>1.5</t>
  </si>
  <si>
    <t>Penilaian dari Kinerja Individu Sbg Pimpinan</t>
  </si>
  <si>
    <t>Pengendalian anggaran</t>
  </si>
  <si>
    <t>Pengendalian anggaran / program efisiensi</t>
  </si>
  <si>
    <t>Pengendalian Kepatuhan Peraturan, Kehadiran dan Disiplin</t>
  </si>
  <si>
    <t>Pengendalian kepatuhan, kehadiran, disiplin staf</t>
  </si>
  <si>
    <t>Kepemimpinan dan Pembinaan Organisasi</t>
  </si>
  <si>
    <t>Penilaian Kepemimpinan, kerjasama dan Pembinaan</t>
  </si>
  <si>
    <t>4.3.</t>
  </si>
  <si>
    <t>Penilaian Individu</t>
  </si>
  <si>
    <t>Pengembangan potensi diri</t>
  </si>
  <si>
    <t>Ketaatan peraturan, kehadiran  dan disiplin</t>
  </si>
  <si>
    <t>Atasan Unit</t>
  </si>
  <si>
    <t>a. Kuantitas:</t>
  </si>
  <si>
    <t>b. Kualitas:</t>
  </si>
  <si>
    <t xml:space="preserve">Koordinasi </t>
  </si>
  <si>
    <t>1. Terselenggaranya pertemuan rutin unit</t>
  </si>
  <si>
    <t>Integritas &amp; Kerjasama Tim</t>
  </si>
  <si>
    <t>1. Penyampaian laporan tepat waktu</t>
  </si>
  <si>
    <t>Jumlah / Nilai IKU :</t>
  </si>
  <si>
    <t>FORM PENILAIAN KINERJA INDIVIDU</t>
  </si>
  <si>
    <r>
      <t>Kerjasama (PAT 360</t>
    </r>
    <r>
      <rPr>
        <sz val="11"/>
        <color theme="1"/>
        <rFont val="Calibri"/>
        <family val="2"/>
      </rPr>
      <t>°</t>
    </r>
    <r>
      <rPr>
        <sz val="11"/>
        <color theme="1"/>
        <rFont val="Arial Narrow"/>
        <family val="2"/>
      </rPr>
      <t>)</t>
    </r>
  </si>
  <si>
    <t>Jumlah / Nilai  :</t>
  </si>
  <si>
    <t xml:space="preserve">Point Kinerja Tambahan </t>
  </si>
  <si>
    <t>Jumlah / Nilai :</t>
  </si>
  <si>
    <t xml:space="preserve">Total point per triwulan
</t>
  </si>
  <si>
    <t>FORM PENILAIAN KINERJA INDIVIDU PIMPINAN/ MANAJERIAL</t>
  </si>
  <si>
    <t>FORM PENILAIAN KINERJA UNIT</t>
  </si>
  <si>
    <r>
      <t xml:space="preserve">Pengembangan diri </t>
    </r>
    <r>
      <rPr>
        <sz val="11"/>
        <color theme="1"/>
        <rFont val="Arial Narrow"/>
        <family val="2"/>
      </rPr>
      <t>(sesuai Penugasan RS)</t>
    </r>
  </si>
  <si>
    <r>
      <t xml:space="preserve">Penilaian Kinerja Lainnya </t>
    </r>
    <r>
      <rPr>
        <sz val="11"/>
        <color theme="1"/>
        <rFont val="Arial Narrow"/>
        <family val="2"/>
      </rPr>
      <t>(penugasan diluar Tupoksi yang disertai dengan SK Dirut)</t>
    </r>
  </si>
  <si>
    <r>
      <t>Penilaian Kinerja Lainnya</t>
    </r>
    <r>
      <rPr>
        <sz val="11"/>
        <color theme="1"/>
        <rFont val="Arial Narrow"/>
        <family val="2"/>
      </rPr>
      <t xml:space="preserve"> (penugasan diluar Tupoksi yang disertai dengan SK Dirut)</t>
    </r>
  </si>
  <si>
    <t>Ka. Unit,</t>
  </si>
  <si>
    <t>(Tina Rahmawati, SP)</t>
  </si>
  <si>
    <t>: 1206</t>
  </si>
  <si>
    <t>: Imas Siti Fatimah, SH</t>
  </si>
  <si>
    <t>: 1177</t>
  </si>
  <si>
    <t>: Sub Bag Kesejahteraan Pegawai dan HI</t>
  </si>
  <si>
    <t>: April s/d Juni 2018</t>
  </si>
  <si>
    <t xml:space="preserve">Monitoring dan evaluasi STR/SIP minimal 6 bulan sebelum masa berlaku selesai  </t>
  </si>
  <si>
    <t>Mengajar, sumbang pikir/ inovasi</t>
  </si>
  <si>
    <t>Mengajar</t>
  </si>
  <si>
    <t>3.2.</t>
  </si>
  <si>
    <t>Sumbang pikir /  inovasi</t>
  </si>
  <si>
    <t>5.a</t>
  </si>
  <si>
    <t>5.b</t>
  </si>
  <si>
    <t xml:space="preserve">Rerata : </t>
  </si>
  <si>
    <t>1.1.</t>
  </si>
  <si>
    <t>1.2.</t>
  </si>
  <si>
    <t>Kajian / Pedoman</t>
  </si>
  <si>
    <t>1.3.</t>
  </si>
  <si>
    <t>Penyusunan rencana kerja dan monev</t>
  </si>
  <si>
    <t>1.4.</t>
  </si>
  <si>
    <t xml:space="preserve">Laporan kegiatan </t>
  </si>
  <si>
    <t>Penilaian kinerja staf dan unit</t>
  </si>
  <si>
    <t>Sumbang pikir / inovasi</t>
  </si>
  <si>
    <t>4.4.</t>
  </si>
  <si>
    <t xml:space="preserve">Indeks / Point Kinerja Tambahan </t>
  </si>
  <si>
    <t>: 2445</t>
  </si>
  <si>
    <t>: Diko Muhammad Adam, S.Kom</t>
  </si>
  <si>
    <t>Input data penilaian kinerja</t>
  </si>
  <si>
    <t xml:space="preserve">Melakukan indeks dokumen Sasaran Kinerja Pegawai (SKP) </t>
  </si>
  <si>
    <t xml:space="preserve">Input data penilaian kinerja valid </t>
  </si>
  <si>
    <t>Penyusunan Kajian hukum, BAP Pegawai, Kronologi Kasus sesuai disposisi</t>
  </si>
  <si>
    <t>8-12</t>
  </si>
  <si>
    <t>Pembuatan SK Internal sesuai disposisi</t>
  </si>
  <si>
    <t>Kajian hukum, BAP Pegawai, Kronologi Kasus selesai tepat waktu (maksimal 2 hari disposisi diterima)</t>
  </si>
  <si>
    <t>Tidak ada kegiatan mengajar</t>
  </si>
  <si>
    <t>Tidak ada</t>
  </si>
  <si>
    <t>Verifikasi STR/SIP</t>
  </si>
  <si>
    <t>Pendataan STR dan SIP bagi seluruh tenaga kesehatan RSJPDHK dan screening punishment.untuk STR/SIP yang tidak lengkap</t>
  </si>
  <si>
    <t>Unit Kerja</t>
  </si>
  <si>
    <t>: Urusan Hubungan Industrial</t>
  </si>
  <si>
    <t xml:space="preserve">Monitoring dan evaluasi STR/SIP minimal 6 bulan sebelum masa berlaku selesai </t>
  </si>
  <si>
    <t>Penilaian kinerja selesai tepat waktu (maksimal H-3 tanggal  pembayaran insentif)</t>
  </si>
  <si>
    <t>Penilaian kinerja SM tdk dapat 100% disampaikan tepat waktu oleh karena data yang diterima dari Bidang Medik ada yang terlambat</t>
  </si>
  <si>
    <t xml:space="preserve">  Sub Bag Kesejahteraan dan HI</t>
  </si>
  <si>
    <t>IKU Urusan Hubungan Industrial</t>
  </si>
  <si>
    <t>Pengarsipan berkas tertata baik dapat ditelusur &lt; 5 menit</t>
  </si>
  <si>
    <t>Membuat rekap penilaian kinerja  per bulan / per TW</t>
  </si>
  <si>
    <t>99 -100%</t>
  </si>
  <si>
    <t>: 2214</t>
  </si>
  <si>
    <t>: Julius R. Siyaranamual, SH</t>
  </si>
  <si>
    <t>Pembuatan Kontrak Kerja Pegawai, SK Pegawai Tetap, SK Perubahan Jabatan</t>
  </si>
  <si>
    <t>Pembuatan usulan pembayaran BPJS dan JKN</t>
  </si>
  <si>
    <t>Usulan pembayaran BPJS tepat waktu (maksimal tgl 20 di bulan berjalan)</t>
  </si>
  <si>
    <t>Usulan pembayaran JKN tepat waktu (maksimal tgl 10 di bulan berjalan)</t>
  </si>
  <si>
    <t>SK atau perjanjian kerja diterima sebelum tmt berlaku</t>
  </si>
  <si>
    <t>Kontrak Kerja Pegawai, SK Pegawai Tetap, SK Perubahan Jabatan diterima oleh Pegawai ybs</t>
  </si>
  <si>
    <t>BPJS 3 usulan per TW
JKN 3 usulan per TW</t>
  </si>
  <si>
    <t>Pelatihan APAR</t>
  </si>
  <si>
    <t>Membuat dokumen serah terima rotasi pegawai (antar unit kerja)</t>
  </si>
  <si>
    <t>Monitoring Dokumen SK perubahan jabatan, evaluasi pasca penempatan pegawai baru/rotasi</t>
  </si>
  <si>
    <t>Tidak ada penugasan pelatihan di TW II th 2018</t>
  </si>
  <si>
    <t>(Diko Muhammad Adam, S.Kom)</t>
  </si>
  <si>
    <t>( Tina Rahmawati, SP)</t>
  </si>
  <si>
    <t>(Mouna F Basyuni, MSi)</t>
  </si>
  <si>
    <t>(Imas Siti Fatimah, SH)</t>
  </si>
  <si>
    <t>(Julius R. Siyaranamual, SH)</t>
  </si>
  <si>
    <t>(drg Sri Handayani, MARS)</t>
  </si>
  <si>
    <t>: Tina Rahmawati, SP</t>
  </si>
  <si>
    <t>: 2600</t>
  </si>
  <si>
    <t>(Nurul Aini Fadilah, SKM)</t>
  </si>
  <si>
    <t>: Nurul Aini Fadilah, SKM</t>
  </si>
  <si>
    <t>Untung, syaifullah, Fatkhurrohman, Baiq Quratta, Aurora, Rifah Hadijah, 10 org koreksi IKU</t>
  </si>
  <si>
    <t>16 orang ada koreksi IKI dan IKU (Total data entry peg tetap NSM 1555 peg)</t>
  </si>
  <si>
    <t>Tidak ada penugasan pelatihan di TW II</t>
  </si>
  <si>
    <t>1) Form Laporan Kinerja Tim
2) Panduan Kinerja IKI dan IKU
3) Bahan Presentasi Sosialisasi Panduan IKI dan IKU</t>
  </si>
  <si>
    <t>Ikatan Dinas, Kontrak Kerja, SK Pegawai Tetap : 121 Dok
SK Rotasi Jabatan : 55 Dok</t>
  </si>
  <si>
    <r>
      <rPr>
        <b/>
        <sz val="10"/>
        <rFont val="Arial Narrow"/>
        <family val="2"/>
      </rPr>
      <t>SK Sofiawati dkk 11 org terlambat diajukan sehingga terdapat kelebihan pembayaran 3 org (44 SK / 55 SK Rotasi)
K</t>
    </r>
    <r>
      <rPr>
        <sz val="10"/>
        <rFont val="Arial Narrow"/>
        <family val="2"/>
      </rPr>
      <t xml:space="preserve">eterlambatan SK atau perjanjian kerja lainnya, perlu perbaikan sistem kerja di internal SDM dan unit terkait.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</si>
</sst>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_(* #,##0.00_);_(* \(#,##0.00\);_(* &quot;-&quot;??_);_(@_)"/>
    <numFmt numFmtId="166" formatCode="0.0%"/>
    <numFmt numFmtId="167" formatCode="#,##0.000"/>
  </numFmts>
  <fonts count="2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4"/>
      <color theme="1"/>
      <name val="Arial Narrow"/>
      <family val="2"/>
    </font>
    <font>
      <sz val="11"/>
      <color rgb="FFFF0000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rgb="FFFF0000"/>
      <name val="Arial Narrow"/>
      <family val="2"/>
    </font>
    <font>
      <b/>
      <sz val="12"/>
      <color theme="1"/>
      <name val="Arial Narrow"/>
      <family val="2"/>
    </font>
    <font>
      <b/>
      <u/>
      <sz val="11"/>
      <color theme="1"/>
      <name val="Arial Narrow"/>
      <family val="2"/>
    </font>
    <font>
      <i/>
      <sz val="11"/>
      <color theme="1"/>
      <name val="Arial Narrow"/>
      <family val="2"/>
    </font>
    <font>
      <sz val="11"/>
      <name val="Arial Narrow"/>
      <family val="2"/>
    </font>
    <font>
      <sz val="11"/>
      <color theme="4" tint="-0.249977111117893"/>
      <name val="Arial Narrow"/>
      <family val="2"/>
    </font>
    <font>
      <sz val="11"/>
      <color rgb="FF0070C0"/>
      <name val="Arial Narrow"/>
      <family val="2"/>
    </font>
    <font>
      <b/>
      <sz val="11"/>
      <name val="Arial Narrow"/>
      <family val="2"/>
    </font>
    <font>
      <sz val="10"/>
      <name val="Arial Narrow"/>
      <family val="2"/>
    </font>
    <font>
      <sz val="11"/>
      <color theme="1"/>
      <name val="Calibri"/>
      <family val="2"/>
    </font>
    <font>
      <b/>
      <sz val="11"/>
      <color rgb="FF002060"/>
      <name val="Arial Narrow"/>
      <family val="2"/>
    </font>
    <font>
      <b/>
      <u/>
      <sz val="11"/>
      <color rgb="FFFF0000"/>
      <name val="Arial Narrow"/>
      <family val="2"/>
    </font>
    <font>
      <sz val="11"/>
      <color rgb="FF00206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sz val="10"/>
      <color rgb="FF002060"/>
      <name val="Arial Narrow"/>
      <family val="2"/>
    </font>
    <font>
      <b/>
      <sz val="1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/>
      <right/>
      <top style="thin">
        <color auto="1"/>
      </top>
      <bottom style="double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double">
        <color indexed="64"/>
      </top>
      <bottom style="thin">
        <color auto="1"/>
      </bottom>
      <diagonal/>
    </border>
    <border>
      <left/>
      <right style="thin">
        <color auto="1"/>
      </right>
      <top style="double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17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 applyAlignment="1">
      <alignment vertical="top"/>
    </xf>
    <xf numFmtId="0" fontId="4" fillId="2" borderId="1" xfId="0" applyFont="1" applyFill="1" applyBorder="1" applyAlignment="1">
      <alignment horizontal="center" vertical="top"/>
    </xf>
    <xf numFmtId="0" fontId="3" fillId="0" borderId="0" xfId="0" applyFont="1" applyAlignment="1">
      <alignment vertical="top"/>
    </xf>
    <xf numFmtId="9" fontId="4" fillId="2" borderId="1" xfId="0" applyNumberFormat="1" applyFont="1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2" borderId="0" xfId="0" applyFill="1"/>
    <xf numFmtId="0" fontId="5" fillId="2" borderId="0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horizontal="center" vertical="top"/>
    </xf>
    <xf numFmtId="9" fontId="4" fillId="2" borderId="6" xfId="0" applyNumberFormat="1" applyFont="1" applyFill="1" applyBorder="1" applyAlignment="1">
      <alignment horizontal="center" vertical="top"/>
    </xf>
    <xf numFmtId="0" fontId="4" fillId="2" borderId="6" xfId="0" applyFont="1" applyFill="1" applyBorder="1" applyAlignment="1">
      <alignment vertical="top"/>
    </xf>
    <xf numFmtId="0" fontId="4" fillId="2" borderId="0" xfId="0" applyFont="1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/>
    <xf numFmtId="20" fontId="3" fillId="0" borderId="0" xfId="0" applyNumberFormat="1" applyFont="1" applyAlignment="1">
      <alignment vertical="top"/>
    </xf>
    <xf numFmtId="0" fontId="6" fillId="0" borderId="0" xfId="0" applyFont="1"/>
    <xf numFmtId="0" fontId="4" fillId="2" borderId="7" xfId="0" applyFont="1" applyFill="1" applyBorder="1" applyAlignment="1">
      <alignment horizontal="left" vertical="top"/>
    </xf>
    <xf numFmtId="0" fontId="5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5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9" fontId="5" fillId="4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4" fillId="0" borderId="7" xfId="0" applyFont="1" applyBorder="1" applyAlignment="1">
      <alignment vertical="top"/>
    </xf>
    <xf numFmtId="0" fontId="4" fillId="0" borderId="8" xfId="0" applyFont="1" applyBorder="1" applyAlignment="1">
      <alignment horizontal="center"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vertical="top"/>
    </xf>
    <xf numFmtId="0" fontId="4" fillId="0" borderId="11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/>
    </xf>
    <xf numFmtId="0" fontId="11" fillId="0" borderId="11" xfId="0" applyFont="1" applyBorder="1" applyAlignment="1">
      <alignment horizontal="center" vertical="top"/>
    </xf>
    <xf numFmtId="0" fontId="4" fillId="0" borderId="13" xfId="0" applyFont="1" applyBorder="1" applyAlignment="1">
      <alignment horizontal="center" vertical="top"/>
    </xf>
    <xf numFmtId="0" fontId="4" fillId="0" borderId="13" xfId="0" applyFont="1" applyBorder="1" applyAlignment="1">
      <alignment vertical="top"/>
    </xf>
    <xf numFmtId="0" fontId="4" fillId="0" borderId="14" xfId="0" applyFont="1" applyBorder="1" applyAlignment="1">
      <alignment horizontal="center" vertical="top"/>
    </xf>
    <xf numFmtId="0" fontId="7" fillId="3" borderId="16" xfId="0" applyFont="1" applyFill="1" applyBorder="1" applyAlignment="1">
      <alignment horizontal="center" vertical="center" wrapText="1"/>
    </xf>
    <xf numFmtId="0" fontId="5" fillId="4" borderId="1" xfId="0" applyFont="1" applyFill="1" applyBorder="1"/>
    <xf numFmtId="0" fontId="5" fillId="0" borderId="1" xfId="0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9" fontId="4" fillId="0" borderId="1" xfId="0" applyNumberFormat="1" applyFont="1" applyBorder="1" applyAlignment="1">
      <alignment horizontal="center" vertical="top"/>
    </xf>
    <xf numFmtId="0" fontId="4" fillId="0" borderId="6" xfId="0" applyFont="1" applyBorder="1" applyAlignment="1">
      <alignment horizontal="center"/>
    </xf>
    <xf numFmtId="0" fontId="5" fillId="2" borderId="5" xfId="0" applyFont="1" applyFill="1" applyBorder="1" applyAlignment="1">
      <alignment horizontal="right" vertical="center"/>
    </xf>
    <xf numFmtId="0" fontId="4" fillId="2" borderId="11" xfId="0" applyFont="1" applyFill="1" applyBorder="1" applyAlignment="1">
      <alignment horizontal="center"/>
    </xf>
    <xf numFmtId="0" fontId="7" fillId="3" borderId="16" xfId="0" applyFont="1" applyFill="1" applyBorder="1" applyAlignment="1">
      <alignment horizontal="center" vertical="center"/>
    </xf>
    <xf numFmtId="0" fontId="4" fillId="0" borderId="17" xfId="0" applyFont="1" applyBorder="1"/>
    <xf numFmtId="0" fontId="4" fillId="0" borderId="17" xfId="0" applyFont="1" applyBorder="1" applyAlignment="1">
      <alignment horizontal="center"/>
    </xf>
    <xf numFmtId="0" fontId="4" fillId="0" borderId="2" xfId="0" applyFont="1" applyBorder="1"/>
    <xf numFmtId="0" fontId="6" fillId="0" borderId="0" xfId="0" applyFont="1" applyAlignment="1">
      <alignment vertical="top"/>
    </xf>
    <xf numFmtId="0" fontId="17" fillId="0" borderId="0" xfId="0" applyFont="1" applyAlignment="1">
      <alignment horizontal="left" vertical="top"/>
    </xf>
    <xf numFmtId="0" fontId="6" fillId="2" borderId="0" xfId="0" applyFont="1" applyFill="1" applyAlignment="1">
      <alignment vertical="top"/>
    </xf>
    <xf numFmtId="0" fontId="6" fillId="0" borderId="0" xfId="0" applyFont="1" applyAlignment="1"/>
    <xf numFmtId="9" fontId="4" fillId="2" borderId="1" xfId="2" applyFont="1" applyFill="1" applyBorder="1" applyAlignment="1">
      <alignment horizontal="center"/>
    </xf>
    <xf numFmtId="0" fontId="4" fillId="2" borderId="1" xfId="0" applyFont="1" applyFill="1" applyBorder="1" applyAlignment="1">
      <alignment horizontal="left" vertical="top"/>
    </xf>
    <xf numFmtId="0" fontId="10" fillId="2" borderId="1" xfId="0" applyFont="1" applyFill="1" applyBorder="1" applyAlignment="1">
      <alignment horizontal="center" vertical="top"/>
    </xf>
    <xf numFmtId="0" fontId="10" fillId="2" borderId="1" xfId="0" applyFont="1" applyFill="1" applyBorder="1" applyAlignment="1">
      <alignment horizontal="center"/>
    </xf>
    <xf numFmtId="9" fontId="10" fillId="2" borderId="1" xfId="0" applyNumberFormat="1" applyFont="1" applyFill="1" applyBorder="1" applyAlignment="1">
      <alignment horizontal="center" vertical="top"/>
    </xf>
    <xf numFmtId="0" fontId="10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top"/>
    </xf>
    <xf numFmtId="0" fontId="10" fillId="2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center" vertical="top"/>
    </xf>
    <xf numFmtId="4" fontId="10" fillId="2" borderId="1" xfId="0" applyNumberFormat="1" applyFont="1" applyFill="1" applyBorder="1" applyAlignment="1">
      <alignment horizontal="center" vertical="top"/>
    </xf>
    <xf numFmtId="9" fontId="10" fillId="0" borderId="1" xfId="0" applyNumberFormat="1" applyFont="1" applyBorder="1" applyAlignment="1">
      <alignment horizontal="center" vertical="top"/>
    </xf>
    <xf numFmtId="0" fontId="10" fillId="0" borderId="0" xfId="0" applyFont="1" applyAlignment="1">
      <alignment horizontal="center"/>
    </xf>
    <xf numFmtId="0" fontId="10" fillId="2" borderId="6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left" vertical="top" wrapText="1"/>
    </xf>
    <xf numFmtId="0" fontId="4" fillId="2" borderId="8" xfId="0" applyFont="1" applyFill="1" applyBorder="1" applyAlignment="1">
      <alignment horizontal="left" vertical="top"/>
    </xf>
    <xf numFmtId="0" fontId="4" fillId="2" borderId="9" xfId="0" applyFont="1" applyFill="1" applyBorder="1" applyAlignment="1">
      <alignment horizontal="left" vertical="top"/>
    </xf>
    <xf numFmtId="9" fontId="10" fillId="2" borderId="6" xfId="0" applyNumberFormat="1" applyFont="1" applyFill="1" applyBorder="1" applyAlignment="1">
      <alignment horizontal="center" vertical="top"/>
    </xf>
    <xf numFmtId="9" fontId="4" fillId="0" borderId="1" xfId="0" applyNumberFormat="1" applyFont="1" applyBorder="1" applyAlignment="1">
      <alignment horizontal="center" vertical="top" wrapText="1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7" fillId="2" borderId="16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/>
    </xf>
    <xf numFmtId="0" fontId="4" fillId="2" borderId="17" xfId="0" applyFont="1" applyFill="1" applyBorder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9" fontId="5" fillId="2" borderId="1" xfId="0" applyNumberFormat="1" applyFont="1" applyFill="1" applyBorder="1" applyAlignment="1">
      <alignment horizontal="center"/>
    </xf>
    <xf numFmtId="9" fontId="4" fillId="2" borderId="1" xfId="2" applyFont="1" applyFill="1" applyBorder="1"/>
    <xf numFmtId="0" fontId="3" fillId="2" borderId="6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164" fontId="3" fillId="2" borderId="1" xfId="1" applyFont="1" applyFill="1" applyBorder="1" applyAlignment="1">
      <alignment horizontal="center"/>
    </xf>
    <xf numFmtId="9" fontId="3" fillId="2" borderId="1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top"/>
    </xf>
    <xf numFmtId="9" fontId="5" fillId="2" borderId="1" xfId="0" applyNumberFormat="1" applyFont="1" applyFill="1" applyBorder="1" applyAlignment="1">
      <alignment horizontal="center" vertical="top"/>
    </xf>
    <xf numFmtId="0" fontId="5" fillId="2" borderId="2" xfId="0" applyFont="1" applyFill="1" applyBorder="1" applyAlignment="1">
      <alignment vertical="top"/>
    </xf>
    <xf numFmtId="0" fontId="5" fillId="2" borderId="3" xfId="0" applyFont="1" applyFill="1" applyBorder="1" applyAlignment="1">
      <alignment vertical="top"/>
    </xf>
    <xf numFmtId="0" fontId="5" fillId="2" borderId="4" xfId="0" applyFont="1" applyFill="1" applyBorder="1" applyAlignment="1">
      <alignment vertical="top"/>
    </xf>
    <xf numFmtId="0" fontId="5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vertical="top"/>
    </xf>
    <xf numFmtId="0" fontId="4" fillId="2" borderId="2" xfId="0" applyFont="1" applyFill="1" applyBorder="1" applyAlignment="1">
      <alignment vertical="top"/>
    </xf>
    <xf numFmtId="0" fontId="4" fillId="2" borderId="3" xfId="0" applyFont="1" applyFill="1" applyBorder="1" applyAlignment="1">
      <alignment vertical="top"/>
    </xf>
    <xf numFmtId="0" fontId="4" fillId="2" borderId="4" xfId="0" applyFont="1" applyFill="1" applyBorder="1" applyAlignment="1">
      <alignment vertical="top"/>
    </xf>
    <xf numFmtId="0" fontId="5" fillId="2" borderId="2" xfId="0" applyFont="1" applyFill="1" applyBorder="1" applyAlignment="1"/>
    <xf numFmtId="0" fontId="5" fillId="2" borderId="3" xfId="0" applyFont="1" applyFill="1" applyBorder="1" applyAlignment="1"/>
    <xf numFmtId="0" fontId="5" fillId="2" borderId="4" xfId="0" applyFont="1" applyFill="1" applyBorder="1" applyAlignment="1"/>
    <xf numFmtId="9" fontId="4" fillId="2" borderId="17" xfId="0" applyNumberFormat="1" applyFont="1" applyFill="1" applyBorder="1" applyAlignment="1">
      <alignment horizontal="center" vertical="top"/>
    </xf>
    <xf numFmtId="9" fontId="5" fillId="5" borderId="6" xfId="0" applyNumberFormat="1" applyFont="1" applyFill="1" applyBorder="1" applyAlignment="1">
      <alignment horizontal="center" vertical="top"/>
    </xf>
    <xf numFmtId="0" fontId="3" fillId="2" borderId="4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9" fontId="4" fillId="2" borderId="0" xfId="0" applyNumberFormat="1" applyFont="1" applyFill="1"/>
    <xf numFmtId="0" fontId="4" fillId="2" borderId="7" xfId="0" applyFont="1" applyFill="1" applyBorder="1" applyAlignment="1">
      <alignment vertical="top"/>
    </xf>
    <xf numFmtId="0" fontId="4" fillId="2" borderId="8" xfId="0" applyFont="1" applyFill="1" applyBorder="1" applyAlignment="1">
      <alignment horizontal="center" vertical="top"/>
    </xf>
    <xf numFmtId="0" fontId="4" fillId="2" borderId="8" xfId="0" applyFont="1" applyFill="1" applyBorder="1" applyAlignment="1">
      <alignment vertical="top"/>
    </xf>
    <xf numFmtId="0" fontId="4" fillId="2" borderId="9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vertical="top"/>
    </xf>
    <xf numFmtId="0" fontId="4" fillId="2" borderId="11" xfId="0" applyFont="1" applyFill="1" applyBorder="1" applyAlignment="1">
      <alignment horizontal="center" vertical="top"/>
    </xf>
    <xf numFmtId="0" fontId="5" fillId="2" borderId="0" xfId="0" applyFont="1" applyFill="1" applyBorder="1" applyAlignment="1">
      <alignment horizontal="center" vertical="top"/>
    </xf>
    <xf numFmtId="0" fontId="11" fillId="2" borderId="0" xfId="0" applyFont="1" applyFill="1" applyBorder="1" applyAlignment="1">
      <alignment horizontal="center" vertical="top"/>
    </xf>
    <xf numFmtId="0" fontId="12" fillId="2" borderId="0" xfId="0" applyFont="1" applyFill="1" applyBorder="1" applyAlignment="1">
      <alignment horizontal="center" vertical="top"/>
    </xf>
    <xf numFmtId="0" fontId="11" fillId="2" borderId="11" xfId="0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left" vertical="top"/>
    </xf>
    <xf numFmtId="0" fontId="4" fillId="2" borderId="13" xfId="0" applyFont="1" applyFill="1" applyBorder="1" applyAlignment="1">
      <alignment horizontal="center" vertical="top"/>
    </xf>
    <xf numFmtId="0" fontId="4" fillId="2" borderId="13" xfId="0" applyFont="1" applyFill="1" applyBorder="1" applyAlignment="1">
      <alignment vertical="top"/>
    </xf>
    <xf numFmtId="0" fontId="4" fillId="2" borderId="14" xfId="0" applyFont="1" applyFill="1" applyBorder="1" applyAlignment="1">
      <alignment horizontal="center" vertical="top"/>
    </xf>
    <xf numFmtId="4" fontId="4" fillId="2" borderId="0" xfId="0" applyNumberFormat="1" applyFont="1" applyFill="1" applyAlignment="1">
      <alignment horizontal="center"/>
    </xf>
    <xf numFmtId="4" fontId="5" fillId="2" borderId="0" xfId="0" applyNumberFormat="1" applyFont="1" applyFill="1" applyAlignment="1">
      <alignment horizontal="center"/>
    </xf>
    <xf numFmtId="0" fontId="4" fillId="2" borderId="1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4" fontId="5" fillId="2" borderId="16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/>
    <xf numFmtId="0" fontId="4" fillId="2" borderId="3" xfId="0" applyFont="1" applyFill="1" applyBorder="1"/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0" fontId="5" fillId="2" borderId="1" xfId="0" applyFont="1" applyFill="1" applyBorder="1"/>
    <xf numFmtId="0" fontId="4" fillId="2" borderId="2" xfId="0" applyFont="1" applyFill="1" applyBorder="1" applyAlignment="1"/>
    <xf numFmtId="0" fontId="4" fillId="2" borderId="3" xfId="0" applyFont="1" applyFill="1" applyBorder="1" applyAlignment="1"/>
    <xf numFmtId="0" fontId="4" fillId="2" borderId="4" xfId="0" applyFont="1" applyFill="1" applyBorder="1" applyAlignment="1"/>
    <xf numFmtId="9" fontId="4" fillId="2" borderId="1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4" fontId="3" fillId="2" borderId="1" xfId="0" applyNumberFormat="1" applyFont="1" applyFill="1" applyBorder="1" applyAlignment="1">
      <alignment horizontal="center" vertical="top"/>
    </xf>
    <xf numFmtId="0" fontId="10" fillId="2" borderId="1" xfId="0" applyFont="1" applyFill="1" applyBorder="1"/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left"/>
    </xf>
    <xf numFmtId="9" fontId="4" fillId="2" borderId="6" xfId="0" applyNumberFormat="1" applyFont="1" applyFill="1" applyBorder="1" applyAlignment="1">
      <alignment horizontal="center"/>
    </xf>
    <xf numFmtId="4" fontId="3" fillId="2" borderId="6" xfId="0" applyNumberFormat="1" applyFont="1" applyFill="1" applyBorder="1" applyAlignment="1">
      <alignment horizontal="center"/>
    </xf>
    <xf numFmtId="4" fontId="4" fillId="2" borderId="6" xfId="0" applyNumberFormat="1" applyFont="1" applyFill="1" applyBorder="1" applyAlignment="1">
      <alignment horizontal="center" vertical="top"/>
    </xf>
    <xf numFmtId="4" fontId="5" fillId="2" borderId="10" xfId="3" applyNumberFormat="1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 vertical="top"/>
    </xf>
    <xf numFmtId="9" fontId="5" fillId="2" borderId="0" xfId="0" applyNumberFormat="1" applyFont="1" applyFill="1" applyBorder="1" applyAlignment="1">
      <alignment horizontal="right" vertical="center"/>
    </xf>
    <xf numFmtId="4" fontId="4" fillId="2" borderId="0" xfId="0" applyNumberFormat="1" applyFont="1" applyFill="1" applyBorder="1" applyAlignment="1">
      <alignment horizontal="center"/>
    </xf>
    <xf numFmtId="4" fontId="4" fillId="2" borderId="1" xfId="0" applyNumberFormat="1" applyFont="1" applyFill="1" applyBorder="1" applyAlignment="1">
      <alignment horizontal="center"/>
    </xf>
    <xf numFmtId="4" fontId="5" fillId="2" borderId="10" xfId="0" applyNumberFormat="1" applyFont="1" applyFill="1" applyBorder="1" applyAlignment="1">
      <alignment horizontal="center"/>
    </xf>
    <xf numFmtId="4" fontId="4" fillId="2" borderId="8" xfId="0" applyNumberFormat="1" applyFont="1" applyFill="1" applyBorder="1" applyAlignment="1">
      <alignment horizontal="center" vertical="top"/>
    </xf>
    <xf numFmtId="4" fontId="4" fillId="2" borderId="0" xfId="0" applyNumberFormat="1" applyFont="1" applyFill="1" applyBorder="1" applyAlignment="1">
      <alignment horizontal="center" vertical="top"/>
    </xf>
    <xf numFmtId="4" fontId="12" fillId="2" borderId="0" xfId="0" applyNumberFormat="1" applyFont="1" applyFill="1" applyBorder="1" applyAlignment="1">
      <alignment horizontal="center" vertical="top"/>
    </xf>
    <xf numFmtId="0" fontId="5" fillId="2" borderId="0" xfId="0" applyFont="1" applyFill="1" applyBorder="1" applyAlignment="1">
      <alignment horizontal="center" vertical="center"/>
    </xf>
    <xf numFmtId="9" fontId="4" fillId="0" borderId="1" xfId="2" applyFont="1" applyBorder="1" applyAlignment="1">
      <alignment horizontal="center" vertical="top"/>
    </xf>
    <xf numFmtId="0" fontId="4" fillId="0" borderId="0" xfId="0" applyFont="1" applyAlignment="1">
      <alignment horizontal="left"/>
    </xf>
    <xf numFmtId="16" fontId="4" fillId="0" borderId="1" xfId="0" quotePrefix="1" applyNumberFormat="1" applyFont="1" applyBorder="1" applyAlignment="1">
      <alignment horizontal="center" vertical="top"/>
    </xf>
    <xf numFmtId="9" fontId="18" fillId="0" borderId="1" xfId="0" applyNumberFormat="1" applyFont="1" applyBorder="1" applyAlignment="1">
      <alignment horizontal="center" vertical="top"/>
    </xf>
    <xf numFmtId="0" fontId="10" fillId="2" borderId="0" xfId="0" applyFont="1" applyFill="1" applyAlignment="1">
      <alignment vertical="top" wrapText="1"/>
    </xf>
    <xf numFmtId="0" fontId="19" fillId="2" borderId="0" xfId="0" applyFont="1" applyFill="1" applyAlignment="1">
      <alignment vertical="top" wrapText="1"/>
    </xf>
    <xf numFmtId="0" fontId="13" fillId="2" borderId="0" xfId="0" applyFont="1" applyFill="1" applyAlignment="1">
      <alignment vertical="top" wrapText="1"/>
    </xf>
    <xf numFmtId="0" fontId="10" fillId="2" borderId="17" xfId="0" applyFont="1" applyFill="1" applyBorder="1" applyAlignment="1">
      <alignment vertical="top" wrapText="1"/>
    </xf>
    <xf numFmtId="0" fontId="10" fillId="2" borderId="1" xfId="0" applyFont="1" applyFill="1" applyBorder="1" applyAlignment="1">
      <alignment vertical="top" wrapText="1"/>
    </xf>
    <xf numFmtId="164" fontId="10" fillId="2" borderId="1" xfId="1" applyFont="1" applyFill="1" applyBorder="1" applyAlignment="1">
      <alignment vertical="top" wrapText="1"/>
    </xf>
    <xf numFmtId="0" fontId="13" fillId="2" borderId="1" xfId="0" applyFont="1" applyFill="1" applyBorder="1" applyAlignment="1">
      <alignment vertical="top" wrapText="1"/>
    </xf>
    <xf numFmtId="0" fontId="10" fillId="2" borderId="6" xfId="0" applyFont="1" applyFill="1" applyBorder="1" applyAlignment="1">
      <alignment vertical="top" wrapText="1"/>
    </xf>
    <xf numFmtId="0" fontId="10" fillId="2" borderId="4" xfId="0" applyFont="1" applyFill="1" applyBorder="1" applyAlignment="1">
      <alignment vertical="top" wrapText="1"/>
    </xf>
    <xf numFmtId="0" fontId="10" fillId="2" borderId="0" xfId="0" applyFont="1" applyFill="1" applyBorder="1" applyAlignment="1">
      <alignment vertical="top" wrapText="1"/>
    </xf>
    <xf numFmtId="0" fontId="10" fillId="2" borderId="9" xfId="0" applyFont="1" applyFill="1" applyBorder="1" applyAlignment="1">
      <alignment vertical="top" wrapText="1"/>
    </xf>
    <xf numFmtId="0" fontId="10" fillId="2" borderId="11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20" fillId="2" borderId="16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/>
    </xf>
    <xf numFmtId="0" fontId="10" fillId="2" borderId="17" xfId="0" applyFont="1" applyFill="1" applyBorder="1" applyAlignment="1">
      <alignment horizontal="center"/>
    </xf>
    <xf numFmtId="0" fontId="20" fillId="2" borderId="16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top"/>
    </xf>
    <xf numFmtId="4" fontId="10" fillId="2" borderId="0" xfId="0" applyNumberFormat="1" applyFont="1" applyFill="1" applyAlignment="1">
      <alignment horizontal="center" vertical="top" wrapText="1"/>
    </xf>
    <xf numFmtId="4" fontId="13" fillId="2" borderId="0" xfId="0" applyNumberFormat="1" applyFont="1" applyFill="1" applyAlignment="1">
      <alignment horizontal="center" vertical="top" wrapText="1"/>
    </xf>
    <xf numFmtId="4" fontId="20" fillId="2" borderId="16" xfId="0" applyNumberFormat="1" applyFont="1" applyFill="1" applyBorder="1" applyAlignment="1">
      <alignment horizontal="center" vertical="top" wrapText="1"/>
    </xf>
    <xf numFmtId="4" fontId="10" fillId="2" borderId="17" xfId="0" applyNumberFormat="1" applyFont="1" applyFill="1" applyBorder="1" applyAlignment="1">
      <alignment horizontal="center" vertical="top" wrapText="1"/>
    </xf>
    <xf numFmtId="4" fontId="10" fillId="2" borderId="1" xfId="0" applyNumberFormat="1" applyFont="1" applyFill="1" applyBorder="1" applyAlignment="1">
      <alignment horizontal="center" vertical="top" wrapText="1"/>
    </xf>
    <xf numFmtId="4" fontId="13" fillId="2" borderId="1" xfId="0" applyNumberFormat="1" applyFont="1" applyFill="1" applyBorder="1" applyAlignment="1">
      <alignment horizontal="center" vertical="top" wrapText="1"/>
    </xf>
    <xf numFmtId="4" fontId="10" fillId="2" borderId="6" xfId="0" applyNumberFormat="1" applyFont="1" applyFill="1" applyBorder="1" applyAlignment="1">
      <alignment horizontal="center" vertical="top" wrapText="1"/>
    </xf>
    <xf numFmtId="4" fontId="10" fillId="2" borderId="0" xfId="0" applyNumberFormat="1" applyFont="1" applyFill="1" applyBorder="1" applyAlignment="1">
      <alignment horizontal="center" vertical="top" wrapText="1"/>
    </xf>
    <xf numFmtId="4" fontId="10" fillId="2" borderId="10" xfId="0" applyNumberFormat="1" applyFont="1" applyFill="1" applyBorder="1" applyAlignment="1">
      <alignment horizontal="center" vertical="top" wrapText="1"/>
    </xf>
    <xf numFmtId="4" fontId="10" fillId="2" borderId="8" xfId="0" applyNumberFormat="1" applyFont="1" applyFill="1" applyBorder="1" applyAlignment="1">
      <alignment horizontal="center" vertical="top" wrapText="1"/>
    </xf>
    <xf numFmtId="4" fontId="10" fillId="0" borderId="0" xfId="0" applyNumberFormat="1" applyFont="1" applyAlignment="1">
      <alignment horizontal="center" vertical="top" wrapText="1"/>
    </xf>
    <xf numFmtId="4" fontId="13" fillId="2" borderId="10" xfId="0" applyNumberFormat="1" applyFont="1" applyFill="1" applyBorder="1" applyAlignment="1">
      <alignment horizontal="center" vertical="top" wrapText="1"/>
    </xf>
    <xf numFmtId="0" fontId="2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left" vertical="top"/>
    </xf>
    <xf numFmtId="0" fontId="4" fillId="2" borderId="4" xfId="0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left" vertical="top"/>
    </xf>
    <xf numFmtId="0" fontId="4" fillId="2" borderId="7" xfId="0" applyFont="1" applyFill="1" applyBorder="1" applyAlignment="1">
      <alignment horizontal="left" vertical="top"/>
    </xf>
    <xf numFmtId="0" fontId="4" fillId="2" borderId="8" xfId="0" applyFont="1" applyFill="1" applyBorder="1" applyAlignment="1">
      <alignment horizontal="left" vertical="top"/>
    </xf>
    <xf numFmtId="0" fontId="4" fillId="2" borderId="9" xfId="0" applyFont="1" applyFill="1" applyBorder="1" applyAlignment="1">
      <alignment horizontal="left" vertical="top"/>
    </xf>
    <xf numFmtId="0" fontId="4" fillId="2" borderId="12" xfId="0" applyFont="1" applyFill="1" applyBorder="1" applyAlignment="1">
      <alignment horizontal="left" vertical="top"/>
    </xf>
    <xf numFmtId="0" fontId="5" fillId="2" borderId="2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center"/>
    </xf>
    <xf numFmtId="0" fontId="5" fillId="2" borderId="16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top"/>
    </xf>
    <xf numFmtId="0" fontId="4" fillId="0" borderId="12" xfId="0" applyFont="1" applyBorder="1" applyAlignment="1">
      <alignment horizontal="left" vertical="top"/>
    </xf>
    <xf numFmtId="0" fontId="4" fillId="0" borderId="4" xfId="0" applyFont="1" applyBorder="1" applyAlignment="1">
      <alignment horizontal="center"/>
    </xf>
    <xf numFmtId="0" fontId="4" fillId="2" borderId="1" xfId="0" applyFont="1" applyFill="1" applyBorder="1" applyAlignment="1">
      <alignment horizontal="left" vertical="top" wrapText="1"/>
    </xf>
    <xf numFmtId="0" fontId="5" fillId="0" borderId="0" xfId="0" applyFont="1" applyAlignment="1">
      <alignment horizontal="center"/>
    </xf>
    <xf numFmtId="0" fontId="11" fillId="0" borderId="0" xfId="0" applyFont="1" applyBorder="1" applyAlignment="1">
      <alignment horizontal="center" vertical="top"/>
    </xf>
    <xf numFmtId="0" fontId="10" fillId="0" borderId="0" xfId="0" applyFont="1"/>
    <xf numFmtId="167" fontId="5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/>
    </xf>
    <xf numFmtId="0" fontId="13" fillId="0" borderId="0" xfId="0" applyFont="1"/>
    <xf numFmtId="167" fontId="7" fillId="3" borderId="16" xfId="0" applyNumberFormat="1" applyFont="1" applyFill="1" applyBorder="1" applyAlignment="1">
      <alignment horizontal="center" vertical="center" wrapText="1"/>
    </xf>
    <xf numFmtId="167" fontId="4" fillId="0" borderId="17" xfId="0" applyNumberFormat="1" applyFont="1" applyBorder="1" applyAlignment="1">
      <alignment horizontal="center"/>
    </xf>
    <xf numFmtId="167" fontId="4" fillId="4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0" fontId="4" fillId="0" borderId="12" xfId="0" applyFont="1" applyBorder="1" applyAlignment="1"/>
    <xf numFmtId="0" fontId="4" fillId="0" borderId="13" xfId="0" applyFont="1" applyBorder="1" applyAlignment="1"/>
    <xf numFmtId="0" fontId="4" fillId="0" borderId="14" xfId="0" applyFont="1" applyBorder="1" applyAlignment="1"/>
    <xf numFmtId="0" fontId="3" fillId="4" borderId="1" xfId="0" applyFont="1" applyFill="1" applyBorder="1" applyAlignment="1">
      <alignment horizontal="center"/>
    </xf>
    <xf numFmtId="167" fontId="3" fillId="4" borderId="1" xfId="0" applyNumberFormat="1" applyFont="1" applyFill="1" applyBorder="1" applyAlignment="1">
      <alignment horizontal="center"/>
    </xf>
    <xf numFmtId="167" fontId="4" fillId="0" borderId="6" xfId="0" applyNumberFormat="1" applyFont="1" applyBorder="1" applyAlignment="1">
      <alignment horizontal="center"/>
    </xf>
    <xf numFmtId="167" fontId="5" fillId="0" borderId="10" xfId="0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167" fontId="5" fillId="2" borderId="0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167" fontId="4" fillId="0" borderId="8" xfId="0" applyNumberFormat="1" applyFont="1" applyBorder="1" applyAlignment="1">
      <alignment horizontal="center" vertical="top"/>
    </xf>
    <xf numFmtId="167" fontId="4" fillId="0" borderId="0" xfId="0" applyNumberFormat="1" applyFont="1" applyBorder="1" applyAlignment="1">
      <alignment horizontal="center" vertical="top"/>
    </xf>
    <xf numFmtId="167" fontId="12" fillId="0" borderId="0" xfId="0" applyNumberFormat="1" applyFont="1" applyBorder="1" applyAlignment="1">
      <alignment horizontal="center" vertical="top"/>
    </xf>
    <xf numFmtId="167" fontId="4" fillId="0" borderId="13" xfId="0" applyNumberFormat="1" applyFont="1" applyBorder="1" applyAlignment="1">
      <alignment horizontal="center" vertical="top"/>
    </xf>
    <xf numFmtId="166" fontId="10" fillId="0" borderId="1" xfId="0" applyNumberFormat="1" applyFont="1" applyBorder="1" applyAlignment="1">
      <alignment horizontal="center" vertical="top"/>
    </xf>
    <xf numFmtId="0" fontId="10" fillId="0" borderId="1" xfId="0" applyFont="1" applyBorder="1" applyAlignment="1">
      <alignment horizontal="left" vertical="top" wrapText="1"/>
    </xf>
    <xf numFmtId="0" fontId="4" fillId="2" borderId="0" xfId="0" applyFont="1" applyFill="1" applyAlignment="1">
      <alignment horizontal="left"/>
    </xf>
    <xf numFmtId="2" fontId="10" fillId="2" borderId="1" xfId="0" applyNumberFormat="1" applyFont="1" applyFill="1" applyBorder="1" applyAlignment="1">
      <alignment horizontal="center"/>
    </xf>
    <xf numFmtId="2" fontId="5" fillId="2" borderId="10" xfId="0" applyNumberFormat="1" applyFont="1" applyFill="1" applyBorder="1" applyAlignment="1">
      <alignment horizontal="center"/>
    </xf>
    <xf numFmtId="4" fontId="10" fillId="2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left" vertical="top"/>
    </xf>
    <xf numFmtId="39" fontId="5" fillId="2" borderId="10" xfId="0" applyNumberFormat="1" applyFont="1" applyFill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top" wrapText="1"/>
    </xf>
    <xf numFmtId="166" fontId="10" fillId="2" borderId="1" xfId="0" applyNumberFormat="1" applyFont="1" applyFill="1" applyBorder="1" applyAlignment="1">
      <alignment horizontal="center" vertical="top"/>
    </xf>
    <xf numFmtId="9" fontId="4" fillId="2" borderId="1" xfId="0" applyNumberFormat="1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left" vertical="top" wrapText="1"/>
    </xf>
    <xf numFmtId="9" fontId="18" fillId="2" borderId="1" xfId="0" applyNumberFormat="1" applyFont="1" applyFill="1" applyBorder="1" applyAlignment="1">
      <alignment horizontal="center" vertical="top"/>
    </xf>
    <xf numFmtId="2" fontId="4" fillId="2" borderId="0" xfId="0" applyNumberFormat="1" applyFont="1" applyFill="1" applyAlignment="1">
      <alignment horizontal="center" wrapText="1"/>
    </xf>
    <xf numFmtId="2" fontId="5" fillId="2" borderId="0" xfId="0" applyNumberFormat="1" applyFont="1" applyFill="1" applyAlignment="1">
      <alignment horizontal="center" wrapText="1"/>
    </xf>
    <xf numFmtId="2" fontId="7" fillId="2" borderId="16" xfId="0" applyNumberFormat="1" applyFont="1" applyFill="1" applyBorder="1" applyAlignment="1">
      <alignment horizontal="center" vertical="center" wrapText="1"/>
    </xf>
    <xf numFmtId="2" fontId="4" fillId="2" borderId="17" xfId="0" applyNumberFormat="1" applyFont="1" applyFill="1" applyBorder="1" applyAlignment="1">
      <alignment horizontal="center" wrapText="1"/>
    </xf>
    <xf numFmtId="2" fontId="3" fillId="2" borderId="1" xfId="0" applyNumberFormat="1" applyFont="1" applyFill="1" applyBorder="1" applyAlignment="1">
      <alignment horizontal="center" wrapText="1"/>
    </xf>
    <xf numFmtId="2" fontId="3" fillId="2" borderId="1" xfId="0" applyNumberFormat="1" applyFont="1" applyFill="1" applyBorder="1" applyAlignment="1">
      <alignment horizontal="center" vertical="top" wrapText="1"/>
    </xf>
    <xf numFmtId="2" fontId="10" fillId="2" borderId="1" xfId="0" applyNumberFormat="1" applyFont="1" applyFill="1" applyBorder="1" applyAlignment="1">
      <alignment horizontal="center" vertical="top" wrapText="1"/>
    </xf>
    <xf numFmtId="2" fontId="6" fillId="2" borderId="1" xfId="0" applyNumberFormat="1" applyFont="1" applyFill="1" applyBorder="1" applyAlignment="1">
      <alignment horizontal="center" vertical="top" wrapText="1"/>
    </xf>
    <xf numFmtId="2" fontId="3" fillId="2" borderId="6" xfId="0" applyNumberFormat="1" applyFont="1" applyFill="1" applyBorder="1" applyAlignment="1">
      <alignment horizontal="center" vertical="top" wrapText="1"/>
    </xf>
    <xf numFmtId="2" fontId="5" fillId="2" borderId="10" xfId="0" applyNumberFormat="1" applyFont="1" applyFill="1" applyBorder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wrapText="1"/>
    </xf>
    <xf numFmtId="2" fontId="4" fillId="2" borderId="1" xfId="0" applyNumberFormat="1" applyFont="1" applyFill="1" applyBorder="1" applyAlignment="1">
      <alignment horizontal="center" wrapText="1"/>
    </xf>
    <xf numFmtId="2" fontId="4" fillId="2" borderId="6" xfId="0" applyNumberFormat="1" applyFont="1" applyFill="1" applyBorder="1" applyAlignment="1">
      <alignment horizontal="center" vertical="top" wrapText="1"/>
    </xf>
    <xf numFmtId="2" fontId="4" fillId="2" borderId="10" xfId="0" applyNumberFormat="1" applyFont="1" applyFill="1" applyBorder="1" applyAlignment="1">
      <alignment horizontal="center" wrapText="1"/>
    </xf>
    <xf numFmtId="2" fontId="4" fillId="2" borderId="8" xfId="0" applyNumberFormat="1" applyFont="1" applyFill="1" applyBorder="1" applyAlignment="1">
      <alignment horizontal="center" vertical="top" wrapText="1"/>
    </xf>
    <xf numFmtId="2" fontId="4" fillId="2" borderId="0" xfId="0" applyNumberFormat="1" applyFont="1" applyFill="1" applyBorder="1" applyAlignment="1">
      <alignment horizontal="center" vertical="top" wrapText="1"/>
    </xf>
    <xf numFmtId="2" fontId="12" fillId="2" borderId="0" xfId="0" applyNumberFormat="1" applyFont="1" applyFill="1" applyBorder="1" applyAlignment="1">
      <alignment horizontal="center" vertical="top" wrapText="1"/>
    </xf>
    <xf numFmtId="2" fontId="4" fillId="0" borderId="0" xfId="0" applyNumberFormat="1" applyFont="1" applyAlignment="1">
      <alignment horizontal="center" wrapText="1"/>
    </xf>
    <xf numFmtId="0" fontId="6" fillId="2" borderId="6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right" vertical="center"/>
    </xf>
    <xf numFmtId="0" fontId="21" fillId="2" borderId="1" xfId="0" applyFont="1" applyFill="1" applyBorder="1" applyAlignment="1">
      <alignment horizontal="left" vertical="top" wrapText="1"/>
    </xf>
    <xf numFmtId="0" fontId="4" fillId="0" borderId="0" xfId="0" applyFont="1" applyAlignment="1">
      <alignment vertical="top" wrapText="1"/>
    </xf>
    <xf numFmtId="166" fontId="4" fillId="2" borderId="1" xfId="2" applyNumberFormat="1" applyFont="1" applyFill="1" applyBorder="1" applyAlignment="1">
      <alignment horizontal="center" vertical="top"/>
    </xf>
    <xf numFmtId="0" fontId="14" fillId="2" borderId="1" xfId="0" applyFont="1" applyFill="1" applyBorder="1" applyAlignment="1">
      <alignment vertical="top" wrapText="1"/>
    </xf>
    <xf numFmtId="0" fontId="13" fillId="5" borderId="1" xfId="0" applyFont="1" applyFill="1" applyBorder="1" applyAlignment="1">
      <alignment horizontal="center" vertical="top"/>
    </xf>
    <xf numFmtId="0" fontId="4" fillId="2" borderId="7" xfId="0" applyFont="1" applyFill="1" applyBorder="1" applyAlignment="1">
      <alignment horizontal="left" vertical="top"/>
    </xf>
    <xf numFmtId="0" fontId="4" fillId="2" borderId="8" xfId="0" applyFont="1" applyFill="1" applyBorder="1" applyAlignment="1">
      <alignment horizontal="left" vertical="top"/>
    </xf>
    <xf numFmtId="0" fontId="4" fillId="2" borderId="9" xfId="0" applyFont="1" applyFill="1" applyBorder="1" applyAlignment="1">
      <alignment horizontal="left" vertical="top"/>
    </xf>
    <xf numFmtId="0" fontId="4" fillId="2" borderId="12" xfId="0" applyFont="1" applyFill="1" applyBorder="1" applyAlignment="1">
      <alignment horizontal="left" vertical="top"/>
    </xf>
    <xf numFmtId="0" fontId="4" fillId="2" borderId="13" xfId="0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5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" fontId="4" fillId="2" borderId="1" xfId="0" applyNumberFormat="1" applyFont="1" applyFill="1" applyBorder="1" applyAlignment="1">
      <alignment horizontal="center" vertical="top" wrapText="1"/>
    </xf>
    <xf numFmtId="1" fontId="4" fillId="2" borderId="1" xfId="0" applyNumberFormat="1" applyFont="1" applyFill="1" applyBorder="1" applyAlignment="1">
      <alignment horizontal="center" vertical="top"/>
    </xf>
    <xf numFmtId="9" fontId="4" fillId="0" borderId="0" xfId="2" applyFont="1" applyAlignment="1">
      <alignment vertical="top"/>
    </xf>
    <xf numFmtId="9" fontId="4" fillId="0" borderId="0" xfId="0" applyNumberFormat="1" applyFont="1" applyAlignment="1">
      <alignment vertical="top"/>
    </xf>
    <xf numFmtId="2" fontId="4" fillId="0" borderId="0" xfId="0" applyNumberFormat="1" applyFont="1" applyAlignment="1">
      <alignment vertical="top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7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4" fillId="0" borderId="14" xfId="0" applyFont="1" applyBorder="1" applyAlignment="1">
      <alignment horizontal="left" vertical="top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4" borderId="2" xfId="0" applyFont="1" applyFill="1" applyBorder="1" applyAlignment="1">
      <alignment horizontal="left"/>
    </xf>
    <xf numFmtId="0" fontId="5" fillId="4" borderId="13" xfId="0" applyFont="1" applyFill="1" applyBorder="1" applyAlignment="1">
      <alignment horizontal="left"/>
    </xf>
    <xf numFmtId="0" fontId="5" fillId="4" borderId="14" xfId="0" applyFont="1" applyFill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5" fillId="4" borderId="2" xfId="0" applyFont="1" applyFill="1" applyBorder="1" applyAlignment="1">
      <alignment horizontal="right" vertical="center"/>
    </xf>
    <xf numFmtId="0" fontId="5" fillId="4" borderId="3" xfId="0" applyFont="1" applyFill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7" fillId="3" borderId="18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9" fillId="4" borderId="2" xfId="0" applyFont="1" applyFill="1" applyBorder="1" applyAlignment="1">
      <alignment horizontal="left"/>
    </xf>
    <xf numFmtId="0" fontId="9" fillId="4" borderId="3" xfId="0" applyFont="1" applyFill="1" applyBorder="1" applyAlignment="1">
      <alignment horizontal="left"/>
    </xf>
    <xf numFmtId="0" fontId="9" fillId="4" borderId="4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 vertical="top"/>
    </xf>
    <xf numFmtId="0" fontId="4" fillId="2" borderId="8" xfId="0" applyFont="1" applyFill="1" applyBorder="1" applyAlignment="1">
      <alignment horizontal="left" vertical="top"/>
    </xf>
    <xf numFmtId="0" fontId="4" fillId="2" borderId="9" xfId="0" applyFont="1" applyFill="1" applyBorder="1" applyAlignment="1">
      <alignment horizontal="left" vertical="top"/>
    </xf>
    <xf numFmtId="0" fontId="4" fillId="2" borderId="5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top"/>
    </xf>
    <xf numFmtId="0" fontId="4" fillId="2" borderId="12" xfId="0" applyFont="1" applyFill="1" applyBorder="1" applyAlignment="1">
      <alignment horizontal="left" vertical="top"/>
    </xf>
    <xf numFmtId="0" fontId="4" fillId="2" borderId="13" xfId="0" applyFont="1" applyFill="1" applyBorder="1" applyAlignment="1">
      <alignment horizontal="left" vertical="top"/>
    </xf>
    <xf numFmtId="0" fontId="4" fillId="2" borderId="14" xfId="0" applyFont="1" applyFill="1" applyBorder="1" applyAlignment="1">
      <alignment horizontal="left" vertical="top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0" fillId="2" borderId="4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 vertical="top"/>
    </xf>
    <xf numFmtId="0" fontId="3" fillId="2" borderId="8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left" vertical="top"/>
    </xf>
    <xf numFmtId="0" fontId="4" fillId="2" borderId="3" xfId="0" applyFont="1" applyFill="1" applyBorder="1" applyAlignment="1">
      <alignment horizontal="left" vertical="top"/>
    </xf>
    <xf numFmtId="0" fontId="4" fillId="2" borderId="4" xfId="0" applyFont="1" applyFill="1" applyBorder="1" applyAlignment="1">
      <alignment horizontal="left" vertical="top"/>
    </xf>
    <xf numFmtId="0" fontId="5" fillId="2" borderId="2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5" fillId="2" borderId="23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left" vertical="top" wrapText="1"/>
    </xf>
    <xf numFmtId="0" fontId="4" fillId="2" borderId="7" xfId="0" applyFont="1" applyFill="1" applyBorder="1" applyAlignment="1">
      <alignment horizontal="left" vertical="top" wrapText="1"/>
    </xf>
    <xf numFmtId="0" fontId="4" fillId="2" borderId="12" xfId="0" applyFont="1" applyFill="1" applyBorder="1" applyAlignment="1">
      <alignment horizontal="center" vertical="top"/>
    </xf>
    <xf numFmtId="0" fontId="4" fillId="2" borderId="13" xfId="0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14" fillId="2" borderId="1" xfId="0" applyFont="1" applyFill="1" applyBorder="1" applyAlignment="1">
      <alignment horizontal="left"/>
    </xf>
    <xf numFmtId="4" fontId="3" fillId="2" borderId="2" xfId="0" applyNumberFormat="1" applyFont="1" applyFill="1" applyBorder="1" applyAlignment="1">
      <alignment horizontal="center"/>
    </xf>
    <xf numFmtId="4" fontId="3" fillId="2" borderId="4" xfId="0" applyNumberFormat="1" applyFont="1" applyFill="1" applyBorder="1" applyAlignment="1">
      <alignment horizontal="center"/>
    </xf>
    <xf numFmtId="0" fontId="5" fillId="2" borderId="3" xfId="0" applyFont="1" applyFill="1" applyBorder="1" applyAlignment="1">
      <alignment horizontal="right"/>
    </xf>
    <xf numFmtId="4" fontId="3" fillId="2" borderId="3" xfId="0" applyNumberFormat="1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16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left"/>
    </xf>
    <xf numFmtId="4" fontId="4" fillId="2" borderId="21" xfId="0" applyNumberFormat="1" applyFont="1" applyFill="1" applyBorder="1" applyAlignment="1">
      <alignment horizontal="center"/>
    </xf>
    <xf numFmtId="4" fontId="4" fillId="2" borderId="22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7" fillId="2" borderId="18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9" fillId="2" borderId="4" xfId="0" applyFont="1" applyFill="1" applyBorder="1" applyAlignment="1">
      <alignment horizontal="left"/>
    </xf>
    <xf numFmtId="0" fontId="9" fillId="2" borderId="2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  <xf numFmtId="0" fontId="9" fillId="2" borderId="4" xfId="0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center" vertical="top"/>
    </xf>
    <xf numFmtId="0" fontId="4" fillId="0" borderId="2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</cellXfs>
  <cellStyles count="4">
    <cellStyle name="Comma" xfId="3" builtinId="3"/>
    <cellStyle name="Comma [0]" xfId="1" builtinId="6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calcChain" Target="calcChain.xml" /><Relationship Id="rId5" Type="http://schemas.openxmlformats.org/officeDocument/2006/relationships/worksheet" Target="worksheets/sheet5.xml" /><Relationship Id="rId10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styles" Target="style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 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 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 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 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107674</xdr:rowOff>
    </xdr:from>
    <xdr:to>
      <xdr:col>10</xdr:col>
      <xdr:colOff>0</xdr:colOff>
      <xdr:row>2</xdr:row>
      <xdr:rowOff>82021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1650" y="107674"/>
          <a:ext cx="0" cy="422022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47625</xdr:colOff>
      <xdr:row>0</xdr:row>
      <xdr:rowOff>95250</xdr:rowOff>
    </xdr:from>
    <xdr:to>
      <xdr:col>3</xdr:col>
      <xdr:colOff>21948</xdr:colOff>
      <xdr:row>2</xdr:row>
      <xdr:rowOff>78708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0"/>
          <a:ext cx="783948" cy="431133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47625</xdr:colOff>
      <xdr:row>0</xdr:row>
      <xdr:rowOff>95250</xdr:rowOff>
    </xdr:from>
    <xdr:to>
      <xdr:col>3</xdr:col>
      <xdr:colOff>21948</xdr:colOff>
      <xdr:row>2</xdr:row>
      <xdr:rowOff>78708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0"/>
          <a:ext cx="783948" cy="431133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47625</xdr:colOff>
      <xdr:row>0</xdr:row>
      <xdr:rowOff>95250</xdr:rowOff>
    </xdr:from>
    <xdr:to>
      <xdr:col>3</xdr:col>
      <xdr:colOff>21948</xdr:colOff>
      <xdr:row>2</xdr:row>
      <xdr:rowOff>78708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0"/>
          <a:ext cx="783948" cy="431133"/>
        </a:xfrm>
        <a:prstGeom prst="rect">
          <a:avLst/>
        </a:prstGeom>
        <a:solidFill>
          <a:srgbClr val="FFFFFF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99392</xdr:colOff>
      <xdr:row>0</xdr:row>
      <xdr:rowOff>107674</xdr:rowOff>
    </xdr:from>
    <xdr:to>
      <xdr:col>2</xdr:col>
      <xdr:colOff>211620</xdr:colOff>
      <xdr:row>2</xdr:row>
      <xdr:rowOff>82021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92" y="107674"/>
          <a:ext cx="798028" cy="393447"/>
        </a:xfrm>
        <a:prstGeom prst="rect">
          <a:avLst/>
        </a:prstGeom>
        <a:solidFill>
          <a:srgbClr val="FFFFFF"/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132523</xdr:colOff>
      <xdr:row>0</xdr:row>
      <xdr:rowOff>99391</xdr:rowOff>
    </xdr:from>
    <xdr:to>
      <xdr:col>2</xdr:col>
      <xdr:colOff>430696</xdr:colOff>
      <xdr:row>2</xdr:row>
      <xdr:rowOff>82849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523" y="99391"/>
          <a:ext cx="841098" cy="431133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132523</xdr:colOff>
      <xdr:row>0</xdr:row>
      <xdr:rowOff>99391</xdr:rowOff>
    </xdr:from>
    <xdr:to>
      <xdr:col>2</xdr:col>
      <xdr:colOff>430696</xdr:colOff>
      <xdr:row>2</xdr:row>
      <xdr:rowOff>82849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523" y="99391"/>
          <a:ext cx="841098" cy="431133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132523</xdr:colOff>
      <xdr:row>0</xdr:row>
      <xdr:rowOff>99391</xdr:rowOff>
    </xdr:from>
    <xdr:to>
      <xdr:col>2</xdr:col>
      <xdr:colOff>430696</xdr:colOff>
      <xdr:row>2</xdr:row>
      <xdr:rowOff>82849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523" y="99391"/>
          <a:ext cx="841098" cy="431133"/>
        </a:xfrm>
        <a:prstGeom prst="rect">
          <a:avLst/>
        </a:prstGeom>
        <a:solidFill>
          <a:srgbClr val="FFFFFF"/>
        </a:solidFill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132523</xdr:colOff>
      <xdr:row>0</xdr:row>
      <xdr:rowOff>99391</xdr:rowOff>
    </xdr:from>
    <xdr:to>
      <xdr:col>2</xdr:col>
      <xdr:colOff>430696</xdr:colOff>
      <xdr:row>2</xdr:row>
      <xdr:rowOff>82849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8673" y="99391"/>
          <a:ext cx="841098" cy="431133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132523</xdr:colOff>
      <xdr:row>0</xdr:row>
      <xdr:rowOff>99391</xdr:rowOff>
    </xdr:from>
    <xdr:to>
      <xdr:col>2</xdr:col>
      <xdr:colOff>430696</xdr:colOff>
      <xdr:row>2</xdr:row>
      <xdr:rowOff>82849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8673" y="99391"/>
          <a:ext cx="841098" cy="431133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132523</xdr:colOff>
      <xdr:row>0</xdr:row>
      <xdr:rowOff>99391</xdr:rowOff>
    </xdr:from>
    <xdr:to>
      <xdr:col>2</xdr:col>
      <xdr:colOff>430696</xdr:colOff>
      <xdr:row>2</xdr:row>
      <xdr:rowOff>82849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8673" y="99391"/>
          <a:ext cx="841098" cy="431133"/>
        </a:xfrm>
        <a:prstGeom prst="rect">
          <a:avLst/>
        </a:prstGeom>
        <a:solidFill>
          <a:srgbClr val="FFFFFF"/>
        </a:solidFill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132523</xdr:colOff>
      <xdr:row>0</xdr:row>
      <xdr:rowOff>99391</xdr:rowOff>
    </xdr:from>
    <xdr:to>
      <xdr:col>2</xdr:col>
      <xdr:colOff>430696</xdr:colOff>
      <xdr:row>2</xdr:row>
      <xdr:rowOff>82849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523" y="99391"/>
          <a:ext cx="841098" cy="431133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132523</xdr:colOff>
      <xdr:row>0</xdr:row>
      <xdr:rowOff>99391</xdr:rowOff>
    </xdr:from>
    <xdr:to>
      <xdr:col>2</xdr:col>
      <xdr:colOff>430696</xdr:colOff>
      <xdr:row>2</xdr:row>
      <xdr:rowOff>82849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523" y="99391"/>
          <a:ext cx="841098" cy="431133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132523</xdr:colOff>
      <xdr:row>0</xdr:row>
      <xdr:rowOff>99391</xdr:rowOff>
    </xdr:from>
    <xdr:to>
      <xdr:col>2</xdr:col>
      <xdr:colOff>430696</xdr:colOff>
      <xdr:row>2</xdr:row>
      <xdr:rowOff>82849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523" y="99391"/>
          <a:ext cx="841098" cy="431133"/>
        </a:xfrm>
        <a:prstGeom prst="rect">
          <a:avLst/>
        </a:prstGeom>
        <a:solidFill>
          <a:srgbClr val="FFFFFF"/>
        </a:solidFill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132523</xdr:colOff>
      <xdr:row>0</xdr:row>
      <xdr:rowOff>99391</xdr:rowOff>
    </xdr:from>
    <xdr:to>
      <xdr:col>2</xdr:col>
      <xdr:colOff>430696</xdr:colOff>
      <xdr:row>2</xdr:row>
      <xdr:rowOff>82849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523" y="99391"/>
          <a:ext cx="841098" cy="431133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132523</xdr:colOff>
      <xdr:row>0</xdr:row>
      <xdr:rowOff>99391</xdr:rowOff>
    </xdr:from>
    <xdr:to>
      <xdr:col>2</xdr:col>
      <xdr:colOff>430696</xdr:colOff>
      <xdr:row>2</xdr:row>
      <xdr:rowOff>82849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523" y="99391"/>
          <a:ext cx="841098" cy="431133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132523</xdr:colOff>
      <xdr:row>0</xdr:row>
      <xdr:rowOff>99391</xdr:rowOff>
    </xdr:from>
    <xdr:to>
      <xdr:col>2</xdr:col>
      <xdr:colOff>430696</xdr:colOff>
      <xdr:row>2</xdr:row>
      <xdr:rowOff>82849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523" y="99391"/>
          <a:ext cx="841098" cy="431133"/>
        </a:xfrm>
        <a:prstGeom prst="rect">
          <a:avLst/>
        </a:prstGeom>
        <a:solidFill>
          <a:srgbClr val="FFFFFF"/>
        </a:solidFill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132523</xdr:colOff>
      <xdr:row>0</xdr:row>
      <xdr:rowOff>99391</xdr:rowOff>
    </xdr:from>
    <xdr:to>
      <xdr:col>2</xdr:col>
      <xdr:colOff>430696</xdr:colOff>
      <xdr:row>2</xdr:row>
      <xdr:rowOff>82849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523" y="99391"/>
          <a:ext cx="841098" cy="431133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132523</xdr:colOff>
      <xdr:row>0</xdr:row>
      <xdr:rowOff>99391</xdr:rowOff>
    </xdr:from>
    <xdr:to>
      <xdr:col>2</xdr:col>
      <xdr:colOff>430696</xdr:colOff>
      <xdr:row>2</xdr:row>
      <xdr:rowOff>82849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523" y="99391"/>
          <a:ext cx="841098" cy="431133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132523</xdr:colOff>
      <xdr:row>0</xdr:row>
      <xdr:rowOff>99391</xdr:rowOff>
    </xdr:from>
    <xdr:to>
      <xdr:col>2</xdr:col>
      <xdr:colOff>430696</xdr:colOff>
      <xdr:row>2</xdr:row>
      <xdr:rowOff>82849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523" y="99391"/>
          <a:ext cx="841098" cy="431133"/>
        </a:xfrm>
        <a:prstGeom prst="rect">
          <a:avLst/>
        </a:prstGeom>
        <a:solidFill>
          <a:srgbClr val="FFFFFF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 /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 /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 /><Relationship Id="rId1" Type="http://schemas.openxmlformats.org/officeDocument/2006/relationships/printerSettings" Target="../printerSettings/printerSettings6.bin" 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 /><Relationship Id="rId1" Type="http://schemas.openxmlformats.org/officeDocument/2006/relationships/printerSettings" Target="../printerSettings/printerSettings7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2:X48"/>
  <sheetViews>
    <sheetView zoomScaleSheetLayoutView="100" zoomScalePageLayoutView="115" workbookViewId="0" xr3:uid="{AEA406A1-0E4B-5B11-9CD5-51D6E497D94C}">
      <pane xSplit="5" ySplit="6" topLeftCell="F19" activePane="bottomRight" state="frozen"/>
      <selection pane="bottomLeft" activeCell="A7" sqref="A7"/>
      <selection pane="topRight" activeCell="G1" sqref="G1"/>
      <selection pane="bottomRight" activeCell="I12" sqref="I12"/>
    </sheetView>
  </sheetViews>
  <sheetFormatPr defaultColWidth="8.875" defaultRowHeight="14.25" x14ac:dyDescent="0.15"/>
  <cols>
    <col min="1" max="1" width="4.4375" style="1" customWidth="1"/>
    <col min="2" max="2" width="4.5703125" style="1" customWidth="1"/>
    <col min="3" max="3" width="3.09375" style="1" customWidth="1"/>
    <col min="4" max="4" width="8.875" style="1"/>
    <col min="5" max="5" width="22.734375" style="1" customWidth="1"/>
    <col min="6" max="6" width="6.3203125" style="2" customWidth="1"/>
    <col min="7" max="7" width="8.203125" style="1" customWidth="1"/>
    <col min="8" max="9" width="8.203125" style="2" customWidth="1"/>
    <col min="10" max="10" width="5.51171875" style="2" customWidth="1"/>
    <col min="11" max="11" width="9.14453125" style="238" customWidth="1"/>
    <col min="12" max="12" width="22.734375" style="2" customWidth="1"/>
    <col min="13" max="13" width="16.0078125" style="65" customWidth="1"/>
    <col min="14" max="14" width="48.5625" style="4" customWidth="1"/>
    <col min="15" max="16384" width="8.875" style="1"/>
  </cols>
  <sheetData>
    <row r="2" spans="1:22" ht="17.25" x14ac:dyDescent="0.2">
      <c r="A2" s="336" t="s">
        <v>70</v>
      </c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229"/>
    </row>
    <row r="3" spans="1:22" x14ac:dyDescent="0.15">
      <c r="A3" s="234"/>
      <c r="B3" s="234"/>
      <c r="C3" s="234"/>
      <c r="D3" s="234"/>
      <c r="E3" s="234"/>
      <c r="F3" s="234"/>
      <c r="G3" s="234"/>
      <c r="H3" s="234"/>
      <c r="I3" s="234"/>
      <c r="J3" s="234"/>
      <c r="K3" s="237"/>
      <c r="L3" s="234"/>
    </row>
    <row r="4" spans="1:22" x14ac:dyDescent="0.15">
      <c r="A4" s="3" t="s">
        <v>113</v>
      </c>
      <c r="D4" s="1" t="s">
        <v>114</v>
      </c>
      <c r="H4" s="29" t="s">
        <v>3</v>
      </c>
      <c r="I4" s="180" t="s">
        <v>80</v>
      </c>
    </row>
    <row r="5" spans="1:22" x14ac:dyDescent="0.15">
      <c r="A5" s="239" t="s">
        <v>55</v>
      </c>
      <c r="D5" s="1" t="s">
        <v>79</v>
      </c>
    </row>
    <row r="6" spans="1:22" ht="29.25" thickBot="1" x14ac:dyDescent="0.2">
      <c r="A6" s="61" t="s">
        <v>4</v>
      </c>
      <c r="B6" s="337" t="s">
        <v>5</v>
      </c>
      <c r="C6" s="338"/>
      <c r="D6" s="338"/>
      <c r="E6" s="339"/>
      <c r="F6" s="53" t="s">
        <v>6</v>
      </c>
      <c r="G6" s="53" t="s">
        <v>7</v>
      </c>
      <c r="H6" s="61" t="s">
        <v>8</v>
      </c>
      <c r="I6" s="53" t="s">
        <v>9</v>
      </c>
      <c r="J6" s="61" t="s">
        <v>10</v>
      </c>
      <c r="K6" s="240" t="s">
        <v>11</v>
      </c>
      <c r="L6" s="53" t="s">
        <v>12</v>
      </c>
    </row>
    <row r="7" spans="1:22" s="21" customFormat="1" ht="15" thickTop="1" x14ac:dyDescent="0.15">
      <c r="A7" s="62"/>
      <c r="B7" s="340"/>
      <c r="C7" s="341"/>
      <c r="D7" s="341"/>
      <c r="E7" s="342"/>
      <c r="F7" s="63"/>
      <c r="G7" s="62"/>
      <c r="H7" s="63"/>
      <c r="I7" s="63"/>
      <c r="J7" s="63"/>
      <c r="K7" s="241"/>
      <c r="L7" s="63"/>
      <c r="M7" s="65"/>
      <c r="N7" s="4"/>
      <c r="O7" s="1"/>
      <c r="P7" s="1"/>
      <c r="Q7" s="1"/>
      <c r="R7" s="1"/>
      <c r="S7" s="1"/>
      <c r="T7" s="1"/>
      <c r="U7" s="1"/>
      <c r="V7" s="1"/>
    </row>
    <row r="8" spans="1:22" x14ac:dyDescent="0.15">
      <c r="A8" s="32" t="s">
        <v>13</v>
      </c>
      <c r="B8" s="54" t="s">
        <v>14</v>
      </c>
      <c r="C8" s="34"/>
      <c r="D8" s="34"/>
      <c r="E8" s="34"/>
      <c r="F8" s="33"/>
      <c r="G8" s="34"/>
      <c r="H8" s="33"/>
      <c r="I8" s="33"/>
      <c r="J8" s="33"/>
      <c r="K8" s="242"/>
      <c r="L8" s="33"/>
      <c r="M8" s="66"/>
      <c r="N8" s="22"/>
      <c r="O8" s="23"/>
      <c r="Q8" s="2"/>
      <c r="S8" s="23"/>
      <c r="T8" s="23"/>
      <c r="U8" s="24"/>
      <c r="V8" s="25"/>
    </row>
    <row r="9" spans="1:22" x14ac:dyDescent="0.15">
      <c r="A9" s="30"/>
      <c r="B9" s="343" t="s">
        <v>56</v>
      </c>
      <c r="C9" s="344"/>
      <c r="D9" s="344"/>
      <c r="E9" s="345"/>
      <c r="F9" s="35">
        <v>0.35</v>
      </c>
      <c r="G9" s="34"/>
      <c r="H9" s="33"/>
      <c r="I9" s="33"/>
      <c r="J9" s="33"/>
      <c r="K9" s="242"/>
      <c r="L9" s="33"/>
      <c r="Q9" s="2"/>
    </row>
    <row r="10" spans="1:22" ht="16.5" customHeight="1" x14ac:dyDescent="0.15">
      <c r="A10" s="30"/>
      <c r="B10" s="30" t="s">
        <v>13</v>
      </c>
      <c r="C10" s="310" t="s">
        <v>107</v>
      </c>
      <c r="D10" s="311"/>
      <c r="E10" s="312"/>
      <c r="F10" s="259">
        <v>0.125</v>
      </c>
      <c r="G10" s="181" t="s">
        <v>106</v>
      </c>
      <c r="H10" s="36">
        <f>2+3+5</f>
        <v>10</v>
      </c>
      <c r="I10" s="182">
        <v>1</v>
      </c>
      <c r="J10" s="77">
        <v>1</v>
      </c>
      <c r="K10" s="206">
        <f>F10*J10</f>
        <v>0.125</v>
      </c>
      <c r="L10" s="243"/>
      <c r="Q10" s="2"/>
    </row>
    <row r="11" spans="1:22" s="4" customFormat="1" ht="32.25" customHeight="1" x14ac:dyDescent="0.2">
      <c r="A11" s="36"/>
      <c r="B11" s="36" t="s">
        <v>17</v>
      </c>
      <c r="C11" s="310" t="s">
        <v>105</v>
      </c>
      <c r="D11" s="311"/>
      <c r="E11" s="312"/>
      <c r="F11" s="259">
        <v>0.1</v>
      </c>
      <c r="G11" s="181" t="s">
        <v>106</v>
      </c>
      <c r="H11" s="36">
        <f>9+1+1</f>
        <v>11</v>
      </c>
      <c r="I11" s="182">
        <v>1</v>
      </c>
      <c r="J11" s="77">
        <v>1</v>
      </c>
      <c r="K11" s="206">
        <f>F11*J11</f>
        <v>0.1</v>
      </c>
      <c r="L11" s="39"/>
      <c r="M11" s="65"/>
      <c r="Q11" s="75"/>
    </row>
    <row r="12" spans="1:22" s="4" customFormat="1" ht="32.25" customHeight="1" x14ac:dyDescent="0.2">
      <c r="A12" s="36"/>
      <c r="B12" s="36" t="s">
        <v>18</v>
      </c>
      <c r="C12" s="310" t="s">
        <v>125</v>
      </c>
      <c r="D12" s="311"/>
      <c r="E12" s="312"/>
      <c r="F12" s="259">
        <v>0.125</v>
      </c>
      <c r="G12" s="79">
        <v>1</v>
      </c>
      <c r="H12" s="79">
        <v>1</v>
      </c>
      <c r="I12" s="79">
        <f>H12/G12</f>
        <v>1</v>
      </c>
      <c r="J12" s="77">
        <v>1</v>
      </c>
      <c r="K12" s="206">
        <f>F12*J12</f>
        <v>0.125</v>
      </c>
      <c r="L12" s="39"/>
      <c r="M12" s="65"/>
      <c r="Q12" s="75"/>
    </row>
    <row r="13" spans="1:22" x14ac:dyDescent="0.15">
      <c r="A13" s="30"/>
      <c r="B13" s="31"/>
      <c r="C13" s="245"/>
      <c r="D13" s="246"/>
      <c r="E13" s="247"/>
      <c r="F13" s="30"/>
      <c r="G13" s="31"/>
      <c r="H13" s="30"/>
      <c r="I13" s="30"/>
      <c r="J13" s="243"/>
      <c r="K13" s="244"/>
      <c r="L13" s="243"/>
      <c r="Q13" s="2"/>
    </row>
    <row r="14" spans="1:22" x14ac:dyDescent="0.15">
      <c r="A14" s="30"/>
      <c r="B14" s="343" t="s">
        <v>57</v>
      </c>
      <c r="C14" s="344"/>
      <c r="D14" s="344"/>
      <c r="E14" s="345"/>
      <c r="F14" s="35">
        <v>0.35</v>
      </c>
      <c r="G14" s="34"/>
      <c r="H14" s="33"/>
      <c r="I14" s="33"/>
      <c r="J14" s="248"/>
      <c r="K14" s="249"/>
      <c r="L14" s="248"/>
      <c r="N14" s="26"/>
      <c r="O14" s="27"/>
      <c r="Q14" s="2"/>
    </row>
    <row r="15" spans="1:22" s="4" customFormat="1" ht="48.75" customHeight="1" x14ac:dyDescent="0.2">
      <c r="A15" s="36"/>
      <c r="B15" s="36" t="s">
        <v>13</v>
      </c>
      <c r="C15" s="310" t="s">
        <v>108</v>
      </c>
      <c r="D15" s="311"/>
      <c r="E15" s="312"/>
      <c r="F15" s="259">
        <v>0.125</v>
      </c>
      <c r="G15" s="86">
        <v>1</v>
      </c>
      <c r="H15" s="7">
        <v>1</v>
      </c>
      <c r="I15" s="179">
        <f>H15/G15</f>
        <v>1</v>
      </c>
      <c r="J15" s="71">
        <v>1</v>
      </c>
      <c r="K15" s="206">
        <f>F15*J15</f>
        <v>0.125</v>
      </c>
      <c r="L15" s="39"/>
      <c r="M15" s="65"/>
      <c r="N15" s="6"/>
      <c r="O15" s="65"/>
      <c r="Q15" s="75"/>
    </row>
    <row r="16" spans="1:22" s="4" customFormat="1" ht="33.75" customHeight="1" x14ac:dyDescent="0.2">
      <c r="A16" s="36"/>
      <c r="B16" s="230" t="s">
        <v>17</v>
      </c>
      <c r="C16" s="310" t="s">
        <v>115</v>
      </c>
      <c r="D16" s="311"/>
      <c r="E16" s="312"/>
      <c r="F16" s="259">
        <v>0.125</v>
      </c>
      <c r="G16" s="86">
        <v>1</v>
      </c>
      <c r="H16" s="7">
        <v>1</v>
      </c>
      <c r="I16" s="179">
        <f>H16/G16</f>
        <v>1</v>
      </c>
      <c r="J16" s="71">
        <v>1</v>
      </c>
      <c r="K16" s="206">
        <f>F16*J16</f>
        <v>0.125</v>
      </c>
      <c r="L16" s="39"/>
      <c r="M16" s="65"/>
      <c r="N16" s="6"/>
      <c r="O16" s="65"/>
      <c r="Q16" s="75"/>
    </row>
    <row r="17" spans="1:17" s="4" customFormat="1" ht="63.75" x14ac:dyDescent="0.15">
      <c r="A17" s="36"/>
      <c r="B17" s="230">
        <v>3</v>
      </c>
      <c r="C17" s="310" t="s">
        <v>116</v>
      </c>
      <c r="D17" s="311"/>
      <c r="E17" s="312"/>
      <c r="F17" s="79">
        <v>0.1</v>
      </c>
      <c r="G17" s="57">
        <v>1</v>
      </c>
      <c r="H17" s="7">
        <v>1</v>
      </c>
      <c r="I17" s="179">
        <f>H17/G17</f>
        <v>1</v>
      </c>
      <c r="J17" s="71">
        <v>1</v>
      </c>
      <c r="K17" s="206">
        <f>F17*J17</f>
        <v>0.1</v>
      </c>
      <c r="L17" s="260" t="s">
        <v>117</v>
      </c>
      <c r="M17" s="65"/>
      <c r="Q17" s="75"/>
    </row>
    <row r="18" spans="1:17" ht="20.45" customHeight="1" x14ac:dyDescent="0.15">
      <c r="A18" s="30"/>
      <c r="B18" s="64"/>
      <c r="C18" s="325"/>
      <c r="D18" s="326"/>
      <c r="E18" s="327"/>
      <c r="F18" s="232"/>
      <c r="G18" s="31"/>
      <c r="H18" s="30"/>
      <c r="I18" s="30"/>
      <c r="J18" s="243"/>
      <c r="K18" s="244"/>
      <c r="L18" s="243"/>
      <c r="Q18" s="2"/>
    </row>
    <row r="19" spans="1:17" x14ac:dyDescent="0.15">
      <c r="A19" s="32" t="s">
        <v>17</v>
      </c>
      <c r="B19" s="328" t="s">
        <v>58</v>
      </c>
      <c r="C19" s="329"/>
      <c r="D19" s="329"/>
      <c r="E19" s="330"/>
      <c r="F19" s="33"/>
      <c r="G19" s="34"/>
      <c r="H19" s="33"/>
      <c r="I19" s="33"/>
      <c r="J19" s="248"/>
      <c r="K19" s="249"/>
      <c r="L19" s="248"/>
      <c r="Q19" s="2"/>
    </row>
    <row r="20" spans="1:17" x14ac:dyDescent="0.15">
      <c r="A20" s="30"/>
      <c r="B20" s="331" t="s">
        <v>59</v>
      </c>
      <c r="C20" s="332"/>
      <c r="D20" s="332"/>
      <c r="E20" s="333"/>
      <c r="F20" s="56">
        <v>0.15</v>
      </c>
      <c r="G20" s="31"/>
      <c r="H20" s="30"/>
      <c r="I20" s="30"/>
      <c r="J20" s="74">
        <v>1</v>
      </c>
      <c r="K20" s="206">
        <f>F20*J20</f>
        <v>0.15</v>
      </c>
      <c r="L20" s="243"/>
      <c r="Q20" s="2"/>
    </row>
    <row r="21" spans="1:17" x14ac:dyDescent="0.15">
      <c r="A21" s="30"/>
      <c r="B21" s="325"/>
      <c r="C21" s="326"/>
      <c r="D21" s="326"/>
      <c r="E21" s="327"/>
      <c r="F21" s="30"/>
      <c r="G21" s="31"/>
      <c r="H21" s="30"/>
      <c r="I21" s="30"/>
      <c r="J21" s="243"/>
      <c r="K21" s="244"/>
      <c r="L21" s="243"/>
      <c r="Q21" s="2"/>
    </row>
    <row r="22" spans="1:17" x14ac:dyDescent="0.15">
      <c r="A22" s="55" t="s">
        <v>18</v>
      </c>
      <c r="B22" s="54" t="s">
        <v>60</v>
      </c>
      <c r="C22" s="34"/>
      <c r="D22" s="34"/>
      <c r="E22" s="34"/>
      <c r="F22" s="33"/>
      <c r="G22" s="34"/>
      <c r="H22" s="33"/>
      <c r="I22" s="33"/>
      <c r="J22" s="248"/>
      <c r="K22" s="249"/>
      <c r="L22" s="248"/>
    </row>
    <row r="23" spans="1:17" x14ac:dyDescent="0.15">
      <c r="A23" s="30"/>
      <c r="B23" s="331" t="s">
        <v>61</v>
      </c>
      <c r="C23" s="332"/>
      <c r="D23" s="332"/>
      <c r="E23" s="333"/>
      <c r="F23" s="56">
        <v>0.15</v>
      </c>
      <c r="G23" s="31"/>
      <c r="H23" s="30"/>
      <c r="I23" s="30"/>
      <c r="J23" s="74">
        <v>1</v>
      </c>
      <c r="K23" s="206">
        <f>F23*J23</f>
        <v>0.15</v>
      </c>
      <c r="L23" s="243"/>
    </row>
    <row r="24" spans="1:17" ht="15" thickBot="1" x14ac:dyDescent="0.2">
      <c r="A24" s="30"/>
      <c r="B24" s="325"/>
      <c r="C24" s="326"/>
      <c r="D24" s="326"/>
      <c r="E24" s="327"/>
      <c r="F24" s="30"/>
      <c r="G24" s="31"/>
      <c r="H24" s="30"/>
      <c r="I24" s="30"/>
      <c r="J24" s="30"/>
      <c r="K24" s="250"/>
      <c r="L24" s="58"/>
    </row>
    <row r="25" spans="1:17" ht="15" thickBot="1" x14ac:dyDescent="0.2">
      <c r="A25" s="334" t="s">
        <v>62</v>
      </c>
      <c r="B25" s="335"/>
      <c r="C25" s="335"/>
      <c r="D25" s="335"/>
      <c r="E25" s="335"/>
      <c r="F25" s="335"/>
      <c r="G25" s="335"/>
      <c r="H25" s="335"/>
      <c r="I25" s="335"/>
      <c r="J25" s="335"/>
      <c r="K25" s="251">
        <f>SUM(K10:K24)</f>
        <v>1</v>
      </c>
      <c r="L25" s="252"/>
    </row>
    <row r="26" spans="1:17" s="16" customFormat="1" x14ac:dyDescent="0.15">
      <c r="A26" s="223"/>
      <c r="B26" s="224"/>
      <c r="C26" s="224"/>
      <c r="D26" s="224"/>
      <c r="E26" s="224"/>
      <c r="F26" s="224"/>
      <c r="G26" s="224"/>
      <c r="H26" s="224"/>
      <c r="I26" s="224"/>
      <c r="J26" s="224"/>
      <c r="K26" s="253"/>
      <c r="L26" s="254"/>
      <c r="M26" s="67"/>
      <c r="N26" s="20"/>
    </row>
    <row r="27" spans="1:17" s="4" customFormat="1" x14ac:dyDescent="0.15">
      <c r="A27" s="313"/>
      <c r="B27" s="314"/>
      <c r="C27" s="314"/>
      <c r="D27" s="314"/>
      <c r="E27" s="314"/>
      <c r="F27" s="314"/>
      <c r="G27" s="314"/>
      <c r="H27" s="314"/>
      <c r="I27" s="314"/>
      <c r="J27" s="314"/>
      <c r="K27" s="314"/>
      <c r="L27" s="315"/>
      <c r="M27" s="68"/>
    </row>
    <row r="28" spans="1:17" s="4" customFormat="1" x14ac:dyDescent="0.15">
      <c r="A28" s="316" t="s">
        <v>33</v>
      </c>
      <c r="B28" s="317"/>
      <c r="C28" s="317"/>
      <c r="D28" s="317"/>
      <c r="E28" s="317"/>
      <c r="F28" s="317"/>
      <c r="G28" s="317"/>
      <c r="H28" s="317"/>
      <c r="I28" s="317"/>
      <c r="J28" s="317"/>
      <c r="K28" s="317"/>
      <c r="L28" s="318"/>
      <c r="M28" s="68"/>
    </row>
    <row r="29" spans="1:17" s="4" customFormat="1" x14ac:dyDescent="0.15">
      <c r="A29" s="319"/>
      <c r="B29" s="320"/>
      <c r="C29" s="320"/>
      <c r="D29" s="320"/>
      <c r="E29" s="320"/>
      <c r="F29" s="320"/>
      <c r="G29" s="320"/>
      <c r="H29" s="320"/>
      <c r="I29" s="320"/>
      <c r="J29" s="320"/>
      <c r="K29" s="320"/>
      <c r="L29" s="321"/>
      <c r="M29" s="68"/>
    </row>
    <row r="30" spans="1:17" s="4" customFormat="1" x14ac:dyDescent="0.2">
      <c r="A30" s="319"/>
      <c r="B30" s="320"/>
      <c r="C30" s="320"/>
      <c r="D30" s="320"/>
      <c r="E30" s="320"/>
      <c r="F30" s="320"/>
      <c r="G30" s="320"/>
      <c r="H30" s="320"/>
      <c r="I30" s="320"/>
      <c r="J30" s="320"/>
      <c r="K30" s="320"/>
      <c r="L30" s="321"/>
      <c r="M30" s="65"/>
    </row>
    <row r="31" spans="1:17" s="4" customFormat="1" x14ac:dyDescent="0.2">
      <c r="A31" s="322"/>
      <c r="B31" s="323"/>
      <c r="C31" s="323"/>
      <c r="D31" s="323"/>
      <c r="E31" s="323"/>
      <c r="F31" s="323"/>
      <c r="G31" s="323"/>
      <c r="H31" s="323"/>
      <c r="I31" s="323"/>
      <c r="J31" s="323"/>
      <c r="K31" s="323"/>
      <c r="L31" s="324"/>
      <c r="M31" s="65"/>
    </row>
    <row r="32" spans="1:17" s="4" customFormat="1" x14ac:dyDescent="0.2">
      <c r="A32" s="40" t="s">
        <v>74</v>
      </c>
      <c r="B32" s="41"/>
      <c r="C32" s="41"/>
      <c r="D32" s="42"/>
      <c r="E32" s="42"/>
      <c r="F32" s="41" t="s">
        <v>35</v>
      </c>
      <c r="G32" s="41"/>
      <c r="H32" s="42"/>
      <c r="I32" s="42"/>
      <c r="K32" s="255" t="s">
        <v>36</v>
      </c>
      <c r="L32" s="43"/>
      <c r="M32" s="65"/>
    </row>
    <row r="33" spans="1:24" s="4" customFormat="1" x14ac:dyDescent="0.2">
      <c r="A33" s="44"/>
      <c r="B33" s="45"/>
      <c r="C33" s="45"/>
      <c r="D33" s="46"/>
      <c r="E33" s="46"/>
      <c r="F33" s="45"/>
      <c r="G33" s="45"/>
      <c r="H33" s="46"/>
      <c r="I33" s="46"/>
      <c r="K33" s="256"/>
      <c r="L33" s="47"/>
      <c r="M33" s="65"/>
    </row>
    <row r="34" spans="1:24" s="4" customFormat="1" x14ac:dyDescent="0.2">
      <c r="A34" s="44"/>
      <c r="B34" s="48"/>
      <c r="C34" s="235" t="s">
        <v>37</v>
      </c>
      <c r="D34" s="45"/>
      <c r="E34" s="45"/>
      <c r="F34" s="235" t="s">
        <v>37</v>
      </c>
      <c r="G34" s="45"/>
      <c r="H34" s="45"/>
      <c r="I34" s="45"/>
      <c r="K34" s="257" t="s">
        <v>37</v>
      </c>
      <c r="L34" s="49"/>
      <c r="M34" s="65"/>
    </row>
    <row r="35" spans="1:24" s="4" customFormat="1" ht="21.75" customHeight="1" x14ac:dyDescent="0.15">
      <c r="A35" s="231" t="s">
        <v>75</v>
      </c>
      <c r="B35" s="50"/>
      <c r="C35" s="50"/>
      <c r="D35" s="51"/>
      <c r="E35" s="51"/>
      <c r="F35" s="227" t="s">
        <v>138</v>
      </c>
      <c r="G35" s="50"/>
      <c r="H35" s="51"/>
      <c r="I35" s="51"/>
      <c r="J35" s="51"/>
      <c r="K35" s="258" t="s">
        <v>141</v>
      </c>
      <c r="L35" s="52"/>
      <c r="M35" s="27"/>
    </row>
    <row r="39" spans="1:24" customFormat="1" ht="15" x14ac:dyDescent="0.2">
      <c r="A39" s="1"/>
      <c r="B39" s="1"/>
      <c r="C39" s="1"/>
      <c r="D39" s="1"/>
      <c r="E39" s="1"/>
      <c r="F39" s="2"/>
      <c r="G39" s="1"/>
      <c r="H39" s="2"/>
      <c r="I39" s="2"/>
      <c r="J39" s="2"/>
      <c r="K39" s="238"/>
      <c r="L39" s="2"/>
      <c r="M39" s="65"/>
      <c r="N39" s="4"/>
      <c r="O39" s="1"/>
      <c r="P39" s="1"/>
      <c r="Q39" s="1"/>
      <c r="R39" s="1"/>
      <c r="S39" s="1"/>
      <c r="T39" s="1"/>
      <c r="U39" s="1"/>
      <c r="V39" s="1"/>
      <c r="W39" s="1"/>
      <c r="X39" s="1"/>
    </row>
    <row r="43" spans="1:24" ht="11.25" customHeight="1" x14ac:dyDescent="0.15"/>
    <row r="44" spans="1:24" ht="15" customHeight="1" x14ac:dyDescent="0.15"/>
    <row r="45" spans="1:24" ht="15" customHeight="1" x14ac:dyDescent="0.15"/>
    <row r="46" spans="1:24" ht="15" customHeight="1" x14ac:dyDescent="0.15"/>
    <row r="47" spans="1:24" ht="15" customHeight="1" x14ac:dyDescent="0.15"/>
    <row r="48" spans="1:24" ht="15" customHeight="1" x14ac:dyDescent="0.15"/>
  </sheetData>
  <mergeCells count="20">
    <mergeCell ref="A2:K2"/>
    <mergeCell ref="B6:E6"/>
    <mergeCell ref="B7:E7"/>
    <mergeCell ref="B9:E9"/>
    <mergeCell ref="B14:E14"/>
    <mergeCell ref="C10:E10"/>
    <mergeCell ref="C12:E12"/>
    <mergeCell ref="C11:E11"/>
    <mergeCell ref="C15:E15"/>
    <mergeCell ref="A27:L27"/>
    <mergeCell ref="A28:L31"/>
    <mergeCell ref="C16:E16"/>
    <mergeCell ref="C18:E18"/>
    <mergeCell ref="B19:E19"/>
    <mergeCell ref="B20:E20"/>
    <mergeCell ref="B21:E21"/>
    <mergeCell ref="B23:E23"/>
    <mergeCell ref="C17:E17"/>
    <mergeCell ref="B24:E24"/>
    <mergeCell ref="A25:J25"/>
  </mergeCells>
  <pageMargins left="0.39370078740157483" right="0.11811023622047245" top="0.55118110236220474" bottom="0" header="0.31496062992125984" footer="0.31496062992125984"/>
  <pageSetup paperSize="258"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M56"/>
  <sheetViews>
    <sheetView zoomScaleNormal="100" zoomScaleSheetLayoutView="115" workbookViewId="0" xr3:uid="{958C4451-9541-5A59-BF78-D2F731DF1C81}">
      <selection activeCell="M15" sqref="M15"/>
    </sheetView>
  </sheetViews>
  <sheetFormatPr defaultColWidth="11.43359375" defaultRowHeight="15" x14ac:dyDescent="0.2"/>
  <cols>
    <col min="1" max="2" width="5.109375" customWidth="1"/>
    <col min="3" max="3" width="3.8984375" customWidth="1"/>
    <col min="5" max="5" width="24.88671875" customWidth="1"/>
    <col min="6" max="6" width="7.6640625" customWidth="1"/>
    <col min="7" max="7" width="7.12890625" customWidth="1"/>
    <col min="8" max="8" width="9.953125" bestFit="1" customWidth="1"/>
    <col min="9" max="9" width="7.80078125" customWidth="1"/>
    <col min="10" max="10" width="6.3203125" customWidth="1"/>
    <col min="11" max="11" width="6.72265625" customWidth="1"/>
    <col min="12" max="12" width="23.40625" customWidth="1"/>
  </cols>
  <sheetData>
    <row r="1" spans="1:12" x14ac:dyDescent="0.2">
      <c r="A1" s="16"/>
      <c r="B1" s="16"/>
      <c r="C1" s="16"/>
      <c r="D1" s="16"/>
      <c r="E1" s="16"/>
      <c r="F1" s="16"/>
      <c r="G1" s="16"/>
      <c r="H1" s="87"/>
      <c r="I1" s="87"/>
      <c r="J1" s="87"/>
      <c r="K1" s="140"/>
      <c r="L1" s="9"/>
    </row>
    <row r="2" spans="1:12" x14ac:dyDescent="0.2">
      <c r="A2" s="388" t="s">
        <v>69</v>
      </c>
      <c r="B2" s="388"/>
      <c r="C2" s="388"/>
      <c r="D2" s="388"/>
      <c r="E2" s="388"/>
      <c r="F2" s="388"/>
      <c r="G2" s="388"/>
      <c r="H2" s="388"/>
      <c r="I2" s="388"/>
      <c r="J2" s="388"/>
      <c r="K2" s="388"/>
      <c r="L2" s="225"/>
    </row>
    <row r="3" spans="1:12" x14ac:dyDescent="0.2">
      <c r="A3" s="225"/>
      <c r="B3" s="225"/>
      <c r="C3" s="225"/>
      <c r="D3" s="225"/>
      <c r="E3" s="225"/>
      <c r="F3" s="225"/>
      <c r="G3" s="225"/>
      <c r="H3" s="225"/>
      <c r="I3" s="225"/>
      <c r="J3" s="225"/>
      <c r="K3" s="141"/>
      <c r="L3" s="225"/>
    </row>
    <row r="4" spans="1:12" x14ac:dyDescent="0.2">
      <c r="A4" s="90" t="s">
        <v>0</v>
      </c>
      <c r="B4" s="87"/>
      <c r="C4" s="87"/>
      <c r="D4" s="16" t="s">
        <v>76</v>
      </c>
      <c r="E4" s="16"/>
      <c r="F4" s="87"/>
      <c r="G4" s="87"/>
      <c r="H4" s="90" t="s">
        <v>1</v>
      </c>
      <c r="I4" s="261" t="s">
        <v>114</v>
      </c>
      <c r="J4" s="87"/>
      <c r="K4" s="140"/>
      <c r="L4" s="87"/>
    </row>
    <row r="5" spans="1:12" x14ac:dyDescent="0.2">
      <c r="A5" s="90"/>
      <c r="B5" s="87"/>
      <c r="C5" s="87"/>
      <c r="D5" s="16"/>
      <c r="E5" s="16"/>
      <c r="F5" s="87"/>
      <c r="G5" s="87"/>
      <c r="H5" s="90"/>
      <c r="I5" s="261" t="s">
        <v>118</v>
      </c>
      <c r="J5" s="87"/>
      <c r="K5" s="140"/>
      <c r="L5" s="87"/>
    </row>
    <row r="6" spans="1:12" x14ac:dyDescent="0.2">
      <c r="A6" s="90" t="s">
        <v>2</v>
      </c>
      <c r="B6" s="87"/>
      <c r="C6" s="87"/>
      <c r="D6" s="16" t="s">
        <v>142</v>
      </c>
      <c r="E6" s="16"/>
      <c r="F6" s="87"/>
      <c r="G6" s="87"/>
      <c r="H6" s="90" t="s">
        <v>3</v>
      </c>
      <c r="I6" s="180" t="s">
        <v>80</v>
      </c>
      <c r="J6" s="87"/>
      <c r="K6" s="140"/>
      <c r="L6" s="87"/>
    </row>
    <row r="7" spans="1:12" x14ac:dyDescent="0.2">
      <c r="A7" s="91"/>
      <c r="B7" s="16"/>
      <c r="C7" s="16"/>
      <c r="D7" s="16"/>
      <c r="E7" s="16"/>
      <c r="F7" s="16"/>
      <c r="G7" s="16"/>
      <c r="H7" s="225"/>
      <c r="I7" s="225"/>
      <c r="J7" s="87"/>
      <c r="K7" s="140"/>
      <c r="L7" s="87"/>
    </row>
    <row r="8" spans="1:12" ht="15.75" thickBot="1" x14ac:dyDescent="0.25">
      <c r="A8" s="226" t="s">
        <v>4</v>
      </c>
      <c r="B8" s="389" t="s">
        <v>5</v>
      </c>
      <c r="C8" s="389"/>
      <c r="D8" s="389"/>
      <c r="E8" s="389"/>
      <c r="F8" s="389"/>
      <c r="G8" s="389"/>
      <c r="H8" s="389"/>
      <c r="I8" s="389"/>
      <c r="J8" s="226" t="s">
        <v>10</v>
      </c>
      <c r="K8" s="390" t="s">
        <v>12</v>
      </c>
      <c r="L8" s="391"/>
    </row>
    <row r="9" spans="1:12" ht="15.75" thickTop="1" x14ac:dyDescent="0.2">
      <c r="A9" s="96" t="s">
        <v>15</v>
      </c>
      <c r="B9" s="392" t="s">
        <v>38</v>
      </c>
      <c r="C9" s="392"/>
      <c r="D9" s="392"/>
      <c r="E9" s="392"/>
      <c r="F9" s="392"/>
      <c r="G9" s="392"/>
      <c r="H9" s="392"/>
      <c r="I9" s="392"/>
      <c r="J9" s="17"/>
      <c r="K9" s="393"/>
      <c r="L9" s="394"/>
    </row>
    <row r="10" spans="1:12" s="1" customFormat="1" ht="14.25" x14ac:dyDescent="0.15">
      <c r="A10" s="96"/>
      <c r="B10" s="142" t="s">
        <v>39</v>
      </c>
      <c r="C10" s="380" t="s">
        <v>119</v>
      </c>
      <c r="D10" s="380"/>
      <c r="E10" s="380"/>
      <c r="F10" s="380"/>
      <c r="G10" s="380"/>
      <c r="H10" s="380"/>
      <c r="I10" s="380"/>
      <c r="J10" s="262">
        <v>1</v>
      </c>
      <c r="K10" s="381"/>
      <c r="L10" s="382"/>
    </row>
    <row r="11" spans="1:12" s="4" customFormat="1" ht="14.25" x14ac:dyDescent="0.15">
      <c r="A11" s="96"/>
      <c r="B11" s="142" t="s">
        <v>40</v>
      </c>
      <c r="C11" s="380"/>
      <c r="D11" s="380"/>
      <c r="E11" s="380"/>
      <c r="F11" s="380"/>
      <c r="G11" s="380"/>
      <c r="H11" s="380"/>
      <c r="I11" s="380"/>
      <c r="J11" s="98"/>
      <c r="K11" s="381"/>
      <c r="L11" s="382"/>
    </row>
    <row r="12" spans="1:12" s="4" customFormat="1" ht="14.25" x14ac:dyDescent="0.15">
      <c r="A12" s="96"/>
      <c r="B12" s="142" t="s">
        <v>41</v>
      </c>
      <c r="C12" s="380"/>
      <c r="D12" s="380"/>
      <c r="E12" s="380"/>
      <c r="F12" s="380"/>
      <c r="G12" s="380"/>
      <c r="H12" s="380"/>
      <c r="I12" s="380"/>
      <c r="J12" s="98"/>
      <c r="K12" s="381"/>
      <c r="L12" s="382"/>
    </row>
    <row r="13" spans="1:12" s="4" customFormat="1" ht="14.25" x14ac:dyDescent="0.15">
      <c r="A13" s="96"/>
      <c r="B13" s="142" t="s">
        <v>42</v>
      </c>
      <c r="C13" s="380"/>
      <c r="D13" s="380"/>
      <c r="E13" s="380"/>
      <c r="F13" s="380"/>
      <c r="G13" s="380"/>
      <c r="H13" s="380"/>
      <c r="I13" s="380"/>
      <c r="J13" s="98"/>
      <c r="K13" s="381"/>
      <c r="L13" s="382"/>
    </row>
    <row r="14" spans="1:12" s="4" customFormat="1" thickBot="1" x14ac:dyDescent="0.2">
      <c r="A14" s="96"/>
      <c r="B14" s="142" t="s">
        <v>43</v>
      </c>
      <c r="C14" s="380"/>
      <c r="D14" s="380"/>
      <c r="E14" s="380"/>
      <c r="F14" s="380"/>
      <c r="G14" s="380"/>
      <c r="H14" s="380"/>
      <c r="I14" s="380"/>
      <c r="J14" s="143"/>
      <c r="K14" s="381"/>
      <c r="L14" s="382"/>
    </row>
    <row r="15" spans="1:12" s="4" customFormat="1" thickBot="1" x14ac:dyDescent="0.2">
      <c r="A15" s="115"/>
      <c r="B15" s="383" t="s">
        <v>88</v>
      </c>
      <c r="C15" s="383"/>
      <c r="D15" s="383"/>
      <c r="E15" s="383"/>
      <c r="F15" s="383"/>
      <c r="G15" s="383"/>
      <c r="H15" s="383"/>
      <c r="I15" s="383"/>
      <c r="J15" s="263">
        <v>1</v>
      </c>
      <c r="K15" s="384"/>
      <c r="L15" s="382"/>
    </row>
    <row r="16" spans="1:12" s="4" customFormat="1" ht="14.25" x14ac:dyDescent="0.2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</row>
    <row r="17" spans="1:13" s="4" customFormat="1" ht="29.25" thickBot="1" x14ac:dyDescent="0.2">
      <c r="A17" s="226" t="s">
        <v>4</v>
      </c>
      <c r="B17" s="385" t="s">
        <v>5</v>
      </c>
      <c r="C17" s="386"/>
      <c r="D17" s="386"/>
      <c r="E17" s="387"/>
      <c r="F17" s="144" t="s">
        <v>6</v>
      </c>
      <c r="G17" s="93" t="s">
        <v>7</v>
      </c>
      <c r="H17" s="226" t="s">
        <v>8</v>
      </c>
      <c r="I17" s="145" t="s">
        <v>9</v>
      </c>
      <c r="J17" s="226" t="s">
        <v>10</v>
      </c>
      <c r="K17" s="146" t="s">
        <v>11</v>
      </c>
      <c r="L17" s="144" t="s">
        <v>12</v>
      </c>
    </row>
    <row r="18" spans="1:13" s="4" customFormat="1" ht="15.75" thickTop="1" x14ac:dyDescent="0.2">
      <c r="A18" s="96" t="s">
        <v>19</v>
      </c>
      <c r="B18" s="147" t="s">
        <v>44</v>
      </c>
      <c r="C18" s="148"/>
      <c r="D18" s="149"/>
      <c r="E18" s="150"/>
      <c r="F18" s="17"/>
      <c r="G18" s="18"/>
      <c r="H18" s="17"/>
      <c r="I18" s="17"/>
      <c r="J18" s="98"/>
      <c r="K18" s="151"/>
      <c r="L18" s="17"/>
      <c r="M18"/>
    </row>
    <row r="19" spans="1:13" x14ac:dyDescent="0.2">
      <c r="A19" s="96">
        <v>1</v>
      </c>
      <c r="B19" s="152" t="s">
        <v>49</v>
      </c>
      <c r="C19" s="18"/>
      <c r="D19" s="18"/>
      <c r="E19" s="18"/>
      <c r="F19" s="99">
        <f>SUM(F20:F24)</f>
        <v>0.54999999999999993</v>
      </c>
      <c r="G19" s="18"/>
      <c r="H19" s="17"/>
      <c r="I19" s="17"/>
      <c r="J19" s="98"/>
      <c r="K19" s="151"/>
      <c r="L19" s="17"/>
    </row>
    <row r="20" spans="1:13" x14ac:dyDescent="0.2">
      <c r="A20" s="96"/>
      <c r="B20" s="17" t="s">
        <v>89</v>
      </c>
      <c r="C20" s="153" t="s">
        <v>50</v>
      </c>
      <c r="D20" s="154"/>
      <c r="E20" s="155"/>
      <c r="F20" s="156">
        <v>0.1</v>
      </c>
      <c r="G20" s="18"/>
      <c r="H20" s="17"/>
      <c r="I20" s="17"/>
      <c r="J20" s="72">
        <v>8</v>
      </c>
      <c r="K20" s="264">
        <f>F20*J20</f>
        <v>0.8</v>
      </c>
      <c r="L20" s="17"/>
      <c r="M20" s="8"/>
    </row>
    <row r="21" spans="1:13" s="8" customFormat="1" ht="68.25" customHeight="1" x14ac:dyDescent="0.15">
      <c r="A21" s="12"/>
      <c r="B21" s="5" t="s">
        <v>90</v>
      </c>
      <c r="C21" s="215" t="s">
        <v>91</v>
      </c>
      <c r="D21" s="218"/>
      <c r="E21" s="216"/>
      <c r="F21" s="7">
        <v>0.15</v>
      </c>
      <c r="G21" s="19"/>
      <c r="H21" s="5"/>
      <c r="I21" s="5"/>
      <c r="J21" s="71">
        <v>8</v>
      </c>
      <c r="K21" s="78">
        <f>F21*J21</f>
        <v>1.2</v>
      </c>
      <c r="L21" s="233" t="s">
        <v>149</v>
      </c>
    </row>
    <row r="22" spans="1:13" x14ac:dyDescent="0.2">
      <c r="A22" s="96"/>
      <c r="B22" s="17" t="s">
        <v>92</v>
      </c>
      <c r="C22" s="157" t="s">
        <v>93</v>
      </c>
      <c r="D22" s="158"/>
      <c r="E22" s="159"/>
      <c r="F22" s="156">
        <v>0.1</v>
      </c>
      <c r="G22" s="18"/>
      <c r="H22" s="17"/>
      <c r="I22" s="17"/>
      <c r="J22" s="72">
        <v>8</v>
      </c>
      <c r="K22" s="264">
        <f>F22*J22</f>
        <v>0.8</v>
      </c>
      <c r="L22" s="17"/>
    </row>
    <row r="23" spans="1:13" x14ac:dyDescent="0.2">
      <c r="A23" s="12"/>
      <c r="B23" s="17" t="s">
        <v>94</v>
      </c>
      <c r="C23" s="215" t="s">
        <v>95</v>
      </c>
      <c r="D23" s="218"/>
      <c r="E23" s="216"/>
      <c r="F23" s="7">
        <v>0.1</v>
      </c>
      <c r="G23" s="19"/>
      <c r="H23" s="5"/>
      <c r="I23" s="5"/>
      <c r="J23" s="72">
        <v>8</v>
      </c>
      <c r="K23" s="264">
        <f>F23*J23</f>
        <v>0.8</v>
      </c>
      <c r="L23" s="5"/>
    </row>
    <row r="24" spans="1:13" ht="16.5" customHeight="1" x14ac:dyDescent="0.2">
      <c r="A24" s="12"/>
      <c r="B24" s="17">
        <v>1.5</v>
      </c>
      <c r="C24" s="215" t="s">
        <v>96</v>
      </c>
      <c r="D24" s="218"/>
      <c r="E24" s="216"/>
      <c r="F24" s="7">
        <v>0.1</v>
      </c>
      <c r="G24" s="19"/>
      <c r="H24" s="5"/>
      <c r="I24" s="5"/>
      <c r="J24" s="72">
        <v>8</v>
      </c>
      <c r="K24" s="264">
        <f>F24*J24</f>
        <v>0.8</v>
      </c>
      <c r="L24" s="5"/>
    </row>
    <row r="25" spans="1:13" x14ac:dyDescent="0.2">
      <c r="A25" s="12"/>
      <c r="B25" s="217"/>
      <c r="C25" s="218"/>
      <c r="D25" s="218"/>
      <c r="E25" s="216"/>
      <c r="F25" s="7"/>
      <c r="G25" s="19"/>
      <c r="H25" s="5"/>
      <c r="I25" s="5"/>
      <c r="J25" s="102"/>
      <c r="K25" s="160"/>
      <c r="L25" s="5"/>
    </row>
    <row r="26" spans="1:13" x14ac:dyDescent="0.2">
      <c r="A26" s="96" t="s">
        <v>17</v>
      </c>
      <c r="B26" s="115" t="s">
        <v>45</v>
      </c>
      <c r="C26" s="116"/>
      <c r="D26" s="116"/>
      <c r="E26" s="117"/>
      <c r="F26" s="17"/>
      <c r="G26" s="18"/>
      <c r="H26" s="17"/>
      <c r="I26" s="17"/>
      <c r="J26" s="98"/>
      <c r="K26" s="151"/>
      <c r="L26" s="17"/>
    </row>
    <row r="27" spans="1:13" x14ac:dyDescent="0.2">
      <c r="A27" s="96"/>
      <c r="B27" s="17" t="s">
        <v>21</v>
      </c>
      <c r="C27" s="358" t="s">
        <v>46</v>
      </c>
      <c r="D27" s="359"/>
      <c r="E27" s="360"/>
      <c r="F27" s="99">
        <v>0.1</v>
      </c>
      <c r="G27" s="18"/>
      <c r="H27" s="17"/>
      <c r="I27" s="17"/>
      <c r="J27" s="72">
        <v>8</v>
      </c>
      <c r="K27" s="264">
        <f>F27*J27</f>
        <v>0.8</v>
      </c>
      <c r="L27" s="17"/>
    </row>
    <row r="28" spans="1:13" x14ac:dyDescent="0.2">
      <c r="A28" s="96"/>
      <c r="B28" s="18"/>
      <c r="C28" s="355"/>
      <c r="D28" s="356"/>
      <c r="E28" s="357"/>
      <c r="F28" s="17"/>
      <c r="G28" s="18"/>
      <c r="H28" s="17"/>
      <c r="I28" s="17"/>
      <c r="J28" s="98"/>
      <c r="K28" s="151"/>
      <c r="L28" s="17"/>
      <c r="M28" s="8"/>
    </row>
    <row r="29" spans="1:13" s="8" customFormat="1" ht="18.75" customHeight="1" x14ac:dyDescent="0.15">
      <c r="A29" s="96" t="s">
        <v>18</v>
      </c>
      <c r="B29" s="152" t="s">
        <v>47</v>
      </c>
      <c r="C29" s="161"/>
      <c r="D29" s="161"/>
      <c r="E29" s="161"/>
      <c r="F29" s="17"/>
      <c r="G29" s="18"/>
      <c r="H29" s="17"/>
      <c r="I29" s="17"/>
      <c r="J29" s="98"/>
      <c r="K29" s="151"/>
      <c r="L29" s="17"/>
    </row>
    <row r="30" spans="1:13" s="8" customFormat="1" ht="18.75" customHeight="1" x14ac:dyDescent="0.15">
      <c r="A30" s="96"/>
      <c r="B30" s="17" t="s">
        <v>23</v>
      </c>
      <c r="C30" s="358" t="s">
        <v>48</v>
      </c>
      <c r="D30" s="359"/>
      <c r="E30" s="360"/>
      <c r="F30" s="99">
        <v>0.05</v>
      </c>
      <c r="G30" s="18"/>
      <c r="H30" s="17"/>
      <c r="I30" s="17"/>
      <c r="J30" s="72">
        <v>8</v>
      </c>
      <c r="K30" s="264">
        <f>F30*J30</f>
        <v>0.4</v>
      </c>
      <c r="L30" s="17"/>
    </row>
    <row r="31" spans="1:13" s="8" customFormat="1" ht="18.75" customHeight="1" x14ac:dyDescent="0.2">
      <c r="A31" s="96"/>
      <c r="B31" s="18"/>
      <c r="C31" s="157"/>
      <c r="D31" s="158"/>
      <c r="E31" s="159"/>
      <c r="F31" s="17"/>
      <c r="G31" s="18"/>
      <c r="H31" s="17"/>
      <c r="I31" s="17"/>
      <c r="J31" s="98"/>
      <c r="K31" s="151"/>
      <c r="L31" s="17"/>
      <c r="M31"/>
    </row>
    <row r="32" spans="1:13" x14ac:dyDescent="0.2">
      <c r="A32" s="96">
        <v>4</v>
      </c>
      <c r="B32" s="361" t="s">
        <v>52</v>
      </c>
      <c r="C32" s="362"/>
      <c r="D32" s="362"/>
      <c r="E32" s="363"/>
      <c r="F32" s="99">
        <v>0.2</v>
      </c>
      <c r="G32" s="18"/>
      <c r="H32" s="17"/>
      <c r="I32" s="17"/>
      <c r="J32" s="98"/>
      <c r="K32" s="151"/>
      <c r="L32" s="17"/>
      <c r="M32" s="9"/>
    </row>
    <row r="33" spans="1:13" s="9" customFormat="1" x14ac:dyDescent="0.2">
      <c r="A33" s="96"/>
      <c r="B33" s="17" t="s">
        <v>26</v>
      </c>
      <c r="C33" s="157" t="s">
        <v>53</v>
      </c>
      <c r="D33" s="158"/>
      <c r="E33" s="159"/>
      <c r="F33" s="156">
        <v>0.05</v>
      </c>
      <c r="G33" s="18"/>
      <c r="H33" s="17"/>
      <c r="I33" s="17"/>
      <c r="J33" s="72">
        <v>8</v>
      </c>
      <c r="K33" s="264">
        <f>F33*J33</f>
        <v>0.4</v>
      </c>
      <c r="L33" s="17"/>
      <c r="M33"/>
    </row>
    <row r="34" spans="1:13" ht="16.5" customHeight="1" x14ac:dyDescent="0.2">
      <c r="A34" s="96"/>
      <c r="B34" s="17" t="s">
        <v>28</v>
      </c>
      <c r="C34" s="153" t="s">
        <v>83</v>
      </c>
      <c r="D34" s="154"/>
      <c r="E34" s="155"/>
      <c r="F34" s="156">
        <v>0.05</v>
      </c>
      <c r="G34" s="18"/>
      <c r="H34" s="17"/>
      <c r="I34" s="17"/>
      <c r="J34" s="72">
        <v>8</v>
      </c>
      <c r="K34" s="264">
        <f>F34*J34</f>
        <v>0.4</v>
      </c>
      <c r="L34" s="17"/>
    </row>
    <row r="35" spans="1:13" ht="17.25" customHeight="1" x14ac:dyDescent="0.2">
      <c r="A35" s="96"/>
      <c r="B35" s="17" t="s">
        <v>51</v>
      </c>
      <c r="C35" s="153" t="s">
        <v>97</v>
      </c>
      <c r="D35" s="154"/>
      <c r="E35" s="155"/>
      <c r="F35" s="156">
        <v>0.05</v>
      </c>
      <c r="G35" s="18"/>
      <c r="H35" s="17"/>
      <c r="I35" s="17"/>
      <c r="J35" s="72">
        <v>8</v>
      </c>
      <c r="K35" s="264">
        <f>F35*J35</f>
        <v>0.4</v>
      </c>
      <c r="L35" s="17"/>
    </row>
    <row r="36" spans="1:13" x14ac:dyDescent="0.2">
      <c r="A36" s="96"/>
      <c r="B36" s="17" t="s">
        <v>98</v>
      </c>
      <c r="C36" s="157" t="s">
        <v>54</v>
      </c>
      <c r="D36" s="158"/>
      <c r="E36" s="159"/>
      <c r="F36" s="156">
        <v>0.05</v>
      </c>
      <c r="G36" s="18"/>
      <c r="H36" s="17"/>
      <c r="I36" s="17"/>
      <c r="J36" s="72">
        <v>8</v>
      </c>
      <c r="K36" s="264">
        <f>F36*J36</f>
        <v>0.4</v>
      </c>
      <c r="L36" s="17"/>
      <c r="M36" s="4"/>
    </row>
    <row r="37" spans="1:13" s="4" customFormat="1" ht="14.25" x14ac:dyDescent="0.15">
      <c r="A37" s="96"/>
      <c r="B37" s="162"/>
      <c r="C37" s="163"/>
      <c r="D37" s="164"/>
      <c r="E37" s="165"/>
      <c r="F37" s="166"/>
      <c r="G37" s="166"/>
      <c r="H37" s="162"/>
      <c r="I37" s="162"/>
      <c r="J37" s="143"/>
      <c r="K37" s="167"/>
      <c r="L37" s="162"/>
    </row>
    <row r="38" spans="1:13" s="4" customFormat="1" ht="14.25" x14ac:dyDescent="0.15">
      <c r="A38" s="96">
        <v>5</v>
      </c>
      <c r="B38" s="115" t="s">
        <v>73</v>
      </c>
      <c r="C38" s="116"/>
      <c r="D38" s="116"/>
      <c r="E38" s="117"/>
      <c r="F38" s="17"/>
      <c r="G38" s="18"/>
      <c r="H38" s="17"/>
      <c r="I38" s="17"/>
      <c r="J38" s="98"/>
      <c r="K38" s="151"/>
      <c r="L38" s="17"/>
    </row>
    <row r="39" spans="1:13" s="4" customFormat="1" ht="14.25" x14ac:dyDescent="0.15">
      <c r="A39" s="12"/>
      <c r="B39" s="13" t="s">
        <v>86</v>
      </c>
      <c r="C39" s="364"/>
      <c r="D39" s="365"/>
      <c r="E39" s="366"/>
      <c r="F39" s="7">
        <v>0.05</v>
      </c>
      <c r="G39" s="15"/>
      <c r="H39" s="13"/>
      <c r="I39" s="13"/>
      <c r="J39" s="72">
        <v>8</v>
      </c>
      <c r="K39" s="264">
        <f>F39*J39</f>
        <v>0.4</v>
      </c>
      <c r="L39" s="13"/>
    </row>
    <row r="40" spans="1:13" s="4" customFormat="1" ht="14.25" x14ac:dyDescent="0.15">
      <c r="A40" s="12"/>
      <c r="B40" s="13" t="s">
        <v>87</v>
      </c>
      <c r="C40" s="364"/>
      <c r="D40" s="365"/>
      <c r="E40" s="366"/>
      <c r="F40" s="118">
        <v>0.05</v>
      </c>
      <c r="G40" s="15"/>
      <c r="H40" s="13"/>
      <c r="I40" s="13"/>
      <c r="J40" s="72">
        <v>8</v>
      </c>
      <c r="K40" s="264">
        <f>F40*J40</f>
        <v>0.4</v>
      </c>
      <c r="L40" s="13"/>
    </row>
    <row r="41" spans="1:13" s="4" customFormat="1" ht="17.25" customHeight="1" thickBot="1" x14ac:dyDescent="0.25">
      <c r="A41" s="12"/>
      <c r="B41" s="13"/>
      <c r="C41" s="367"/>
      <c r="D41" s="368"/>
      <c r="E41" s="369"/>
      <c r="F41" s="119">
        <f>F19+F27+F30+F32+F39+F40</f>
        <v>1</v>
      </c>
      <c r="G41" s="15"/>
      <c r="H41" s="13"/>
      <c r="I41" s="13"/>
      <c r="J41" s="13"/>
      <c r="K41" s="168"/>
      <c r="L41" s="13"/>
    </row>
    <row r="42" spans="1:13" s="4" customFormat="1" ht="17.25" customHeight="1" thickBot="1" x14ac:dyDescent="0.2">
      <c r="A42" s="370" t="s">
        <v>67</v>
      </c>
      <c r="B42" s="371"/>
      <c r="C42" s="371"/>
      <c r="D42" s="371"/>
      <c r="E42" s="371"/>
      <c r="F42" s="371"/>
      <c r="G42" s="371"/>
      <c r="H42" s="371"/>
      <c r="I42" s="371"/>
      <c r="J42" s="372"/>
      <c r="K42" s="169">
        <f>SUM(K19:K41)</f>
        <v>8.0000000000000018</v>
      </c>
      <c r="L42" s="170"/>
    </row>
    <row r="43" spans="1:13" s="4" customFormat="1" ht="17.25" customHeight="1" x14ac:dyDescent="0.15">
      <c r="A43" s="59"/>
      <c r="B43" s="10"/>
      <c r="C43" s="10"/>
      <c r="D43" s="10"/>
      <c r="E43" s="10"/>
      <c r="F43" s="171"/>
      <c r="G43" s="10"/>
      <c r="H43" s="10"/>
      <c r="I43" s="10"/>
      <c r="J43" s="10"/>
      <c r="K43" s="172"/>
      <c r="L43" s="60"/>
    </row>
    <row r="44" spans="1:13" s="4" customFormat="1" ht="17.25" customHeight="1" x14ac:dyDescent="0.15">
      <c r="A44" s="12">
        <v>6</v>
      </c>
      <c r="B44" s="373" t="s">
        <v>99</v>
      </c>
      <c r="C44" s="374"/>
      <c r="D44" s="374"/>
      <c r="E44" s="375"/>
      <c r="F44" s="17"/>
      <c r="G44" s="18"/>
      <c r="H44" s="17"/>
      <c r="I44" s="17"/>
      <c r="J44" s="17"/>
      <c r="K44" s="173"/>
      <c r="L44" s="17"/>
    </row>
    <row r="45" spans="1:13" s="4" customFormat="1" ht="19.5" customHeight="1" thickBot="1" x14ac:dyDescent="0.25">
      <c r="A45" s="12"/>
      <c r="B45" s="13"/>
      <c r="C45" s="376" t="s">
        <v>68</v>
      </c>
      <c r="D45" s="347"/>
      <c r="E45" s="348"/>
      <c r="F45" s="14"/>
      <c r="G45" s="15"/>
      <c r="H45" s="13"/>
      <c r="I45" s="13"/>
      <c r="J45" s="13"/>
      <c r="K45" s="168"/>
      <c r="L45" s="13"/>
      <c r="M45"/>
    </row>
    <row r="46" spans="1:13" ht="15.75" thickBot="1" x14ac:dyDescent="0.25">
      <c r="A46" s="370" t="s">
        <v>67</v>
      </c>
      <c r="B46" s="371"/>
      <c r="C46" s="371"/>
      <c r="D46" s="371"/>
      <c r="E46" s="371"/>
      <c r="F46" s="371"/>
      <c r="G46" s="371"/>
      <c r="H46" s="371"/>
      <c r="I46" s="371"/>
      <c r="J46" s="372"/>
      <c r="K46" s="174"/>
      <c r="L46" s="13"/>
    </row>
    <row r="47" spans="1:13" x14ac:dyDescent="0.2">
      <c r="A47" s="377"/>
      <c r="B47" s="378"/>
      <c r="C47" s="378"/>
      <c r="D47" s="378"/>
      <c r="E47" s="378"/>
      <c r="F47" s="378"/>
      <c r="G47" s="378"/>
      <c r="H47" s="378"/>
      <c r="I47" s="378"/>
      <c r="J47" s="378"/>
      <c r="K47" s="378"/>
      <c r="L47" s="379"/>
    </row>
    <row r="48" spans="1:13" x14ac:dyDescent="0.2">
      <c r="A48" s="346" t="s">
        <v>33</v>
      </c>
      <c r="B48" s="347"/>
      <c r="C48" s="347"/>
      <c r="D48" s="347"/>
      <c r="E48" s="347"/>
      <c r="F48" s="347"/>
      <c r="G48" s="347"/>
      <c r="H48" s="347"/>
      <c r="I48" s="347"/>
      <c r="J48" s="347"/>
      <c r="K48" s="347"/>
      <c r="L48" s="348"/>
    </row>
    <row r="49" spans="1:13" x14ac:dyDescent="0.2">
      <c r="A49" s="349"/>
      <c r="B49" s="350"/>
      <c r="C49" s="350"/>
      <c r="D49" s="350"/>
      <c r="E49" s="350"/>
      <c r="F49" s="350"/>
      <c r="G49" s="350"/>
      <c r="H49" s="350"/>
      <c r="I49" s="350"/>
      <c r="J49" s="350"/>
      <c r="K49" s="350"/>
      <c r="L49" s="351"/>
    </row>
    <row r="50" spans="1:13" x14ac:dyDescent="0.2">
      <c r="A50" s="349"/>
      <c r="B50" s="350"/>
      <c r="C50" s="350"/>
      <c r="D50" s="350"/>
      <c r="E50" s="350"/>
      <c r="F50" s="350"/>
      <c r="G50" s="350"/>
      <c r="H50" s="350"/>
      <c r="I50" s="350"/>
      <c r="J50" s="350"/>
      <c r="K50" s="350"/>
      <c r="L50" s="351"/>
    </row>
    <row r="51" spans="1:13" ht="16.5" customHeight="1" x14ac:dyDescent="0.2">
      <c r="A51" s="352"/>
      <c r="B51" s="353"/>
      <c r="C51" s="353"/>
      <c r="D51" s="353"/>
      <c r="E51" s="353"/>
      <c r="F51" s="353"/>
      <c r="G51" s="353"/>
      <c r="H51" s="353"/>
      <c r="I51" s="353"/>
      <c r="J51" s="353"/>
      <c r="K51" s="353"/>
      <c r="L51" s="354"/>
    </row>
    <row r="52" spans="1:13" x14ac:dyDescent="0.2">
      <c r="A52" s="124" t="s">
        <v>34</v>
      </c>
      <c r="B52" s="125"/>
      <c r="C52" s="125"/>
      <c r="D52" s="126"/>
      <c r="E52" s="126"/>
      <c r="F52" s="125" t="s">
        <v>35</v>
      </c>
      <c r="G52" s="125"/>
      <c r="H52" s="126"/>
      <c r="I52" s="126"/>
      <c r="J52" s="130"/>
      <c r="K52" s="175" t="s">
        <v>36</v>
      </c>
      <c r="L52" s="127"/>
    </row>
    <row r="53" spans="1:13" ht="16.5" customHeight="1" x14ac:dyDescent="0.2">
      <c r="A53" s="128"/>
      <c r="B53" s="129"/>
      <c r="C53" s="129"/>
      <c r="D53" s="130"/>
      <c r="E53" s="130"/>
      <c r="F53" s="129"/>
      <c r="G53" s="129"/>
      <c r="H53" s="130"/>
      <c r="I53" s="130"/>
      <c r="J53" s="130"/>
      <c r="K53" s="176"/>
      <c r="L53" s="131"/>
    </row>
    <row r="54" spans="1:13" x14ac:dyDescent="0.2">
      <c r="A54" s="128"/>
      <c r="B54" s="132"/>
      <c r="C54" s="133" t="s">
        <v>37</v>
      </c>
      <c r="D54" s="129"/>
      <c r="E54" s="129"/>
      <c r="F54" s="133" t="s">
        <v>37</v>
      </c>
      <c r="G54" s="129"/>
      <c r="H54" s="129"/>
      <c r="I54" s="129"/>
      <c r="J54" s="130"/>
      <c r="K54" s="177" t="s">
        <v>37</v>
      </c>
      <c r="L54" s="135"/>
    </row>
    <row r="55" spans="1:13" s="4" customFormat="1" ht="21.75" customHeight="1" x14ac:dyDescent="0.15">
      <c r="A55" s="231" t="s">
        <v>75</v>
      </c>
      <c r="B55" s="50"/>
      <c r="C55" s="50"/>
      <c r="D55" s="51"/>
      <c r="E55" s="51"/>
      <c r="F55" s="227" t="s">
        <v>138</v>
      </c>
      <c r="G55" s="50"/>
      <c r="H55" s="51"/>
      <c r="I55" s="51"/>
      <c r="J55" s="51"/>
      <c r="K55" s="258" t="s">
        <v>141</v>
      </c>
      <c r="L55" s="52"/>
      <c r="M55" s="27"/>
    </row>
    <row r="56" spans="1:13" x14ac:dyDescent="0.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</row>
  </sheetData>
  <mergeCells count="31">
    <mergeCell ref="C10:I10"/>
    <mergeCell ref="K10:L10"/>
    <mergeCell ref="A2:K2"/>
    <mergeCell ref="B8:I8"/>
    <mergeCell ref="K8:L8"/>
    <mergeCell ref="B9:I9"/>
    <mergeCell ref="K9:L9"/>
    <mergeCell ref="C27:E27"/>
    <mergeCell ref="C11:I11"/>
    <mergeCell ref="K11:L11"/>
    <mergeCell ref="C12:I12"/>
    <mergeCell ref="K12:L12"/>
    <mergeCell ref="C13:I13"/>
    <mergeCell ref="K13:L13"/>
    <mergeCell ref="C14:I14"/>
    <mergeCell ref="K14:L14"/>
    <mergeCell ref="B15:I15"/>
    <mergeCell ref="K15:L15"/>
    <mergeCell ref="B17:E17"/>
    <mergeCell ref="A48:L51"/>
    <mergeCell ref="C28:E28"/>
    <mergeCell ref="C30:E30"/>
    <mergeCell ref="B32:E32"/>
    <mergeCell ref="C39:E39"/>
    <mergeCell ref="C40:E40"/>
    <mergeCell ref="C41:E41"/>
    <mergeCell ref="A42:J42"/>
    <mergeCell ref="B44:E44"/>
    <mergeCell ref="C45:E45"/>
    <mergeCell ref="A46:J46"/>
    <mergeCell ref="A47:L47"/>
  </mergeCells>
  <pageMargins left="0.31496062992125984" right="0.11811023622047245" top="0.35433070866141736" bottom="0" header="0.31496062992125984" footer="0.31496062992125984"/>
  <pageSetup paperSize="9" scale="8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O50"/>
  <sheetViews>
    <sheetView view="pageBreakPreview" zoomScale="115" zoomScaleNormal="100" zoomScaleSheetLayoutView="115" workbookViewId="0" xr3:uid="{842E5F09-E766-5B8D-85AF-A39847EA96FD}">
      <pane xSplit="1" ySplit="8" topLeftCell="B9" activePane="bottomRight" state="frozen"/>
      <selection pane="bottomLeft" activeCell="A9" sqref="A9"/>
      <selection pane="topRight" activeCell="G1" sqref="G1"/>
      <selection pane="bottomRight" activeCell="I12" sqref="I12"/>
    </sheetView>
  </sheetViews>
  <sheetFormatPr defaultColWidth="9.14453125" defaultRowHeight="14.25" x14ac:dyDescent="0.15"/>
  <cols>
    <col min="1" max="1" width="5.37890625" style="2" customWidth="1"/>
    <col min="2" max="3" width="4.5703125" style="2" customWidth="1"/>
    <col min="4" max="4" width="9.14453125" style="1"/>
    <col min="5" max="5" width="16.27734375" style="1" customWidth="1"/>
    <col min="6" max="6" width="6.9921875" style="2" customWidth="1"/>
    <col min="7" max="7" width="9.68359375" style="2" customWidth="1"/>
    <col min="8" max="8" width="9.953125" style="2" customWidth="1"/>
    <col min="9" max="9" width="8.203125" style="2" customWidth="1"/>
    <col min="10" max="10" width="6.9921875" style="80" customWidth="1"/>
    <col min="11" max="11" width="9.4140625" style="212" customWidth="1"/>
    <col min="12" max="12" width="23.5390625" style="195" customWidth="1"/>
    <col min="13" max="16384" width="9.14453125" style="1"/>
  </cols>
  <sheetData>
    <row r="1" spans="1:15" x14ac:dyDescent="0.15">
      <c r="A1" s="87"/>
      <c r="B1" s="87"/>
      <c r="C1" s="87"/>
      <c r="D1" s="16"/>
      <c r="E1" s="16"/>
      <c r="F1" s="87"/>
      <c r="G1" s="87"/>
      <c r="H1" s="87"/>
      <c r="I1" s="87"/>
      <c r="J1" s="197"/>
      <c r="K1" s="202"/>
      <c r="L1" s="183"/>
      <c r="O1" s="236"/>
    </row>
    <row r="2" spans="1:15" ht="17.25" x14ac:dyDescent="0.2">
      <c r="A2" s="395" t="s">
        <v>63</v>
      </c>
      <c r="B2" s="395"/>
      <c r="C2" s="395"/>
      <c r="D2" s="395"/>
      <c r="E2" s="395"/>
      <c r="F2" s="395"/>
      <c r="G2" s="395"/>
      <c r="H2" s="395"/>
      <c r="I2" s="395"/>
      <c r="J2" s="395"/>
      <c r="K2" s="395"/>
      <c r="L2" s="184"/>
    </row>
    <row r="3" spans="1:15" x14ac:dyDescent="0.15">
      <c r="A3" s="89"/>
      <c r="B3" s="89"/>
      <c r="C3" s="89"/>
      <c r="D3" s="89"/>
      <c r="E3" s="89"/>
      <c r="F3" s="89"/>
      <c r="G3" s="89"/>
      <c r="H3" s="89"/>
      <c r="I3" s="89"/>
      <c r="J3" s="197"/>
      <c r="K3" s="203"/>
      <c r="L3" s="185"/>
    </row>
    <row r="4" spans="1:15" x14ac:dyDescent="0.15">
      <c r="A4" s="90" t="s">
        <v>0</v>
      </c>
      <c r="B4" s="87"/>
      <c r="C4" s="87"/>
      <c r="D4" s="1" t="s">
        <v>78</v>
      </c>
      <c r="E4" s="16"/>
      <c r="F4" s="87"/>
      <c r="G4" s="87"/>
      <c r="H4" s="89" t="s">
        <v>1</v>
      </c>
      <c r="I4" s="180" t="s">
        <v>79</v>
      </c>
      <c r="J4" s="197"/>
      <c r="K4" s="202"/>
      <c r="L4" s="183"/>
    </row>
    <row r="5" spans="1:15" x14ac:dyDescent="0.15">
      <c r="A5" s="90" t="s">
        <v>2</v>
      </c>
      <c r="B5" s="87"/>
      <c r="C5" s="87"/>
      <c r="D5" s="1" t="s">
        <v>77</v>
      </c>
      <c r="E5" s="16"/>
      <c r="F5" s="87"/>
      <c r="G5" s="87"/>
      <c r="H5" s="90" t="s">
        <v>3</v>
      </c>
      <c r="I5" s="180" t="s">
        <v>80</v>
      </c>
      <c r="J5" s="197"/>
      <c r="K5" s="202"/>
      <c r="L5" s="183"/>
    </row>
    <row r="6" spans="1:15" x14ac:dyDescent="0.15">
      <c r="A6" s="89"/>
      <c r="B6" s="87"/>
      <c r="C6" s="87"/>
      <c r="D6" s="16"/>
      <c r="E6" s="16"/>
      <c r="F6" s="87"/>
      <c r="G6" s="87"/>
      <c r="H6" s="89"/>
      <c r="I6" s="89"/>
      <c r="J6" s="197"/>
      <c r="K6" s="202"/>
      <c r="L6" s="183"/>
    </row>
    <row r="7" spans="1:15" ht="29.25" thickBot="1" x14ac:dyDescent="0.2">
      <c r="A7" s="92" t="s">
        <v>4</v>
      </c>
      <c r="B7" s="396" t="s">
        <v>5</v>
      </c>
      <c r="C7" s="397"/>
      <c r="D7" s="397"/>
      <c r="E7" s="398"/>
      <c r="F7" s="93" t="s">
        <v>6</v>
      </c>
      <c r="G7" s="93" t="s">
        <v>7</v>
      </c>
      <c r="H7" s="92" t="s">
        <v>8</v>
      </c>
      <c r="I7" s="93" t="s">
        <v>9</v>
      </c>
      <c r="J7" s="199" t="s">
        <v>10</v>
      </c>
      <c r="K7" s="204" t="s">
        <v>11</v>
      </c>
      <c r="L7" s="196" t="s">
        <v>12</v>
      </c>
    </row>
    <row r="8" spans="1:15" ht="15" thickTop="1" x14ac:dyDescent="0.15">
      <c r="A8" s="94"/>
      <c r="B8" s="399"/>
      <c r="C8" s="400"/>
      <c r="D8" s="400"/>
      <c r="E8" s="401"/>
      <c r="F8" s="94"/>
      <c r="G8" s="94"/>
      <c r="H8" s="94"/>
      <c r="I8" s="94"/>
      <c r="J8" s="198"/>
      <c r="K8" s="205"/>
      <c r="L8" s="186"/>
    </row>
    <row r="9" spans="1:15" x14ac:dyDescent="0.15">
      <c r="A9" s="96" t="s">
        <v>13</v>
      </c>
      <c r="B9" s="97" t="s">
        <v>14</v>
      </c>
      <c r="C9" s="17"/>
      <c r="D9" s="18"/>
      <c r="E9" s="18"/>
      <c r="F9" s="17"/>
      <c r="G9" s="17"/>
      <c r="H9" s="17"/>
      <c r="I9" s="17"/>
      <c r="J9" s="72"/>
      <c r="K9" s="206"/>
      <c r="L9" s="187"/>
    </row>
    <row r="10" spans="1:15" x14ac:dyDescent="0.15">
      <c r="A10" s="17"/>
      <c r="B10" s="17" t="s">
        <v>15</v>
      </c>
      <c r="C10" s="402" t="s">
        <v>16</v>
      </c>
      <c r="D10" s="403"/>
      <c r="E10" s="404"/>
      <c r="F10" s="99">
        <v>0.25</v>
      </c>
      <c r="G10" s="17"/>
      <c r="H10" s="17"/>
      <c r="I10" s="69"/>
      <c r="J10" s="81"/>
      <c r="K10" s="206"/>
      <c r="L10" s="188"/>
    </row>
    <row r="11" spans="1:15" s="4" customFormat="1" ht="37.5" customHeight="1" x14ac:dyDescent="0.2">
      <c r="A11" s="5"/>
      <c r="B11" s="5"/>
      <c r="C11" s="36">
        <v>1</v>
      </c>
      <c r="D11" s="310" t="s">
        <v>107</v>
      </c>
      <c r="E11" s="312"/>
      <c r="F11" s="79">
        <v>0.1</v>
      </c>
      <c r="G11" s="181" t="s">
        <v>106</v>
      </c>
      <c r="H11" s="36">
        <f>2+3+5</f>
        <v>10</v>
      </c>
      <c r="I11" s="182">
        <v>1</v>
      </c>
      <c r="J11" s="77">
        <v>8</v>
      </c>
      <c r="K11" s="206">
        <f>F11*J11</f>
        <v>0.8</v>
      </c>
      <c r="L11" s="187"/>
    </row>
    <row r="12" spans="1:15" s="4" customFormat="1" ht="51" customHeight="1" x14ac:dyDescent="0.2">
      <c r="A12" s="5"/>
      <c r="B12" s="5"/>
      <c r="C12" s="36">
        <v>2</v>
      </c>
      <c r="D12" s="310" t="s">
        <v>105</v>
      </c>
      <c r="E12" s="312"/>
      <c r="F12" s="259">
        <v>7.4999999999999997E-2</v>
      </c>
      <c r="G12" s="181" t="s">
        <v>106</v>
      </c>
      <c r="H12" s="36">
        <f>9+1+1</f>
        <v>11</v>
      </c>
      <c r="I12" s="182">
        <v>1</v>
      </c>
      <c r="J12" s="77">
        <v>8</v>
      </c>
      <c r="K12" s="206">
        <f>F12*J12</f>
        <v>0.6</v>
      </c>
      <c r="L12" s="187"/>
    </row>
    <row r="13" spans="1:15" s="4" customFormat="1" ht="48" customHeight="1" x14ac:dyDescent="0.2">
      <c r="A13" s="5"/>
      <c r="B13" s="5"/>
      <c r="C13" s="36">
        <v>3</v>
      </c>
      <c r="D13" s="310" t="s">
        <v>111</v>
      </c>
      <c r="E13" s="312"/>
      <c r="F13" s="259">
        <v>7.4999999999999997E-2</v>
      </c>
      <c r="G13" s="86">
        <v>1</v>
      </c>
      <c r="H13" s="57">
        <v>1</v>
      </c>
      <c r="I13" s="179">
        <f>H13/G13</f>
        <v>1</v>
      </c>
      <c r="J13" s="77">
        <v>8</v>
      </c>
      <c r="K13" s="206">
        <f>F13*J13</f>
        <v>0.6</v>
      </c>
      <c r="L13" s="187"/>
    </row>
    <row r="14" spans="1:15" s="4" customFormat="1" ht="14.25" customHeight="1" x14ac:dyDescent="0.2">
      <c r="A14" s="5"/>
      <c r="B14" s="5" t="s">
        <v>19</v>
      </c>
      <c r="C14" s="405" t="s">
        <v>20</v>
      </c>
      <c r="D14" s="406"/>
      <c r="E14" s="407"/>
      <c r="F14" s="106">
        <v>0.25</v>
      </c>
      <c r="G14" s="5"/>
      <c r="H14" s="5"/>
      <c r="I14" s="5"/>
      <c r="J14" s="81"/>
      <c r="K14" s="206"/>
      <c r="L14" s="187"/>
    </row>
    <row r="15" spans="1:15" s="4" customFormat="1" ht="70.5" customHeight="1" x14ac:dyDescent="0.2">
      <c r="A15" s="5"/>
      <c r="B15" s="5"/>
      <c r="C15" s="36">
        <v>1</v>
      </c>
      <c r="D15" s="310" t="s">
        <v>108</v>
      </c>
      <c r="E15" s="312"/>
      <c r="F15" s="79">
        <v>0.15</v>
      </c>
      <c r="G15" s="86">
        <v>1</v>
      </c>
      <c r="H15" s="7">
        <v>1</v>
      </c>
      <c r="I15" s="179">
        <f>H15/G15</f>
        <v>1</v>
      </c>
      <c r="J15" s="71">
        <v>8</v>
      </c>
      <c r="K15" s="206">
        <f>F15*J15</f>
        <v>1.2</v>
      </c>
      <c r="L15" s="187"/>
    </row>
    <row r="16" spans="1:15" s="4" customFormat="1" ht="67.5" customHeight="1" x14ac:dyDescent="0.15">
      <c r="A16" s="5"/>
      <c r="B16" s="5"/>
      <c r="C16" s="36" t="s">
        <v>17</v>
      </c>
      <c r="D16" s="310" t="s">
        <v>81</v>
      </c>
      <c r="E16" s="312"/>
      <c r="F16" s="79">
        <v>0.1</v>
      </c>
      <c r="G16" s="86">
        <v>1</v>
      </c>
      <c r="H16" s="7">
        <v>1</v>
      </c>
      <c r="I16" s="179">
        <f>H16/G16</f>
        <v>1</v>
      </c>
      <c r="J16" s="296">
        <v>12</v>
      </c>
      <c r="K16" s="206">
        <f>F16*J16</f>
        <v>1.2000000000000002</v>
      </c>
      <c r="L16" s="295" t="s">
        <v>112</v>
      </c>
    </row>
    <row r="17" spans="1:12" s="4" customFormat="1" x14ac:dyDescent="0.2">
      <c r="A17" s="5"/>
      <c r="B17" s="5"/>
      <c r="C17" s="5" t="s">
        <v>18</v>
      </c>
      <c r="D17" s="367"/>
      <c r="E17" s="369"/>
      <c r="F17" s="104"/>
      <c r="G17" s="82"/>
      <c r="H17" s="5"/>
      <c r="I17" s="5"/>
      <c r="J17" s="71"/>
      <c r="K17" s="206"/>
      <c r="L17" s="187"/>
    </row>
    <row r="18" spans="1:12" s="4" customFormat="1" ht="12" customHeight="1" x14ac:dyDescent="0.2">
      <c r="A18" s="5"/>
      <c r="B18" s="5"/>
      <c r="C18" s="5"/>
      <c r="D18" s="408"/>
      <c r="E18" s="409"/>
      <c r="F18" s="5"/>
      <c r="G18" s="5"/>
      <c r="H18" s="5"/>
      <c r="I18" s="5"/>
      <c r="J18" s="71"/>
      <c r="K18" s="206"/>
      <c r="L18" s="187"/>
    </row>
    <row r="19" spans="1:12" s="4" customFormat="1" x14ac:dyDescent="0.2">
      <c r="A19" s="12" t="s">
        <v>17</v>
      </c>
      <c r="B19" s="107" t="s">
        <v>71</v>
      </c>
      <c r="C19" s="108"/>
      <c r="D19" s="108"/>
      <c r="E19" s="109"/>
      <c r="F19" s="5"/>
      <c r="G19" s="5"/>
      <c r="H19" s="5"/>
      <c r="I19" s="5"/>
      <c r="J19" s="71"/>
      <c r="K19" s="206"/>
      <c r="L19" s="187"/>
    </row>
    <row r="20" spans="1:12" s="4" customFormat="1" x14ac:dyDescent="0.2">
      <c r="A20" s="5"/>
      <c r="B20" s="5" t="s">
        <v>21</v>
      </c>
      <c r="C20" s="70" t="s">
        <v>22</v>
      </c>
      <c r="D20" s="19"/>
      <c r="E20" s="19"/>
      <c r="F20" s="106">
        <v>0.1</v>
      </c>
      <c r="G20" s="5"/>
      <c r="H20" s="5"/>
      <c r="I20" s="5"/>
      <c r="J20" s="81">
        <v>8</v>
      </c>
      <c r="K20" s="206">
        <f>F20*J20</f>
        <v>0.8</v>
      </c>
      <c r="L20" s="265" t="s">
        <v>132</v>
      </c>
    </row>
    <row r="21" spans="1:12" s="4" customFormat="1" x14ac:dyDescent="0.2">
      <c r="A21" s="5"/>
      <c r="B21" s="5"/>
      <c r="C21" s="367"/>
      <c r="D21" s="368"/>
      <c r="E21" s="369"/>
      <c r="F21" s="5"/>
      <c r="G21" s="82"/>
      <c r="H21" s="5"/>
      <c r="I21" s="5"/>
      <c r="J21" s="71"/>
      <c r="K21" s="206"/>
      <c r="L21" s="187"/>
    </row>
    <row r="22" spans="1:12" s="4" customFormat="1" x14ac:dyDescent="0.2">
      <c r="A22" s="12" t="s">
        <v>18</v>
      </c>
      <c r="B22" s="110" t="s">
        <v>82</v>
      </c>
      <c r="C22" s="12"/>
      <c r="D22" s="111"/>
      <c r="E22" s="111"/>
      <c r="F22" s="106"/>
      <c r="G22" s="12"/>
      <c r="H22" s="12"/>
      <c r="I22" s="12"/>
      <c r="J22" s="71"/>
      <c r="K22" s="207"/>
      <c r="L22" s="189"/>
    </row>
    <row r="23" spans="1:12" s="4" customFormat="1" x14ac:dyDescent="0.2">
      <c r="A23" s="5"/>
      <c r="B23" s="5" t="s">
        <v>23</v>
      </c>
      <c r="C23" s="367" t="s">
        <v>83</v>
      </c>
      <c r="D23" s="368"/>
      <c r="E23" s="369"/>
      <c r="F23" s="106">
        <v>0.1</v>
      </c>
      <c r="G23" s="5"/>
      <c r="H23" s="5"/>
      <c r="I23" s="5"/>
      <c r="J23" s="81">
        <v>8</v>
      </c>
      <c r="K23" s="206">
        <f>F23*J23</f>
        <v>0.8</v>
      </c>
      <c r="L23" s="187" t="s">
        <v>109</v>
      </c>
    </row>
    <row r="24" spans="1:12" s="4" customFormat="1" x14ac:dyDescent="0.2">
      <c r="A24" s="5"/>
      <c r="B24" s="5" t="s">
        <v>84</v>
      </c>
      <c r="C24" s="367" t="s">
        <v>85</v>
      </c>
      <c r="D24" s="368"/>
      <c r="E24" s="369"/>
      <c r="F24" s="106">
        <v>0.05</v>
      </c>
      <c r="G24" s="5"/>
      <c r="H24" s="5"/>
      <c r="I24" s="5"/>
      <c r="J24" s="81">
        <v>8</v>
      </c>
      <c r="K24" s="206">
        <f>F24*J24</f>
        <v>0.4</v>
      </c>
      <c r="L24" s="187" t="s">
        <v>110</v>
      </c>
    </row>
    <row r="25" spans="1:12" s="4" customFormat="1" x14ac:dyDescent="0.2">
      <c r="A25" s="5"/>
      <c r="B25" s="5"/>
      <c r="C25" s="410"/>
      <c r="D25" s="411"/>
      <c r="E25" s="412"/>
      <c r="F25" s="5"/>
      <c r="G25" s="5"/>
      <c r="H25" s="5"/>
      <c r="I25" s="5"/>
      <c r="J25" s="71"/>
      <c r="K25" s="206"/>
      <c r="L25" s="187"/>
    </row>
    <row r="26" spans="1:12" s="4" customFormat="1" x14ac:dyDescent="0.2">
      <c r="A26" s="12" t="s">
        <v>24</v>
      </c>
      <c r="B26" s="107" t="s">
        <v>25</v>
      </c>
      <c r="C26" s="108"/>
      <c r="D26" s="108"/>
      <c r="E26" s="109"/>
      <c r="F26" s="106">
        <v>0.15</v>
      </c>
      <c r="G26" s="12"/>
      <c r="H26" s="12"/>
      <c r="I26" s="12"/>
      <c r="J26" s="81"/>
      <c r="K26" s="206"/>
      <c r="L26" s="189"/>
    </row>
    <row r="27" spans="1:12" s="4" customFormat="1" ht="16.5" customHeight="1" x14ac:dyDescent="0.2">
      <c r="A27" s="5"/>
      <c r="B27" s="5" t="s">
        <v>26</v>
      </c>
      <c r="C27" s="112" t="s">
        <v>27</v>
      </c>
      <c r="D27" s="113"/>
      <c r="E27" s="114"/>
      <c r="F27" s="73">
        <v>0.05</v>
      </c>
      <c r="G27" s="7"/>
      <c r="H27" s="5"/>
      <c r="I27" s="5"/>
      <c r="J27" s="71">
        <v>8</v>
      </c>
      <c r="K27" s="206">
        <f t="shared" ref="K27:K33" si="0">F27*J27</f>
        <v>0.4</v>
      </c>
      <c r="L27" s="187"/>
    </row>
    <row r="28" spans="1:12" s="4" customFormat="1" ht="16.5" customHeight="1" x14ac:dyDescent="0.2">
      <c r="A28" s="5"/>
      <c r="B28" s="5" t="s">
        <v>28</v>
      </c>
      <c r="C28" s="112" t="s">
        <v>29</v>
      </c>
      <c r="D28" s="113"/>
      <c r="E28" s="114"/>
      <c r="F28" s="73">
        <v>0.05</v>
      </c>
      <c r="G28" s="7"/>
      <c r="H28" s="5"/>
      <c r="I28" s="5"/>
      <c r="J28" s="71">
        <v>8</v>
      </c>
      <c r="K28" s="206">
        <f t="shared" si="0"/>
        <v>0.4</v>
      </c>
      <c r="L28" s="187"/>
    </row>
    <row r="29" spans="1:12" s="4" customFormat="1" ht="16.5" customHeight="1" x14ac:dyDescent="0.2">
      <c r="A29" s="5"/>
      <c r="B29" s="13" t="s">
        <v>30</v>
      </c>
      <c r="C29" s="28" t="s">
        <v>64</v>
      </c>
      <c r="D29" s="83"/>
      <c r="E29" s="84"/>
      <c r="F29" s="85">
        <v>0.05</v>
      </c>
      <c r="G29" s="14"/>
      <c r="H29" s="13"/>
      <c r="I29" s="13"/>
      <c r="J29" s="71">
        <v>8</v>
      </c>
      <c r="K29" s="206">
        <f t="shared" si="0"/>
        <v>0.4</v>
      </c>
      <c r="L29" s="187"/>
    </row>
    <row r="30" spans="1:12" customFormat="1" ht="15" x14ac:dyDescent="0.2">
      <c r="A30" s="5"/>
      <c r="B30" s="13"/>
      <c r="C30" s="28"/>
      <c r="D30" s="83"/>
      <c r="E30" s="84"/>
      <c r="F30" s="84"/>
      <c r="G30" s="13"/>
      <c r="H30" s="13"/>
      <c r="I30" s="13"/>
      <c r="J30" s="81"/>
      <c r="K30" s="206"/>
      <c r="L30" s="190"/>
    </row>
    <row r="31" spans="1:12" s="8" customFormat="1" ht="15" x14ac:dyDescent="0.15">
      <c r="A31" s="96" t="s">
        <v>31</v>
      </c>
      <c r="B31" s="115" t="s">
        <v>72</v>
      </c>
      <c r="C31" s="116"/>
      <c r="D31" s="116"/>
      <c r="E31" s="117"/>
      <c r="F31" s="17"/>
      <c r="G31" s="18"/>
      <c r="H31" s="17"/>
      <c r="I31" s="17"/>
      <c r="J31" s="72"/>
      <c r="K31" s="206"/>
      <c r="L31" s="187"/>
    </row>
    <row r="32" spans="1:12" s="8" customFormat="1" ht="15" x14ac:dyDescent="0.2">
      <c r="A32" s="12"/>
      <c r="B32" s="13" t="s">
        <v>86</v>
      </c>
      <c r="C32" s="364"/>
      <c r="D32" s="365"/>
      <c r="E32" s="366"/>
      <c r="F32" s="7">
        <v>0.05</v>
      </c>
      <c r="G32" s="15"/>
      <c r="H32" s="13"/>
      <c r="I32" s="13"/>
      <c r="J32" s="81">
        <v>8</v>
      </c>
      <c r="K32" s="206">
        <f t="shared" si="0"/>
        <v>0.4</v>
      </c>
      <c r="L32" s="187"/>
    </row>
    <row r="33" spans="1:12" s="8" customFormat="1" ht="15" x14ac:dyDescent="0.2">
      <c r="A33" s="12"/>
      <c r="B33" s="13" t="s">
        <v>87</v>
      </c>
      <c r="C33" s="364"/>
      <c r="D33" s="365"/>
      <c r="E33" s="366"/>
      <c r="F33" s="118">
        <v>0.05</v>
      </c>
      <c r="G33" s="15"/>
      <c r="H33" s="13"/>
      <c r="I33" s="13"/>
      <c r="J33" s="81">
        <v>8</v>
      </c>
      <c r="K33" s="206">
        <f t="shared" si="0"/>
        <v>0.4</v>
      </c>
      <c r="L33" s="187"/>
    </row>
    <row r="34" spans="1:12" customFormat="1" ht="15.75" thickBot="1" x14ac:dyDescent="0.25">
      <c r="A34" s="12"/>
      <c r="B34" s="13"/>
      <c r="C34" s="346"/>
      <c r="D34" s="347"/>
      <c r="E34" s="348"/>
      <c r="F34" s="119">
        <f>F10+F14+F20+F23+F24+F26+F32+F33</f>
        <v>1</v>
      </c>
      <c r="G34" s="15"/>
      <c r="H34" s="13"/>
      <c r="I34" s="13"/>
      <c r="J34" s="81"/>
      <c r="K34" s="208"/>
      <c r="L34" s="190"/>
    </row>
    <row r="35" spans="1:12" s="9" customFormat="1" ht="15.75" thickBot="1" x14ac:dyDescent="0.25">
      <c r="A35" s="370" t="s">
        <v>65</v>
      </c>
      <c r="B35" s="371"/>
      <c r="C35" s="371"/>
      <c r="D35" s="371"/>
      <c r="E35" s="371"/>
      <c r="F35" s="371"/>
      <c r="G35" s="371"/>
      <c r="H35" s="371"/>
      <c r="I35" s="371"/>
      <c r="J35" s="371"/>
      <c r="K35" s="213">
        <f>SUM(K10:K34)</f>
        <v>8.4000000000000021</v>
      </c>
      <c r="L35" s="191"/>
    </row>
    <row r="36" spans="1:12" customFormat="1" ht="16.5" customHeight="1" x14ac:dyDescent="0.2">
      <c r="A36" s="10"/>
      <c r="B36" s="10"/>
      <c r="C36" s="10"/>
      <c r="D36" s="10"/>
      <c r="E36" s="10"/>
      <c r="F36" s="10"/>
      <c r="G36" s="10"/>
      <c r="H36" s="178"/>
      <c r="I36" s="178"/>
      <c r="J36" s="200"/>
      <c r="K36" s="209"/>
      <c r="L36" s="192"/>
    </row>
    <row r="37" spans="1:12" customFormat="1" ht="17.25" customHeight="1" x14ac:dyDescent="0.2">
      <c r="A37" s="12" t="s">
        <v>32</v>
      </c>
      <c r="B37" s="373" t="s">
        <v>66</v>
      </c>
      <c r="C37" s="374"/>
      <c r="D37" s="374"/>
      <c r="E37" s="375"/>
      <c r="F37" s="17"/>
      <c r="G37" s="18"/>
      <c r="H37" s="17"/>
      <c r="I37" s="17"/>
      <c r="J37" s="72"/>
      <c r="K37" s="206"/>
      <c r="L37" s="187"/>
    </row>
    <row r="38" spans="1:12" customFormat="1" ht="17.25" customHeight="1" thickBot="1" x14ac:dyDescent="0.25">
      <c r="A38" s="12"/>
      <c r="B38" s="13"/>
      <c r="C38" s="376" t="s">
        <v>68</v>
      </c>
      <c r="D38" s="347"/>
      <c r="E38" s="348"/>
      <c r="F38" s="14"/>
      <c r="G38" s="15"/>
      <c r="H38" s="13"/>
      <c r="I38" s="13"/>
      <c r="J38" s="81"/>
      <c r="K38" s="208"/>
      <c r="L38" s="190"/>
    </row>
    <row r="39" spans="1:12" customFormat="1" ht="15.75" thickBot="1" x14ac:dyDescent="0.25">
      <c r="A39" s="370" t="s">
        <v>67</v>
      </c>
      <c r="B39" s="371"/>
      <c r="C39" s="371"/>
      <c r="D39" s="371"/>
      <c r="E39" s="371"/>
      <c r="F39" s="371"/>
      <c r="G39" s="371"/>
      <c r="H39" s="371"/>
      <c r="I39" s="371"/>
      <c r="J39" s="371"/>
      <c r="K39" s="210"/>
      <c r="L39" s="191"/>
    </row>
    <row r="40" spans="1:12" s="4" customFormat="1" x14ac:dyDescent="0.15">
      <c r="A40" s="16"/>
      <c r="B40" s="16"/>
      <c r="C40" s="16"/>
      <c r="D40" s="16"/>
      <c r="E40" s="16"/>
      <c r="F40" s="123"/>
      <c r="G40" s="16"/>
      <c r="H40" s="87"/>
      <c r="I40" s="87"/>
      <c r="J40" s="197"/>
      <c r="K40" s="202"/>
      <c r="L40" s="183"/>
    </row>
    <row r="41" spans="1:12" s="4" customFormat="1" x14ac:dyDescent="0.2">
      <c r="A41" s="408"/>
      <c r="B41" s="413"/>
      <c r="C41" s="413"/>
      <c r="D41" s="413"/>
      <c r="E41" s="413"/>
      <c r="F41" s="413"/>
      <c r="G41" s="413"/>
      <c r="H41" s="413"/>
      <c r="I41" s="413"/>
      <c r="J41" s="413"/>
      <c r="K41" s="413"/>
      <c r="L41" s="409"/>
    </row>
    <row r="42" spans="1:12" s="4" customFormat="1" x14ac:dyDescent="0.2">
      <c r="A42" s="346" t="s">
        <v>33</v>
      </c>
      <c r="B42" s="347"/>
      <c r="C42" s="347"/>
      <c r="D42" s="347"/>
      <c r="E42" s="347"/>
      <c r="F42" s="347"/>
      <c r="G42" s="347"/>
      <c r="H42" s="347"/>
      <c r="I42" s="347"/>
      <c r="J42" s="347"/>
      <c r="K42" s="347"/>
      <c r="L42" s="348"/>
    </row>
    <row r="43" spans="1:12" s="4" customFormat="1" x14ac:dyDescent="0.2">
      <c r="A43" s="349"/>
      <c r="B43" s="350"/>
      <c r="C43" s="350"/>
      <c r="D43" s="350"/>
      <c r="E43" s="350"/>
      <c r="F43" s="350"/>
      <c r="G43" s="350"/>
      <c r="H43" s="350"/>
      <c r="I43" s="350"/>
      <c r="J43" s="350"/>
      <c r="K43" s="350"/>
      <c r="L43" s="351"/>
    </row>
    <row r="44" spans="1:12" s="4" customFormat="1" x14ac:dyDescent="0.2">
      <c r="A44" s="349"/>
      <c r="B44" s="350"/>
      <c r="C44" s="350"/>
      <c r="D44" s="350"/>
      <c r="E44" s="350"/>
      <c r="F44" s="350"/>
      <c r="G44" s="350"/>
      <c r="H44" s="350"/>
      <c r="I44" s="350"/>
      <c r="J44" s="350"/>
      <c r="K44" s="350"/>
      <c r="L44" s="351"/>
    </row>
    <row r="45" spans="1:12" s="4" customFormat="1" x14ac:dyDescent="0.2">
      <c r="A45" s="352"/>
      <c r="B45" s="353"/>
      <c r="C45" s="353"/>
      <c r="D45" s="353"/>
      <c r="E45" s="353"/>
      <c r="F45" s="353"/>
      <c r="G45" s="353"/>
      <c r="H45" s="353"/>
      <c r="I45" s="353"/>
      <c r="J45" s="353"/>
      <c r="K45" s="353"/>
      <c r="L45" s="354"/>
    </row>
    <row r="46" spans="1:12" s="4" customFormat="1" ht="26.25" x14ac:dyDescent="0.15">
      <c r="A46" s="124" t="s">
        <v>34</v>
      </c>
      <c r="B46" s="125"/>
      <c r="C46" s="125"/>
      <c r="D46" s="126"/>
      <c r="E46" s="126"/>
      <c r="F46" s="125" t="s">
        <v>35</v>
      </c>
      <c r="G46" s="125"/>
      <c r="H46" s="125"/>
      <c r="I46" s="125"/>
      <c r="J46" s="201"/>
      <c r="K46" s="211" t="s">
        <v>36</v>
      </c>
      <c r="L46" s="193"/>
    </row>
    <row r="47" spans="1:12" s="4" customFormat="1" x14ac:dyDescent="0.2">
      <c r="A47" s="128"/>
      <c r="B47" s="129"/>
      <c r="C47" s="129"/>
      <c r="D47" s="130"/>
      <c r="E47" s="130"/>
      <c r="F47" s="129"/>
      <c r="G47" s="129"/>
      <c r="H47" s="129"/>
      <c r="I47" s="129"/>
      <c r="J47" s="201"/>
      <c r="K47" s="209"/>
      <c r="L47" s="194"/>
    </row>
    <row r="48" spans="1:12" s="4" customFormat="1" x14ac:dyDescent="0.2">
      <c r="A48" s="128"/>
      <c r="B48" s="132"/>
      <c r="C48" s="133" t="s">
        <v>37</v>
      </c>
      <c r="D48" s="129"/>
      <c r="E48" s="129"/>
      <c r="F48" s="133" t="s">
        <v>37</v>
      </c>
      <c r="G48" s="129"/>
      <c r="H48" s="129"/>
      <c r="I48" s="129"/>
      <c r="J48" s="201"/>
      <c r="K48" s="209" t="s">
        <v>37</v>
      </c>
      <c r="L48" s="194"/>
    </row>
    <row r="49" spans="1:12" x14ac:dyDescent="0.15">
      <c r="A49" s="222" t="s">
        <v>139</v>
      </c>
      <c r="B49" s="227"/>
      <c r="C49" s="227"/>
      <c r="D49" s="138"/>
      <c r="E49" s="138"/>
      <c r="F49" s="227" t="s">
        <v>137</v>
      </c>
      <c r="G49" s="227"/>
      <c r="H49" s="138"/>
      <c r="I49" s="138"/>
      <c r="J49" s="138"/>
      <c r="K49" s="227" t="s">
        <v>138</v>
      </c>
      <c r="L49" s="228"/>
    </row>
    <row r="50" spans="1:12" x14ac:dyDescent="0.15">
      <c r="A50" s="87"/>
      <c r="B50" s="89"/>
      <c r="C50" s="87"/>
      <c r="D50" s="16"/>
      <c r="E50" s="16"/>
      <c r="F50" s="87"/>
      <c r="G50" s="87"/>
      <c r="H50" s="87"/>
      <c r="I50" s="87"/>
      <c r="J50" s="197"/>
      <c r="K50" s="202"/>
      <c r="L50" s="183"/>
    </row>
  </sheetData>
  <mergeCells count="25">
    <mergeCell ref="A39:J39"/>
    <mergeCell ref="A41:L41"/>
    <mergeCell ref="A42:L45"/>
    <mergeCell ref="C33:E33"/>
    <mergeCell ref="C34:E34"/>
    <mergeCell ref="A35:J35"/>
    <mergeCell ref="B37:E37"/>
    <mergeCell ref="C38:E38"/>
    <mergeCell ref="C21:E21"/>
    <mergeCell ref="C23:E23"/>
    <mergeCell ref="C24:E24"/>
    <mergeCell ref="C25:E25"/>
    <mergeCell ref="C32:E32"/>
    <mergeCell ref="C14:E14"/>
    <mergeCell ref="D15:E15"/>
    <mergeCell ref="D16:E16"/>
    <mergeCell ref="D17:E17"/>
    <mergeCell ref="D18:E18"/>
    <mergeCell ref="A2:K2"/>
    <mergeCell ref="B7:E7"/>
    <mergeCell ref="B8:E8"/>
    <mergeCell ref="C10:E10"/>
    <mergeCell ref="D13:E13"/>
    <mergeCell ref="D11:E11"/>
    <mergeCell ref="D12:E12"/>
  </mergeCells>
  <pageMargins left="0.51181102362204722" right="0.11811023622047245" top="0.15748031496062992" bottom="0" header="0.31496062992125984" footer="0.31496062992125984"/>
  <pageSetup paperSize="258"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M51"/>
  <sheetViews>
    <sheetView tabSelected="1" zoomScaleSheetLayoutView="115" workbookViewId="0" xr3:uid="{51F8DEE0-4D01-5F28-A812-FC0BD7CAC4A5}">
      <pane xSplit="1" ySplit="8" topLeftCell="E32" activePane="bottomRight" state="frozen"/>
      <selection pane="bottomLeft" activeCell="A9" sqref="A9"/>
      <selection pane="topRight" activeCell="G1" sqref="G1"/>
      <selection pane="bottomRight" activeCell="F13" sqref="F13"/>
    </sheetView>
  </sheetViews>
  <sheetFormatPr defaultColWidth="9.14453125" defaultRowHeight="14.25" x14ac:dyDescent="0.15"/>
  <cols>
    <col min="1" max="1" width="5.37890625" style="2" customWidth="1"/>
    <col min="2" max="3" width="4.5703125" style="2" customWidth="1"/>
    <col min="4" max="4" width="9.14453125" style="1"/>
    <col min="5" max="5" width="13.31640625" style="1" customWidth="1"/>
    <col min="6" max="6" width="6.9921875" style="2" customWidth="1"/>
    <col min="7" max="7" width="9.68359375" style="2" customWidth="1"/>
    <col min="8" max="8" width="9.953125" style="1" customWidth="1"/>
    <col min="9" max="9" width="8.203125" style="1" customWidth="1"/>
    <col min="10" max="10" width="6.9921875" style="2" customWidth="1"/>
    <col min="11" max="11" width="9.4140625" style="2" customWidth="1"/>
    <col min="12" max="12" width="20.17578125" style="2" customWidth="1"/>
    <col min="13" max="13" width="39.953125" style="1" bestFit="1" customWidth="1"/>
    <col min="14" max="16384" width="9.14453125" style="1"/>
  </cols>
  <sheetData>
    <row r="1" spans="1:13" x14ac:dyDescent="0.15">
      <c r="A1" s="87"/>
      <c r="B1" s="87"/>
      <c r="C1" s="87"/>
      <c r="D1" s="16"/>
      <c r="E1" s="16"/>
      <c r="F1" s="87"/>
      <c r="G1" s="87"/>
      <c r="H1" s="16"/>
      <c r="I1" s="16"/>
      <c r="J1" s="87"/>
      <c r="K1" s="87"/>
      <c r="L1" s="87"/>
    </row>
    <row r="2" spans="1:13" ht="17.25" x14ac:dyDescent="0.2">
      <c r="A2" s="395" t="s">
        <v>63</v>
      </c>
      <c r="B2" s="395"/>
      <c r="C2" s="395"/>
      <c r="D2" s="395"/>
      <c r="E2" s="395"/>
      <c r="F2" s="395"/>
      <c r="G2" s="395"/>
      <c r="H2" s="395"/>
      <c r="I2" s="395"/>
      <c r="J2" s="395"/>
      <c r="K2" s="395"/>
      <c r="L2" s="88"/>
    </row>
    <row r="3" spans="1:13" x14ac:dyDescent="0.15">
      <c r="A3" s="89"/>
      <c r="B3" s="89"/>
      <c r="C3" s="89"/>
      <c r="D3" s="89"/>
      <c r="E3" s="89"/>
      <c r="F3" s="89"/>
      <c r="G3" s="89"/>
      <c r="H3" s="89"/>
      <c r="I3" s="89"/>
      <c r="J3" s="87"/>
      <c r="K3" s="89"/>
      <c r="L3" s="89"/>
    </row>
    <row r="4" spans="1:13" x14ac:dyDescent="0.15">
      <c r="A4" s="90" t="s">
        <v>0</v>
      </c>
      <c r="B4" s="87"/>
      <c r="C4" s="87"/>
      <c r="D4" s="1" t="s">
        <v>100</v>
      </c>
      <c r="E4" s="16"/>
      <c r="F4" s="87"/>
      <c r="G4" s="87"/>
      <c r="H4" s="91" t="s">
        <v>1</v>
      </c>
      <c r="I4" s="1" t="s">
        <v>79</v>
      </c>
      <c r="J4" s="87"/>
      <c r="K4" s="87"/>
      <c r="L4" s="87"/>
    </row>
    <row r="5" spans="1:13" x14ac:dyDescent="0.15">
      <c r="A5" s="90" t="s">
        <v>2</v>
      </c>
      <c r="B5" s="87"/>
      <c r="C5" s="87"/>
      <c r="D5" s="1" t="s">
        <v>101</v>
      </c>
      <c r="E5" s="16"/>
      <c r="F5" s="87"/>
      <c r="G5" s="87"/>
      <c r="H5" s="91" t="s">
        <v>3</v>
      </c>
      <c r="I5" s="1" t="s">
        <v>80</v>
      </c>
      <c r="J5" s="87"/>
      <c r="K5" s="87"/>
      <c r="L5" s="87"/>
    </row>
    <row r="6" spans="1:13" x14ac:dyDescent="0.15">
      <c r="A6" s="89"/>
      <c r="B6" s="87"/>
      <c r="C6" s="87"/>
      <c r="D6" s="16"/>
      <c r="E6" s="16"/>
      <c r="F6" s="87"/>
      <c r="G6" s="87"/>
      <c r="H6" s="91"/>
      <c r="I6" s="91"/>
      <c r="J6" s="87"/>
      <c r="K6" s="87"/>
      <c r="L6" s="87"/>
    </row>
    <row r="7" spans="1:13" ht="29.25" thickBot="1" x14ac:dyDescent="0.2">
      <c r="A7" s="92" t="s">
        <v>4</v>
      </c>
      <c r="B7" s="396" t="s">
        <v>5</v>
      </c>
      <c r="C7" s="397"/>
      <c r="D7" s="397"/>
      <c r="E7" s="398"/>
      <c r="F7" s="93" t="s">
        <v>6</v>
      </c>
      <c r="G7" s="93" t="s">
        <v>7</v>
      </c>
      <c r="H7" s="92" t="s">
        <v>8</v>
      </c>
      <c r="I7" s="93" t="s">
        <v>9</v>
      </c>
      <c r="J7" s="92" t="s">
        <v>10</v>
      </c>
      <c r="K7" s="93" t="s">
        <v>11</v>
      </c>
      <c r="L7" s="93" t="s">
        <v>12</v>
      </c>
    </row>
    <row r="8" spans="1:13" ht="15" thickTop="1" x14ac:dyDescent="0.15">
      <c r="A8" s="94"/>
      <c r="B8" s="399"/>
      <c r="C8" s="400"/>
      <c r="D8" s="400"/>
      <c r="E8" s="401"/>
      <c r="F8" s="94"/>
      <c r="G8" s="94"/>
      <c r="H8" s="95"/>
      <c r="I8" s="95"/>
      <c r="J8" s="94"/>
      <c r="K8" s="94"/>
      <c r="L8" s="94"/>
    </row>
    <row r="9" spans="1:13" x14ac:dyDescent="0.15">
      <c r="A9" s="96" t="s">
        <v>13</v>
      </c>
      <c r="B9" s="97" t="s">
        <v>14</v>
      </c>
      <c r="C9" s="17"/>
      <c r="D9" s="18"/>
      <c r="E9" s="18"/>
      <c r="F9" s="17"/>
      <c r="G9" s="17"/>
      <c r="H9" s="18"/>
      <c r="I9" s="18"/>
      <c r="J9" s="98"/>
      <c r="K9" s="98"/>
      <c r="L9" s="98"/>
    </row>
    <row r="10" spans="1:13" x14ac:dyDescent="0.15">
      <c r="A10" s="17"/>
      <c r="B10" s="17" t="s">
        <v>15</v>
      </c>
      <c r="C10" s="402" t="s">
        <v>16</v>
      </c>
      <c r="D10" s="403"/>
      <c r="E10" s="404"/>
      <c r="F10" s="99">
        <v>0.25</v>
      </c>
      <c r="G10" s="17"/>
      <c r="H10" s="18"/>
      <c r="I10" s="100"/>
      <c r="J10" s="101"/>
      <c r="K10" s="102"/>
      <c r="L10" s="103"/>
    </row>
    <row r="11" spans="1:13" s="4" customFormat="1" ht="31.5" customHeight="1" x14ac:dyDescent="0.2">
      <c r="A11" s="5"/>
      <c r="B11" s="5"/>
      <c r="C11" s="36" t="s">
        <v>13</v>
      </c>
      <c r="D11" s="310" t="s">
        <v>102</v>
      </c>
      <c r="E11" s="312"/>
      <c r="F11" s="79">
        <v>0.1</v>
      </c>
      <c r="G11" s="86">
        <v>1</v>
      </c>
      <c r="H11" s="57">
        <v>1</v>
      </c>
      <c r="I11" s="179">
        <f>H11/G11</f>
        <v>1</v>
      </c>
      <c r="J11" s="77">
        <v>8</v>
      </c>
      <c r="K11" s="71">
        <f>F11*J11</f>
        <v>0.8</v>
      </c>
      <c r="L11" s="102"/>
    </row>
    <row r="12" spans="1:13" s="4" customFormat="1" ht="49.5" customHeight="1" x14ac:dyDescent="0.2">
      <c r="A12" s="5"/>
      <c r="B12" s="5"/>
      <c r="C12" s="36" t="s">
        <v>17</v>
      </c>
      <c r="D12" s="310" t="s">
        <v>103</v>
      </c>
      <c r="E12" s="312"/>
      <c r="F12" s="259">
        <v>7.4999999999999997E-2</v>
      </c>
      <c r="G12" s="86">
        <v>1</v>
      </c>
      <c r="H12" s="57">
        <v>1</v>
      </c>
      <c r="I12" s="179">
        <f>H12/G12</f>
        <v>1</v>
      </c>
      <c r="J12" s="77">
        <v>8</v>
      </c>
      <c r="K12" s="71">
        <f>F12*J12</f>
        <v>0.6</v>
      </c>
      <c r="L12" s="102"/>
    </row>
    <row r="13" spans="1:13" s="4" customFormat="1" ht="34.5" customHeight="1" x14ac:dyDescent="0.2">
      <c r="A13" s="5"/>
      <c r="B13" s="5"/>
      <c r="C13" s="36" t="s">
        <v>18</v>
      </c>
      <c r="D13" s="310" t="s">
        <v>121</v>
      </c>
      <c r="E13" s="312"/>
      <c r="F13" s="259">
        <v>7.4999999999999997E-2</v>
      </c>
      <c r="G13" s="86">
        <v>1</v>
      </c>
      <c r="H13" s="57">
        <v>1</v>
      </c>
      <c r="I13" s="179">
        <f>H13/G13</f>
        <v>1</v>
      </c>
      <c r="J13" s="77">
        <v>8</v>
      </c>
      <c r="K13" s="71">
        <f>F13*J13</f>
        <v>0.6</v>
      </c>
      <c r="L13" s="102"/>
    </row>
    <row r="14" spans="1:13" s="4" customFormat="1" x14ac:dyDescent="0.2">
      <c r="A14" s="5"/>
      <c r="B14" s="5"/>
      <c r="C14" s="36"/>
      <c r="D14" s="414"/>
      <c r="E14" s="415"/>
      <c r="F14" s="79"/>
      <c r="G14" s="36"/>
      <c r="H14" s="38"/>
      <c r="I14" s="38"/>
      <c r="J14" s="39"/>
      <c r="K14" s="102"/>
      <c r="L14" s="102"/>
    </row>
    <row r="15" spans="1:13" s="4" customFormat="1" x14ac:dyDescent="0.2">
      <c r="A15" s="5"/>
      <c r="B15" s="5" t="s">
        <v>19</v>
      </c>
      <c r="C15" s="405" t="s">
        <v>20</v>
      </c>
      <c r="D15" s="406"/>
      <c r="E15" s="407"/>
      <c r="F15" s="106">
        <v>0.25</v>
      </c>
      <c r="G15" s="5"/>
      <c r="H15" s="19"/>
      <c r="I15" s="19"/>
      <c r="J15" s="101"/>
      <c r="K15" s="102"/>
      <c r="L15" s="102"/>
    </row>
    <row r="16" spans="1:13" s="4" customFormat="1" ht="39.75" customHeight="1" x14ac:dyDescent="0.15">
      <c r="A16" s="5"/>
      <c r="B16" s="5"/>
      <c r="C16" s="36">
        <v>1</v>
      </c>
      <c r="D16" s="310" t="s">
        <v>104</v>
      </c>
      <c r="E16" s="312"/>
      <c r="F16" s="79">
        <v>0.15</v>
      </c>
      <c r="G16" s="86" t="s">
        <v>122</v>
      </c>
      <c r="H16" s="294">
        <f>(1555-6)/1555</f>
        <v>0.99614147909967843</v>
      </c>
      <c r="I16" s="271">
        <v>1</v>
      </c>
      <c r="J16" s="77">
        <v>8</v>
      </c>
      <c r="K16" s="71">
        <f>F16*J16</f>
        <v>1.2</v>
      </c>
      <c r="L16" s="292" t="s">
        <v>147</v>
      </c>
      <c r="M16" s="293" t="s">
        <v>146</v>
      </c>
    </row>
    <row r="17" spans="1:12" s="4" customFormat="1" ht="47.25" customHeight="1" x14ac:dyDescent="0.2">
      <c r="A17" s="5"/>
      <c r="B17" s="5"/>
      <c r="C17" s="36" t="s">
        <v>17</v>
      </c>
      <c r="D17" s="310" t="s">
        <v>120</v>
      </c>
      <c r="E17" s="312"/>
      <c r="F17" s="79">
        <v>0.1</v>
      </c>
      <c r="G17" s="86">
        <v>1</v>
      </c>
      <c r="H17" s="7">
        <v>1</v>
      </c>
      <c r="I17" s="179">
        <f>H17/G17</f>
        <v>1</v>
      </c>
      <c r="J17" s="77">
        <v>8</v>
      </c>
      <c r="K17" s="71">
        <f>F17*J17</f>
        <v>0.8</v>
      </c>
      <c r="L17" s="102"/>
    </row>
    <row r="18" spans="1:12" s="4" customFormat="1" ht="33.75" customHeight="1" x14ac:dyDescent="0.2">
      <c r="A18" s="5"/>
      <c r="B18" s="5"/>
      <c r="C18" s="5">
        <v>3</v>
      </c>
      <c r="D18" s="310"/>
      <c r="E18" s="312"/>
      <c r="F18" s="104"/>
      <c r="G18" s="82"/>
      <c r="H18" s="19"/>
      <c r="I18" s="19"/>
      <c r="J18" s="102"/>
      <c r="K18" s="102"/>
      <c r="L18" s="102"/>
    </row>
    <row r="19" spans="1:12" s="4" customFormat="1" ht="12" customHeight="1" x14ac:dyDescent="0.2">
      <c r="A19" s="5"/>
      <c r="B19" s="5"/>
      <c r="C19" s="5"/>
      <c r="D19" s="408"/>
      <c r="E19" s="409"/>
      <c r="F19" s="5"/>
      <c r="G19" s="5"/>
      <c r="H19" s="19"/>
      <c r="I19" s="19"/>
      <c r="J19" s="102"/>
      <c r="K19" s="102"/>
      <c r="L19" s="102"/>
    </row>
    <row r="20" spans="1:12" s="4" customFormat="1" x14ac:dyDescent="0.2">
      <c r="A20" s="12" t="s">
        <v>17</v>
      </c>
      <c r="B20" s="107" t="s">
        <v>71</v>
      </c>
      <c r="C20" s="108"/>
      <c r="D20" s="108"/>
      <c r="E20" s="109"/>
      <c r="F20" s="5"/>
      <c r="G20" s="5"/>
      <c r="H20" s="19"/>
      <c r="I20" s="19"/>
      <c r="J20" s="102"/>
      <c r="K20" s="102"/>
      <c r="L20" s="102"/>
    </row>
    <row r="21" spans="1:12" s="4" customFormat="1" ht="26.25" x14ac:dyDescent="0.15">
      <c r="A21" s="5"/>
      <c r="B21" s="5" t="s">
        <v>21</v>
      </c>
      <c r="C21" s="70" t="s">
        <v>22</v>
      </c>
      <c r="D21" s="19"/>
      <c r="E21" s="19"/>
      <c r="F21" s="106">
        <v>0.1</v>
      </c>
      <c r="G21" s="5"/>
      <c r="H21" s="19"/>
      <c r="I21" s="19"/>
      <c r="J21" s="71">
        <v>8</v>
      </c>
      <c r="K21" s="71">
        <f>F21*J21</f>
        <v>0.8</v>
      </c>
      <c r="L21" s="76" t="s">
        <v>148</v>
      </c>
    </row>
    <row r="22" spans="1:12" s="4" customFormat="1" x14ac:dyDescent="0.2">
      <c r="A22" s="5"/>
      <c r="B22" s="5"/>
      <c r="C22" s="367"/>
      <c r="D22" s="368"/>
      <c r="E22" s="369"/>
      <c r="F22" s="5"/>
      <c r="G22" s="82"/>
      <c r="H22" s="19"/>
      <c r="I22" s="19"/>
      <c r="J22" s="102"/>
      <c r="K22" s="102"/>
      <c r="L22" s="102"/>
    </row>
    <row r="23" spans="1:12" s="4" customFormat="1" x14ac:dyDescent="0.2">
      <c r="A23" s="12" t="s">
        <v>18</v>
      </c>
      <c r="B23" s="110" t="s">
        <v>82</v>
      </c>
      <c r="C23" s="12"/>
      <c r="D23" s="111"/>
      <c r="E23" s="111"/>
      <c r="F23" s="106"/>
      <c r="G23" s="12"/>
      <c r="H23" s="111"/>
      <c r="I23" s="111"/>
      <c r="J23" s="102"/>
      <c r="K23" s="105"/>
      <c r="L23" s="105"/>
    </row>
    <row r="24" spans="1:12" s="4" customFormat="1" x14ac:dyDescent="0.2">
      <c r="A24" s="5"/>
      <c r="B24" s="5" t="s">
        <v>23</v>
      </c>
      <c r="C24" s="367" t="s">
        <v>83</v>
      </c>
      <c r="D24" s="368"/>
      <c r="E24" s="369"/>
      <c r="F24" s="106">
        <v>0.1</v>
      </c>
      <c r="G24" s="5"/>
      <c r="H24" s="19"/>
      <c r="I24" s="19"/>
      <c r="J24" s="77">
        <v>8</v>
      </c>
      <c r="K24" s="71">
        <f>F24*J24</f>
        <v>0.8</v>
      </c>
      <c r="L24" s="102"/>
    </row>
    <row r="25" spans="1:12" s="4" customFormat="1" x14ac:dyDescent="0.2">
      <c r="A25" s="5"/>
      <c r="B25" s="5" t="s">
        <v>84</v>
      </c>
      <c r="C25" s="367" t="s">
        <v>85</v>
      </c>
      <c r="D25" s="368"/>
      <c r="E25" s="369"/>
      <c r="F25" s="106">
        <v>0.05</v>
      </c>
      <c r="G25" s="5"/>
      <c r="H25" s="19"/>
      <c r="I25" s="19"/>
      <c r="J25" s="77">
        <v>8</v>
      </c>
      <c r="K25" s="71">
        <f>F25*J25</f>
        <v>0.4</v>
      </c>
      <c r="L25" s="102"/>
    </row>
    <row r="26" spans="1:12" s="4" customFormat="1" x14ac:dyDescent="0.2">
      <c r="A26" s="5"/>
      <c r="B26" s="5"/>
      <c r="C26" s="410"/>
      <c r="D26" s="411"/>
      <c r="E26" s="412"/>
      <c r="F26" s="5"/>
      <c r="G26" s="5"/>
      <c r="H26" s="19"/>
      <c r="I26" s="19"/>
      <c r="J26" s="102"/>
      <c r="K26" s="102"/>
      <c r="L26" s="102"/>
    </row>
    <row r="27" spans="1:12" s="4" customFormat="1" x14ac:dyDescent="0.2">
      <c r="A27" s="12" t="s">
        <v>24</v>
      </c>
      <c r="B27" s="107" t="s">
        <v>25</v>
      </c>
      <c r="C27" s="108"/>
      <c r="D27" s="108"/>
      <c r="E27" s="109"/>
      <c r="F27" s="106">
        <v>0.15</v>
      </c>
      <c r="G27" s="12"/>
      <c r="H27" s="111"/>
      <c r="I27" s="111"/>
      <c r="J27" s="101"/>
      <c r="K27" s="102"/>
      <c r="L27" s="105"/>
    </row>
    <row r="28" spans="1:12" s="4" customFormat="1" ht="16.5" customHeight="1" x14ac:dyDescent="0.2">
      <c r="A28" s="5"/>
      <c r="B28" s="5" t="s">
        <v>26</v>
      </c>
      <c r="C28" s="112" t="s">
        <v>27</v>
      </c>
      <c r="D28" s="113"/>
      <c r="E28" s="114"/>
      <c r="F28" s="73">
        <v>0.05</v>
      </c>
      <c r="G28" s="7"/>
      <c r="H28" s="19"/>
      <c r="I28" s="19"/>
      <c r="J28" s="77">
        <v>8</v>
      </c>
      <c r="K28" s="71">
        <f>F28*J28</f>
        <v>0.4</v>
      </c>
      <c r="L28" s="102"/>
    </row>
    <row r="29" spans="1:12" s="4" customFormat="1" ht="16.5" customHeight="1" x14ac:dyDescent="0.2">
      <c r="A29" s="5"/>
      <c r="B29" s="5" t="s">
        <v>28</v>
      </c>
      <c r="C29" s="112" t="s">
        <v>29</v>
      </c>
      <c r="D29" s="113"/>
      <c r="E29" s="114"/>
      <c r="F29" s="73">
        <v>0.05</v>
      </c>
      <c r="G29" s="7"/>
      <c r="H29" s="19"/>
      <c r="I29" s="19"/>
      <c r="J29" s="77">
        <v>8</v>
      </c>
      <c r="K29" s="71">
        <f>F29*J29</f>
        <v>0.4</v>
      </c>
      <c r="L29" s="102"/>
    </row>
    <row r="30" spans="1:12" s="4" customFormat="1" ht="16.5" customHeight="1" x14ac:dyDescent="0.2">
      <c r="A30" s="5"/>
      <c r="B30" s="13" t="s">
        <v>30</v>
      </c>
      <c r="C30" s="28" t="s">
        <v>64</v>
      </c>
      <c r="D30" s="83"/>
      <c r="E30" s="84"/>
      <c r="F30" s="85">
        <v>0.05</v>
      </c>
      <c r="G30" s="14"/>
      <c r="H30" s="15"/>
      <c r="I30" s="15"/>
      <c r="J30" s="77">
        <v>8</v>
      </c>
      <c r="K30" s="71">
        <f>F30*J30</f>
        <v>0.4</v>
      </c>
      <c r="L30" s="102"/>
    </row>
    <row r="31" spans="1:12" customFormat="1" ht="15" x14ac:dyDescent="0.2">
      <c r="A31" s="5"/>
      <c r="B31" s="13"/>
      <c r="C31" s="28"/>
      <c r="D31" s="83"/>
      <c r="E31" s="84"/>
      <c r="F31" s="84"/>
      <c r="G31" s="13"/>
      <c r="H31" s="15"/>
      <c r="I31" s="15"/>
      <c r="J31" s="101"/>
      <c r="K31" s="101"/>
      <c r="L31" s="101"/>
    </row>
    <row r="32" spans="1:12" s="8" customFormat="1" ht="15" x14ac:dyDescent="0.15">
      <c r="A32" s="96" t="s">
        <v>31</v>
      </c>
      <c r="B32" s="115" t="s">
        <v>72</v>
      </c>
      <c r="C32" s="116"/>
      <c r="D32" s="116"/>
      <c r="E32" s="117"/>
      <c r="F32" s="17"/>
      <c r="G32" s="18"/>
      <c r="H32" s="17"/>
      <c r="I32" s="17"/>
      <c r="J32" s="98"/>
      <c r="K32" s="98"/>
      <c r="L32" s="98"/>
    </row>
    <row r="33" spans="1:12" s="8" customFormat="1" ht="15" x14ac:dyDescent="0.2">
      <c r="A33" s="12"/>
      <c r="B33" s="13" t="s">
        <v>86</v>
      </c>
      <c r="C33" s="364"/>
      <c r="D33" s="365"/>
      <c r="E33" s="366"/>
      <c r="F33" s="7">
        <v>0.05</v>
      </c>
      <c r="G33" s="15"/>
      <c r="H33" s="13"/>
      <c r="I33" s="13"/>
      <c r="J33" s="77">
        <v>8</v>
      </c>
      <c r="K33" s="71">
        <f>F33*J33</f>
        <v>0.4</v>
      </c>
      <c r="L33" s="102"/>
    </row>
    <row r="34" spans="1:12" s="8" customFormat="1" ht="15" x14ac:dyDescent="0.2">
      <c r="A34" s="12"/>
      <c r="B34" s="13" t="s">
        <v>87</v>
      </c>
      <c r="C34" s="364"/>
      <c r="D34" s="365"/>
      <c r="E34" s="366"/>
      <c r="F34" s="118">
        <v>0.05</v>
      </c>
      <c r="G34" s="15"/>
      <c r="H34" s="13"/>
      <c r="I34" s="13"/>
      <c r="J34" s="77">
        <v>8</v>
      </c>
      <c r="K34" s="71">
        <f>F34*J34</f>
        <v>0.4</v>
      </c>
      <c r="L34" s="102"/>
    </row>
    <row r="35" spans="1:12" customFormat="1" ht="15.75" thickBot="1" x14ac:dyDescent="0.25">
      <c r="A35" s="12"/>
      <c r="B35" s="13"/>
      <c r="C35" s="346"/>
      <c r="D35" s="347"/>
      <c r="E35" s="348"/>
      <c r="F35" s="119">
        <f>F10+F15+F21+F24+F25+F27+F33+F34</f>
        <v>1</v>
      </c>
      <c r="G35" s="15"/>
      <c r="H35" s="13"/>
      <c r="I35" s="13"/>
      <c r="J35" s="13"/>
      <c r="K35" s="101"/>
      <c r="L35" s="101"/>
    </row>
    <row r="36" spans="1:12" s="9" customFormat="1" ht="15.75" thickBot="1" x14ac:dyDescent="0.25">
      <c r="A36" s="370" t="s">
        <v>65</v>
      </c>
      <c r="B36" s="371"/>
      <c r="C36" s="371"/>
      <c r="D36" s="371"/>
      <c r="E36" s="371"/>
      <c r="F36" s="371"/>
      <c r="G36" s="371"/>
      <c r="H36" s="371"/>
      <c r="I36" s="371"/>
      <c r="J36" s="371"/>
      <c r="K36" s="266">
        <f>SUM(K8:K35)</f>
        <v>8.0000000000000018</v>
      </c>
      <c r="L36" s="120"/>
    </row>
    <row r="37" spans="1:12" customFormat="1" ht="16.5" customHeight="1" x14ac:dyDescent="0.2">
      <c r="A37" s="10"/>
      <c r="B37" s="10"/>
      <c r="C37" s="10"/>
      <c r="D37" s="10"/>
      <c r="E37" s="10"/>
      <c r="F37" s="10"/>
      <c r="G37" s="10"/>
      <c r="H37" s="10"/>
      <c r="I37" s="10"/>
      <c r="J37" s="291"/>
      <c r="K37" s="11"/>
      <c r="L37" s="11"/>
    </row>
    <row r="38" spans="1:12" customFormat="1" ht="17.25" customHeight="1" x14ac:dyDescent="0.2">
      <c r="A38" s="12" t="s">
        <v>32</v>
      </c>
      <c r="B38" s="373" t="s">
        <v>66</v>
      </c>
      <c r="C38" s="374"/>
      <c r="D38" s="374"/>
      <c r="E38" s="375"/>
      <c r="F38" s="17"/>
      <c r="G38" s="18"/>
      <c r="H38" s="17"/>
      <c r="I38" s="17"/>
      <c r="J38" s="17"/>
      <c r="K38" s="17"/>
      <c r="L38" s="17"/>
    </row>
    <row r="39" spans="1:12" customFormat="1" ht="17.25" customHeight="1" thickBot="1" x14ac:dyDescent="0.25">
      <c r="A39" s="12"/>
      <c r="B39" s="13"/>
      <c r="C39" s="376" t="s">
        <v>68</v>
      </c>
      <c r="D39" s="347"/>
      <c r="E39" s="348"/>
      <c r="F39" s="14"/>
      <c r="G39" s="15"/>
      <c r="H39" s="13"/>
      <c r="I39" s="13"/>
      <c r="J39" s="13"/>
      <c r="K39" s="13"/>
      <c r="L39" s="13"/>
    </row>
    <row r="40" spans="1:12" customFormat="1" ht="15.75" thickBot="1" x14ac:dyDescent="0.25">
      <c r="A40" s="370" t="s">
        <v>67</v>
      </c>
      <c r="B40" s="371"/>
      <c r="C40" s="371"/>
      <c r="D40" s="371"/>
      <c r="E40" s="371"/>
      <c r="F40" s="371"/>
      <c r="G40" s="371"/>
      <c r="H40" s="371"/>
      <c r="I40" s="371"/>
      <c r="J40" s="371"/>
      <c r="K40" s="121"/>
      <c r="L40" s="122"/>
    </row>
    <row r="41" spans="1:12" s="4" customFormat="1" x14ac:dyDescent="0.15">
      <c r="A41" s="16"/>
      <c r="B41" s="16"/>
      <c r="C41" s="16"/>
      <c r="D41" s="16"/>
      <c r="E41" s="16"/>
      <c r="F41" s="123"/>
      <c r="G41" s="16"/>
      <c r="H41" s="87"/>
      <c r="I41" s="87"/>
      <c r="J41" s="87"/>
      <c r="K41" s="87"/>
      <c r="L41" s="87"/>
    </row>
    <row r="42" spans="1:12" s="4" customFormat="1" x14ac:dyDescent="0.2">
      <c r="A42" s="408"/>
      <c r="B42" s="413"/>
      <c r="C42" s="413"/>
      <c r="D42" s="413"/>
      <c r="E42" s="413"/>
      <c r="F42" s="413"/>
      <c r="G42" s="413"/>
      <c r="H42" s="413"/>
      <c r="I42" s="413"/>
      <c r="J42" s="413"/>
      <c r="K42" s="413"/>
      <c r="L42" s="409"/>
    </row>
    <row r="43" spans="1:12" s="4" customFormat="1" x14ac:dyDescent="0.2">
      <c r="A43" s="346" t="s">
        <v>33</v>
      </c>
      <c r="B43" s="347"/>
      <c r="C43" s="347"/>
      <c r="D43" s="347"/>
      <c r="E43" s="347"/>
      <c r="F43" s="347"/>
      <c r="G43" s="347"/>
      <c r="H43" s="347"/>
      <c r="I43" s="347"/>
      <c r="J43" s="347"/>
      <c r="K43" s="347"/>
      <c r="L43" s="348"/>
    </row>
    <row r="44" spans="1:12" s="4" customFormat="1" x14ac:dyDescent="0.2">
      <c r="A44" s="349"/>
      <c r="B44" s="350"/>
      <c r="C44" s="350"/>
      <c r="D44" s="350"/>
      <c r="E44" s="350"/>
      <c r="F44" s="350"/>
      <c r="G44" s="350"/>
      <c r="H44" s="350"/>
      <c r="I44" s="350"/>
      <c r="J44" s="350"/>
      <c r="K44" s="350"/>
      <c r="L44" s="351"/>
    </row>
    <row r="45" spans="1:12" s="4" customFormat="1" x14ac:dyDescent="0.2">
      <c r="A45" s="349"/>
      <c r="B45" s="350"/>
      <c r="C45" s="350"/>
      <c r="D45" s="350"/>
      <c r="E45" s="350"/>
      <c r="F45" s="350"/>
      <c r="G45" s="350"/>
      <c r="H45" s="350"/>
      <c r="I45" s="350"/>
      <c r="J45" s="350"/>
      <c r="K45" s="350"/>
      <c r="L45" s="351"/>
    </row>
    <row r="46" spans="1:12" s="4" customFormat="1" x14ac:dyDescent="0.2">
      <c r="A46" s="352"/>
      <c r="B46" s="353"/>
      <c r="C46" s="353"/>
      <c r="D46" s="353"/>
      <c r="E46" s="353"/>
      <c r="F46" s="353"/>
      <c r="G46" s="353"/>
      <c r="H46" s="353"/>
      <c r="I46" s="353"/>
      <c r="J46" s="353"/>
      <c r="K46" s="353"/>
      <c r="L46" s="354"/>
    </row>
    <row r="47" spans="1:12" s="4" customFormat="1" x14ac:dyDescent="0.2">
      <c r="A47" s="124" t="s">
        <v>34</v>
      </c>
      <c r="B47" s="125"/>
      <c r="C47" s="125"/>
      <c r="D47" s="126"/>
      <c r="E47" s="126"/>
      <c r="F47" s="125" t="s">
        <v>35</v>
      </c>
      <c r="G47" s="125"/>
      <c r="H47" s="126"/>
      <c r="I47" s="126"/>
      <c r="J47" s="20"/>
      <c r="K47" s="125" t="s">
        <v>36</v>
      </c>
      <c r="L47" s="127"/>
    </row>
    <row r="48" spans="1:12" s="4" customFormat="1" x14ac:dyDescent="0.2">
      <c r="A48" s="128"/>
      <c r="B48" s="129"/>
      <c r="C48" s="129"/>
      <c r="D48" s="130"/>
      <c r="E48" s="130"/>
      <c r="F48" s="129"/>
      <c r="G48" s="129"/>
      <c r="H48" s="130"/>
      <c r="I48" s="130"/>
      <c r="J48" s="20"/>
      <c r="K48" s="129"/>
      <c r="L48" s="131"/>
    </row>
    <row r="49" spans="1:12" s="4" customFormat="1" x14ac:dyDescent="0.2">
      <c r="A49" s="128"/>
      <c r="B49" s="132"/>
      <c r="C49" s="133" t="s">
        <v>37</v>
      </c>
      <c r="D49" s="129"/>
      <c r="E49" s="129"/>
      <c r="F49" s="133" t="s">
        <v>37</v>
      </c>
      <c r="G49" s="129"/>
      <c r="H49" s="129"/>
      <c r="I49" s="129"/>
      <c r="J49" s="20"/>
      <c r="K49" s="134" t="s">
        <v>37</v>
      </c>
      <c r="L49" s="135"/>
    </row>
    <row r="50" spans="1:12" x14ac:dyDescent="0.15">
      <c r="A50" s="136" t="s">
        <v>136</v>
      </c>
      <c r="B50" s="137"/>
      <c r="C50" s="137"/>
      <c r="D50" s="138"/>
      <c r="E50" s="138"/>
      <c r="F50" s="137" t="s">
        <v>137</v>
      </c>
      <c r="G50" s="137"/>
      <c r="H50" s="138"/>
      <c r="I50" s="138"/>
      <c r="J50" s="138"/>
      <c r="K50" s="137" t="s">
        <v>138</v>
      </c>
      <c r="L50" s="139"/>
    </row>
    <row r="51" spans="1:12" x14ac:dyDescent="0.15">
      <c r="A51" s="87"/>
      <c r="B51" s="89"/>
      <c r="C51" s="87"/>
      <c r="D51" s="16"/>
      <c r="E51" s="16"/>
      <c r="F51" s="87"/>
      <c r="G51" s="87"/>
      <c r="H51" s="16"/>
      <c r="I51" s="16"/>
      <c r="J51" s="87"/>
      <c r="K51" s="87"/>
      <c r="L51" s="87"/>
    </row>
  </sheetData>
  <mergeCells count="26">
    <mergeCell ref="A42:L42"/>
    <mergeCell ref="A43:L46"/>
    <mergeCell ref="B38:E38"/>
    <mergeCell ref="C39:E39"/>
    <mergeCell ref="A40:J40"/>
    <mergeCell ref="C34:E34"/>
    <mergeCell ref="C35:E35"/>
    <mergeCell ref="A36:J36"/>
    <mergeCell ref="C25:E25"/>
    <mergeCell ref="C26:E26"/>
    <mergeCell ref="C33:E33"/>
    <mergeCell ref="C22:E22"/>
    <mergeCell ref="C24:E24"/>
    <mergeCell ref="D16:E16"/>
    <mergeCell ref="D17:E17"/>
    <mergeCell ref="D18:E18"/>
    <mergeCell ref="C15:E15"/>
    <mergeCell ref="C10:E10"/>
    <mergeCell ref="D11:E11"/>
    <mergeCell ref="D12:E12"/>
    <mergeCell ref="D19:E19"/>
    <mergeCell ref="A2:K2"/>
    <mergeCell ref="B7:E7"/>
    <mergeCell ref="B8:E8"/>
    <mergeCell ref="D13:E13"/>
    <mergeCell ref="D14:E14"/>
  </mergeCells>
  <pageMargins left="0.31496062992125984" right="0.11811023622047245" top="0.35433070866141736" bottom="0.15748031496062992" header="0.31496062992125984" footer="0.31496062992125984"/>
  <pageSetup paperSize="5" scale="9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O51"/>
  <sheetViews>
    <sheetView zoomScaleSheetLayoutView="115" workbookViewId="0" xr3:uid="{F9CF3CF3-643B-5BE6-8B46-32C596A47465}">
      <pane xSplit="1" ySplit="8" topLeftCell="B9" activePane="bottomRight" state="frozen"/>
      <selection pane="bottomLeft" activeCell="A9" sqref="A9"/>
      <selection pane="topRight" activeCell="G1" sqref="G1"/>
      <selection pane="bottomRight" activeCell="F13" sqref="F12:F13"/>
    </sheetView>
  </sheetViews>
  <sheetFormatPr defaultColWidth="9.14453125" defaultRowHeight="14.25" x14ac:dyDescent="0.15"/>
  <cols>
    <col min="1" max="1" width="5.37890625" style="2" customWidth="1"/>
    <col min="2" max="3" width="4.5703125" style="2" customWidth="1"/>
    <col min="4" max="4" width="9.14453125" style="1"/>
    <col min="5" max="5" width="19.50390625" style="1" customWidth="1"/>
    <col min="6" max="6" width="6.9921875" style="2" customWidth="1"/>
    <col min="7" max="7" width="9.68359375" style="2" customWidth="1"/>
    <col min="8" max="8" width="9.953125" style="1" customWidth="1"/>
    <col min="9" max="9" width="8.203125" style="2" customWidth="1"/>
    <col min="10" max="10" width="6.9921875" style="2" customWidth="1"/>
    <col min="11" max="11" width="9.4140625" style="289" customWidth="1"/>
    <col min="12" max="12" width="28.3828125" style="2" customWidth="1"/>
    <col min="13" max="13" width="9.14453125" style="1"/>
    <col min="14" max="15" width="5.91796875" style="1" customWidth="1"/>
    <col min="16" max="16384" width="9.14453125" style="1"/>
  </cols>
  <sheetData>
    <row r="1" spans="1:12" x14ac:dyDescent="0.15">
      <c r="A1" s="87"/>
      <c r="B1" s="87"/>
      <c r="C1" s="87"/>
      <c r="D1" s="16"/>
      <c r="E1" s="16"/>
      <c r="F1" s="87"/>
      <c r="G1" s="87"/>
      <c r="H1" s="16"/>
      <c r="I1" s="87"/>
      <c r="J1" s="87"/>
      <c r="K1" s="272"/>
      <c r="L1" s="87"/>
    </row>
    <row r="2" spans="1:12" ht="17.25" x14ac:dyDescent="0.2">
      <c r="A2" s="395" t="s">
        <v>63</v>
      </c>
      <c r="B2" s="395"/>
      <c r="C2" s="395"/>
      <c r="D2" s="395"/>
      <c r="E2" s="395"/>
      <c r="F2" s="395"/>
      <c r="G2" s="395"/>
      <c r="H2" s="395"/>
      <c r="I2" s="395"/>
      <c r="J2" s="395"/>
      <c r="K2" s="395"/>
      <c r="L2" s="88"/>
    </row>
    <row r="3" spans="1:12" x14ac:dyDescent="0.15">
      <c r="A3" s="89"/>
      <c r="B3" s="89"/>
      <c r="C3" s="89"/>
      <c r="D3" s="89"/>
      <c r="E3" s="89"/>
      <c r="F3" s="89"/>
      <c r="G3" s="89"/>
      <c r="H3" s="89"/>
      <c r="I3" s="225"/>
      <c r="J3" s="89"/>
      <c r="K3" s="273"/>
      <c r="L3" s="89"/>
    </row>
    <row r="4" spans="1:12" x14ac:dyDescent="0.15">
      <c r="A4" s="90" t="s">
        <v>0</v>
      </c>
      <c r="B4" s="87"/>
      <c r="C4" s="87"/>
      <c r="D4" s="1" t="s">
        <v>123</v>
      </c>
      <c r="E4" s="16"/>
      <c r="F4" s="87"/>
      <c r="G4" s="87"/>
      <c r="H4" s="91" t="s">
        <v>1</v>
      </c>
      <c r="I4" s="180" t="s">
        <v>79</v>
      </c>
      <c r="J4" s="87"/>
      <c r="K4" s="272"/>
      <c r="L4" s="87"/>
    </row>
    <row r="5" spans="1:12" x14ac:dyDescent="0.15">
      <c r="A5" s="90" t="s">
        <v>2</v>
      </c>
      <c r="B5" s="87"/>
      <c r="C5" s="87"/>
      <c r="D5" s="1" t="s">
        <v>124</v>
      </c>
      <c r="E5" s="16"/>
      <c r="F5" s="87"/>
      <c r="G5" s="87"/>
      <c r="H5" s="91" t="s">
        <v>3</v>
      </c>
      <c r="I5" s="180" t="s">
        <v>80</v>
      </c>
      <c r="J5" s="87"/>
      <c r="K5" s="272"/>
      <c r="L5" s="87"/>
    </row>
    <row r="6" spans="1:12" x14ac:dyDescent="0.15">
      <c r="A6" s="89"/>
      <c r="B6" s="87"/>
      <c r="C6" s="87"/>
      <c r="D6" s="16"/>
      <c r="E6" s="16"/>
      <c r="F6" s="87"/>
      <c r="G6" s="87"/>
      <c r="H6" s="91"/>
      <c r="I6" s="225"/>
      <c r="J6" s="87"/>
      <c r="K6" s="272"/>
      <c r="L6" s="87"/>
    </row>
    <row r="7" spans="1:12" ht="29.25" thickBot="1" x14ac:dyDescent="0.2">
      <c r="A7" s="92" t="s">
        <v>4</v>
      </c>
      <c r="B7" s="396" t="s">
        <v>5</v>
      </c>
      <c r="C7" s="397"/>
      <c r="D7" s="397"/>
      <c r="E7" s="398"/>
      <c r="F7" s="93" t="s">
        <v>6</v>
      </c>
      <c r="G7" s="93" t="s">
        <v>7</v>
      </c>
      <c r="H7" s="92" t="s">
        <v>8</v>
      </c>
      <c r="I7" s="93" t="s">
        <v>9</v>
      </c>
      <c r="J7" s="92" t="s">
        <v>10</v>
      </c>
      <c r="K7" s="274" t="s">
        <v>11</v>
      </c>
      <c r="L7" s="93" t="s">
        <v>12</v>
      </c>
    </row>
    <row r="8" spans="1:12" ht="15" thickTop="1" x14ac:dyDescent="0.15">
      <c r="A8" s="94"/>
      <c r="B8" s="399"/>
      <c r="C8" s="400"/>
      <c r="D8" s="400"/>
      <c r="E8" s="401"/>
      <c r="F8" s="94"/>
      <c r="G8" s="94"/>
      <c r="H8" s="95"/>
      <c r="I8" s="94"/>
      <c r="J8" s="94"/>
      <c r="K8" s="275"/>
      <c r="L8" s="94"/>
    </row>
    <row r="9" spans="1:12" x14ac:dyDescent="0.15">
      <c r="A9" s="96" t="s">
        <v>13</v>
      </c>
      <c r="B9" s="97" t="s">
        <v>14</v>
      </c>
      <c r="C9" s="17"/>
      <c r="D9" s="18"/>
      <c r="E9" s="18"/>
      <c r="F9" s="17"/>
      <c r="G9" s="17"/>
      <c r="H9" s="18"/>
      <c r="I9" s="17"/>
      <c r="J9" s="98"/>
      <c r="K9" s="276"/>
      <c r="L9" s="98"/>
    </row>
    <row r="10" spans="1:12" x14ac:dyDescent="0.15">
      <c r="A10" s="17"/>
      <c r="B10" s="17" t="s">
        <v>15</v>
      </c>
      <c r="C10" s="402" t="s">
        <v>16</v>
      </c>
      <c r="D10" s="403"/>
      <c r="E10" s="404"/>
      <c r="F10" s="99">
        <v>0.25</v>
      </c>
      <c r="G10" s="17"/>
      <c r="H10" s="18"/>
      <c r="I10" s="69"/>
      <c r="J10" s="101"/>
      <c r="K10" s="277"/>
      <c r="L10" s="103"/>
    </row>
    <row r="11" spans="1:12" s="4" customFormat="1" ht="49.5" customHeight="1" x14ac:dyDescent="0.15">
      <c r="A11" s="5"/>
      <c r="B11" s="5"/>
      <c r="C11" s="36" t="s">
        <v>13</v>
      </c>
      <c r="D11" s="416" t="s">
        <v>125</v>
      </c>
      <c r="E11" s="416"/>
      <c r="F11" s="267">
        <v>0.1</v>
      </c>
      <c r="G11" s="305">
        <v>121</v>
      </c>
      <c r="H11" s="306">
        <f>121+55</f>
        <v>176</v>
      </c>
      <c r="I11" s="179">
        <f>H11/G11</f>
        <v>1.4545454545454546</v>
      </c>
      <c r="J11" s="296">
        <v>14</v>
      </c>
      <c r="K11" s="278">
        <f>F11*J11</f>
        <v>1.4000000000000001</v>
      </c>
      <c r="L11" s="76" t="s">
        <v>150</v>
      </c>
    </row>
    <row r="12" spans="1:12" s="4" customFormat="1" ht="32.25" customHeight="1" x14ac:dyDescent="0.15">
      <c r="A12" s="5"/>
      <c r="B12" s="5"/>
      <c r="C12" s="36" t="s">
        <v>17</v>
      </c>
      <c r="D12" s="310" t="s">
        <v>126</v>
      </c>
      <c r="E12" s="312"/>
      <c r="F12" s="259">
        <v>7.4999999999999997E-2</v>
      </c>
      <c r="G12" s="37">
        <v>6</v>
      </c>
      <c r="H12" s="36">
        <v>6</v>
      </c>
      <c r="I12" s="179">
        <f>H12/G12</f>
        <v>1</v>
      </c>
      <c r="J12" s="77">
        <v>8</v>
      </c>
      <c r="K12" s="278">
        <f>F12*J12</f>
        <v>0.6</v>
      </c>
      <c r="L12" s="76" t="s">
        <v>131</v>
      </c>
    </row>
    <row r="13" spans="1:12" s="4" customFormat="1" ht="67.5" customHeight="1" x14ac:dyDescent="0.2">
      <c r="A13" s="5"/>
      <c r="B13" s="5"/>
      <c r="C13" s="36" t="s">
        <v>18</v>
      </c>
      <c r="D13" s="416" t="s">
        <v>130</v>
      </c>
      <c r="E13" s="416"/>
      <c r="F13" s="259">
        <v>7.4999999999999997E-2</v>
      </c>
      <c r="G13" s="86">
        <v>1</v>
      </c>
      <c r="H13" s="57">
        <v>1</v>
      </c>
      <c r="I13" s="179">
        <f>H13/G13</f>
        <v>1</v>
      </c>
      <c r="J13" s="77">
        <v>8</v>
      </c>
      <c r="K13" s="278">
        <f>F13*J13</f>
        <v>0.6</v>
      </c>
      <c r="L13" s="102"/>
    </row>
    <row r="14" spans="1:12" s="4" customFormat="1" x14ac:dyDescent="0.2">
      <c r="A14" s="5"/>
      <c r="B14" s="5"/>
      <c r="C14" s="36"/>
      <c r="D14" s="414"/>
      <c r="E14" s="415"/>
      <c r="F14" s="79"/>
      <c r="G14" s="36"/>
      <c r="H14" s="38"/>
      <c r="I14" s="36"/>
      <c r="J14" s="39"/>
      <c r="K14" s="277"/>
      <c r="L14" s="102"/>
    </row>
    <row r="15" spans="1:12" s="4" customFormat="1" x14ac:dyDescent="0.2">
      <c r="A15" s="5"/>
      <c r="B15" s="5" t="s">
        <v>19</v>
      </c>
      <c r="C15" s="405" t="s">
        <v>20</v>
      </c>
      <c r="D15" s="406"/>
      <c r="E15" s="407"/>
      <c r="F15" s="106">
        <v>0.25</v>
      </c>
      <c r="G15" s="5"/>
      <c r="H15" s="19"/>
      <c r="I15" s="5"/>
      <c r="J15" s="101"/>
      <c r="K15" s="277"/>
      <c r="L15" s="102"/>
    </row>
    <row r="16" spans="1:12" s="4" customFormat="1" ht="51.75" customHeight="1" x14ac:dyDescent="0.2">
      <c r="A16" s="5"/>
      <c r="B16" s="5"/>
      <c r="C16" s="36">
        <v>1</v>
      </c>
      <c r="D16" s="310" t="s">
        <v>127</v>
      </c>
      <c r="E16" s="312"/>
      <c r="F16" s="259">
        <v>7.4999999999999997E-2</v>
      </c>
      <c r="G16" s="86">
        <v>1</v>
      </c>
      <c r="H16" s="7">
        <v>1</v>
      </c>
      <c r="I16" s="7">
        <f>H16/G16</f>
        <v>1</v>
      </c>
      <c r="J16" s="77">
        <v>8</v>
      </c>
      <c r="K16" s="278">
        <f>F16*J16</f>
        <v>0.6</v>
      </c>
      <c r="L16" s="102"/>
    </row>
    <row r="17" spans="1:15" s="4" customFormat="1" ht="47.25" customHeight="1" x14ac:dyDescent="0.2">
      <c r="A17" s="5"/>
      <c r="B17" s="5"/>
      <c r="C17" s="36" t="s">
        <v>17</v>
      </c>
      <c r="D17" s="310" t="s">
        <v>128</v>
      </c>
      <c r="E17" s="312"/>
      <c r="F17" s="259">
        <v>7.4999999999999997E-2</v>
      </c>
      <c r="G17" s="86">
        <v>1</v>
      </c>
      <c r="H17" s="7">
        <v>1</v>
      </c>
      <c r="I17" s="7">
        <f>H17/G17</f>
        <v>1</v>
      </c>
      <c r="J17" s="77">
        <v>8</v>
      </c>
      <c r="K17" s="278">
        <f>F17*J17</f>
        <v>0.6</v>
      </c>
      <c r="L17" s="102"/>
    </row>
    <row r="18" spans="1:15" s="4" customFormat="1" ht="92.25" customHeight="1" x14ac:dyDescent="0.2">
      <c r="A18" s="5"/>
      <c r="B18" s="5"/>
      <c r="C18" s="5" t="s">
        <v>18</v>
      </c>
      <c r="D18" s="410" t="s">
        <v>129</v>
      </c>
      <c r="E18" s="412"/>
      <c r="F18" s="268">
        <v>0.1</v>
      </c>
      <c r="G18" s="269">
        <v>1</v>
      </c>
      <c r="H18" s="7">
        <v>0.8</v>
      </c>
      <c r="I18" s="7">
        <f>H18/G18</f>
        <v>0.8</v>
      </c>
      <c r="J18" s="296">
        <v>6</v>
      </c>
      <c r="K18" s="278">
        <f>F18*J18</f>
        <v>0.60000000000000009</v>
      </c>
      <c r="L18" s="270" t="s">
        <v>151</v>
      </c>
      <c r="M18" s="307"/>
      <c r="N18" s="308"/>
      <c r="O18" s="309"/>
    </row>
    <row r="19" spans="1:15" s="4" customFormat="1" ht="12" customHeight="1" x14ac:dyDescent="0.2">
      <c r="A19" s="5"/>
      <c r="B19" s="5"/>
      <c r="C19" s="5"/>
      <c r="D19" s="408"/>
      <c r="E19" s="409"/>
      <c r="F19" s="5"/>
      <c r="G19" s="5"/>
      <c r="H19" s="19"/>
      <c r="I19" s="5"/>
      <c r="J19" s="102"/>
      <c r="K19" s="277"/>
      <c r="L19" s="102"/>
    </row>
    <row r="20" spans="1:15" s="4" customFormat="1" x14ac:dyDescent="0.2">
      <c r="A20" s="12" t="s">
        <v>17</v>
      </c>
      <c r="B20" s="107" t="s">
        <v>71</v>
      </c>
      <c r="C20" s="108"/>
      <c r="D20" s="108"/>
      <c r="E20" s="109"/>
      <c r="F20" s="5"/>
      <c r="G20" s="5"/>
      <c r="H20" s="19"/>
      <c r="I20" s="5"/>
      <c r="J20" s="102"/>
      <c r="K20" s="277"/>
      <c r="L20" s="102"/>
    </row>
    <row r="21" spans="1:15" s="4" customFormat="1" x14ac:dyDescent="0.2">
      <c r="A21" s="5"/>
      <c r="B21" s="5" t="s">
        <v>21</v>
      </c>
      <c r="C21" s="70" t="s">
        <v>22</v>
      </c>
      <c r="D21" s="19"/>
      <c r="E21" s="19"/>
      <c r="F21" s="106">
        <v>0.1</v>
      </c>
      <c r="G21" s="5"/>
      <c r="H21" s="19"/>
      <c r="I21" s="5"/>
      <c r="J21" s="77">
        <v>8</v>
      </c>
      <c r="K21" s="278">
        <f>F21*J21</f>
        <v>0.8</v>
      </c>
      <c r="L21" s="265" t="s">
        <v>132</v>
      </c>
    </row>
    <row r="22" spans="1:15" s="4" customFormat="1" x14ac:dyDescent="0.2">
      <c r="A22" s="5"/>
      <c r="B22" s="5"/>
      <c r="C22" s="367"/>
      <c r="D22" s="368"/>
      <c r="E22" s="369"/>
      <c r="F22" s="5"/>
      <c r="G22" s="82"/>
      <c r="H22" s="19"/>
      <c r="I22" s="5"/>
      <c r="J22" s="102"/>
      <c r="K22" s="277"/>
      <c r="L22" s="102"/>
    </row>
    <row r="23" spans="1:15" s="4" customFormat="1" x14ac:dyDescent="0.2">
      <c r="A23" s="12" t="s">
        <v>18</v>
      </c>
      <c r="B23" s="110" t="s">
        <v>82</v>
      </c>
      <c r="C23" s="12"/>
      <c r="D23" s="111"/>
      <c r="E23" s="111"/>
      <c r="F23" s="106"/>
      <c r="G23" s="12"/>
      <c r="H23" s="111"/>
      <c r="I23" s="12"/>
      <c r="J23" s="105"/>
      <c r="K23" s="279"/>
      <c r="L23" s="105"/>
    </row>
    <row r="24" spans="1:15" s="4" customFormat="1" x14ac:dyDescent="0.2">
      <c r="A24" s="5"/>
      <c r="B24" s="5" t="s">
        <v>23</v>
      </c>
      <c r="C24" s="367" t="s">
        <v>83</v>
      </c>
      <c r="D24" s="368"/>
      <c r="E24" s="369"/>
      <c r="F24" s="106">
        <v>0.1</v>
      </c>
      <c r="G24" s="5"/>
      <c r="H24" s="19"/>
      <c r="I24" s="5"/>
      <c r="J24" s="77">
        <v>8</v>
      </c>
      <c r="K24" s="278">
        <f>F24*J24</f>
        <v>0.8</v>
      </c>
      <c r="L24" s="102"/>
    </row>
    <row r="25" spans="1:15" s="4" customFormat="1" x14ac:dyDescent="0.2">
      <c r="A25" s="5"/>
      <c r="B25" s="5" t="s">
        <v>84</v>
      </c>
      <c r="C25" s="367" t="s">
        <v>85</v>
      </c>
      <c r="D25" s="368"/>
      <c r="E25" s="369"/>
      <c r="F25" s="106">
        <v>0.05</v>
      </c>
      <c r="G25" s="5"/>
      <c r="H25" s="19"/>
      <c r="I25" s="5"/>
      <c r="J25" s="77">
        <v>8</v>
      </c>
      <c r="K25" s="278">
        <f>F25*J25</f>
        <v>0.4</v>
      </c>
      <c r="L25" s="102"/>
    </row>
    <row r="26" spans="1:15" s="4" customFormat="1" x14ac:dyDescent="0.2">
      <c r="A26" s="5"/>
      <c r="B26" s="5"/>
      <c r="C26" s="410"/>
      <c r="D26" s="411"/>
      <c r="E26" s="412"/>
      <c r="F26" s="5"/>
      <c r="G26" s="5"/>
      <c r="H26" s="19"/>
      <c r="I26" s="5"/>
      <c r="J26" s="102"/>
      <c r="K26" s="277"/>
      <c r="L26" s="102"/>
    </row>
    <row r="27" spans="1:15" s="4" customFormat="1" x14ac:dyDescent="0.2">
      <c r="A27" s="12" t="s">
        <v>24</v>
      </c>
      <c r="B27" s="107" t="s">
        <v>25</v>
      </c>
      <c r="C27" s="108"/>
      <c r="D27" s="108"/>
      <c r="E27" s="109"/>
      <c r="F27" s="106">
        <v>0.15</v>
      </c>
      <c r="G27" s="12"/>
      <c r="H27" s="111"/>
      <c r="I27" s="12"/>
      <c r="J27" s="77"/>
      <c r="K27" s="278"/>
      <c r="L27" s="105"/>
    </row>
    <row r="28" spans="1:15" s="4" customFormat="1" ht="16.5" customHeight="1" x14ac:dyDescent="0.2">
      <c r="A28" s="5"/>
      <c r="B28" s="5" t="s">
        <v>26</v>
      </c>
      <c r="C28" s="112" t="s">
        <v>27</v>
      </c>
      <c r="D28" s="113"/>
      <c r="E28" s="114"/>
      <c r="F28" s="73">
        <v>0.05</v>
      </c>
      <c r="G28" s="7"/>
      <c r="H28" s="19"/>
      <c r="I28" s="5"/>
      <c r="J28" s="77">
        <v>8</v>
      </c>
      <c r="K28" s="278">
        <f>F28*J28</f>
        <v>0.4</v>
      </c>
      <c r="L28" s="102"/>
    </row>
    <row r="29" spans="1:15" s="4" customFormat="1" ht="16.5" customHeight="1" x14ac:dyDescent="0.2">
      <c r="A29" s="5"/>
      <c r="B29" s="5" t="s">
        <v>28</v>
      </c>
      <c r="C29" s="112" t="s">
        <v>29</v>
      </c>
      <c r="D29" s="113"/>
      <c r="E29" s="114"/>
      <c r="F29" s="73">
        <v>0.05</v>
      </c>
      <c r="G29" s="7"/>
      <c r="H29" s="19"/>
      <c r="I29" s="5"/>
      <c r="J29" s="77">
        <v>8</v>
      </c>
      <c r="K29" s="278">
        <f>F29*J29</f>
        <v>0.4</v>
      </c>
      <c r="L29" s="102"/>
    </row>
    <row r="30" spans="1:15" s="4" customFormat="1" ht="16.5" customHeight="1" x14ac:dyDescent="0.2">
      <c r="A30" s="5"/>
      <c r="B30" s="13" t="s">
        <v>30</v>
      </c>
      <c r="C30" s="28" t="s">
        <v>64</v>
      </c>
      <c r="D30" s="83"/>
      <c r="E30" s="84"/>
      <c r="F30" s="85">
        <v>0.05</v>
      </c>
      <c r="G30" s="14"/>
      <c r="H30" s="15"/>
      <c r="I30" s="13"/>
      <c r="J30" s="77">
        <v>8</v>
      </c>
      <c r="K30" s="278">
        <f>F30*J30</f>
        <v>0.4</v>
      </c>
      <c r="L30" s="102"/>
    </row>
    <row r="31" spans="1:15" customFormat="1" ht="15" x14ac:dyDescent="0.2">
      <c r="A31" s="5"/>
      <c r="B31" s="13"/>
      <c r="C31" s="28"/>
      <c r="D31" s="83"/>
      <c r="E31" s="84"/>
      <c r="F31" s="84"/>
      <c r="G31" s="13"/>
      <c r="H31" s="15"/>
      <c r="I31" s="13"/>
      <c r="J31" s="101"/>
      <c r="K31" s="280"/>
      <c r="L31" s="101"/>
    </row>
    <row r="32" spans="1:15" s="8" customFormat="1" ht="15" x14ac:dyDescent="0.15">
      <c r="A32" s="96" t="s">
        <v>31</v>
      </c>
      <c r="B32" s="115" t="s">
        <v>72</v>
      </c>
      <c r="C32" s="116"/>
      <c r="D32" s="116"/>
      <c r="E32" s="117"/>
      <c r="F32" s="17"/>
      <c r="G32" s="18"/>
      <c r="H32" s="17"/>
      <c r="I32" s="17"/>
      <c r="J32" s="98"/>
      <c r="K32" s="276"/>
      <c r="L32" s="98"/>
    </row>
    <row r="33" spans="1:12" s="8" customFormat="1" ht="15" x14ac:dyDescent="0.2">
      <c r="A33" s="12"/>
      <c r="B33" s="13" t="s">
        <v>86</v>
      </c>
      <c r="C33" s="364"/>
      <c r="D33" s="365"/>
      <c r="E33" s="366"/>
      <c r="F33" s="7">
        <v>0.05</v>
      </c>
      <c r="G33" s="15"/>
      <c r="H33" s="13"/>
      <c r="I33" s="13"/>
      <c r="J33" s="77">
        <v>8</v>
      </c>
      <c r="K33" s="278">
        <f>F33*J33</f>
        <v>0.4</v>
      </c>
      <c r="L33" s="102"/>
    </row>
    <row r="34" spans="1:12" s="8" customFormat="1" ht="15" x14ac:dyDescent="0.2">
      <c r="A34" s="12"/>
      <c r="B34" s="13" t="s">
        <v>87</v>
      </c>
      <c r="C34" s="364"/>
      <c r="D34" s="365"/>
      <c r="E34" s="366"/>
      <c r="F34" s="118">
        <v>0.05</v>
      </c>
      <c r="G34" s="15"/>
      <c r="H34" s="13"/>
      <c r="I34" s="13"/>
      <c r="J34" s="77">
        <v>8</v>
      </c>
      <c r="K34" s="278">
        <f>F34*J34</f>
        <v>0.4</v>
      </c>
      <c r="L34" s="102"/>
    </row>
    <row r="35" spans="1:12" customFormat="1" ht="15.75" thickBot="1" x14ac:dyDescent="0.25">
      <c r="A35" s="12"/>
      <c r="B35" s="13"/>
      <c r="C35" s="346"/>
      <c r="D35" s="347"/>
      <c r="E35" s="348"/>
      <c r="F35" s="119">
        <f>F10+F15+F21+F24+F25+F27+F33+F34</f>
        <v>1</v>
      </c>
      <c r="G35" s="15"/>
      <c r="H35" s="13"/>
      <c r="I35" s="13"/>
      <c r="J35" s="13"/>
      <c r="K35" s="280"/>
      <c r="L35" s="101"/>
    </row>
    <row r="36" spans="1:12" s="9" customFormat="1" ht="15.75" thickBot="1" x14ac:dyDescent="0.25">
      <c r="A36" s="370" t="s">
        <v>65</v>
      </c>
      <c r="B36" s="371"/>
      <c r="C36" s="371"/>
      <c r="D36" s="371"/>
      <c r="E36" s="371"/>
      <c r="F36" s="371"/>
      <c r="G36" s="371"/>
      <c r="H36" s="371"/>
      <c r="I36" s="371"/>
      <c r="J36" s="371"/>
      <c r="K36" s="281">
        <f>SUM(K10:K35)</f>
        <v>8.4000000000000021</v>
      </c>
      <c r="L36" s="120"/>
    </row>
    <row r="37" spans="1:12" customFormat="1" ht="16.5" customHeight="1" x14ac:dyDescent="0.2">
      <c r="A37" s="10"/>
      <c r="B37" s="10"/>
      <c r="C37" s="10"/>
      <c r="D37" s="10"/>
      <c r="E37" s="10"/>
      <c r="F37" s="10"/>
      <c r="G37" s="10"/>
      <c r="H37" s="10"/>
      <c r="I37" s="178"/>
      <c r="J37" s="10"/>
      <c r="K37" s="282"/>
      <c r="L37" s="11"/>
    </row>
    <row r="38" spans="1:12" customFormat="1" ht="17.25" customHeight="1" x14ac:dyDescent="0.2">
      <c r="A38" s="12" t="s">
        <v>32</v>
      </c>
      <c r="B38" s="373" t="s">
        <v>66</v>
      </c>
      <c r="C38" s="374"/>
      <c r="D38" s="374"/>
      <c r="E38" s="375"/>
      <c r="F38" s="17"/>
      <c r="G38" s="18"/>
      <c r="H38" s="17"/>
      <c r="I38" s="17"/>
      <c r="J38" s="17"/>
      <c r="K38" s="283"/>
      <c r="L38" s="17"/>
    </row>
    <row r="39" spans="1:12" customFormat="1" ht="17.25" customHeight="1" thickBot="1" x14ac:dyDescent="0.25">
      <c r="A39" s="12"/>
      <c r="B39" s="13"/>
      <c r="C39" s="376" t="s">
        <v>68</v>
      </c>
      <c r="D39" s="347"/>
      <c r="E39" s="348"/>
      <c r="F39" s="14"/>
      <c r="G39" s="15"/>
      <c r="H39" s="13"/>
      <c r="I39" s="13"/>
      <c r="J39" s="13"/>
      <c r="K39" s="284"/>
      <c r="L39" s="13"/>
    </row>
    <row r="40" spans="1:12" customFormat="1" ht="15.75" thickBot="1" x14ac:dyDescent="0.25">
      <c r="A40" s="370" t="s">
        <v>67</v>
      </c>
      <c r="B40" s="371"/>
      <c r="C40" s="371"/>
      <c r="D40" s="371"/>
      <c r="E40" s="371"/>
      <c r="F40" s="371"/>
      <c r="G40" s="371"/>
      <c r="H40" s="371"/>
      <c r="I40" s="371"/>
      <c r="J40" s="371"/>
      <c r="K40" s="285"/>
      <c r="L40" s="122"/>
    </row>
    <row r="41" spans="1:12" s="4" customFormat="1" x14ac:dyDescent="0.15">
      <c r="A41" s="16"/>
      <c r="B41" s="16"/>
      <c r="C41" s="16"/>
      <c r="D41" s="16"/>
      <c r="E41" s="16"/>
      <c r="F41" s="123"/>
      <c r="G41" s="16"/>
      <c r="H41" s="87"/>
      <c r="I41" s="87"/>
      <c r="J41" s="87"/>
      <c r="K41" s="272"/>
      <c r="L41" s="87"/>
    </row>
    <row r="42" spans="1:12" s="4" customFormat="1" x14ac:dyDescent="0.2">
      <c r="A42" s="408"/>
      <c r="B42" s="413"/>
      <c r="C42" s="413"/>
      <c r="D42" s="413"/>
      <c r="E42" s="413"/>
      <c r="F42" s="413"/>
      <c r="G42" s="413"/>
      <c r="H42" s="413"/>
      <c r="I42" s="413"/>
      <c r="J42" s="413"/>
      <c r="K42" s="413"/>
      <c r="L42" s="409"/>
    </row>
    <row r="43" spans="1:12" s="4" customFormat="1" x14ac:dyDescent="0.2">
      <c r="A43" s="346" t="s">
        <v>33</v>
      </c>
      <c r="B43" s="347"/>
      <c r="C43" s="347"/>
      <c r="D43" s="347"/>
      <c r="E43" s="347"/>
      <c r="F43" s="347"/>
      <c r="G43" s="347"/>
      <c r="H43" s="347"/>
      <c r="I43" s="347"/>
      <c r="J43" s="347"/>
      <c r="K43" s="347"/>
      <c r="L43" s="348"/>
    </row>
    <row r="44" spans="1:12" s="4" customFormat="1" x14ac:dyDescent="0.2">
      <c r="A44" s="349"/>
      <c r="B44" s="350"/>
      <c r="C44" s="350"/>
      <c r="D44" s="350"/>
      <c r="E44" s="350"/>
      <c r="F44" s="350"/>
      <c r="G44" s="350"/>
      <c r="H44" s="350"/>
      <c r="I44" s="350"/>
      <c r="J44" s="350"/>
      <c r="K44" s="350"/>
      <c r="L44" s="351"/>
    </row>
    <row r="45" spans="1:12" s="4" customFormat="1" x14ac:dyDescent="0.2">
      <c r="A45" s="349"/>
      <c r="B45" s="350"/>
      <c r="C45" s="350"/>
      <c r="D45" s="350"/>
      <c r="E45" s="350"/>
      <c r="F45" s="350"/>
      <c r="G45" s="350"/>
      <c r="H45" s="350"/>
      <c r="I45" s="350"/>
      <c r="J45" s="350"/>
      <c r="K45" s="350"/>
      <c r="L45" s="351"/>
    </row>
    <row r="46" spans="1:12" s="4" customFormat="1" x14ac:dyDescent="0.2">
      <c r="A46" s="352"/>
      <c r="B46" s="353"/>
      <c r="C46" s="353"/>
      <c r="D46" s="353"/>
      <c r="E46" s="353"/>
      <c r="F46" s="353"/>
      <c r="G46" s="353"/>
      <c r="H46" s="353"/>
      <c r="I46" s="353"/>
      <c r="J46" s="353"/>
      <c r="K46" s="353"/>
      <c r="L46" s="354"/>
    </row>
    <row r="47" spans="1:12" s="4" customFormat="1" ht="26.25" x14ac:dyDescent="0.15">
      <c r="A47" s="124" t="s">
        <v>34</v>
      </c>
      <c r="B47" s="125"/>
      <c r="C47" s="125"/>
      <c r="D47" s="126"/>
      <c r="E47" s="126"/>
      <c r="F47" s="125" t="s">
        <v>35</v>
      </c>
      <c r="G47" s="125"/>
      <c r="H47" s="126"/>
      <c r="I47" s="125"/>
      <c r="J47" s="20"/>
      <c r="K47" s="286" t="s">
        <v>36</v>
      </c>
      <c r="L47" s="127"/>
    </row>
    <row r="48" spans="1:12" s="4" customFormat="1" x14ac:dyDescent="0.2">
      <c r="A48" s="128"/>
      <c r="B48" s="129"/>
      <c r="C48" s="129"/>
      <c r="D48" s="130"/>
      <c r="E48" s="130"/>
      <c r="F48" s="129"/>
      <c r="G48" s="129"/>
      <c r="H48" s="130"/>
      <c r="I48" s="129"/>
      <c r="J48" s="20"/>
      <c r="K48" s="287"/>
      <c r="L48" s="131"/>
    </row>
    <row r="49" spans="1:12" s="4" customFormat="1" x14ac:dyDescent="0.2">
      <c r="A49" s="128"/>
      <c r="B49" s="132"/>
      <c r="C49" s="133" t="s">
        <v>37</v>
      </c>
      <c r="D49" s="129"/>
      <c r="E49" s="129"/>
      <c r="F49" s="133" t="s">
        <v>37</v>
      </c>
      <c r="G49" s="129"/>
      <c r="H49" s="129"/>
      <c r="I49" s="129"/>
      <c r="J49" s="20"/>
      <c r="K49" s="288" t="s">
        <v>37</v>
      </c>
      <c r="L49" s="135"/>
    </row>
    <row r="50" spans="1:12" x14ac:dyDescent="0.15">
      <c r="A50" s="222" t="s">
        <v>140</v>
      </c>
      <c r="B50" s="227"/>
      <c r="C50" s="227"/>
      <c r="D50" s="138"/>
      <c r="E50" s="138"/>
      <c r="F50" s="227" t="s">
        <v>137</v>
      </c>
      <c r="G50" s="227"/>
      <c r="H50" s="138"/>
      <c r="I50" s="138"/>
      <c r="J50" s="138"/>
      <c r="K50" s="227" t="s">
        <v>138</v>
      </c>
      <c r="L50" s="228"/>
    </row>
    <row r="51" spans="1:12" x14ac:dyDescent="0.15">
      <c r="A51" s="87"/>
      <c r="B51" s="89"/>
      <c r="C51" s="87"/>
      <c r="D51" s="16"/>
      <c r="E51" s="16"/>
      <c r="F51" s="87"/>
      <c r="G51" s="87"/>
      <c r="H51" s="16"/>
      <c r="I51" s="87"/>
      <c r="J51" s="87"/>
      <c r="K51" s="272"/>
      <c r="L51" s="87"/>
    </row>
  </sheetData>
  <mergeCells count="26">
    <mergeCell ref="A42:L42"/>
    <mergeCell ref="A43:L46"/>
    <mergeCell ref="C34:E34"/>
    <mergeCell ref="C35:E35"/>
    <mergeCell ref="A36:J36"/>
    <mergeCell ref="B38:E38"/>
    <mergeCell ref="C39:E39"/>
    <mergeCell ref="A40:J40"/>
    <mergeCell ref="C33:E33"/>
    <mergeCell ref="D13:E13"/>
    <mergeCell ref="D14:E14"/>
    <mergeCell ref="C15:E15"/>
    <mergeCell ref="D16:E16"/>
    <mergeCell ref="D17:E17"/>
    <mergeCell ref="D18:E18"/>
    <mergeCell ref="D19:E19"/>
    <mergeCell ref="C22:E22"/>
    <mergeCell ref="C24:E24"/>
    <mergeCell ref="C25:E25"/>
    <mergeCell ref="C26:E26"/>
    <mergeCell ref="D12:E12"/>
    <mergeCell ref="A2:K2"/>
    <mergeCell ref="B7:E7"/>
    <mergeCell ref="B8:E8"/>
    <mergeCell ref="C10:E10"/>
    <mergeCell ref="D11:E11"/>
  </mergeCells>
  <pageMargins left="0.51181102362204722" right="0.11811023622047245" top="0.15748031496062992" bottom="0" header="0.31496062992125984" footer="0.31496062992125984"/>
  <pageSetup paperSize="258" scale="7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M51"/>
  <sheetViews>
    <sheetView view="pageBreakPreview" zoomScale="115" zoomScaleNormal="100" zoomScaleSheetLayoutView="115" workbookViewId="0" xr3:uid="{78B4E459-6924-5F8B-B7BA-2DD04133E49E}">
      <pane xSplit="1" ySplit="8" topLeftCell="B9" activePane="bottomRight" state="frozen"/>
      <selection pane="bottomLeft" activeCell="A9" sqref="A9"/>
      <selection pane="topRight" activeCell="G1" sqref="G1"/>
      <selection pane="bottomRight" activeCell="I10" sqref="I10"/>
    </sheetView>
  </sheetViews>
  <sheetFormatPr defaultColWidth="9.14453125" defaultRowHeight="14.25" x14ac:dyDescent="0.15"/>
  <cols>
    <col min="1" max="1" width="5.37890625" style="2" customWidth="1"/>
    <col min="2" max="3" width="4.5703125" style="2" customWidth="1"/>
    <col min="4" max="4" width="9.14453125" style="1"/>
    <col min="5" max="5" width="13.31640625" style="1" customWidth="1"/>
    <col min="6" max="6" width="6.9921875" style="2" customWidth="1"/>
    <col min="7" max="7" width="9.68359375" style="2" customWidth="1"/>
    <col min="8" max="8" width="9.953125" style="1" customWidth="1"/>
    <col min="9" max="9" width="8.203125" style="1" customWidth="1"/>
    <col min="10" max="10" width="6.9921875" style="2" customWidth="1"/>
    <col min="11" max="11" width="9.4140625" style="2" customWidth="1"/>
    <col min="12" max="12" width="20.17578125" style="2" bestFit="1" customWidth="1"/>
    <col min="13" max="13" width="34.03125" style="1" customWidth="1"/>
    <col min="14" max="16384" width="9.14453125" style="1"/>
  </cols>
  <sheetData>
    <row r="1" spans="1:13" x14ac:dyDescent="0.15">
      <c r="A1" s="87"/>
      <c r="B1" s="87"/>
      <c r="C1" s="87"/>
      <c r="D1" s="16"/>
      <c r="E1" s="16"/>
      <c r="F1" s="87"/>
      <c r="G1" s="87"/>
      <c r="H1" s="16"/>
      <c r="I1" s="16"/>
      <c r="J1" s="87"/>
      <c r="K1" s="87"/>
      <c r="L1" s="87"/>
    </row>
    <row r="2" spans="1:13" ht="17.25" x14ac:dyDescent="0.2">
      <c r="A2" s="395" t="s">
        <v>63</v>
      </c>
      <c r="B2" s="395"/>
      <c r="C2" s="395"/>
      <c r="D2" s="395"/>
      <c r="E2" s="395"/>
      <c r="F2" s="395"/>
      <c r="G2" s="395"/>
      <c r="H2" s="395"/>
      <c r="I2" s="395"/>
      <c r="J2" s="395"/>
      <c r="K2" s="395"/>
      <c r="L2" s="214"/>
    </row>
    <row r="3" spans="1:13" x14ac:dyDescent="0.15">
      <c r="A3" s="225"/>
      <c r="B3" s="225"/>
      <c r="C3" s="225"/>
      <c r="D3" s="225"/>
      <c r="E3" s="225"/>
      <c r="F3" s="225"/>
      <c r="G3" s="225"/>
      <c r="H3" s="225"/>
      <c r="I3" s="225"/>
      <c r="J3" s="225"/>
      <c r="K3" s="225"/>
      <c r="L3" s="225"/>
    </row>
    <row r="4" spans="1:13" x14ac:dyDescent="0.15">
      <c r="A4" s="90" t="s">
        <v>0</v>
      </c>
      <c r="B4" s="87"/>
      <c r="C4" s="87"/>
      <c r="D4" s="16" t="s">
        <v>143</v>
      </c>
      <c r="E4" s="16"/>
      <c r="F4" s="87"/>
      <c r="G4" s="87"/>
      <c r="H4" s="91" t="s">
        <v>1</v>
      </c>
      <c r="I4" s="1" t="s">
        <v>79</v>
      </c>
      <c r="J4" s="87"/>
      <c r="K4" s="87"/>
      <c r="L4" s="87"/>
    </row>
    <row r="5" spans="1:13" x14ac:dyDescent="0.15">
      <c r="A5" s="90" t="s">
        <v>2</v>
      </c>
      <c r="B5" s="87"/>
      <c r="C5" s="87"/>
      <c r="D5" s="16" t="s">
        <v>145</v>
      </c>
      <c r="E5" s="16"/>
      <c r="F5" s="87"/>
      <c r="G5" s="87"/>
      <c r="H5" s="91" t="s">
        <v>3</v>
      </c>
      <c r="I5" s="1" t="s">
        <v>80</v>
      </c>
      <c r="J5" s="87"/>
      <c r="K5" s="87"/>
      <c r="L5" s="87"/>
    </row>
    <row r="6" spans="1:13" x14ac:dyDescent="0.15">
      <c r="A6" s="225"/>
      <c r="B6" s="87"/>
      <c r="C6" s="87"/>
      <c r="D6" s="16"/>
      <c r="E6" s="16"/>
      <c r="F6" s="87"/>
      <c r="G6" s="87"/>
      <c r="H6" s="91"/>
      <c r="I6" s="91"/>
      <c r="J6" s="87"/>
      <c r="K6" s="87"/>
      <c r="L6" s="87"/>
    </row>
    <row r="7" spans="1:13" ht="29.25" thickBot="1" x14ac:dyDescent="0.2">
      <c r="A7" s="92" t="s">
        <v>4</v>
      </c>
      <c r="B7" s="396" t="s">
        <v>5</v>
      </c>
      <c r="C7" s="397"/>
      <c r="D7" s="397"/>
      <c r="E7" s="398"/>
      <c r="F7" s="93" t="s">
        <v>6</v>
      </c>
      <c r="G7" s="93" t="s">
        <v>7</v>
      </c>
      <c r="H7" s="92" t="s">
        <v>8</v>
      </c>
      <c r="I7" s="93" t="s">
        <v>9</v>
      </c>
      <c r="J7" s="92" t="s">
        <v>10</v>
      </c>
      <c r="K7" s="93" t="s">
        <v>11</v>
      </c>
      <c r="L7" s="93" t="s">
        <v>12</v>
      </c>
    </row>
    <row r="8" spans="1:13" ht="15" thickTop="1" x14ac:dyDescent="0.15">
      <c r="A8" s="94"/>
      <c r="B8" s="399"/>
      <c r="C8" s="400"/>
      <c r="D8" s="400"/>
      <c r="E8" s="401"/>
      <c r="F8" s="94"/>
      <c r="G8" s="94"/>
      <c r="H8" s="95"/>
      <c r="I8" s="95"/>
      <c r="J8" s="94"/>
      <c r="K8" s="94"/>
      <c r="L8" s="94"/>
    </row>
    <row r="9" spans="1:13" x14ac:dyDescent="0.15">
      <c r="A9" s="96" t="s">
        <v>13</v>
      </c>
      <c r="B9" s="97" t="s">
        <v>14</v>
      </c>
      <c r="C9" s="17"/>
      <c r="D9" s="18"/>
      <c r="E9" s="18"/>
      <c r="F9" s="17"/>
      <c r="G9" s="17"/>
      <c r="H9" s="18"/>
      <c r="I9" s="18"/>
      <c r="J9" s="98"/>
      <c r="K9" s="98"/>
      <c r="L9" s="98"/>
    </row>
    <row r="10" spans="1:13" x14ac:dyDescent="0.15">
      <c r="A10" s="17"/>
      <c r="B10" s="17" t="s">
        <v>15</v>
      </c>
      <c r="C10" s="402" t="s">
        <v>16</v>
      </c>
      <c r="D10" s="403"/>
      <c r="E10" s="404"/>
      <c r="F10" s="99">
        <v>0.25</v>
      </c>
      <c r="G10" s="17"/>
      <c r="H10" s="18"/>
      <c r="I10" s="100"/>
      <c r="J10" s="290"/>
      <c r="K10" s="102"/>
      <c r="L10" s="103"/>
    </row>
    <row r="11" spans="1:13" s="4" customFormat="1" ht="31.5" customHeight="1" x14ac:dyDescent="0.2">
      <c r="A11" s="5"/>
      <c r="B11" s="5"/>
      <c r="C11" s="36" t="s">
        <v>13</v>
      </c>
      <c r="D11" s="310" t="s">
        <v>102</v>
      </c>
      <c r="E11" s="312"/>
      <c r="F11" s="79">
        <v>0.1</v>
      </c>
      <c r="G11" s="86">
        <v>1</v>
      </c>
      <c r="H11" s="57">
        <v>1</v>
      </c>
      <c r="I11" s="179">
        <f>H11/G11</f>
        <v>1</v>
      </c>
      <c r="J11" s="77">
        <v>8</v>
      </c>
      <c r="K11" s="71">
        <f>F11*J11</f>
        <v>0.8</v>
      </c>
      <c r="L11" s="102"/>
    </row>
    <row r="12" spans="1:13" s="4" customFormat="1" ht="71.25" customHeight="1" x14ac:dyDescent="0.2">
      <c r="A12" s="5"/>
      <c r="B12" s="5"/>
      <c r="C12" s="36" t="s">
        <v>17</v>
      </c>
      <c r="D12" s="310" t="s">
        <v>134</v>
      </c>
      <c r="E12" s="312"/>
      <c r="F12" s="259">
        <v>7.4999999999999997E-2</v>
      </c>
      <c r="G12" s="86">
        <v>1</v>
      </c>
      <c r="H12" s="57">
        <v>1</v>
      </c>
      <c r="I12" s="179">
        <f>H12/G12</f>
        <v>1</v>
      </c>
      <c r="J12" s="77">
        <v>8</v>
      </c>
      <c r="K12" s="71">
        <f>F12*J12</f>
        <v>0.6</v>
      </c>
      <c r="L12" s="102"/>
    </row>
    <row r="13" spans="1:13" s="4" customFormat="1" ht="50.25" customHeight="1" x14ac:dyDescent="0.2">
      <c r="A13" s="5"/>
      <c r="B13" s="5"/>
      <c r="C13" s="36" t="s">
        <v>18</v>
      </c>
      <c r="D13" s="310" t="s">
        <v>133</v>
      </c>
      <c r="E13" s="312"/>
      <c r="F13" s="259">
        <v>7.4999999999999997E-2</v>
      </c>
      <c r="G13" s="86">
        <v>1</v>
      </c>
      <c r="H13" s="57">
        <v>1</v>
      </c>
      <c r="I13" s="179">
        <f>H13/G13</f>
        <v>1</v>
      </c>
      <c r="J13" s="77">
        <v>8</v>
      </c>
      <c r="K13" s="71">
        <f>F13*J13</f>
        <v>0.6</v>
      </c>
      <c r="L13" s="102"/>
    </row>
    <row r="14" spans="1:13" s="4" customFormat="1" x14ac:dyDescent="0.2">
      <c r="A14" s="5"/>
      <c r="B14" s="5"/>
      <c r="C14" s="36"/>
      <c r="D14" s="414"/>
      <c r="E14" s="415"/>
      <c r="F14" s="79"/>
      <c r="G14" s="36"/>
      <c r="H14" s="38"/>
      <c r="I14" s="38"/>
      <c r="J14" s="39"/>
      <c r="K14" s="102"/>
      <c r="L14" s="102"/>
    </row>
    <row r="15" spans="1:13" s="4" customFormat="1" x14ac:dyDescent="0.2">
      <c r="A15" s="5"/>
      <c r="B15" s="5" t="s">
        <v>19</v>
      </c>
      <c r="C15" s="405" t="s">
        <v>20</v>
      </c>
      <c r="D15" s="406"/>
      <c r="E15" s="407"/>
      <c r="F15" s="106">
        <v>0.25</v>
      </c>
      <c r="G15" s="5"/>
      <c r="H15" s="19"/>
      <c r="I15" s="19"/>
      <c r="J15" s="101"/>
      <c r="K15" s="102"/>
      <c r="L15" s="102"/>
    </row>
    <row r="16" spans="1:13" s="4" customFormat="1" ht="38.25" customHeight="1" x14ac:dyDescent="0.15">
      <c r="A16" s="5"/>
      <c r="B16" s="5"/>
      <c r="C16" s="36">
        <v>1</v>
      </c>
      <c r="D16" s="310" t="s">
        <v>104</v>
      </c>
      <c r="E16" s="312"/>
      <c r="F16" s="79">
        <v>0.15</v>
      </c>
      <c r="G16" s="86" t="s">
        <v>122</v>
      </c>
      <c r="H16" s="294">
        <f>(1555-6)/1555</f>
        <v>0.99614147909967843</v>
      </c>
      <c r="I16" s="271">
        <v>1</v>
      </c>
      <c r="J16" s="77">
        <v>8</v>
      </c>
      <c r="K16" s="71">
        <f>F16*J16</f>
        <v>1.2</v>
      </c>
      <c r="L16" s="292" t="s">
        <v>147</v>
      </c>
      <c r="M16" s="293" t="s">
        <v>146</v>
      </c>
    </row>
    <row r="17" spans="1:12" s="4" customFormat="1" ht="47.25" customHeight="1" x14ac:dyDescent="0.2">
      <c r="A17" s="5"/>
      <c r="B17" s="5"/>
      <c r="C17" s="36" t="s">
        <v>17</v>
      </c>
      <c r="D17" s="310" t="s">
        <v>120</v>
      </c>
      <c r="E17" s="312"/>
      <c r="F17" s="79">
        <v>0.1</v>
      </c>
      <c r="G17" s="86">
        <v>1</v>
      </c>
      <c r="H17" s="7">
        <v>1</v>
      </c>
      <c r="I17" s="179">
        <f>H17/G17</f>
        <v>1</v>
      </c>
      <c r="J17" s="77">
        <v>8</v>
      </c>
      <c r="K17" s="71">
        <f>F17*J17</f>
        <v>0.8</v>
      </c>
      <c r="L17" s="102"/>
    </row>
    <row r="18" spans="1:12" s="4" customFormat="1" x14ac:dyDescent="0.2">
      <c r="A18" s="5"/>
      <c r="B18" s="5"/>
      <c r="C18" s="5">
        <v>3</v>
      </c>
      <c r="D18" s="310"/>
      <c r="E18" s="312"/>
      <c r="F18" s="104"/>
      <c r="G18" s="233"/>
      <c r="H18" s="19"/>
      <c r="I18" s="19"/>
      <c r="J18" s="102"/>
      <c r="K18" s="102"/>
      <c r="L18" s="102"/>
    </row>
    <row r="19" spans="1:12" s="4" customFormat="1" ht="12" customHeight="1" x14ac:dyDescent="0.2">
      <c r="A19" s="5"/>
      <c r="B19" s="5"/>
      <c r="C19" s="5"/>
      <c r="D19" s="408"/>
      <c r="E19" s="409"/>
      <c r="F19" s="5"/>
      <c r="G19" s="5"/>
      <c r="H19" s="19"/>
      <c r="I19" s="19"/>
      <c r="J19" s="102"/>
      <c r="K19" s="102"/>
      <c r="L19" s="102"/>
    </row>
    <row r="20" spans="1:12" s="4" customFormat="1" x14ac:dyDescent="0.2">
      <c r="A20" s="12" t="s">
        <v>17</v>
      </c>
      <c r="B20" s="107" t="s">
        <v>71</v>
      </c>
      <c r="C20" s="108"/>
      <c r="D20" s="108"/>
      <c r="E20" s="109"/>
      <c r="F20" s="5"/>
      <c r="G20" s="5"/>
      <c r="H20" s="19"/>
      <c r="I20" s="19"/>
      <c r="J20" s="102"/>
      <c r="K20" s="102"/>
      <c r="L20" s="102"/>
    </row>
    <row r="21" spans="1:12" s="4" customFormat="1" ht="32.25" customHeight="1" x14ac:dyDescent="0.15">
      <c r="A21" s="5"/>
      <c r="B21" s="5" t="s">
        <v>21</v>
      </c>
      <c r="C21" s="70" t="s">
        <v>22</v>
      </c>
      <c r="D21" s="19"/>
      <c r="E21" s="19"/>
      <c r="F21" s="106">
        <v>0.1</v>
      </c>
      <c r="G21" s="5"/>
      <c r="H21" s="19"/>
      <c r="I21" s="19"/>
      <c r="J21" s="71">
        <v>8</v>
      </c>
      <c r="K21" s="71">
        <f>F21*J21</f>
        <v>0.8</v>
      </c>
      <c r="L21" s="76" t="s">
        <v>135</v>
      </c>
    </row>
    <row r="22" spans="1:12" s="4" customFormat="1" x14ac:dyDescent="0.2">
      <c r="A22" s="5"/>
      <c r="B22" s="5"/>
      <c r="C22" s="367"/>
      <c r="D22" s="368"/>
      <c r="E22" s="369"/>
      <c r="F22" s="5"/>
      <c r="G22" s="233"/>
      <c r="H22" s="19"/>
      <c r="I22" s="19"/>
      <c r="J22" s="102"/>
      <c r="K22" s="102"/>
      <c r="L22" s="102"/>
    </row>
    <row r="23" spans="1:12" s="4" customFormat="1" x14ac:dyDescent="0.2">
      <c r="A23" s="12" t="s">
        <v>18</v>
      </c>
      <c r="B23" s="110" t="s">
        <v>82</v>
      </c>
      <c r="C23" s="12"/>
      <c r="D23" s="111"/>
      <c r="E23" s="111"/>
      <c r="F23" s="106"/>
      <c r="G23" s="12"/>
      <c r="H23" s="111"/>
      <c r="I23" s="111"/>
      <c r="J23" s="102"/>
      <c r="K23" s="105"/>
      <c r="L23" s="105"/>
    </row>
    <row r="24" spans="1:12" s="4" customFormat="1" x14ac:dyDescent="0.2">
      <c r="A24" s="5"/>
      <c r="B24" s="5" t="s">
        <v>23</v>
      </c>
      <c r="C24" s="367" t="s">
        <v>83</v>
      </c>
      <c r="D24" s="368"/>
      <c r="E24" s="369"/>
      <c r="F24" s="106">
        <v>0.1</v>
      </c>
      <c r="G24" s="5"/>
      <c r="H24" s="19"/>
      <c r="I24" s="19"/>
      <c r="J24" s="77">
        <v>8</v>
      </c>
      <c r="K24" s="71">
        <f>F24*J24</f>
        <v>0.8</v>
      </c>
      <c r="L24" s="102"/>
    </row>
    <row r="25" spans="1:12" s="4" customFormat="1" x14ac:dyDescent="0.2">
      <c r="A25" s="5"/>
      <c r="B25" s="5" t="s">
        <v>84</v>
      </c>
      <c r="C25" s="367" t="s">
        <v>85</v>
      </c>
      <c r="D25" s="368"/>
      <c r="E25" s="369"/>
      <c r="F25" s="106">
        <v>0.05</v>
      </c>
      <c r="G25" s="5"/>
      <c r="H25" s="19"/>
      <c r="I25" s="19"/>
      <c r="J25" s="77">
        <v>8</v>
      </c>
      <c r="K25" s="71">
        <f>F25*J25</f>
        <v>0.4</v>
      </c>
      <c r="L25" s="102"/>
    </row>
    <row r="26" spans="1:12" s="4" customFormat="1" x14ac:dyDescent="0.2">
      <c r="A26" s="5"/>
      <c r="B26" s="5"/>
      <c r="C26" s="410"/>
      <c r="D26" s="411"/>
      <c r="E26" s="412"/>
      <c r="F26" s="5"/>
      <c r="G26" s="5"/>
      <c r="H26" s="19"/>
      <c r="I26" s="19"/>
      <c r="J26" s="102"/>
      <c r="K26" s="102"/>
      <c r="L26" s="102"/>
    </row>
    <row r="27" spans="1:12" s="4" customFormat="1" x14ac:dyDescent="0.2">
      <c r="A27" s="12" t="s">
        <v>24</v>
      </c>
      <c r="B27" s="107" t="s">
        <v>25</v>
      </c>
      <c r="C27" s="108"/>
      <c r="D27" s="108"/>
      <c r="E27" s="109"/>
      <c r="F27" s="106">
        <v>0.15</v>
      </c>
      <c r="G27" s="12"/>
      <c r="H27" s="111"/>
      <c r="I27" s="111"/>
      <c r="J27" s="101"/>
      <c r="K27" s="102"/>
      <c r="L27" s="105"/>
    </row>
    <row r="28" spans="1:12" s="4" customFormat="1" ht="16.5" customHeight="1" x14ac:dyDescent="0.2">
      <c r="A28" s="5"/>
      <c r="B28" s="5" t="s">
        <v>26</v>
      </c>
      <c r="C28" s="112" t="s">
        <v>27</v>
      </c>
      <c r="D28" s="113"/>
      <c r="E28" s="114"/>
      <c r="F28" s="73">
        <v>0.05</v>
      </c>
      <c r="G28" s="7"/>
      <c r="H28" s="19"/>
      <c r="I28" s="19"/>
      <c r="J28" s="77">
        <v>8</v>
      </c>
      <c r="K28" s="71">
        <f>F28*J28</f>
        <v>0.4</v>
      </c>
      <c r="L28" s="102"/>
    </row>
    <row r="29" spans="1:12" s="4" customFormat="1" ht="16.5" customHeight="1" x14ac:dyDescent="0.2">
      <c r="A29" s="5"/>
      <c r="B29" s="5" t="s">
        <v>28</v>
      </c>
      <c r="C29" s="112" t="s">
        <v>29</v>
      </c>
      <c r="D29" s="113"/>
      <c r="E29" s="114"/>
      <c r="F29" s="73">
        <v>0.05</v>
      </c>
      <c r="G29" s="7"/>
      <c r="H29" s="19"/>
      <c r="I29" s="19"/>
      <c r="J29" s="77">
        <v>8</v>
      </c>
      <c r="K29" s="71">
        <f>F29*J29</f>
        <v>0.4</v>
      </c>
      <c r="L29" s="102"/>
    </row>
    <row r="30" spans="1:12" s="4" customFormat="1" ht="16.5" customHeight="1" x14ac:dyDescent="0.2">
      <c r="A30" s="5"/>
      <c r="B30" s="13" t="s">
        <v>30</v>
      </c>
      <c r="C30" s="219" t="s">
        <v>64</v>
      </c>
      <c r="D30" s="220"/>
      <c r="E30" s="221"/>
      <c r="F30" s="85">
        <v>0.05</v>
      </c>
      <c r="G30" s="14"/>
      <c r="H30" s="15"/>
      <c r="I30" s="15"/>
      <c r="J30" s="77">
        <v>8</v>
      </c>
      <c r="K30" s="71">
        <f>F30*J30</f>
        <v>0.4</v>
      </c>
      <c r="L30" s="102"/>
    </row>
    <row r="31" spans="1:12" customFormat="1" ht="15" x14ac:dyDescent="0.2">
      <c r="A31" s="5"/>
      <c r="B31" s="13"/>
      <c r="C31" s="219"/>
      <c r="D31" s="220"/>
      <c r="E31" s="221"/>
      <c r="F31" s="221"/>
      <c r="G31" s="13"/>
      <c r="H31" s="15"/>
      <c r="I31" s="15"/>
      <c r="J31" s="101"/>
      <c r="K31" s="101"/>
      <c r="L31" s="101"/>
    </row>
    <row r="32" spans="1:12" s="8" customFormat="1" ht="15" x14ac:dyDescent="0.15">
      <c r="A32" s="96" t="s">
        <v>31</v>
      </c>
      <c r="B32" s="115" t="s">
        <v>72</v>
      </c>
      <c r="C32" s="116"/>
      <c r="D32" s="116"/>
      <c r="E32" s="117"/>
      <c r="F32" s="17"/>
      <c r="G32" s="18"/>
      <c r="H32" s="17"/>
      <c r="I32" s="17"/>
      <c r="J32" s="98"/>
      <c r="K32" s="98"/>
      <c r="L32" s="98"/>
    </row>
    <row r="33" spans="1:12" s="8" customFormat="1" ht="15" x14ac:dyDescent="0.2">
      <c r="A33" s="12"/>
      <c r="B33" s="13" t="s">
        <v>86</v>
      </c>
      <c r="C33" s="364"/>
      <c r="D33" s="365"/>
      <c r="E33" s="366"/>
      <c r="F33" s="7">
        <v>0.05</v>
      </c>
      <c r="G33" s="15"/>
      <c r="H33" s="13"/>
      <c r="I33" s="13"/>
      <c r="J33" s="77">
        <v>8</v>
      </c>
      <c r="K33" s="71">
        <f>F33*J33</f>
        <v>0.4</v>
      </c>
      <c r="L33" s="102"/>
    </row>
    <row r="34" spans="1:12" s="8" customFormat="1" ht="15" x14ac:dyDescent="0.2">
      <c r="A34" s="12"/>
      <c r="B34" s="13" t="s">
        <v>87</v>
      </c>
      <c r="C34" s="364"/>
      <c r="D34" s="365"/>
      <c r="E34" s="366"/>
      <c r="F34" s="118">
        <v>0.05</v>
      </c>
      <c r="G34" s="15"/>
      <c r="H34" s="13"/>
      <c r="I34" s="13"/>
      <c r="J34" s="77">
        <v>8</v>
      </c>
      <c r="K34" s="71">
        <f>F34*J34</f>
        <v>0.4</v>
      </c>
      <c r="L34" s="102"/>
    </row>
    <row r="35" spans="1:12" customFormat="1" ht="15.75" thickBot="1" x14ac:dyDescent="0.25">
      <c r="A35" s="12"/>
      <c r="B35" s="13"/>
      <c r="C35" s="346"/>
      <c r="D35" s="347"/>
      <c r="E35" s="348"/>
      <c r="F35" s="119">
        <f>F10+F15+F21+F24+F25+F27+F33+F34</f>
        <v>1</v>
      </c>
      <c r="G35" s="15"/>
      <c r="H35" s="13"/>
      <c r="I35" s="13"/>
      <c r="J35" s="13"/>
      <c r="K35" s="101"/>
      <c r="L35" s="101"/>
    </row>
    <row r="36" spans="1:12" s="9" customFormat="1" ht="15.75" thickBot="1" x14ac:dyDescent="0.25">
      <c r="A36" s="370" t="s">
        <v>65</v>
      </c>
      <c r="B36" s="371"/>
      <c r="C36" s="371"/>
      <c r="D36" s="371"/>
      <c r="E36" s="371"/>
      <c r="F36" s="371"/>
      <c r="G36" s="371"/>
      <c r="H36" s="371"/>
      <c r="I36" s="371"/>
      <c r="J36" s="371"/>
      <c r="K36" s="266">
        <f>SUM(K8:K35)</f>
        <v>8.0000000000000018</v>
      </c>
      <c r="L36" s="120"/>
    </row>
    <row r="37" spans="1:12" customFormat="1" ht="16.5" customHeight="1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1"/>
      <c r="L37" s="11"/>
    </row>
    <row r="38" spans="1:12" customFormat="1" ht="17.25" customHeight="1" x14ac:dyDescent="0.2">
      <c r="A38" s="12" t="s">
        <v>32</v>
      </c>
      <c r="B38" s="373" t="s">
        <v>66</v>
      </c>
      <c r="C38" s="374"/>
      <c r="D38" s="374"/>
      <c r="E38" s="375"/>
      <c r="F38" s="17"/>
      <c r="G38" s="18"/>
      <c r="H38" s="17"/>
      <c r="I38" s="17"/>
      <c r="J38" s="17"/>
      <c r="K38" s="17"/>
      <c r="L38" s="17"/>
    </row>
    <row r="39" spans="1:12" customFormat="1" ht="17.25" customHeight="1" thickBot="1" x14ac:dyDescent="0.25">
      <c r="A39" s="12"/>
      <c r="B39" s="13"/>
      <c r="C39" s="376" t="s">
        <v>68</v>
      </c>
      <c r="D39" s="347"/>
      <c r="E39" s="348"/>
      <c r="F39" s="14"/>
      <c r="G39" s="15"/>
      <c r="H39" s="13"/>
      <c r="I39" s="13"/>
      <c r="J39" s="13"/>
      <c r="K39" s="13"/>
      <c r="L39" s="13"/>
    </row>
    <row r="40" spans="1:12" customFormat="1" ht="15.75" thickBot="1" x14ac:dyDescent="0.25">
      <c r="A40" s="370" t="s">
        <v>67</v>
      </c>
      <c r="B40" s="371"/>
      <c r="C40" s="371"/>
      <c r="D40" s="371"/>
      <c r="E40" s="371"/>
      <c r="F40" s="371"/>
      <c r="G40" s="371"/>
      <c r="H40" s="371"/>
      <c r="I40" s="371"/>
      <c r="J40" s="371"/>
      <c r="K40" s="121"/>
      <c r="L40" s="122"/>
    </row>
    <row r="41" spans="1:12" s="4" customFormat="1" x14ac:dyDescent="0.15">
      <c r="A41" s="16"/>
      <c r="B41" s="16"/>
      <c r="C41" s="16"/>
      <c r="D41" s="16"/>
      <c r="E41" s="16"/>
      <c r="F41" s="123"/>
      <c r="G41" s="16"/>
      <c r="H41" s="87"/>
      <c r="I41" s="87"/>
      <c r="J41" s="87"/>
      <c r="K41" s="87"/>
      <c r="L41" s="87"/>
    </row>
    <row r="42" spans="1:12" s="4" customFormat="1" x14ac:dyDescent="0.2">
      <c r="A42" s="408"/>
      <c r="B42" s="413"/>
      <c r="C42" s="413"/>
      <c r="D42" s="413"/>
      <c r="E42" s="413"/>
      <c r="F42" s="413"/>
      <c r="G42" s="413"/>
      <c r="H42" s="413"/>
      <c r="I42" s="413"/>
      <c r="J42" s="413"/>
      <c r="K42" s="413"/>
      <c r="L42" s="409"/>
    </row>
    <row r="43" spans="1:12" s="4" customFormat="1" x14ac:dyDescent="0.2">
      <c r="A43" s="346" t="s">
        <v>33</v>
      </c>
      <c r="B43" s="347"/>
      <c r="C43" s="347"/>
      <c r="D43" s="347"/>
      <c r="E43" s="347"/>
      <c r="F43" s="347"/>
      <c r="G43" s="347"/>
      <c r="H43" s="347"/>
      <c r="I43" s="347"/>
      <c r="J43" s="347"/>
      <c r="K43" s="347"/>
      <c r="L43" s="348"/>
    </row>
    <row r="44" spans="1:12" s="4" customFormat="1" x14ac:dyDescent="0.2">
      <c r="A44" s="349"/>
      <c r="B44" s="350"/>
      <c r="C44" s="350"/>
      <c r="D44" s="350"/>
      <c r="E44" s="350"/>
      <c r="F44" s="350"/>
      <c r="G44" s="350"/>
      <c r="H44" s="350"/>
      <c r="I44" s="350"/>
      <c r="J44" s="350"/>
      <c r="K44" s="350"/>
      <c r="L44" s="351"/>
    </row>
    <row r="45" spans="1:12" s="4" customFormat="1" x14ac:dyDescent="0.2">
      <c r="A45" s="349"/>
      <c r="B45" s="350"/>
      <c r="C45" s="350"/>
      <c r="D45" s="350"/>
      <c r="E45" s="350"/>
      <c r="F45" s="350"/>
      <c r="G45" s="350"/>
      <c r="H45" s="350"/>
      <c r="I45" s="350"/>
      <c r="J45" s="350"/>
      <c r="K45" s="350"/>
      <c r="L45" s="351"/>
    </row>
    <row r="46" spans="1:12" s="4" customFormat="1" x14ac:dyDescent="0.2">
      <c r="A46" s="352"/>
      <c r="B46" s="353"/>
      <c r="C46" s="353"/>
      <c r="D46" s="353"/>
      <c r="E46" s="353"/>
      <c r="F46" s="353"/>
      <c r="G46" s="353"/>
      <c r="H46" s="353"/>
      <c r="I46" s="353"/>
      <c r="J46" s="353"/>
      <c r="K46" s="353"/>
      <c r="L46" s="354"/>
    </row>
    <row r="47" spans="1:12" s="4" customFormat="1" x14ac:dyDescent="0.2">
      <c r="A47" s="124" t="s">
        <v>34</v>
      </c>
      <c r="B47" s="125"/>
      <c r="C47" s="125"/>
      <c r="D47" s="126"/>
      <c r="E47" s="126"/>
      <c r="F47" s="125" t="s">
        <v>35</v>
      </c>
      <c r="G47" s="125"/>
      <c r="H47" s="126"/>
      <c r="I47" s="126"/>
      <c r="J47" s="20"/>
      <c r="K47" s="125" t="s">
        <v>36</v>
      </c>
      <c r="L47" s="127"/>
    </row>
    <row r="48" spans="1:12" s="4" customFormat="1" x14ac:dyDescent="0.2">
      <c r="A48" s="128"/>
      <c r="B48" s="129"/>
      <c r="C48" s="129"/>
      <c r="D48" s="130"/>
      <c r="E48" s="130"/>
      <c r="F48" s="129"/>
      <c r="G48" s="129"/>
      <c r="H48" s="130"/>
      <c r="I48" s="130"/>
      <c r="J48" s="20"/>
      <c r="K48" s="129"/>
      <c r="L48" s="131"/>
    </row>
    <row r="49" spans="1:12" s="4" customFormat="1" x14ac:dyDescent="0.2">
      <c r="A49" s="128"/>
      <c r="B49" s="132"/>
      <c r="C49" s="133" t="s">
        <v>37</v>
      </c>
      <c r="D49" s="129"/>
      <c r="E49" s="129"/>
      <c r="F49" s="133" t="s">
        <v>37</v>
      </c>
      <c r="G49" s="129"/>
      <c r="H49" s="129"/>
      <c r="I49" s="129"/>
      <c r="J49" s="20"/>
      <c r="K49" s="134" t="s">
        <v>37</v>
      </c>
      <c r="L49" s="135"/>
    </row>
    <row r="50" spans="1:12" x14ac:dyDescent="0.15">
      <c r="A50" s="222" t="s">
        <v>144</v>
      </c>
      <c r="B50" s="227"/>
      <c r="C50" s="227"/>
      <c r="D50" s="138"/>
      <c r="E50" s="138"/>
      <c r="F50" s="227" t="s">
        <v>137</v>
      </c>
      <c r="G50" s="227"/>
      <c r="H50" s="138"/>
      <c r="I50" s="138"/>
      <c r="J50" s="138"/>
      <c r="K50" s="227" t="s">
        <v>138</v>
      </c>
      <c r="L50" s="228"/>
    </row>
    <row r="51" spans="1:12" x14ac:dyDescent="0.15">
      <c r="A51" s="87"/>
      <c r="B51" s="225"/>
      <c r="C51" s="87"/>
      <c r="D51" s="16"/>
      <c r="E51" s="16"/>
      <c r="F51" s="87"/>
      <c r="G51" s="87"/>
      <c r="H51" s="16"/>
      <c r="I51" s="16"/>
      <c r="J51" s="87"/>
      <c r="K51" s="87"/>
      <c r="L51" s="87"/>
    </row>
  </sheetData>
  <mergeCells count="26">
    <mergeCell ref="D12:E12"/>
    <mergeCell ref="A2:K2"/>
    <mergeCell ref="B7:E7"/>
    <mergeCell ref="B8:E8"/>
    <mergeCell ref="C10:E10"/>
    <mergeCell ref="D11:E11"/>
    <mergeCell ref="C33:E33"/>
    <mergeCell ref="D13:E13"/>
    <mergeCell ref="D14:E14"/>
    <mergeCell ref="C15:E15"/>
    <mergeCell ref="D16:E16"/>
    <mergeCell ref="D17:E17"/>
    <mergeCell ref="D18:E18"/>
    <mergeCell ref="D19:E19"/>
    <mergeCell ref="C22:E22"/>
    <mergeCell ref="C24:E24"/>
    <mergeCell ref="C25:E25"/>
    <mergeCell ref="C26:E26"/>
    <mergeCell ref="A42:L42"/>
    <mergeCell ref="A43:L46"/>
    <mergeCell ref="C34:E34"/>
    <mergeCell ref="C35:E35"/>
    <mergeCell ref="A36:J36"/>
    <mergeCell ref="B38:E38"/>
    <mergeCell ref="C39:E39"/>
    <mergeCell ref="A40:J40"/>
  </mergeCells>
  <pageMargins left="0.31496062992125984" right="0.11811023622047245" top="0.35433070866141736" bottom="0.15748031496062992" header="0.31496062992125984" footer="0.31496062992125984"/>
  <pageSetup paperSize="5" scale="92" orientation="portrait" r:id="rId1"/>
  <colBreaks count="1" manualBreakCount="1">
    <brk id="12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M51"/>
  <sheetViews>
    <sheetView view="pageBreakPreview" zoomScaleNormal="100" zoomScaleSheetLayoutView="100" workbookViewId="0" xr3:uid="{9B253EF2-77E0-53E3-AE26-4D66ECD923F3}">
      <pane xSplit="1" ySplit="8" topLeftCell="B9" activePane="bottomRight" state="frozen"/>
      <selection pane="bottomLeft" activeCell="A9" sqref="A9"/>
      <selection pane="topRight" activeCell="G1" sqref="G1"/>
      <selection pane="bottomRight" activeCell="L20" sqref="L20"/>
    </sheetView>
  </sheetViews>
  <sheetFormatPr defaultColWidth="9.14453125" defaultRowHeight="14.25" x14ac:dyDescent="0.15"/>
  <cols>
    <col min="1" max="1" width="5.37890625" style="2" customWidth="1"/>
    <col min="2" max="3" width="4.5703125" style="2" customWidth="1"/>
    <col min="4" max="4" width="9.14453125" style="1"/>
    <col min="5" max="5" width="13.31640625" style="1" customWidth="1"/>
    <col min="6" max="6" width="6.9921875" style="2" customWidth="1"/>
    <col min="7" max="7" width="9.68359375" style="2" customWidth="1"/>
    <col min="8" max="8" width="9.953125" style="1" customWidth="1"/>
    <col min="9" max="9" width="8.203125" style="1" customWidth="1"/>
    <col min="10" max="10" width="6.9921875" style="2" customWidth="1"/>
    <col min="11" max="11" width="9.4140625" style="2" customWidth="1"/>
    <col min="12" max="12" width="20.17578125" style="2" bestFit="1" customWidth="1"/>
    <col min="13" max="13" width="34.03125" style="1" customWidth="1"/>
    <col min="14" max="16384" width="9.14453125" style="1"/>
  </cols>
  <sheetData>
    <row r="1" spans="1:13" x14ac:dyDescent="0.15">
      <c r="A1" s="87"/>
      <c r="B1" s="87"/>
      <c r="C1" s="87"/>
      <c r="D1" s="16"/>
      <c r="E1" s="16"/>
      <c r="F1" s="87"/>
      <c r="G1" s="87"/>
      <c r="H1" s="16"/>
      <c r="I1" s="16"/>
      <c r="J1" s="87"/>
      <c r="K1" s="87"/>
      <c r="L1" s="87"/>
    </row>
    <row r="2" spans="1:13" ht="17.25" x14ac:dyDescent="0.2">
      <c r="A2" s="395" t="s">
        <v>63</v>
      </c>
      <c r="B2" s="395"/>
      <c r="C2" s="395"/>
      <c r="D2" s="395"/>
      <c r="E2" s="395"/>
      <c r="F2" s="395"/>
      <c r="G2" s="395"/>
      <c r="H2" s="395"/>
      <c r="I2" s="395"/>
      <c r="J2" s="395"/>
      <c r="K2" s="395"/>
      <c r="L2" s="304"/>
    </row>
    <row r="3" spans="1:13" x14ac:dyDescent="0.15">
      <c r="A3" s="303"/>
      <c r="B3" s="303"/>
      <c r="C3" s="303"/>
      <c r="D3" s="303"/>
      <c r="E3" s="303"/>
      <c r="F3" s="303"/>
      <c r="G3" s="303"/>
      <c r="H3" s="303"/>
      <c r="I3" s="303"/>
      <c r="J3" s="303"/>
      <c r="K3" s="303"/>
      <c r="L3" s="303"/>
    </row>
    <row r="4" spans="1:13" x14ac:dyDescent="0.15">
      <c r="A4" s="90" t="s">
        <v>0</v>
      </c>
      <c r="B4" s="87"/>
      <c r="C4" s="87"/>
      <c r="D4" s="16" t="s">
        <v>143</v>
      </c>
      <c r="E4" s="16"/>
      <c r="F4" s="87"/>
      <c r="G4" s="87"/>
      <c r="H4" s="91" t="s">
        <v>1</v>
      </c>
      <c r="I4" s="1" t="s">
        <v>79</v>
      </c>
      <c r="J4" s="87"/>
      <c r="K4" s="87"/>
      <c r="L4" s="87"/>
    </row>
    <row r="5" spans="1:13" x14ac:dyDescent="0.15">
      <c r="A5" s="90" t="s">
        <v>2</v>
      </c>
      <c r="B5" s="87"/>
      <c r="C5" s="87"/>
      <c r="D5" s="16" t="s">
        <v>145</v>
      </c>
      <c r="E5" s="16"/>
      <c r="F5" s="87"/>
      <c r="G5" s="87"/>
      <c r="H5" s="91" t="s">
        <v>3</v>
      </c>
      <c r="I5" s="1" t="s">
        <v>80</v>
      </c>
      <c r="J5" s="87"/>
      <c r="K5" s="87"/>
      <c r="L5" s="87"/>
    </row>
    <row r="6" spans="1:13" x14ac:dyDescent="0.15">
      <c r="A6" s="303"/>
      <c r="B6" s="87"/>
      <c r="C6" s="87"/>
      <c r="D6" s="16"/>
      <c r="E6" s="16"/>
      <c r="F6" s="87"/>
      <c r="G6" s="87"/>
      <c r="H6" s="91"/>
      <c r="I6" s="91"/>
      <c r="J6" s="87"/>
      <c r="K6" s="87"/>
      <c r="L6" s="87"/>
    </row>
    <row r="7" spans="1:13" ht="29.25" thickBot="1" x14ac:dyDescent="0.2">
      <c r="A7" s="92" t="s">
        <v>4</v>
      </c>
      <c r="B7" s="396" t="s">
        <v>5</v>
      </c>
      <c r="C7" s="397"/>
      <c r="D7" s="397"/>
      <c r="E7" s="398"/>
      <c r="F7" s="93" t="s">
        <v>6</v>
      </c>
      <c r="G7" s="93" t="s">
        <v>7</v>
      </c>
      <c r="H7" s="92" t="s">
        <v>8</v>
      </c>
      <c r="I7" s="93" t="s">
        <v>9</v>
      </c>
      <c r="J7" s="92" t="s">
        <v>10</v>
      </c>
      <c r="K7" s="93" t="s">
        <v>11</v>
      </c>
      <c r="L7" s="93" t="s">
        <v>12</v>
      </c>
    </row>
    <row r="8" spans="1:13" ht="15" thickTop="1" x14ac:dyDescent="0.15">
      <c r="A8" s="94"/>
      <c r="B8" s="399"/>
      <c r="C8" s="400"/>
      <c r="D8" s="400"/>
      <c r="E8" s="401"/>
      <c r="F8" s="94"/>
      <c r="G8" s="94"/>
      <c r="H8" s="95"/>
      <c r="I8" s="95"/>
      <c r="J8" s="94"/>
      <c r="K8" s="94"/>
      <c r="L8" s="94"/>
    </row>
    <row r="9" spans="1:13" x14ac:dyDescent="0.15">
      <c r="A9" s="96" t="s">
        <v>13</v>
      </c>
      <c r="B9" s="97" t="s">
        <v>14</v>
      </c>
      <c r="C9" s="17"/>
      <c r="D9" s="18"/>
      <c r="E9" s="18"/>
      <c r="F9" s="17"/>
      <c r="G9" s="17"/>
      <c r="H9" s="18"/>
      <c r="I9" s="18"/>
      <c r="J9" s="98"/>
      <c r="K9" s="98"/>
      <c r="L9" s="98"/>
    </row>
    <row r="10" spans="1:13" x14ac:dyDescent="0.15">
      <c r="A10" s="17"/>
      <c r="B10" s="17" t="s">
        <v>15</v>
      </c>
      <c r="C10" s="402" t="s">
        <v>16</v>
      </c>
      <c r="D10" s="403"/>
      <c r="E10" s="404"/>
      <c r="F10" s="99">
        <v>0.25</v>
      </c>
      <c r="G10" s="17"/>
      <c r="H10" s="18"/>
      <c r="I10" s="100"/>
      <c r="J10" s="290"/>
      <c r="K10" s="102"/>
      <c r="L10" s="103"/>
    </row>
    <row r="11" spans="1:13" s="4" customFormat="1" ht="31.5" customHeight="1" x14ac:dyDescent="0.2">
      <c r="A11" s="5"/>
      <c r="B11" s="5"/>
      <c r="C11" s="36" t="s">
        <v>13</v>
      </c>
      <c r="D11" s="310" t="s">
        <v>102</v>
      </c>
      <c r="E11" s="312"/>
      <c r="F11" s="79">
        <v>0.1</v>
      </c>
      <c r="G11" s="86">
        <v>1</v>
      </c>
      <c r="H11" s="57">
        <v>1</v>
      </c>
      <c r="I11" s="179">
        <f>H11/G11</f>
        <v>1</v>
      </c>
      <c r="J11" s="77">
        <v>12</v>
      </c>
      <c r="K11" s="71">
        <f>F11*J11</f>
        <v>1.2000000000000002</v>
      </c>
      <c r="L11" s="102"/>
    </row>
    <row r="12" spans="1:13" s="4" customFormat="1" ht="71.25" customHeight="1" x14ac:dyDescent="0.2">
      <c r="A12" s="5"/>
      <c r="B12" s="5"/>
      <c r="C12" s="36" t="s">
        <v>17</v>
      </c>
      <c r="D12" s="310" t="s">
        <v>134</v>
      </c>
      <c r="E12" s="312"/>
      <c r="F12" s="259">
        <v>7.4999999999999997E-2</v>
      </c>
      <c r="G12" s="86">
        <v>1</v>
      </c>
      <c r="H12" s="57">
        <v>1</v>
      </c>
      <c r="I12" s="179">
        <f>H12/G12</f>
        <v>1</v>
      </c>
      <c r="J12" s="77">
        <v>8</v>
      </c>
      <c r="K12" s="71">
        <f>F12*J12</f>
        <v>0.6</v>
      </c>
      <c r="L12" s="102"/>
    </row>
    <row r="13" spans="1:13" s="4" customFormat="1" ht="50.25" customHeight="1" x14ac:dyDescent="0.2">
      <c r="A13" s="5"/>
      <c r="B13" s="5"/>
      <c r="C13" s="36" t="s">
        <v>18</v>
      </c>
      <c r="D13" s="310" t="s">
        <v>133</v>
      </c>
      <c r="E13" s="312"/>
      <c r="F13" s="259">
        <v>7.4999999999999997E-2</v>
      </c>
      <c r="G13" s="86">
        <v>1</v>
      </c>
      <c r="H13" s="57">
        <v>1</v>
      </c>
      <c r="I13" s="179">
        <f>H13/G13</f>
        <v>1</v>
      </c>
      <c r="J13" s="77">
        <v>8</v>
      </c>
      <c r="K13" s="71">
        <f>F13*J13</f>
        <v>0.6</v>
      </c>
      <c r="L13" s="102"/>
    </row>
    <row r="14" spans="1:13" s="4" customFormat="1" x14ac:dyDescent="0.2">
      <c r="A14" s="5"/>
      <c r="B14" s="5"/>
      <c r="C14" s="36"/>
      <c r="D14" s="414"/>
      <c r="E14" s="415"/>
      <c r="F14" s="79"/>
      <c r="G14" s="36"/>
      <c r="H14" s="38"/>
      <c r="I14" s="38"/>
      <c r="J14" s="39"/>
      <c r="K14" s="102"/>
      <c r="L14" s="102"/>
    </row>
    <row r="15" spans="1:13" s="4" customFormat="1" x14ac:dyDescent="0.2">
      <c r="A15" s="5"/>
      <c r="B15" s="5" t="s">
        <v>19</v>
      </c>
      <c r="C15" s="405" t="s">
        <v>20</v>
      </c>
      <c r="D15" s="406"/>
      <c r="E15" s="407"/>
      <c r="F15" s="106">
        <v>0.25</v>
      </c>
      <c r="G15" s="5"/>
      <c r="H15" s="19"/>
      <c r="I15" s="19"/>
      <c r="J15" s="101"/>
      <c r="K15" s="102"/>
      <c r="L15" s="102"/>
    </row>
    <row r="16" spans="1:13" s="4" customFormat="1" ht="38.25" customHeight="1" x14ac:dyDescent="0.15">
      <c r="A16" s="5"/>
      <c r="B16" s="5"/>
      <c r="C16" s="36">
        <v>1</v>
      </c>
      <c r="D16" s="310" t="s">
        <v>104</v>
      </c>
      <c r="E16" s="312"/>
      <c r="F16" s="79">
        <v>0.15</v>
      </c>
      <c r="G16" s="86" t="s">
        <v>122</v>
      </c>
      <c r="H16" s="294">
        <f>(1555-6)/1555</f>
        <v>0.99614147909967843</v>
      </c>
      <c r="I16" s="271">
        <v>1</v>
      </c>
      <c r="J16" s="77">
        <v>10</v>
      </c>
      <c r="K16" s="71">
        <f>F16*J16</f>
        <v>1.5</v>
      </c>
      <c r="L16" s="292" t="s">
        <v>147</v>
      </c>
      <c r="M16" s="293" t="s">
        <v>146</v>
      </c>
    </row>
    <row r="17" spans="1:12" s="4" customFormat="1" ht="47.25" customHeight="1" x14ac:dyDescent="0.2">
      <c r="A17" s="5"/>
      <c r="B17" s="5"/>
      <c r="C17" s="36" t="s">
        <v>17</v>
      </c>
      <c r="D17" s="310" t="s">
        <v>120</v>
      </c>
      <c r="E17" s="312"/>
      <c r="F17" s="79">
        <v>0.1</v>
      </c>
      <c r="G17" s="86">
        <v>1</v>
      </c>
      <c r="H17" s="7">
        <v>1</v>
      </c>
      <c r="I17" s="179">
        <f>H17/G17</f>
        <v>1</v>
      </c>
      <c r="J17" s="77">
        <v>12</v>
      </c>
      <c r="K17" s="71">
        <f>F17*J17</f>
        <v>1.2000000000000002</v>
      </c>
      <c r="L17" s="102"/>
    </row>
    <row r="18" spans="1:12" s="4" customFormat="1" x14ac:dyDescent="0.2">
      <c r="A18" s="5"/>
      <c r="B18" s="5"/>
      <c r="C18" s="5">
        <v>3</v>
      </c>
      <c r="D18" s="310"/>
      <c r="E18" s="312"/>
      <c r="F18" s="104"/>
      <c r="G18" s="233"/>
      <c r="H18" s="19"/>
      <c r="I18" s="19"/>
      <c r="J18" s="102"/>
      <c r="K18" s="102"/>
      <c r="L18" s="102"/>
    </row>
    <row r="19" spans="1:12" s="4" customFormat="1" ht="12" customHeight="1" x14ac:dyDescent="0.2">
      <c r="A19" s="5"/>
      <c r="B19" s="5"/>
      <c r="C19" s="5"/>
      <c r="D19" s="408"/>
      <c r="E19" s="409"/>
      <c r="F19" s="5"/>
      <c r="G19" s="5"/>
      <c r="H19" s="19"/>
      <c r="I19" s="19"/>
      <c r="J19" s="102"/>
      <c r="K19" s="102"/>
      <c r="L19" s="102">
        <f>0.4*8</f>
        <v>3.2</v>
      </c>
    </row>
    <row r="20" spans="1:12" s="4" customFormat="1" x14ac:dyDescent="0.2">
      <c r="A20" s="12" t="s">
        <v>17</v>
      </c>
      <c r="B20" s="107" t="s">
        <v>71</v>
      </c>
      <c r="C20" s="108"/>
      <c r="D20" s="108"/>
      <c r="E20" s="109"/>
      <c r="F20" s="5"/>
      <c r="G20" s="5"/>
      <c r="H20" s="19"/>
      <c r="I20" s="19"/>
      <c r="J20" s="102"/>
      <c r="K20" s="102"/>
      <c r="L20" s="102"/>
    </row>
    <row r="21" spans="1:12" s="4" customFormat="1" ht="32.25" customHeight="1" x14ac:dyDescent="0.15">
      <c r="A21" s="5"/>
      <c r="B21" s="5" t="s">
        <v>21</v>
      </c>
      <c r="C21" s="70" t="s">
        <v>22</v>
      </c>
      <c r="D21" s="19"/>
      <c r="E21" s="19"/>
      <c r="F21" s="106">
        <v>0.1</v>
      </c>
      <c r="G21" s="5"/>
      <c r="H21" s="19"/>
      <c r="I21" s="19"/>
      <c r="J21" s="71">
        <v>8</v>
      </c>
      <c r="K21" s="71">
        <f>F21*J21</f>
        <v>0.8</v>
      </c>
      <c r="L21" s="76" t="s">
        <v>135</v>
      </c>
    </row>
    <row r="22" spans="1:12" s="4" customFormat="1" x14ac:dyDescent="0.2">
      <c r="A22" s="5"/>
      <c r="B22" s="5"/>
      <c r="C22" s="367"/>
      <c r="D22" s="368"/>
      <c r="E22" s="369"/>
      <c r="F22" s="5"/>
      <c r="G22" s="233"/>
      <c r="H22" s="19"/>
      <c r="I22" s="19"/>
      <c r="J22" s="102"/>
      <c r="K22" s="102"/>
      <c r="L22" s="102"/>
    </row>
    <row r="23" spans="1:12" s="4" customFormat="1" x14ac:dyDescent="0.2">
      <c r="A23" s="12" t="s">
        <v>18</v>
      </c>
      <c r="B23" s="110" t="s">
        <v>82</v>
      </c>
      <c r="C23" s="12"/>
      <c r="D23" s="111"/>
      <c r="E23" s="111"/>
      <c r="F23" s="106"/>
      <c r="G23" s="12"/>
      <c r="H23" s="111"/>
      <c r="I23" s="111"/>
      <c r="J23" s="102"/>
      <c r="K23" s="105"/>
      <c r="L23" s="105"/>
    </row>
    <row r="24" spans="1:12" s="4" customFormat="1" x14ac:dyDescent="0.2">
      <c r="A24" s="5"/>
      <c r="B24" s="5" t="s">
        <v>23</v>
      </c>
      <c r="C24" s="367" t="s">
        <v>83</v>
      </c>
      <c r="D24" s="368"/>
      <c r="E24" s="369"/>
      <c r="F24" s="106">
        <v>0.1</v>
      </c>
      <c r="G24" s="5"/>
      <c r="H24" s="19"/>
      <c r="I24" s="19"/>
      <c r="J24" s="77">
        <v>8</v>
      </c>
      <c r="K24" s="71">
        <f>F24*J24</f>
        <v>0.8</v>
      </c>
      <c r="L24" s="102"/>
    </row>
    <row r="25" spans="1:12" s="4" customFormat="1" x14ac:dyDescent="0.2">
      <c r="A25" s="5"/>
      <c r="B25" s="5" t="s">
        <v>84</v>
      </c>
      <c r="C25" s="367" t="s">
        <v>85</v>
      </c>
      <c r="D25" s="368"/>
      <c r="E25" s="369"/>
      <c r="F25" s="106">
        <v>0.05</v>
      </c>
      <c r="G25" s="5"/>
      <c r="H25" s="19"/>
      <c r="I25" s="19"/>
      <c r="J25" s="77">
        <v>8</v>
      </c>
      <c r="K25" s="71">
        <f>F25*J25</f>
        <v>0.4</v>
      </c>
      <c r="L25" s="102"/>
    </row>
    <row r="26" spans="1:12" s="4" customFormat="1" x14ac:dyDescent="0.2">
      <c r="A26" s="5"/>
      <c r="B26" s="5"/>
      <c r="C26" s="410"/>
      <c r="D26" s="411"/>
      <c r="E26" s="412"/>
      <c r="F26" s="5"/>
      <c r="G26" s="5"/>
      <c r="H26" s="19"/>
      <c r="I26" s="19"/>
      <c r="J26" s="102"/>
      <c r="K26" s="102"/>
      <c r="L26" s="102"/>
    </row>
    <row r="27" spans="1:12" s="4" customFormat="1" x14ac:dyDescent="0.2">
      <c r="A27" s="12" t="s">
        <v>24</v>
      </c>
      <c r="B27" s="107" t="s">
        <v>25</v>
      </c>
      <c r="C27" s="108"/>
      <c r="D27" s="108"/>
      <c r="E27" s="109"/>
      <c r="F27" s="106">
        <v>0.15</v>
      </c>
      <c r="G27" s="12"/>
      <c r="H27" s="111"/>
      <c r="I27" s="111"/>
      <c r="J27" s="101"/>
      <c r="K27" s="102"/>
      <c r="L27" s="105"/>
    </row>
    <row r="28" spans="1:12" s="4" customFormat="1" ht="16.5" customHeight="1" x14ac:dyDescent="0.2">
      <c r="A28" s="5"/>
      <c r="B28" s="5" t="s">
        <v>26</v>
      </c>
      <c r="C28" s="112" t="s">
        <v>27</v>
      </c>
      <c r="D28" s="113"/>
      <c r="E28" s="114"/>
      <c r="F28" s="73">
        <v>0.05</v>
      </c>
      <c r="G28" s="7"/>
      <c r="H28" s="19"/>
      <c r="I28" s="19"/>
      <c r="J28" s="77">
        <v>8</v>
      </c>
      <c r="K28" s="71">
        <f>F28*J28</f>
        <v>0.4</v>
      </c>
      <c r="L28" s="102"/>
    </row>
    <row r="29" spans="1:12" s="4" customFormat="1" ht="16.5" customHeight="1" x14ac:dyDescent="0.2">
      <c r="A29" s="5"/>
      <c r="B29" s="5" t="s">
        <v>28</v>
      </c>
      <c r="C29" s="112" t="s">
        <v>29</v>
      </c>
      <c r="D29" s="113"/>
      <c r="E29" s="114"/>
      <c r="F29" s="73">
        <v>0.05</v>
      </c>
      <c r="G29" s="7"/>
      <c r="H29" s="19"/>
      <c r="I29" s="19"/>
      <c r="J29" s="77">
        <v>8</v>
      </c>
      <c r="K29" s="71">
        <f>F29*J29</f>
        <v>0.4</v>
      </c>
      <c r="L29" s="102"/>
    </row>
    <row r="30" spans="1:12" s="4" customFormat="1" ht="16.5" customHeight="1" x14ac:dyDescent="0.2">
      <c r="A30" s="5"/>
      <c r="B30" s="13" t="s">
        <v>30</v>
      </c>
      <c r="C30" s="297" t="s">
        <v>64</v>
      </c>
      <c r="D30" s="298"/>
      <c r="E30" s="299"/>
      <c r="F30" s="85">
        <v>0.05</v>
      </c>
      <c r="G30" s="14"/>
      <c r="H30" s="15"/>
      <c r="I30" s="15"/>
      <c r="J30" s="77">
        <v>8</v>
      </c>
      <c r="K30" s="71">
        <f>F30*J30</f>
        <v>0.4</v>
      </c>
      <c r="L30" s="102"/>
    </row>
    <row r="31" spans="1:12" customFormat="1" ht="15" x14ac:dyDescent="0.2">
      <c r="A31" s="5"/>
      <c r="B31" s="13"/>
      <c r="C31" s="297"/>
      <c r="D31" s="298"/>
      <c r="E31" s="299"/>
      <c r="F31" s="299"/>
      <c r="G31" s="13"/>
      <c r="H31" s="15"/>
      <c r="I31" s="15"/>
      <c r="J31" s="101"/>
      <c r="K31" s="101"/>
      <c r="L31" s="101"/>
    </row>
    <row r="32" spans="1:12" s="8" customFormat="1" ht="15" x14ac:dyDescent="0.15">
      <c r="A32" s="96" t="s">
        <v>31</v>
      </c>
      <c r="B32" s="115" t="s">
        <v>72</v>
      </c>
      <c r="C32" s="116"/>
      <c r="D32" s="116"/>
      <c r="E32" s="117"/>
      <c r="F32" s="17"/>
      <c r="G32" s="18"/>
      <c r="H32" s="17"/>
      <c r="I32" s="17"/>
      <c r="J32" s="98"/>
      <c r="K32" s="98"/>
      <c r="L32" s="98"/>
    </row>
    <row r="33" spans="1:12" s="8" customFormat="1" ht="15" x14ac:dyDescent="0.2">
      <c r="A33" s="12"/>
      <c r="B33" s="13" t="s">
        <v>86</v>
      </c>
      <c r="C33" s="364"/>
      <c r="D33" s="365"/>
      <c r="E33" s="366"/>
      <c r="F33" s="7">
        <v>0.05</v>
      </c>
      <c r="G33" s="15"/>
      <c r="H33" s="13"/>
      <c r="I33" s="13"/>
      <c r="J33" s="77">
        <v>8</v>
      </c>
      <c r="K33" s="71">
        <f>F33*J33</f>
        <v>0.4</v>
      </c>
      <c r="L33" s="102"/>
    </row>
    <row r="34" spans="1:12" s="8" customFormat="1" ht="15" x14ac:dyDescent="0.2">
      <c r="A34" s="12"/>
      <c r="B34" s="13" t="s">
        <v>87</v>
      </c>
      <c r="C34" s="364"/>
      <c r="D34" s="365"/>
      <c r="E34" s="366"/>
      <c r="F34" s="118">
        <v>0.05</v>
      </c>
      <c r="G34" s="15"/>
      <c r="H34" s="13"/>
      <c r="I34" s="13"/>
      <c r="J34" s="77">
        <v>8</v>
      </c>
      <c r="K34" s="71">
        <f>F34*J34</f>
        <v>0.4</v>
      </c>
      <c r="L34" s="102"/>
    </row>
    <row r="35" spans="1:12" customFormat="1" ht="15.75" thickBot="1" x14ac:dyDescent="0.25">
      <c r="A35" s="12"/>
      <c r="B35" s="13"/>
      <c r="C35" s="346"/>
      <c r="D35" s="347"/>
      <c r="E35" s="348"/>
      <c r="F35" s="119">
        <f>F10+F15+F21+F24+F25+F27+F33+F34</f>
        <v>1</v>
      </c>
      <c r="G35" s="15"/>
      <c r="H35" s="13"/>
      <c r="I35" s="13"/>
      <c r="J35" s="13"/>
      <c r="K35" s="101"/>
      <c r="L35" s="101"/>
    </row>
    <row r="36" spans="1:12" s="9" customFormat="1" ht="15.75" thickBot="1" x14ac:dyDescent="0.25">
      <c r="A36" s="370" t="s">
        <v>65</v>
      </c>
      <c r="B36" s="371"/>
      <c r="C36" s="371"/>
      <c r="D36" s="371"/>
      <c r="E36" s="371"/>
      <c r="F36" s="371"/>
      <c r="G36" s="371"/>
      <c r="H36" s="371"/>
      <c r="I36" s="371"/>
      <c r="J36" s="371"/>
      <c r="K36" s="266">
        <f>SUM(K8:K35)</f>
        <v>9.1000000000000014</v>
      </c>
      <c r="L36" s="120"/>
    </row>
    <row r="37" spans="1:12" customFormat="1" ht="16.5" customHeight="1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1"/>
      <c r="L37" s="11"/>
    </row>
    <row r="38" spans="1:12" customFormat="1" ht="17.25" customHeight="1" x14ac:dyDescent="0.2">
      <c r="A38" s="12" t="s">
        <v>32</v>
      </c>
      <c r="B38" s="373" t="s">
        <v>66</v>
      </c>
      <c r="C38" s="374"/>
      <c r="D38" s="374"/>
      <c r="E38" s="375"/>
      <c r="F38" s="17"/>
      <c r="G38" s="18"/>
      <c r="H38" s="17"/>
      <c r="I38" s="17"/>
      <c r="J38" s="17"/>
      <c r="K38" s="17"/>
      <c r="L38" s="17"/>
    </row>
    <row r="39" spans="1:12" customFormat="1" ht="17.25" customHeight="1" thickBot="1" x14ac:dyDescent="0.25">
      <c r="A39" s="12"/>
      <c r="B39" s="13"/>
      <c r="C39" s="376" t="s">
        <v>68</v>
      </c>
      <c r="D39" s="347"/>
      <c r="E39" s="348"/>
      <c r="F39" s="14"/>
      <c r="G39" s="15"/>
      <c r="H39" s="13"/>
      <c r="I39" s="13"/>
      <c r="J39" s="13"/>
      <c r="K39" s="13"/>
      <c r="L39" s="13"/>
    </row>
    <row r="40" spans="1:12" customFormat="1" ht="15.75" thickBot="1" x14ac:dyDescent="0.25">
      <c r="A40" s="370" t="s">
        <v>67</v>
      </c>
      <c r="B40" s="371"/>
      <c r="C40" s="371"/>
      <c r="D40" s="371"/>
      <c r="E40" s="371"/>
      <c r="F40" s="371"/>
      <c r="G40" s="371"/>
      <c r="H40" s="371"/>
      <c r="I40" s="371"/>
      <c r="J40" s="371"/>
      <c r="K40" s="121"/>
      <c r="L40" s="122"/>
    </row>
    <row r="41" spans="1:12" s="4" customFormat="1" x14ac:dyDescent="0.15">
      <c r="A41" s="16"/>
      <c r="B41" s="16"/>
      <c r="C41" s="16"/>
      <c r="D41" s="16"/>
      <c r="E41" s="16"/>
      <c r="F41" s="123"/>
      <c r="G41" s="16"/>
      <c r="H41" s="87"/>
      <c r="I41" s="87"/>
      <c r="J41" s="87"/>
      <c r="K41" s="87"/>
      <c r="L41" s="87"/>
    </row>
    <row r="42" spans="1:12" s="4" customFormat="1" x14ac:dyDescent="0.2">
      <c r="A42" s="408"/>
      <c r="B42" s="413"/>
      <c r="C42" s="413"/>
      <c r="D42" s="413"/>
      <c r="E42" s="413"/>
      <c r="F42" s="413"/>
      <c r="G42" s="413"/>
      <c r="H42" s="413"/>
      <c r="I42" s="413"/>
      <c r="J42" s="413"/>
      <c r="K42" s="413"/>
      <c r="L42" s="409"/>
    </row>
    <row r="43" spans="1:12" s="4" customFormat="1" x14ac:dyDescent="0.2">
      <c r="A43" s="346" t="s">
        <v>33</v>
      </c>
      <c r="B43" s="347"/>
      <c r="C43" s="347"/>
      <c r="D43" s="347"/>
      <c r="E43" s="347"/>
      <c r="F43" s="347"/>
      <c r="G43" s="347"/>
      <c r="H43" s="347"/>
      <c r="I43" s="347"/>
      <c r="J43" s="347"/>
      <c r="K43" s="347"/>
      <c r="L43" s="348"/>
    </row>
    <row r="44" spans="1:12" s="4" customFormat="1" x14ac:dyDescent="0.2">
      <c r="A44" s="349"/>
      <c r="B44" s="350"/>
      <c r="C44" s="350"/>
      <c r="D44" s="350"/>
      <c r="E44" s="350"/>
      <c r="F44" s="350"/>
      <c r="G44" s="350"/>
      <c r="H44" s="350"/>
      <c r="I44" s="350"/>
      <c r="J44" s="350"/>
      <c r="K44" s="350"/>
      <c r="L44" s="351"/>
    </row>
    <row r="45" spans="1:12" s="4" customFormat="1" x14ac:dyDescent="0.2">
      <c r="A45" s="349"/>
      <c r="B45" s="350"/>
      <c r="C45" s="350"/>
      <c r="D45" s="350"/>
      <c r="E45" s="350"/>
      <c r="F45" s="350"/>
      <c r="G45" s="350"/>
      <c r="H45" s="350"/>
      <c r="I45" s="350"/>
      <c r="J45" s="350"/>
      <c r="K45" s="350"/>
      <c r="L45" s="351"/>
    </row>
    <row r="46" spans="1:12" s="4" customFormat="1" x14ac:dyDescent="0.2">
      <c r="A46" s="352"/>
      <c r="B46" s="353"/>
      <c r="C46" s="353"/>
      <c r="D46" s="353"/>
      <c r="E46" s="353"/>
      <c r="F46" s="353"/>
      <c r="G46" s="353"/>
      <c r="H46" s="353"/>
      <c r="I46" s="353"/>
      <c r="J46" s="353"/>
      <c r="K46" s="353"/>
      <c r="L46" s="354"/>
    </row>
    <row r="47" spans="1:12" s="4" customFormat="1" x14ac:dyDescent="0.2">
      <c r="A47" s="124" t="s">
        <v>34</v>
      </c>
      <c r="B47" s="125"/>
      <c r="C47" s="125"/>
      <c r="D47" s="126"/>
      <c r="E47" s="126"/>
      <c r="F47" s="125" t="s">
        <v>35</v>
      </c>
      <c r="G47" s="125"/>
      <c r="H47" s="126"/>
      <c r="I47" s="126"/>
      <c r="J47" s="20"/>
      <c r="K47" s="125" t="s">
        <v>36</v>
      </c>
      <c r="L47" s="127"/>
    </row>
    <row r="48" spans="1:12" s="4" customFormat="1" x14ac:dyDescent="0.2">
      <c r="A48" s="128"/>
      <c r="B48" s="129"/>
      <c r="C48" s="129"/>
      <c r="D48" s="130"/>
      <c r="E48" s="130"/>
      <c r="F48" s="129"/>
      <c r="G48" s="129"/>
      <c r="H48" s="130"/>
      <c r="I48" s="130"/>
      <c r="J48" s="20"/>
      <c r="K48" s="129"/>
      <c r="L48" s="131"/>
    </row>
    <row r="49" spans="1:12" s="4" customFormat="1" x14ac:dyDescent="0.2">
      <c r="A49" s="128"/>
      <c r="B49" s="132"/>
      <c r="C49" s="133" t="s">
        <v>37</v>
      </c>
      <c r="D49" s="129"/>
      <c r="E49" s="129"/>
      <c r="F49" s="133" t="s">
        <v>37</v>
      </c>
      <c r="G49" s="129"/>
      <c r="H49" s="129"/>
      <c r="I49" s="129"/>
      <c r="J49" s="20"/>
      <c r="K49" s="134" t="s">
        <v>37</v>
      </c>
      <c r="L49" s="135"/>
    </row>
    <row r="50" spans="1:12" x14ac:dyDescent="0.15">
      <c r="A50" s="300" t="s">
        <v>144</v>
      </c>
      <c r="B50" s="301"/>
      <c r="C50" s="301"/>
      <c r="D50" s="138"/>
      <c r="E50" s="138"/>
      <c r="F50" s="301" t="s">
        <v>137</v>
      </c>
      <c r="G50" s="301"/>
      <c r="H50" s="138"/>
      <c r="I50" s="138"/>
      <c r="J50" s="138"/>
      <c r="K50" s="301" t="s">
        <v>138</v>
      </c>
      <c r="L50" s="302"/>
    </row>
    <row r="51" spans="1:12" x14ac:dyDescent="0.15">
      <c r="A51" s="87"/>
      <c r="B51" s="303"/>
      <c r="C51" s="87"/>
      <c r="D51" s="16"/>
      <c r="E51" s="16"/>
      <c r="F51" s="87"/>
      <c r="G51" s="87"/>
      <c r="H51" s="16"/>
      <c r="I51" s="16"/>
      <c r="J51" s="87"/>
      <c r="K51" s="87"/>
      <c r="L51" s="87"/>
    </row>
  </sheetData>
  <mergeCells count="26">
    <mergeCell ref="D12:E12"/>
    <mergeCell ref="A2:K2"/>
    <mergeCell ref="B7:E7"/>
    <mergeCell ref="B8:E8"/>
    <mergeCell ref="C10:E10"/>
    <mergeCell ref="D11:E11"/>
    <mergeCell ref="C33:E33"/>
    <mergeCell ref="D13:E13"/>
    <mergeCell ref="D14:E14"/>
    <mergeCell ref="C15:E15"/>
    <mergeCell ref="D16:E16"/>
    <mergeCell ref="D17:E17"/>
    <mergeCell ref="D18:E18"/>
    <mergeCell ref="D19:E19"/>
    <mergeCell ref="C22:E22"/>
    <mergeCell ref="C24:E24"/>
    <mergeCell ref="C25:E25"/>
    <mergeCell ref="C26:E26"/>
    <mergeCell ref="A42:L42"/>
    <mergeCell ref="A43:L46"/>
    <mergeCell ref="C34:E34"/>
    <mergeCell ref="C35:E35"/>
    <mergeCell ref="A36:J36"/>
    <mergeCell ref="B38:E38"/>
    <mergeCell ref="C39:E39"/>
    <mergeCell ref="A40:J40"/>
  </mergeCells>
  <pageMargins left="0.31496062992125984" right="0.11811023622047245" top="0.35433070866141736" bottom="0.15748031496062992" header="0.31496062992125984" footer="0.31496062992125984"/>
  <pageSetup paperSize="5" scale="92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IKU</vt:lpstr>
      <vt:lpstr>IKI Kepala</vt:lpstr>
      <vt:lpstr>Imas</vt:lpstr>
      <vt:lpstr>Diko</vt:lpstr>
      <vt:lpstr>Julius</vt:lpstr>
      <vt:lpstr>Nurul</vt:lpstr>
      <vt:lpstr>Nurul (2)</vt:lpstr>
      <vt:lpstr>IKU!Print_Area</vt:lpstr>
      <vt:lpstr>Imas!Print_Area</vt:lpstr>
      <vt:lpstr>Nurul!Print_Area</vt:lpstr>
      <vt:lpstr>Nurul (2)!Print_Area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Root</cp:lastModifiedBy>
  <cp:lastPrinted>2018-07-20T09:36:16Z</cp:lastPrinted>
  <dcterms:created xsi:type="dcterms:W3CDTF">2018-02-26T07:23:09Z</dcterms:created>
  <dcterms:modified xsi:type="dcterms:W3CDTF">2018-08-31T09:20:16Z</dcterms:modified>
</cp:coreProperties>
</file>