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D9FF570-D871-48A6-BE7D-C462C12C68A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spuestas de formul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FSWjeZgUYjPxqavQHwLKuXBMB2w=="/>
    </ext>
  </extLst>
</workbook>
</file>

<file path=xl/calcChain.xml><?xml version="1.0" encoding="utf-8"?>
<calcChain xmlns="http://schemas.openxmlformats.org/spreadsheetml/2006/main">
  <c r="E58" i="1" l="1"/>
  <c r="GM113" i="1"/>
  <c r="GE113" i="1"/>
  <c r="GA113" i="1"/>
  <c r="EX113" i="1"/>
  <c r="EW113" i="1"/>
  <c r="EV113" i="1"/>
  <c r="EU113" i="1"/>
  <c r="ET113" i="1"/>
  <c r="ES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A113" i="1"/>
  <c r="AZ113" i="1"/>
  <c r="AY113" i="1"/>
  <c r="AX113" i="1"/>
  <c r="AW113" i="1"/>
  <c r="AV113" i="1"/>
  <c r="AU113" i="1"/>
  <c r="GM112" i="1"/>
  <c r="GE112" i="1"/>
  <c r="GA112" i="1"/>
  <c r="EX112" i="1"/>
  <c r="EW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H112" i="1"/>
  <c r="GT111" i="1"/>
  <c r="GS111" i="1"/>
  <c r="GR111" i="1"/>
  <c r="GQ111" i="1"/>
  <c r="GP111" i="1"/>
  <c r="GO111" i="1"/>
  <c r="GN111" i="1"/>
  <c r="GM111" i="1"/>
  <c r="GL111" i="1"/>
  <c r="GK111" i="1"/>
  <c r="GJ111" i="1"/>
  <c r="GI111" i="1"/>
  <c r="GH111" i="1"/>
  <c r="GG111" i="1"/>
  <c r="GF111" i="1"/>
  <c r="GE111" i="1"/>
  <c r="GD111" i="1"/>
  <c r="GC111" i="1"/>
  <c r="GB111" i="1"/>
  <c r="GA111" i="1"/>
  <c r="FZ111" i="1"/>
  <c r="FY111" i="1"/>
  <c r="FX111" i="1"/>
  <c r="FW111" i="1"/>
  <c r="FV111" i="1"/>
  <c r="FU111" i="1"/>
  <c r="FT111" i="1"/>
  <c r="FS111" i="1"/>
  <c r="FR111" i="1"/>
  <c r="FQ111" i="1"/>
  <c r="FP111" i="1"/>
  <c r="FO111" i="1"/>
  <c r="FN111" i="1"/>
  <c r="FM111" i="1"/>
  <c r="FL111" i="1"/>
  <c r="FK111" i="1"/>
  <c r="FJ111" i="1"/>
  <c r="FI111" i="1"/>
  <c r="FH111" i="1"/>
  <c r="FG111" i="1"/>
  <c r="FF111" i="1"/>
  <c r="FE111" i="1"/>
  <c r="FD111" i="1"/>
  <c r="FC111" i="1"/>
  <c r="FB111" i="1"/>
  <c r="FA111" i="1"/>
  <c r="EZ111" i="1"/>
  <c r="EY111" i="1"/>
  <c r="EX111" i="1"/>
  <c r="EW111" i="1"/>
  <c r="EV111" i="1"/>
  <c r="EU111" i="1"/>
  <c r="ET111" i="1"/>
  <c r="ES111" i="1"/>
  <c r="ER111" i="1"/>
  <c r="EQ111" i="1"/>
  <c r="EP111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J111" i="1"/>
  <c r="AI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O111" i="1"/>
  <c r="N111" i="1"/>
  <c r="M111" i="1"/>
  <c r="K111" i="1"/>
  <c r="J111" i="1"/>
  <c r="I111" i="1"/>
  <c r="H111" i="1"/>
  <c r="G111" i="1"/>
  <c r="E111" i="1"/>
  <c r="GT110" i="1"/>
  <c r="GS110" i="1"/>
  <c r="GR110" i="1"/>
  <c r="GQ110" i="1"/>
  <c r="GP110" i="1"/>
  <c r="GO110" i="1"/>
  <c r="GN110" i="1"/>
  <c r="GM110" i="1"/>
  <c r="GL110" i="1"/>
  <c r="GK110" i="1"/>
  <c r="GJ110" i="1"/>
  <c r="GI110" i="1"/>
  <c r="GH110" i="1"/>
  <c r="GG110" i="1"/>
  <c r="GF110" i="1"/>
  <c r="GE110" i="1"/>
  <c r="GD110" i="1"/>
  <c r="GC110" i="1"/>
  <c r="GB110" i="1"/>
  <c r="GA110" i="1"/>
  <c r="FZ110" i="1"/>
  <c r="FY110" i="1"/>
  <c r="FX110" i="1"/>
  <c r="FW110" i="1"/>
  <c r="FV110" i="1"/>
  <c r="FU110" i="1"/>
  <c r="FT110" i="1"/>
  <c r="FS110" i="1"/>
  <c r="FR110" i="1"/>
  <c r="FQ110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J110" i="1"/>
  <c r="AI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O110" i="1"/>
  <c r="N110" i="1"/>
  <c r="M110" i="1"/>
  <c r="K110" i="1"/>
  <c r="J110" i="1"/>
  <c r="I110" i="1"/>
  <c r="H110" i="1"/>
  <c r="G110" i="1"/>
  <c r="E110" i="1"/>
  <c r="GT109" i="1"/>
  <c r="GS109" i="1"/>
  <c r="GR109" i="1"/>
  <c r="GQ109" i="1"/>
  <c r="GP109" i="1"/>
  <c r="GO109" i="1"/>
  <c r="GN109" i="1"/>
  <c r="GM109" i="1"/>
  <c r="GL109" i="1"/>
  <c r="GK109" i="1"/>
  <c r="GJ109" i="1"/>
  <c r="GI109" i="1"/>
  <c r="GH109" i="1"/>
  <c r="GG109" i="1"/>
  <c r="GF109" i="1"/>
  <c r="GE109" i="1"/>
  <c r="GD109" i="1"/>
  <c r="GC109" i="1"/>
  <c r="GB109" i="1"/>
  <c r="GA109" i="1"/>
  <c r="FZ109" i="1"/>
  <c r="FY109" i="1"/>
  <c r="FX109" i="1"/>
  <c r="FW109" i="1"/>
  <c r="FV109" i="1"/>
  <c r="FU109" i="1"/>
  <c r="FT109" i="1"/>
  <c r="FS109" i="1"/>
  <c r="FR109" i="1"/>
  <c r="FQ109" i="1"/>
  <c r="FP109" i="1"/>
  <c r="FO109" i="1"/>
  <c r="FN109" i="1"/>
  <c r="FM109" i="1"/>
  <c r="FL109" i="1"/>
  <c r="FK109" i="1"/>
  <c r="FJ109" i="1"/>
  <c r="FI109" i="1"/>
  <c r="FH109" i="1"/>
  <c r="FG109" i="1"/>
  <c r="FF109" i="1"/>
  <c r="FE109" i="1"/>
  <c r="FD109" i="1"/>
  <c r="FC109" i="1"/>
  <c r="FB109" i="1"/>
  <c r="FA109" i="1"/>
  <c r="EZ109" i="1"/>
  <c r="EY109" i="1"/>
  <c r="EX109" i="1"/>
  <c r="EW109" i="1"/>
  <c r="EV109" i="1"/>
  <c r="EU109" i="1"/>
  <c r="ET109" i="1"/>
  <c r="ES109" i="1"/>
  <c r="ER109" i="1"/>
  <c r="EQ109" i="1"/>
  <c r="EP109" i="1"/>
  <c r="EO109" i="1"/>
  <c r="EN109" i="1"/>
  <c r="EM109" i="1"/>
  <c r="EL109" i="1"/>
  <c r="EK109" i="1"/>
  <c r="EJ109" i="1"/>
  <c r="EI109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J109" i="1"/>
  <c r="AI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O109" i="1"/>
  <c r="N109" i="1"/>
  <c r="M109" i="1"/>
  <c r="K109" i="1"/>
  <c r="J109" i="1"/>
  <c r="I109" i="1"/>
  <c r="H109" i="1"/>
  <c r="G109" i="1"/>
  <c r="E109" i="1"/>
  <c r="GT108" i="1"/>
  <c r="GS108" i="1"/>
  <c r="GR108" i="1"/>
  <c r="GQ108" i="1"/>
  <c r="GP108" i="1"/>
  <c r="GO108" i="1"/>
  <c r="GN108" i="1"/>
  <c r="GM108" i="1"/>
  <c r="GL108" i="1"/>
  <c r="GK108" i="1"/>
  <c r="GJ108" i="1"/>
  <c r="GI108" i="1"/>
  <c r="GH108" i="1"/>
  <c r="GG108" i="1"/>
  <c r="GF108" i="1"/>
  <c r="GE108" i="1"/>
  <c r="GD108" i="1"/>
  <c r="GC108" i="1"/>
  <c r="GB108" i="1"/>
  <c r="GA108" i="1"/>
  <c r="FZ108" i="1"/>
  <c r="FY108" i="1"/>
  <c r="FX108" i="1"/>
  <c r="FW108" i="1"/>
  <c r="FV108" i="1"/>
  <c r="FU108" i="1"/>
  <c r="FT108" i="1"/>
  <c r="FS108" i="1"/>
  <c r="FR108" i="1"/>
  <c r="FQ108" i="1"/>
  <c r="FP108" i="1"/>
  <c r="FO108" i="1"/>
  <c r="FN108" i="1"/>
  <c r="FM108" i="1"/>
  <c r="FL108" i="1"/>
  <c r="FK108" i="1"/>
  <c r="FJ108" i="1"/>
  <c r="FI108" i="1"/>
  <c r="FH108" i="1"/>
  <c r="FG108" i="1"/>
  <c r="FF108" i="1"/>
  <c r="FE108" i="1"/>
  <c r="FD108" i="1"/>
  <c r="FC108" i="1"/>
  <c r="FB108" i="1"/>
  <c r="FA108" i="1"/>
  <c r="EZ108" i="1"/>
  <c r="EY108" i="1"/>
  <c r="EX108" i="1"/>
  <c r="EW108" i="1"/>
  <c r="EV108" i="1"/>
  <c r="EU108" i="1"/>
  <c r="ET108" i="1"/>
  <c r="ES108" i="1"/>
  <c r="ER108" i="1"/>
  <c r="EQ108" i="1"/>
  <c r="EP108" i="1"/>
  <c r="EO108" i="1"/>
  <c r="EN108" i="1"/>
  <c r="EM108" i="1"/>
  <c r="EL108" i="1"/>
  <c r="EK108" i="1"/>
  <c r="EJ108" i="1"/>
  <c r="EI108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J108" i="1"/>
  <c r="AI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O108" i="1"/>
  <c r="N108" i="1"/>
  <c r="M108" i="1"/>
  <c r="K108" i="1"/>
  <c r="J108" i="1"/>
  <c r="I108" i="1"/>
  <c r="H108" i="1"/>
  <c r="G108" i="1"/>
  <c r="E108" i="1"/>
  <c r="GT107" i="1"/>
  <c r="GS107" i="1"/>
  <c r="GR107" i="1"/>
  <c r="GQ107" i="1"/>
  <c r="GP107" i="1"/>
  <c r="GO107" i="1"/>
  <c r="GN107" i="1"/>
  <c r="GM107" i="1"/>
  <c r="GL107" i="1"/>
  <c r="GK107" i="1"/>
  <c r="GJ107" i="1"/>
  <c r="GI107" i="1"/>
  <c r="GH107" i="1"/>
  <c r="GG107" i="1"/>
  <c r="GF107" i="1"/>
  <c r="GE107" i="1"/>
  <c r="GD107" i="1"/>
  <c r="GC107" i="1"/>
  <c r="GB107" i="1"/>
  <c r="GA107" i="1"/>
  <c r="FZ107" i="1"/>
  <c r="FY107" i="1"/>
  <c r="FX107" i="1"/>
  <c r="FW107" i="1"/>
  <c r="FV107" i="1"/>
  <c r="FU107" i="1"/>
  <c r="FT107" i="1"/>
  <c r="FS107" i="1"/>
  <c r="FR107" i="1"/>
  <c r="FQ107" i="1"/>
  <c r="FP107" i="1"/>
  <c r="FO107" i="1"/>
  <c r="FN107" i="1"/>
  <c r="FM107" i="1"/>
  <c r="FL107" i="1"/>
  <c r="FK107" i="1"/>
  <c r="FJ107" i="1"/>
  <c r="FI107" i="1"/>
  <c r="FH107" i="1"/>
  <c r="FG107" i="1"/>
  <c r="FF107" i="1"/>
  <c r="FE107" i="1"/>
  <c r="FD107" i="1"/>
  <c r="FC107" i="1"/>
  <c r="FB107" i="1"/>
  <c r="FA107" i="1"/>
  <c r="EZ107" i="1"/>
  <c r="EY107" i="1"/>
  <c r="EX107" i="1"/>
  <c r="EW107" i="1"/>
  <c r="EV107" i="1"/>
  <c r="EU107" i="1"/>
  <c r="ET107" i="1"/>
  <c r="ES107" i="1"/>
  <c r="ER107" i="1"/>
  <c r="EQ107" i="1"/>
  <c r="EP107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J107" i="1"/>
  <c r="AI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O107" i="1"/>
  <c r="N107" i="1"/>
  <c r="M107" i="1"/>
  <c r="K107" i="1"/>
  <c r="J107" i="1"/>
  <c r="I107" i="1"/>
  <c r="H107" i="1"/>
  <c r="G107" i="1"/>
  <c r="E107" i="1"/>
  <c r="GT106" i="1"/>
  <c r="GS106" i="1"/>
  <c r="GR106" i="1"/>
  <c r="GQ106" i="1"/>
  <c r="GP106" i="1"/>
  <c r="GO106" i="1"/>
  <c r="GN106" i="1"/>
  <c r="GM106" i="1"/>
  <c r="GL106" i="1"/>
  <c r="GK106" i="1"/>
  <c r="GJ106" i="1"/>
  <c r="GI106" i="1"/>
  <c r="GH106" i="1"/>
  <c r="GG106" i="1"/>
  <c r="GF106" i="1"/>
  <c r="GE106" i="1"/>
  <c r="GD106" i="1"/>
  <c r="GC106" i="1"/>
  <c r="GB106" i="1"/>
  <c r="GA106" i="1"/>
  <c r="FZ106" i="1"/>
  <c r="FY106" i="1"/>
  <c r="FX106" i="1"/>
  <c r="FW106" i="1"/>
  <c r="FV106" i="1"/>
  <c r="FU106" i="1"/>
  <c r="FT106" i="1"/>
  <c r="FS106" i="1"/>
  <c r="FR106" i="1"/>
  <c r="FQ106" i="1"/>
  <c r="FP106" i="1"/>
  <c r="FO106" i="1"/>
  <c r="FN106" i="1"/>
  <c r="FM106" i="1"/>
  <c r="FL106" i="1"/>
  <c r="FK106" i="1"/>
  <c r="FJ106" i="1"/>
  <c r="FI106" i="1"/>
  <c r="FH106" i="1"/>
  <c r="FG106" i="1"/>
  <c r="FF106" i="1"/>
  <c r="FE106" i="1"/>
  <c r="FD106" i="1"/>
  <c r="FC106" i="1"/>
  <c r="FB106" i="1"/>
  <c r="FA106" i="1"/>
  <c r="EZ106" i="1"/>
  <c r="EY106" i="1"/>
  <c r="EX106" i="1"/>
  <c r="EW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J106" i="1"/>
  <c r="AI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O106" i="1"/>
  <c r="N106" i="1"/>
  <c r="M106" i="1"/>
  <c r="K106" i="1"/>
  <c r="J106" i="1"/>
  <c r="I106" i="1"/>
  <c r="H106" i="1"/>
  <c r="G106" i="1"/>
  <c r="E106" i="1"/>
  <c r="GT105" i="1"/>
  <c r="GS105" i="1"/>
  <c r="GR105" i="1"/>
  <c r="GQ105" i="1"/>
  <c r="GP105" i="1"/>
  <c r="GO105" i="1"/>
  <c r="GN105" i="1"/>
  <c r="GM105" i="1"/>
  <c r="GL105" i="1"/>
  <c r="GK105" i="1"/>
  <c r="GJ105" i="1"/>
  <c r="GI105" i="1"/>
  <c r="GH105" i="1"/>
  <c r="GG105" i="1"/>
  <c r="GF105" i="1"/>
  <c r="GE105" i="1"/>
  <c r="GD105" i="1"/>
  <c r="GC105" i="1"/>
  <c r="GB105" i="1"/>
  <c r="GA105" i="1"/>
  <c r="FZ105" i="1"/>
  <c r="FY105" i="1"/>
  <c r="FX105" i="1"/>
  <c r="FW105" i="1"/>
  <c r="FV105" i="1"/>
  <c r="FU105" i="1"/>
  <c r="FT105" i="1"/>
  <c r="FS105" i="1"/>
  <c r="FR105" i="1"/>
  <c r="FQ105" i="1"/>
  <c r="FP105" i="1"/>
  <c r="FO105" i="1"/>
  <c r="FN105" i="1"/>
  <c r="FM105" i="1"/>
  <c r="FL105" i="1"/>
  <c r="FK105" i="1"/>
  <c r="FJ105" i="1"/>
  <c r="FI105" i="1"/>
  <c r="FH105" i="1"/>
  <c r="FG105" i="1"/>
  <c r="FF105" i="1"/>
  <c r="FE105" i="1"/>
  <c r="FD105" i="1"/>
  <c r="FC105" i="1"/>
  <c r="FB105" i="1"/>
  <c r="FA105" i="1"/>
  <c r="EZ105" i="1"/>
  <c r="EY105" i="1"/>
  <c r="EX105" i="1"/>
  <c r="EW105" i="1"/>
  <c r="EV105" i="1"/>
  <c r="EU105" i="1"/>
  <c r="ET105" i="1"/>
  <c r="ES105" i="1"/>
  <c r="ER105" i="1"/>
  <c r="EQ105" i="1"/>
  <c r="EP105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J105" i="1"/>
  <c r="AI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O105" i="1"/>
  <c r="N105" i="1"/>
  <c r="M105" i="1"/>
  <c r="K105" i="1"/>
  <c r="J105" i="1"/>
  <c r="I105" i="1"/>
  <c r="H105" i="1"/>
  <c r="G105" i="1"/>
  <c r="E105" i="1"/>
  <c r="GT104" i="1"/>
  <c r="GS104" i="1"/>
  <c r="GR104" i="1"/>
  <c r="GQ104" i="1"/>
  <c r="GP104" i="1"/>
  <c r="GO104" i="1"/>
  <c r="GN104" i="1"/>
  <c r="GM104" i="1"/>
  <c r="GL104" i="1"/>
  <c r="GK104" i="1"/>
  <c r="GJ104" i="1"/>
  <c r="GI104" i="1"/>
  <c r="GH104" i="1"/>
  <c r="GG104" i="1"/>
  <c r="GF104" i="1"/>
  <c r="GE104" i="1"/>
  <c r="GD104" i="1"/>
  <c r="GC104" i="1"/>
  <c r="GB104" i="1"/>
  <c r="GA104" i="1"/>
  <c r="FZ104" i="1"/>
  <c r="FY104" i="1"/>
  <c r="FX104" i="1"/>
  <c r="FW104" i="1"/>
  <c r="FV104" i="1"/>
  <c r="FU104" i="1"/>
  <c r="FT104" i="1"/>
  <c r="FS104" i="1"/>
  <c r="FR104" i="1"/>
  <c r="FQ104" i="1"/>
  <c r="FP104" i="1"/>
  <c r="FO104" i="1"/>
  <c r="FN104" i="1"/>
  <c r="FM104" i="1"/>
  <c r="FL104" i="1"/>
  <c r="FK104" i="1"/>
  <c r="FJ104" i="1"/>
  <c r="FI104" i="1"/>
  <c r="FH104" i="1"/>
  <c r="FG104" i="1"/>
  <c r="FF104" i="1"/>
  <c r="FE104" i="1"/>
  <c r="FD104" i="1"/>
  <c r="FC104" i="1"/>
  <c r="FB104" i="1"/>
  <c r="FA104" i="1"/>
  <c r="EZ104" i="1"/>
  <c r="EY104" i="1"/>
  <c r="EX104" i="1"/>
  <c r="EW104" i="1"/>
  <c r="EV104" i="1"/>
  <c r="EU104" i="1"/>
  <c r="ET104" i="1"/>
  <c r="ES104" i="1"/>
  <c r="ER104" i="1"/>
  <c r="EQ104" i="1"/>
  <c r="EP104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J104" i="1"/>
  <c r="AI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O104" i="1"/>
  <c r="N104" i="1"/>
  <c r="M104" i="1"/>
  <c r="K104" i="1"/>
  <c r="J104" i="1"/>
  <c r="I104" i="1"/>
  <c r="H104" i="1"/>
  <c r="G104" i="1"/>
  <c r="E104" i="1"/>
  <c r="GT103" i="1"/>
  <c r="GS103" i="1"/>
  <c r="GR103" i="1"/>
  <c r="GQ103" i="1"/>
  <c r="GP103" i="1"/>
  <c r="GO103" i="1"/>
  <c r="GN103" i="1"/>
  <c r="GM103" i="1"/>
  <c r="GL103" i="1"/>
  <c r="GK103" i="1"/>
  <c r="GJ103" i="1"/>
  <c r="GI103" i="1"/>
  <c r="GH103" i="1"/>
  <c r="GG103" i="1"/>
  <c r="GF103" i="1"/>
  <c r="GE103" i="1"/>
  <c r="GD103" i="1"/>
  <c r="GC103" i="1"/>
  <c r="GB103" i="1"/>
  <c r="GA103" i="1"/>
  <c r="FZ103" i="1"/>
  <c r="FY103" i="1"/>
  <c r="FX103" i="1"/>
  <c r="FW103" i="1"/>
  <c r="FV103" i="1"/>
  <c r="FU103" i="1"/>
  <c r="FT103" i="1"/>
  <c r="FS103" i="1"/>
  <c r="FR103" i="1"/>
  <c r="FQ103" i="1"/>
  <c r="FP103" i="1"/>
  <c r="FO103" i="1"/>
  <c r="FN103" i="1"/>
  <c r="FM103" i="1"/>
  <c r="FL103" i="1"/>
  <c r="FK103" i="1"/>
  <c r="FJ103" i="1"/>
  <c r="FI103" i="1"/>
  <c r="FH103" i="1"/>
  <c r="FG103" i="1"/>
  <c r="FF103" i="1"/>
  <c r="FE103" i="1"/>
  <c r="FD103" i="1"/>
  <c r="FC103" i="1"/>
  <c r="FB103" i="1"/>
  <c r="FA103" i="1"/>
  <c r="EZ103" i="1"/>
  <c r="EY103" i="1"/>
  <c r="EX103" i="1"/>
  <c r="EW103" i="1"/>
  <c r="EV103" i="1"/>
  <c r="EU103" i="1"/>
  <c r="ET103" i="1"/>
  <c r="ES103" i="1"/>
  <c r="ER103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J103" i="1"/>
  <c r="AI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O103" i="1"/>
  <c r="N103" i="1"/>
  <c r="M103" i="1"/>
  <c r="K103" i="1"/>
  <c r="J103" i="1"/>
  <c r="I103" i="1"/>
  <c r="H103" i="1"/>
  <c r="G103" i="1"/>
  <c r="E103" i="1"/>
  <c r="GT102" i="1"/>
  <c r="GS102" i="1"/>
  <c r="GR102" i="1"/>
  <c r="GQ102" i="1"/>
  <c r="GP102" i="1"/>
  <c r="GO102" i="1"/>
  <c r="GN102" i="1"/>
  <c r="GM102" i="1"/>
  <c r="GL102" i="1"/>
  <c r="GK102" i="1"/>
  <c r="GJ102" i="1"/>
  <c r="GI102" i="1"/>
  <c r="GH102" i="1"/>
  <c r="GG102" i="1"/>
  <c r="GF102" i="1"/>
  <c r="GE102" i="1"/>
  <c r="GD102" i="1"/>
  <c r="GC102" i="1"/>
  <c r="GB102" i="1"/>
  <c r="GA102" i="1"/>
  <c r="FZ102" i="1"/>
  <c r="FY102" i="1"/>
  <c r="FX102" i="1"/>
  <c r="FW102" i="1"/>
  <c r="FV102" i="1"/>
  <c r="FU102" i="1"/>
  <c r="FT102" i="1"/>
  <c r="FS102" i="1"/>
  <c r="FR102" i="1"/>
  <c r="FQ102" i="1"/>
  <c r="FP102" i="1"/>
  <c r="FO102" i="1"/>
  <c r="FN102" i="1"/>
  <c r="FM102" i="1"/>
  <c r="FL102" i="1"/>
  <c r="FK102" i="1"/>
  <c r="FJ102" i="1"/>
  <c r="FI102" i="1"/>
  <c r="FH102" i="1"/>
  <c r="FG102" i="1"/>
  <c r="FF102" i="1"/>
  <c r="FE102" i="1"/>
  <c r="FD102" i="1"/>
  <c r="FC102" i="1"/>
  <c r="FB102" i="1"/>
  <c r="FA102" i="1"/>
  <c r="EZ102" i="1"/>
  <c r="EY102" i="1"/>
  <c r="EX102" i="1"/>
  <c r="EW102" i="1"/>
  <c r="EV102" i="1"/>
  <c r="EU102" i="1"/>
  <c r="ET102" i="1"/>
  <c r="ES102" i="1"/>
  <c r="ER102" i="1"/>
  <c r="EQ102" i="1"/>
  <c r="EP102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J102" i="1"/>
  <c r="AI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O102" i="1"/>
  <c r="N102" i="1"/>
  <c r="M102" i="1"/>
  <c r="K102" i="1"/>
  <c r="J102" i="1"/>
  <c r="I102" i="1"/>
  <c r="H102" i="1"/>
  <c r="G102" i="1"/>
  <c r="E102" i="1"/>
  <c r="GT101" i="1"/>
  <c r="GS101" i="1"/>
  <c r="GR101" i="1"/>
  <c r="GQ101" i="1"/>
  <c r="GP101" i="1"/>
  <c r="GO101" i="1"/>
  <c r="GN101" i="1"/>
  <c r="GM101" i="1"/>
  <c r="GL101" i="1"/>
  <c r="GK101" i="1"/>
  <c r="GJ101" i="1"/>
  <c r="GI101" i="1"/>
  <c r="GH101" i="1"/>
  <c r="GG101" i="1"/>
  <c r="GF101" i="1"/>
  <c r="GE101" i="1"/>
  <c r="GD101" i="1"/>
  <c r="GC101" i="1"/>
  <c r="GB101" i="1"/>
  <c r="GA101" i="1"/>
  <c r="FZ101" i="1"/>
  <c r="FY101" i="1"/>
  <c r="FX101" i="1"/>
  <c r="FW101" i="1"/>
  <c r="FV101" i="1"/>
  <c r="FU101" i="1"/>
  <c r="FT101" i="1"/>
  <c r="FS101" i="1"/>
  <c r="FR101" i="1"/>
  <c r="FQ101" i="1"/>
  <c r="FP101" i="1"/>
  <c r="FO101" i="1"/>
  <c r="FN101" i="1"/>
  <c r="FM101" i="1"/>
  <c r="FL101" i="1"/>
  <c r="FK101" i="1"/>
  <c r="FJ101" i="1"/>
  <c r="FI101" i="1"/>
  <c r="FH101" i="1"/>
  <c r="FG101" i="1"/>
  <c r="FF101" i="1"/>
  <c r="FE101" i="1"/>
  <c r="FD101" i="1"/>
  <c r="FC101" i="1"/>
  <c r="FB101" i="1"/>
  <c r="FA101" i="1"/>
  <c r="EZ101" i="1"/>
  <c r="EY101" i="1"/>
  <c r="EX101" i="1"/>
  <c r="EW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J101" i="1"/>
  <c r="AI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O101" i="1"/>
  <c r="N101" i="1"/>
  <c r="M101" i="1"/>
  <c r="K101" i="1"/>
  <c r="J101" i="1"/>
  <c r="I101" i="1"/>
  <c r="H101" i="1"/>
  <c r="G101" i="1"/>
  <c r="E101" i="1"/>
  <c r="GT100" i="1"/>
  <c r="GS100" i="1"/>
  <c r="GR100" i="1"/>
  <c r="GQ100" i="1"/>
  <c r="GP100" i="1"/>
  <c r="GO100" i="1"/>
  <c r="GN100" i="1"/>
  <c r="GM100" i="1"/>
  <c r="GL100" i="1"/>
  <c r="GK100" i="1"/>
  <c r="GJ100" i="1"/>
  <c r="GI100" i="1"/>
  <c r="GH100" i="1"/>
  <c r="GG100" i="1"/>
  <c r="GF100" i="1"/>
  <c r="GE100" i="1"/>
  <c r="GD100" i="1"/>
  <c r="GC100" i="1"/>
  <c r="GB100" i="1"/>
  <c r="GA100" i="1"/>
  <c r="FZ100" i="1"/>
  <c r="FY100" i="1"/>
  <c r="FX100" i="1"/>
  <c r="FW100" i="1"/>
  <c r="FV100" i="1"/>
  <c r="FU100" i="1"/>
  <c r="FT100" i="1"/>
  <c r="FS100" i="1"/>
  <c r="FR100" i="1"/>
  <c r="FQ100" i="1"/>
  <c r="FP100" i="1"/>
  <c r="FO100" i="1"/>
  <c r="FN100" i="1"/>
  <c r="FM100" i="1"/>
  <c r="FL100" i="1"/>
  <c r="FK100" i="1"/>
  <c r="FJ100" i="1"/>
  <c r="FI100" i="1"/>
  <c r="FH100" i="1"/>
  <c r="FG100" i="1"/>
  <c r="FF100" i="1"/>
  <c r="FE100" i="1"/>
  <c r="FD100" i="1"/>
  <c r="FC100" i="1"/>
  <c r="FB100" i="1"/>
  <c r="FA100" i="1"/>
  <c r="EZ100" i="1"/>
  <c r="EY100" i="1"/>
  <c r="EX100" i="1"/>
  <c r="EW100" i="1"/>
  <c r="EV100" i="1"/>
  <c r="EU100" i="1"/>
  <c r="ET100" i="1"/>
  <c r="ES100" i="1"/>
  <c r="ER100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J100" i="1"/>
  <c r="AI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O100" i="1"/>
  <c r="N100" i="1"/>
  <c r="M100" i="1"/>
  <c r="K100" i="1"/>
  <c r="J100" i="1"/>
  <c r="I100" i="1"/>
  <c r="H100" i="1"/>
  <c r="G100" i="1"/>
  <c r="E100" i="1"/>
  <c r="GT99" i="1"/>
  <c r="GS99" i="1"/>
  <c r="GR99" i="1"/>
  <c r="GQ99" i="1"/>
  <c r="GP99" i="1"/>
  <c r="GO99" i="1"/>
  <c r="GN99" i="1"/>
  <c r="GM99" i="1"/>
  <c r="GL99" i="1"/>
  <c r="GK99" i="1"/>
  <c r="GJ99" i="1"/>
  <c r="GI99" i="1"/>
  <c r="GH99" i="1"/>
  <c r="GG99" i="1"/>
  <c r="GF99" i="1"/>
  <c r="GE99" i="1"/>
  <c r="GD99" i="1"/>
  <c r="GC99" i="1"/>
  <c r="GB99" i="1"/>
  <c r="GA99" i="1"/>
  <c r="FZ99" i="1"/>
  <c r="FY99" i="1"/>
  <c r="FX99" i="1"/>
  <c r="FW99" i="1"/>
  <c r="FV99" i="1"/>
  <c r="FU99" i="1"/>
  <c r="FT99" i="1"/>
  <c r="FS99" i="1"/>
  <c r="FR99" i="1"/>
  <c r="FQ99" i="1"/>
  <c r="FP99" i="1"/>
  <c r="FO99" i="1"/>
  <c r="FN99" i="1"/>
  <c r="FM99" i="1"/>
  <c r="FL99" i="1"/>
  <c r="FK99" i="1"/>
  <c r="FJ99" i="1"/>
  <c r="FI99" i="1"/>
  <c r="FH99" i="1"/>
  <c r="FG99" i="1"/>
  <c r="FF99" i="1"/>
  <c r="FE99" i="1"/>
  <c r="FD99" i="1"/>
  <c r="FC99" i="1"/>
  <c r="FB99" i="1"/>
  <c r="FA99" i="1"/>
  <c r="EZ99" i="1"/>
  <c r="EY99" i="1"/>
  <c r="EX99" i="1"/>
  <c r="EW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J99" i="1"/>
  <c r="AI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O99" i="1"/>
  <c r="N99" i="1"/>
  <c r="M99" i="1"/>
  <c r="K99" i="1"/>
  <c r="J99" i="1"/>
  <c r="I99" i="1"/>
  <c r="H99" i="1"/>
  <c r="G99" i="1"/>
  <c r="E99" i="1"/>
  <c r="GT98" i="1"/>
  <c r="GS98" i="1"/>
  <c r="GR98" i="1"/>
  <c r="GQ98" i="1"/>
  <c r="GP98" i="1"/>
  <c r="GO98" i="1"/>
  <c r="GN98" i="1"/>
  <c r="GM98" i="1"/>
  <c r="GL98" i="1"/>
  <c r="GK98" i="1"/>
  <c r="GJ98" i="1"/>
  <c r="GI98" i="1"/>
  <c r="GH98" i="1"/>
  <c r="GG98" i="1"/>
  <c r="GF98" i="1"/>
  <c r="GE98" i="1"/>
  <c r="GD98" i="1"/>
  <c r="GC98" i="1"/>
  <c r="GB98" i="1"/>
  <c r="GA98" i="1"/>
  <c r="FZ98" i="1"/>
  <c r="FY98" i="1"/>
  <c r="FX98" i="1"/>
  <c r="FW98" i="1"/>
  <c r="FV98" i="1"/>
  <c r="FU98" i="1"/>
  <c r="FT98" i="1"/>
  <c r="FS98" i="1"/>
  <c r="FR98" i="1"/>
  <c r="FQ98" i="1"/>
  <c r="FP98" i="1"/>
  <c r="FO98" i="1"/>
  <c r="FN98" i="1"/>
  <c r="FM98" i="1"/>
  <c r="FL98" i="1"/>
  <c r="FK98" i="1"/>
  <c r="FJ98" i="1"/>
  <c r="FI98" i="1"/>
  <c r="FH98" i="1"/>
  <c r="FG98" i="1"/>
  <c r="FF98" i="1"/>
  <c r="FE98" i="1"/>
  <c r="FD98" i="1"/>
  <c r="FC98" i="1"/>
  <c r="FB98" i="1"/>
  <c r="FA98" i="1"/>
  <c r="EZ98" i="1"/>
  <c r="EY98" i="1"/>
  <c r="EX98" i="1"/>
  <c r="EW98" i="1"/>
  <c r="EV98" i="1"/>
  <c r="EU98" i="1"/>
  <c r="ET98" i="1"/>
  <c r="ES98" i="1"/>
  <c r="ER98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J98" i="1"/>
  <c r="AI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O98" i="1"/>
  <c r="N98" i="1"/>
  <c r="M98" i="1"/>
  <c r="K98" i="1"/>
  <c r="J98" i="1"/>
  <c r="I98" i="1"/>
  <c r="H98" i="1"/>
  <c r="G98" i="1"/>
  <c r="E98" i="1"/>
  <c r="GT97" i="1"/>
  <c r="GS97" i="1"/>
  <c r="GR97" i="1"/>
  <c r="GQ97" i="1"/>
  <c r="GP97" i="1"/>
  <c r="GO97" i="1"/>
  <c r="GN97" i="1"/>
  <c r="GM97" i="1"/>
  <c r="GL97" i="1"/>
  <c r="GK97" i="1"/>
  <c r="GJ97" i="1"/>
  <c r="GI97" i="1"/>
  <c r="GH97" i="1"/>
  <c r="GG97" i="1"/>
  <c r="GF97" i="1"/>
  <c r="GE97" i="1"/>
  <c r="GD97" i="1"/>
  <c r="GC97" i="1"/>
  <c r="GB97" i="1"/>
  <c r="GA97" i="1"/>
  <c r="FZ97" i="1"/>
  <c r="FY97" i="1"/>
  <c r="FX97" i="1"/>
  <c r="FW97" i="1"/>
  <c r="FV97" i="1"/>
  <c r="FU97" i="1"/>
  <c r="FT97" i="1"/>
  <c r="FS97" i="1"/>
  <c r="FR97" i="1"/>
  <c r="FQ97" i="1"/>
  <c r="FP97" i="1"/>
  <c r="FO97" i="1"/>
  <c r="FN97" i="1"/>
  <c r="FM97" i="1"/>
  <c r="FL97" i="1"/>
  <c r="FK97" i="1"/>
  <c r="FJ97" i="1"/>
  <c r="FI97" i="1"/>
  <c r="FH97" i="1"/>
  <c r="FG97" i="1"/>
  <c r="FF97" i="1"/>
  <c r="FE97" i="1"/>
  <c r="FD97" i="1"/>
  <c r="FC97" i="1"/>
  <c r="FB97" i="1"/>
  <c r="FA97" i="1"/>
  <c r="EZ97" i="1"/>
  <c r="EY97" i="1"/>
  <c r="EX97" i="1"/>
  <c r="EW97" i="1"/>
  <c r="EV97" i="1"/>
  <c r="EU97" i="1"/>
  <c r="ET97" i="1"/>
  <c r="ES97" i="1"/>
  <c r="ER97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J97" i="1"/>
  <c r="AI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O97" i="1"/>
  <c r="N97" i="1"/>
  <c r="M97" i="1"/>
  <c r="K97" i="1"/>
  <c r="J97" i="1"/>
  <c r="I97" i="1"/>
  <c r="H97" i="1"/>
  <c r="G97" i="1"/>
  <c r="E97" i="1"/>
  <c r="GT96" i="1"/>
  <c r="GS96" i="1"/>
  <c r="GR96" i="1"/>
  <c r="GQ96" i="1"/>
  <c r="GP96" i="1"/>
  <c r="GO96" i="1"/>
  <c r="GN96" i="1"/>
  <c r="GM96" i="1"/>
  <c r="GL96" i="1"/>
  <c r="GK96" i="1"/>
  <c r="GJ96" i="1"/>
  <c r="GI96" i="1"/>
  <c r="GH96" i="1"/>
  <c r="GG96" i="1"/>
  <c r="GF96" i="1"/>
  <c r="GE96" i="1"/>
  <c r="GD96" i="1"/>
  <c r="GC96" i="1"/>
  <c r="GB96" i="1"/>
  <c r="GA96" i="1"/>
  <c r="FZ96" i="1"/>
  <c r="FY96" i="1"/>
  <c r="FX96" i="1"/>
  <c r="FW96" i="1"/>
  <c r="FV96" i="1"/>
  <c r="FU96" i="1"/>
  <c r="FT96" i="1"/>
  <c r="FS96" i="1"/>
  <c r="FR96" i="1"/>
  <c r="FQ96" i="1"/>
  <c r="FP96" i="1"/>
  <c r="FO96" i="1"/>
  <c r="FN96" i="1"/>
  <c r="FM96" i="1"/>
  <c r="FL96" i="1"/>
  <c r="FK96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X96" i="1"/>
  <c r="EW96" i="1"/>
  <c r="EV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J96" i="1"/>
  <c r="AI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O96" i="1"/>
  <c r="N96" i="1"/>
  <c r="M96" i="1"/>
  <c r="K96" i="1"/>
  <c r="J96" i="1"/>
  <c r="I96" i="1"/>
  <c r="H96" i="1"/>
  <c r="G96" i="1"/>
  <c r="E96" i="1"/>
  <c r="GT95" i="1"/>
  <c r="GS95" i="1"/>
  <c r="GR95" i="1"/>
  <c r="GQ95" i="1"/>
  <c r="GP95" i="1"/>
  <c r="GO95" i="1"/>
  <c r="GN95" i="1"/>
  <c r="GM95" i="1"/>
  <c r="GL95" i="1"/>
  <c r="GK95" i="1"/>
  <c r="GJ95" i="1"/>
  <c r="GI95" i="1"/>
  <c r="GH95" i="1"/>
  <c r="GG95" i="1"/>
  <c r="GF95" i="1"/>
  <c r="GE95" i="1"/>
  <c r="GD95" i="1"/>
  <c r="GC95" i="1"/>
  <c r="GB95" i="1"/>
  <c r="GA95" i="1"/>
  <c r="FZ95" i="1"/>
  <c r="FY95" i="1"/>
  <c r="FX95" i="1"/>
  <c r="FW95" i="1"/>
  <c r="FV95" i="1"/>
  <c r="FU95" i="1"/>
  <c r="FT95" i="1"/>
  <c r="FS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J95" i="1"/>
  <c r="AI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O95" i="1"/>
  <c r="N95" i="1"/>
  <c r="M95" i="1"/>
  <c r="K95" i="1"/>
  <c r="J95" i="1"/>
  <c r="I95" i="1"/>
  <c r="H95" i="1"/>
  <c r="G95" i="1"/>
  <c r="E95" i="1"/>
  <c r="GT94" i="1"/>
  <c r="GS94" i="1"/>
  <c r="GR94" i="1"/>
  <c r="GQ94" i="1"/>
  <c r="GP94" i="1"/>
  <c r="GO94" i="1"/>
  <c r="GN94" i="1"/>
  <c r="GM94" i="1"/>
  <c r="GL94" i="1"/>
  <c r="GK94" i="1"/>
  <c r="GJ94" i="1"/>
  <c r="GI94" i="1"/>
  <c r="GH94" i="1"/>
  <c r="GG94" i="1"/>
  <c r="GF94" i="1"/>
  <c r="GE94" i="1"/>
  <c r="GD94" i="1"/>
  <c r="GC94" i="1"/>
  <c r="GB94" i="1"/>
  <c r="GA94" i="1"/>
  <c r="FZ94" i="1"/>
  <c r="FY94" i="1"/>
  <c r="FX94" i="1"/>
  <c r="FW94" i="1"/>
  <c r="FV94" i="1"/>
  <c r="FU94" i="1"/>
  <c r="FT94" i="1"/>
  <c r="FS94" i="1"/>
  <c r="FR94" i="1"/>
  <c r="FQ94" i="1"/>
  <c r="FP94" i="1"/>
  <c r="FO94" i="1"/>
  <c r="FN94" i="1"/>
  <c r="FM94" i="1"/>
  <c r="FL94" i="1"/>
  <c r="FK94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J94" i="1"/>
  <c r="AI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O94" i="1"/>
  <c r="N94" i="1"/>
  <c r="M94" i="1"/>
  <c r="K94" i="1"/>
  <c r="J94" i="1"/>
  <c r="I94" i="1"/>
  <c r="H94" i="1"/>
  <c r="G94" i="1"/>
  <c r="E94" i="1"/>
  <c r="GT93" i="1"/>
  <c r="GS93" i="1"/>
  <c r="GR93" i="1"/>
  <c r="GQ93" i="1"/>
  <c r="GP93" i="1"/>
  <c r="GO93" i="1"/>
  <c r="GN93" i="1"/>
  <c r="GM93" i="1"/>
  <c r="GL93" i="1"/>
  <c r="GK93" i="1"/>
  <c r="GJ93" i="1"/>
  <c r="GI93" i="1"/>
  <c r="GH93" i="1"/>
  <c r="GG93" i="1"/>
  <c r="GF93" i="1"/>
  <c r="GE93" i="1"/>
  <c r="GD93" i="1"/>
  <c r="GC93" i="1"/>
  <c r="GB93" i="1"/>
  <c r="GA93" i="1"/>
  <c r="FZ93" i="1"/>
  <c r="FY93" i="1"/>
  <c r="FX93" i="1"/>
  <c r="FW93" i="1"/>
  <c r="FV93" i="1"/>
  <c r="FU93" i="1"/>
  <c r="FT93" i="1"/>
  <c r="FS93" i="1"/>
  <c r="FR93" i="1"/>
  <c r="FQ93" i="1"/>
  <c r="FP93" i="1"/>
  <c r="FO93" i="1"/>
  <c r="FN93" i="1"/>
  <c r="FM93" i="1"/>
  <c r="FL93" i="1"/>
  <c r="FK93" i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J93" i="1"/>
  <c r="AI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O93" i="1"/>
  <c r="N93" i="1"/>
  <c r="M93" i="1"/>
  <c r="K93" i="1"/>
  <c r="J93" i="1"/>
  <c r="I93" i="1"/>
  <c r="H93" i="1"/>
  <c r="G93" i="1"/>
  <c r="E93" i="1"/>
  <c r="GT92" i="1"/>
  <c r="GS92" i="1"/>
  <c r="GR92" i="1"/>
  <c r="GQ92" i="1"/>
  <c r="GP92" i="1"/>
  <c r="GO92" i="1"/>
  <c r="GN92" i="1"/>
  <c r="GM92" i="1"/>
  <c r="GL92" i="1"/>
  <c r="GK92" i="1"/>
  <c r="GJ92" i="1"/>
  <c r="GI92" i="1"/>
  <c r="GH92" i="1"/>
  <c r="GG92" i="1"/>
  <c r="GF92" i="1"/>
  <c r="GE92" i="1"/>
  <c r="GD92" i="1"/>
  <c r="GC92" i="1"/>
  <c r="GB92" i="1"/>
  <c r="GA92" i="1"/>
  <c r="FZ92" i="1"/>
  <c r="FY92" i="1"/>
  <c r="FX92" i="1"/>
  <c r="FW92" i="1"/>
  <c r="FV92" i="1"/>
  <c r="FU92" i="1"/>
  <c r="FT92" i="1"/>
  <c r="FS92" i="1"/>
  <c r="FR92" i="1"/>
  <c r="FQ92" i="1"/>
  <c r="FP92" i="1"/>
  <c r="FO92" i="1"/>
  <c r="FN92" i="1"/>
  <c r="FM92" i="1"/>
  <c r="FL92" i="1"/>
  <c r="FK92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J92" i="1"/>
  <c r="AI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O92" i="1"/>
  <c r="N92" i="1"/>
  <c r="M92" i="1"/>
  <c r="K92" i="1"/>
  <c r="J92" i="1"/>
  <c r="I92" i="1"/>
  <c r="H92" i="1"/>
  <c r="G92" i="1"/>
  <c r="E92" i="1"/>
  <c r="GT91" i="1"/>
  <c r="GS91" i="1"/>
  <c r="GR91" i="1"/>
  <c r="GQ91" i="1"/>
  <c r="GP91" i="1"/>
  <c r="GO91" i="1"/>
  <c r="GN91" i="1"/>
  <c r="GM91" i="1"/>
  <c r="GL91" i="1"/>
  <c r="GK91" i="1"/>
  <c r="GJ91" i="1"/>
  <c r="GI91" i="1"/>
  <c r="GH91" i="1"/>
  <c r="GG91" i="1"/>
  <c r="GF91" i="1"/>
  <c r="GE91" i="1"/>
  <c r="GD91" i="1"/>
  <c r="GC91" i="1"/>
  <c r="GB91" i="1"/>
  <c r="GA91" i="1"/>
  <c r="FZ91" i="1"/>
  <c r="FY91" i="1"/>
  <c r="FX91" i="1"/>
  <c r="FW91" i="1"/>
  <c r="FV91" i="1"/>
  <c r="FU91" i="1"/>
  <c r="FT91" i="1"/>
  <c r="FS91" i="1"/>
  <c r="FR91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J91" i="1"/>
  <c r="AI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O91" i="1"/>
  <c r="N91" i="1"/>
  <c r="M91" i="1"/>
  <c r="K91" i="1"/>
  <c r="J91" i="1"/>
  <c r="I91" i="1"/>
  <c r="H91" i="1"/>
  <c r="G91" i="1"/>
  <c r="E91" i="1"/>
  <c r="GT90" i="1"/>
  <c r="GS90" i="1"/>
  <c r="GR90" i="1"/>
  <c r="GQ90" i="1"/>
  <c r="GP90" i="1"/>
  <c r="GO90" i="1"/>
  <c r="GN90" i="1"/>
  <c r="GM90" i="1"/>
  <c r="GL90" i="1"/>
  <c r="GK90" i="1"/>
  <c r="GJ90" i="1"/>
  <c r="GI90" i="1"/>
  <c r="GH90" i="1"/>
  <c r="GG90" i="1"/>
  <c r="GF90" i="1"/>
  <c r="GE90" i="1"/>
  <c r="GD90" i="1"/>
  <c r="GC90" i="1"/>
  <c r="GB90" i="1"/>
  <c r="GA90" i="1"/>
  <c r="FZ90" i="1"/>
  <c r="FY90" i="1"/>
  <c r="FX90" i="1"/>
  <c r="FW90" i="1"/>
  <c r="FV90" i="1"/>
  <c r="FU90" i="1"/>
  <c r="FT90" i="1"/>
  <c r="FS90" i="1"/>
  <c r="FR90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J90" i="1"/>
  <c r="AI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O90" i="1"/>
  <c r="N90" i="1"/>
  <c r="M90" i="1"/>
  <c r="K90" i="1"/>
  <c r="I90" i="1"/>
  <c r="H90" i="1"/>
  <c r="G90" i="1"/>
  <c r="GT89" i="1"/>
  <c r="GS89" i="1"/>
  <c r="GR89" i="1"/>
  <c r="GQ89" i="1"/>
  <c r="GP89" i="1"/>
  <c r="GO89" i="1"/>
  <c r="GN89" i="1"/>
  <c r="GM89" i="1"/>
  <c r="GL89" i="1"/>
  <c r="GK89" i="1"/>
  <c r="GJ89" i="1"/>
  <c r="GI89" i="1"/>
  <c r="GH89" i="1"/>
  <c r="GG89" i="1"/>
  <c r="GF89" i="1"/>
  <c r="GE89" i="1"/>
  <c r="GD89" i="1"/>
  <c r="GC89" i="1"/>
  <c r="GB89" i="1"/>
  <c r="GA89" i="1"/>
  <c r="FZ89" i="1"/>
  <c r="FY89" i="1"/>
  <c r="FX89" i="1"/>
  <c r="FW89" i="1"/>
  <c r="FV89" i="1"/>
  <c r="FU89" i="1"/>
  <c r="FT89" i="1"/>
  <c r="FS89" i="1"/>
  <c r="FR89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J89" i="1"/>
  <c r="AI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O89" i="1"/>
  <c r="N89" i="1"/>
  <c r="M89" i="1"/>
  <c r="K89" i="1"/>
  <c r="J89" i="1"/>
  <c r="I89" i="1"/>
  <c r="H89" i="1"/>
  <c r="G89" i="1"/>
  <c r="E89" i="1"/>
  <c r="GT88" i="1"/>
  <c r="GS88" i="1"/>
  <c r="GR88" i="1"/>
  <c r="GQ88" i="1"/>
  <c r="GP88" i="1"/>
  <c r="GO88" i="1"/>
  <c r="GN88" i="1"/>
  <c r="GM88" i="1"/>
  <c r="GL88" i="1"/>
  <c r="GK88" i="1"/>
  <c r="GJ88" i="1"/>
  <c r="GI88" i="1"/>
  <c r="GH88" i="1"/>
  <c r="GG88" i="1"/>
  <c r="GF88" i="1"/>
  <c r="GE88" i="1"/>
  <c r="GD88" i="1"/>
  <c r="GC88" i="1"/>
  <c r="GB88" i="1"/>
  <c r="GA88" i="1"/>
  <c r="FZ88" i="1"/>
  <c r="FY88" i="1"/>
  <c r="FX88" i="1"/>
  <c r="FW88" i="1"/>
  <c r="FV88" i="1"/>
  <c r="FU88" i="1"/>
  <c r="FT88" i="1"/>
  <c r="FS88" i="1"/>
  <c r="FR88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J88" i="1"/>
  <c r="AI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O88" i="1"/>
  <c r="N88" i="1"/>
  <c r="M88" i="1"/>
  <c r="K88" i="1"/>
  <c r="J88" i="1"/>
  <c r="I88" i="1"/>
  <c r="H88" i="1"/>
  <c r="G88" i="1"/>
  <c r="E88" i="1"/>
  <c r="GT87" i="1"/>
  <c r="GS87" i="1"/>
  <c r="GR87" i="1"/>
  <c r="GQ87" i="1"/>
  <c r="GP87" i="1"/>
  <c r="GO87" i="1"/>
  <c r="GN87" i="1"/>
  <c r="GM87" i="1"/>
  <c r="GL87" i="1"/>
  <c r="GK87" i="1"/>
  <c r="GJ87" i="1"/>
  <c r="GI87" i="1"/>
  <c r="GH87" i="1"/>
  <c r="GG87" i="1"/>
  <c r="GF87" i="1"/>
  <c r="GE87" i="1"/>
  <c r="GD87" i="1"/>
  <c r="GC87" i="1"/>
  <c r="GB87" i="1"/>
  <c r="GA87" i="1"/>
  <c r="FZ87" i="1"/>
  <c r="FY87" i="1"/>
  <c r="FX87" i="1"/>
  <c r="FW87" i="1"/>
  <c r="FV87" i="1"/>
  <c r="FU87" i="1"/>
  <c r="FT87" i="1"/>
  <c r="FS87" i="1"/>
  <c r="FR87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J87" i="1"/>
  <c r="AI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O87" i="1"/>
  <c r="N87" i="1"/>
  <c r="M87" i="1"/>
  <c r="K87" i="1"/>
  <c r="J87" i="1"/>
  <c r="I87" i="1"/>
  <c r="H87" i="1"/>
  <c r="G87" i="1"/>
  <c r="E87" i="1"/>
  <c r="GT86" i="1"/>
  <c r="GS86" i="1"/>
  <c r="GR86" i="1"/>
  <c r="GQ86" i="1"/>
  <c r="GP86" i="1"/>
  <c r="GO86" i="1"/>
  <c r="GN86" i="1"/>
  <c r="GM86" i="1"/>
  <c r="GL86" i="1"/>
  <c r="GK86" i="1"/>
  <c r="GJ86" i="1"/>
  <c r="GI86" i="1"/>
  <c r="GH86" i="1"/>
  <c r="GG86" i="1"/>
  <c r="GF86" i="1"/>
  <c r="GE86" i="1"/>
  <c r="GD86" i="1"/>
  <c r="GC86" i="1"/>
  <c r="GB86" i="1"/>
  <c r="GA86" i="1"/>
  <c r="FZ86" i="1"/>
  <c r="FY86" i="1"/>
  <c r="FX86" i="1"/>
  <c r="FW86" i="1"/>
  <c r="FV86" i="1"/>
  <c r="FU86" i="1"/>
  <c r="FT86" i="1"/>
  <c r="FS86" i="1"/>
  <c r="FR86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J86" i="1"/>
  <c r="AI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O86" i="1"/>
  <c r="N86" i="1"/>
  <c r="M86" i="1"/>
  <c r="K86" i="1"/>
  <c r="J86" i="1"/>
  <c r="I86" i="1"/>
  <c r="H86" i="1"/>
  <c r="G86" i="1"/>
  <c r="E86" i="1"/>
  <c r="GT85" i="1"/>
  <c r="GS85" i="1"/>
  <c r="GR85" i="1"/>
  <c r="GQ85" i="1"/>
  <c r="GP85" i="1"/>
  <c r="GO85" i="1"/>
  <c r="GN85" i="1"/>
  <c r="GM85" i="1"/>
  <c r="GL85" i="1"/>
  <c r="GK85" i="1"/>
  <c r="GJ85" i="1"/>
  <c r="GI85" i="1"/>
  <c r="GH85" i="1"/>
  <c r="GG85" i="1"/>
  <c r="GF85" i="1"/>
  <c r="GE85" i="1"/>
  <c r="GD85" i="1"/>
  <c r="GC85" i="1"/>
  <c r="GB85" i="1"/>
  <c r="GA85" i="1"/>
  <c r="FZ85" i="1"/>
  <c r="FY85" i="1"/>
  <c r="FX85" i="1"/>
  <c r="FW85" i="1"/>
  <c r="FV85" i="1"/>
  <c r="FU85" i="1"/>
  <c r="FT85" i="1"/>
  <c r="FS85" i="1"/>
  <c r="FR85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J85" i="1"/>
  <c r="AI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O85" i="1"/>
  <c r="N85" i="1"/>
  <c r="M85" i="1"/>
  <c r="K85" i="1"/>
  <c r="J85" i="1"/>
  <c r="I85" i="1"/>
  <c r="H85" i="1"/>
  <c r="G85" i="1"/>
  <c r="E85" i="1"/>
  <c r="GT84" i="1"/>
  <c r="GS84" i="1"/>
  <c r="GR84" i="1"/>
  <c r="GQ84" i="1"/>
  <c r="GP84" i="1"/>
  <c r="GO84" i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J84" i="1"/>
  <c r="AI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O84" i="1"/>
  <c r="N84" i="1"/>
  <c r="M84" i="1"/>
  <c r="K84" i="1"/>
  <c r="J84" i="1"/>
  <c r="I84" i="1"/>
  <c r="H84" i="1"/>
  <c r="G84" i="1"/>
  <c r="E84" i="1"/>
  <c r="GT83" i="1"/>
  <c r="GS83" i="1"/>
  <c r="GR83" i="1"/>
  <c r="GQ83" i="1"/>
  <c r="GP83" i="1"/>
  <c r="GO83" i="1"/>
  <c r="GN83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J83" i="1"/>
  <c r="AI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O83" i="1"/>
  <c r="N83" i="1"/>
  <c r="M83" i="1"/>
  <c r="K83" i="1"/>
  <c r="J83" i="1"/>
  <c r="I83" i="1"/>
  <c r="H83" i="1"/>
  <c r="G83" i="1"/>
  <c r="E83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J82" i="1"/>
  <c r="AI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O82" i="1"/>
  <c r="N82" i="1"/>
  <c r="M82" i="1"/>
  <c r="K82" i="1"/>
  <c r="J82" i="1"/>
  <c r="I82" i="1"/>
  <c r="H82" i="1"/>
  <c r="G82" i="1"/>
  <c r="E82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J81" i="1"/>
  <c r="AI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O81" i="1"/>
  <c r="N81" i="1"/>
  <c r="M81" i="1"/>
  <c r="K81" i="1"/>
  <c r="J81" i="1"/>
  <c r="I81" i="1"/>
  <c r="H81" i="1"/>
  <c r="G81" i="1"/>
  <c r="E81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J80" i="1"/>
  <c r="AI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O80" i="1"/>
  <c r="N80" i="1"/>
  <c r="M80" i="1"/>
  <c r="K80" i="1"/>
  <c r="J80" i="1"/>
  <c r="I80" i="1"/>
  <c r="H80" i="1"/>
  <c r="G80" i="1"/>
  <c r="E80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J79" i="1"/>
  <c r="AI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O79" i="1"/>
  <c r="N79" i="1"/>
  <c r="M79" i="1"/>
  <c r="K79" i="1"/>
  <c r="J79" i="1"/>
  <c r="I79" i="1"/>
  <c r="H79" i="1"/>
  <c r="G79" i="1"/>
  <c r="E79" i="1"/>
  <c r="GT78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J78" i="1"/>
  <c r="AI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O78" i="1"/>
  <c r="N78" i="1"/>
  <c r="M78" i="1"/>
  <c r="K78" i="1"/>
  <c r="J78" i="1"/>
  <c r="I78" i="1"/>
  <c r="H78" i="1"/>
  <c r="G78" i="1"/>
  <c r="E78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J77" i="1"/>
  <c r="AI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O77" i="1"/>
  <c r="N77" i="1"/>
  <c r="M77" i="1"/>
  <c r="K77" i="1"/>
  <c r="J77" i="1"/>
  <c r="I77" i="1"/>
  <c r="H77" i="1"/>
  <c r="G77" i="1"/>
  <c r="E77" i="1"/>
  <c r="GT76" i="1"/>
  <c r="GS76" i="1"/>
  <c r="GR76" i="1"/>
  <c r="GQ76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J76" i="1"/>
  <c r="AI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O76" i="1"/>
  <c r="N76" i="1"/>
  <c r="M76" i="1"/>
  <c r="K76" i="1"/>
  <c r="J76" i="1"/>
  <c r="I76" i="1"/>
  <c r="H76" i="1"/>
  <c r="G76" i="1"/>
  <c r="E76" i="1"/>
  <c r="GT75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J75" i="1"/>
  <c r="AI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O75" i="1"/>
  <c r="N75" i="1"/>
  <c r="M75" i="1"/>
  <c r="K75" i="1"/>
  <c r="J75" i="1"/>
  <c r="I75" i="1"/>
  <c r="H75" i="1"/>
  <c r="G75" i="1"/>
  <c r="E75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J74" i="1"/>
  <c r="AI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O74" i="1"/>
  <c r="N74" i="1"/>
  <c r="M74" i="1"/>
  <c r="K74" i="1"/>
  <c r="J74" i="1"/>
  <c r="I74" i="1"/>
  <c r="H74" i="1"/>
  <c r="G74" i="1"/>
  <c r="E74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J73" i="1"/>
  <c r="AI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O73" i="1"/>
  <c r="N73" i="1"/>
  <c r="M73" i="1"/>
  <c r="K73" i="1"/>
  <c r="J73" i="1"/>
  <c r="I73" i="1"/>
  <c r="H73" i="1"/>
  <c r="G73" i="1"/>
  <c r="E73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J72" i="1"/>
  <c r="AI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O72" i="1"/>
  <c r="N72" i="1"/>
  <c r="M72" i="1"/>
  <c r="K72" i="1"/>
  <c r="J72" i="1"/>
  <c r="I72" i="1"/>
  <c r="H72" i="1"/>
  <c r="G72" i="1"/>
  <c r="E72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J71" i="1"/>
  <c r="AI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O71" i="1"/>
  <c r="N71" i="1"/>
  <c r="M71" i="1"/>
  <c r="K71" i="1"/>
  <c r="J71" i="1"/>
  <c r="I71" i="1"/>
  <c r="H71" i="1"/>
  <c r="G71" i="1"/>
  <c r="E71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J70" i="1"/>
  <c r="AI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O70" i="1"/>
  <c r="N70" i="1"/>
  <c r="M70" i="1"/>
  <c r="K70" i="1"/>
  <c r="J70" i="1"/>
  <c r="I70" i="1"/>
  <c r="H70" i="1"/>
  <c r="G70" i="1"/>
  <c r="E70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J69" i="1"/>
  <c r="AI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O69" i="1"/>
  <c r="N69" i="1"/>
  <c r="M69" i="1"/>
  <c r="K69" i="1"/>
  <c r="J69" i="1"/>
  <c r="I69" i="1"/>
  <c r="H69" i="1"/>
  <c r="G69" i="1"/>
  <c r="E69" i="1"/>
  <c r="GT68" i="1"/>
  <c r="GS68" i="1"/>
  <c r="GR68" i="1"/>
  <c r="GQ68" i="1"/>
  <c r="GP68" i="1"/>
  <c r="GO68" i="1"/>
  <c r="GN68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J68" i="1"/>
  <c r="AI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O68" i="1"/>
  <c r="N68" i="1"/>
  <c r="M68" i="1"/>
  <c r="K68" i="1"/>
  <c r="J68" i="1"/>
  <c r="I68" i="1"/>
  <c r="H68" i="1"/>
  <c r="G68" i="1"/>
  <c r="E68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J67" i="1"/>
  <c r="AI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O67" i="1"/>
  <c r="N67" i="1"/>
  <c r="M67" i="1"/>
  <c r="K67" i="1"/>
  <c r="J67" i="1"/>
  <c r="I67" i="1"/>
  <c r="H67" i="1"/>
  <c r="G67" i="1"/>
  <c r="E67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J66" i="1"/>
  <c r="AI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O66" i="1"/>
  <c r="N66" i="1"/>
  <c r="M66" i="1"/>
  <c r="K66" i="1"/>
  <c r="J66" i="1"/>
  <c r="I66" i="1"/>
  <c r="H66" i="1"/>
  <c r="G66" i="1"/>
  <c r="E66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J65" i="1"/>
  <c r="AI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O65" i="1"/>
  <c r="N65" i="1"/>
  <c r="M65" i="1"/>
  <c r="K65" i="1"/>
  <c r="J65" i="1"/>
  <c r="I65" i="1"/>
  <c r="H65" i="1"/>
  <c r="G65" i="1"/>
  <c r="E65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J64" i="1"/>
  <c r="AI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O64" i="1"/>
  <c r="N64" i="1"/>
  <c r="M64" i="1"/>
  <c r="K64" i="1"/>
  <c r="J64" i="1"/>
  <c r="I64" i="1"/>
  <c r="H64" i="1"/>
  <c r="G64" i="1"/>
  <c r="E64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J63" i="1"/>
  <c r="AI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O63" i="1"/>
  <c r="N63" i="1"/>
  <c r="M63" i="1"/>
  <c r="K63" i="1"/>
  <c r="J63" i="1"/>
  <c r="I63" i="1"/>
  <c r="H63" i="1"/>
  <c r="G63" i="1"/>
  <c r="E63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E118" i="1" s="1"/>
  <c r="GD62" i="1"/>
  <c r="GC62" i="1"/>
  <c r="GB62" i="1"/>
  <c r="GA62" i="1"/>
  <c r="GA118" i="1" s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B118" i="1" s="1"/>
  <c r="EA62" i="1"/>
  <c r="EA118" i="1" s="1"/>
  <c r="DZ62" i="1"/>
  <c r="DZ118" i="1" s="1"/>
  <c r="DY62" i="1"/>
  <c r="DY118" i="1" s="1"/>
  <c r="DX62" i="1"/>
  <c r="DX118" i="1" s="1"/>
  <c r="DW62" i="1"/>
  <c r="DW118" i="1" s="1"/>
  <c r="DV62" i="1"/>
  <c r="DV118" i="1" s="1"/>
  <c r="DU62" i="1"/>
  <c r="DU118" i="1" s="1"/>
  <c r="DT62" i="1"/>
  <c r="DT118" i="1" s="1"/>
  <c r="DS62" i="1"/>
  <c r="DS118" i="1" s="1"/>
  <c r="DR62" i="1"/>
  <c r="DR118" i="1" s="1"/>
  <c r="DQ62" i="1"/>
  <c r="DQ118" i="1" s="1"/>
  <c r="DP62" i="1"/>
  <c r="DP118" i="1" s="1"/>
  <c r="DO62" i="1"/>
  <c r="DO118" i="1" s="1"/>
  <c r="DN62" i="1"/>
  <c r="DN118" i="1" s="1"/>
  <c r="DM62" i="1"/>
  <c r="DM118" i="1" s="1"/>
  <c r="DL62" i="1"/>
  <c r="DL118" i="1" s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J62" i="1"/>
  <c r="AI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O62" i="1"/>
  <c r="N62" i="1"/>
  <c r="M62" i="1"/>
  <c r="K62" i="1"/>
  <c r="J62" i="1"/>
  <c r="I62" i="1"/>
  <c r="H62" i="1"/>
  <c r="G62" i="1"/>
  <c r="E62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E117" i="1" s="1"/>
  <c r="GD61" i="1"/>
  <c r="GC61" i="1"/>
  <c r="GB61" i="1"/>
  <c r="GA61" i="1"/>
  <c r="GA117" i="1" s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B117" i="1" s="1"/>
  <c r="EA61" i="1"/>
  <c r="EA117" i="1" s="1"/>
  <c r="DZ61" i="1"/>
  <c r="DZ117" i="1" s="1"/>
  <c r="DY61" i="1"/>
  <c r="DY117" i="1" s="1"/>
  <c r="DX61" i="1"/>
  <c r="DX117" i="1" s="1"/>
  <c r="DW61" i="1"/>
  <c r="DW117" i="1" s="1"/>
  <c r="DV61" i="1"/>
  <c r="DV117" i="1" s="1"/>
  <c r="DU61" i="1"/>
  <c r="DU117" i="1" s="1"/>
  <c r="DT61" i="1"/>
  <c r="DT117" i="1" s="1"/>
  <c r="DS61" i="1"/>
  <c r="DS117" i="1" s="1"/>
  <c r="DR61" i="1"/>
  <c r="DR117" i="1" s="1"/>
  <c r="DQ61" i="1"/>
  <c r="DQ117" i="1" s="1"/>
  <c r="DP61" i="1"/>
  <c r="DP117" i="1" s="1"/>
  <c r="DO61" i="1"/>
  <c r="DO117" i="1" s="1"/>
  <c r="DN61" i="1"/>
  <c r="DN117" i="1" s="1"/>
  <c r="DM61" i="1"/>
  <c r="DM117" i="1" s="1"/>
  <c r="DL61" i="1"/>
  <c r="DL117" i="1" s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J61" i="1"/>
  <c r="AI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O61" i="1"/>
  <c r="N61" i="1"/>
  <c r="M61" i="1"/>
  <c r="K61" i="1"/>
  <c r="J61" i="1"/>
  <c r="I61" i="1"/>
  <c r="H61" i="1"/>
  <c r="G61" i="1"/>
  <c r="E61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E116" i="1" s="1"/>
  <c r="GD60" i="1"/>
  <c r="GC60" i="1"/>
  <c r="GB60" i="1"/>
  <c r="GA60" i="1"/>
  <c r="GA116" i="1" s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B116" i="1" s="1"/>
  <c r="EA60" i="1"/>
  <c r="EA116" i="1" s="1"/>
  <c r="DZ60" i="1"/>
  <c r="DZ116" i="1" s="1"/>
  <c r="DY60" i="1"/>
  <c r="DY116" i="1" s="1"/>
  <c r="DX60" i="1"/>
  <c r="DX116" i="1" s="1"/>
  <c r="DW60" i="1"/>
  <c r="DW116" i="1" s="1"/>
  <c r="DV60" i="1"/>
  <c r="DV116" i="1" s="1"/>
  <c r="DU60" i="1"/>
  <c r="DU116" i="1" s="1"/>
  <c r="DT60" i="1"/>
  <c r="DT116" i="1" s="1"/>
  <c r="DS60" i="1"/>
  <c r="DS116" i="1" s="1"/>
  <c r="DR60" i="1"/>
  <c r="DR116" i="1" s="1"/>
  <c r="DQ60" i="1"/>
  <c r="DQ116" i="1" s="1"/>
  <c r="DP60" i="1"/>
  <c r="DP116" i="1" s="1"/>
  <c r="DO60" i="1"/>
  <c r="DO116" i="1" s="1"/>
  <c r="DN60" i="1"/>
  <c r="DN116" i="1" s="1"/>
  <c r="DM60" i="1"/>
  <c r="DM116" i="1" s="1"/>
  <c r="DL60" i="1"/>
  <c r="DL116" i="1" s="1"/>
  <c r="DK60" i="1"/>
  <c r="DK116" i="1" s="1"/>
  <c r="DJ60" i="1"/>
  <c r="DJ116" i="1" s="1"/>
  <c r="DI60" i="1"/>
  <c r="DI116" i="1" s="1"/>
  <c r="DH60" i="1"/>
  <c r="DH116" i="1" s="1"/>
  <c r="DG60" i="1"/>
  <c r="DG116" i="1" s="1"/>
  <c r="DF60" i="1"/>
  <c r="DF116" i="1" s="1"/>
  <c r="DE60" i="1"/>
  <c r="DE116" i="1" s="1"/>
  <c r="DD60" i="1"/>
  <c r="DD116" i="1" s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P116" i="1" s="1"/>
  <c r="CO60" i="1"/>
  <c r="CO116" i="1" s="1"/>
  <c r="CN60" i="1"/>
  <c r="CN116" i="1" s="1"/>
  <c r="CM60" i="1"/>
  <c r="CM116" i="1" s="1"/>
  <c r="CL60" i="1"/>
  <c r="CL116" i="1" s="1"/>
  <c r="CK60" i="1"/>
  <c r="CK116" i="1" s="1"/>
  <c r="CJ60" i="1"/>
  <c r="CJ116" i="1" s="1"/>
  <c r="CI60" i="1"/>
  <c r="CI116" i="1" s="1"/>
  <c r="CH60" i="1"/>
  <c r="CH116" i="1" s="1"/>
  <c r="CG60" i="1"/>
  <c r="CG116" i="1" s="1"/>
  <c r="CF60" i="1"/>
  <c r="CF116" i="1" s="1"/>
  <c r="CE60" i="1"/>
  <c r="CE116" i="1" s="1"/>
  <c r="CD60" i="1"/>
  <c r="CD116" i="1" s="1"/>
  <c r="CC60" i="1"/>
  <c r="CC116" i="1" s="1"/>
  <c r="CB60" i="1"/>
  <c r="CB116" i="1" s="1"/>
  <c r="CA60" i="1"/>
  <c r="CA116" i="1" s="1"/>
  <c r="BZ60" i="1"/>
  <c r="BZ116" i="1" s="1"/>
  <c r="BY60" i="1"/>
  <c r="BY116" i="1" s="1"/>
  <c r="BX60" i="1"/>
  <c r="BX116" i="1" s="1"/>
  <c r="BW60" i="1"/>
  <c r="BW116" i="1" s="1"/>
  <c r="BV60" i="1"/>
  <c r="BV116" i="1" s="1"/>
  <c r="BU60" i="1"/>
  <c r="BU116" i="1" s="1"/>
  <c r="BT60" i="1"/>
  <c r="BS60" i="1"/>
  <c r="BR60" i="1"/>
  <c r="BQ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BA116" i="1" s="1"/>
  <c r="AZ60" i="1"/>
  <c r="AZ116" i="1" s="1"/>
  <c r="AY60" i="1"/>
  <c r="AY116" i="1" s="1"/>
  <c r="AX60" i="1"/>
  <c r="AX116" i="1" s="1"/>
  <c r="AW60" i="1"/>
  <c r="AW116" i="1" s="1"/>
  <c r="AV60" i="1"/>
  <c r="AV116" i="1" s="1"/>
  <c r="AU60" i="1"/>
  <c r="AU116" i="1" s="1"/>
  <c r="AT60" i="1"/>
  <c r="AS60" i="1"/>
  <c r="AR60" i="1"/>
  <c r="AQ60" i="1"/>
  <c r="AP60" i="1"/>
  <c r="AO60" i="1"/>
  <c r="AN60" i="1"/>
  <c r="AM60" i="1"/>
  <c r="AL60" i="1"/>
  <c r="AJ60" i="1"/>
  <c r="AI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O60" i="1"/>
  <c r="N60" i="1"/>
  <c r="M60" i="1"/>
  <c r="K60" i="1"/>
  <c r="J60" i="1"/>
  <c r="I60" i="1"/>
  <c r="H60" i="1"/>
  <c r="G60" i="1"/>
  <c r="E60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E115" i="1" s="1"/>
  <c r="GD59" i="1"/>
  <c r="GC59" i="1"/>
  <c r="GB59" i="1"/>
  <c r="GA59" i="1"/>
  <c r="GA115" i="1" s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B115" i="1" s="1"/>
  <c r="EA59" i="1"/>
  <c r="EA115" i="1" s="1"/>
  <c r="DZ59" i="1"/>
  <c r="DZ115" i="1" s="1"/>
  <c r="DY59" i="1"/>
  <c r="DY115" i="1" s="1"/>
  <c r="DX59" i="1"/>
  <c r="DX115" i="1" s="1"/>
  <c r="DW59" i="1"/>
  <c r="DW115" i="1" s="1"/>
  <c r="DV59" i="1"/>
  <c r="DV115" i="1" s="1"/>
  <c r="DU59" i="1"/>
  <c r="DU115" i="1" s="1"/>
  <c r="DT59" i="1"/>
  <c r="DT115" i="1" s="1"/>
  <c r="DS59" i="1"/>
  <c r="DS115" i="1" s="1"/>
  <c r="DR59" i="1"/>
  <c r="DR115" i="1" s="1"/>
  <c r="DQ59" i="1"/>
  <c r="DQ115" i="1" s="1"/>
  <c r="DP59" i="1"/>
  <c r="DP115" i="1" s="1"/>
  <c r="DO59" i="1"/>
  <c r="DO115" i="1" s="1"/>
  <c r="DN59" i="1"/>
  <c r="DN115" i="1" s="1"/>
  <c r="DM59" i="1"/>
  <c r="DM115" i="1" s="1"/>
  <c r="DL59" i="1"/>
  <c r="DL115" i="1" s="1"/>
  <c r="DK59" i="1"/>
  <c r="DK115" i="1" s="1"/>
  <c r="DJ59" i="1"/>
  <c r="DJ115" i="1" s="1"/>
  <c r="DI59" i="1"/>
  <c r="DI115" i="1" s="1"/>
  <c r="DH59" i="1"/>
  <c r="DH115" i="1" s="1"/>
  <c r="DG59" i="1"/>
  <c r="DG115" i="1" s="1"/>
  <c r="DF59" i="1"/>
  <c r="DF115" i="1" s="1"/>
  <c r="DE59" i="1"/>
  <c r="DE115" i="1" s="1"/>
  <c r="DD59" i="1"/>
  <c r="DD115" i="1" s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P115" i="1" s="1"/>
  <c r="CO59" i="1"/>
  <c r="CO115" i="1" s="1"/>
  <c r="CN59" i="1"/>
  <c r="CN115" i="1" s="1"/>
  <c r="CM59" i="1"/>
  <c r="CM115" i="1" s="1"/>
  <c r="CL59" i="1"/>
  <c r="CL115" i="1" s="1"/>
  <c r="CK59" i="1"/>
  <c r="CK115" i="1" s="1"/>
  <c r="CJ59" i="1"/>
  <c r="CJ115" i="1" s="1"/>
  <c r="CI59" i="1"/>
  <c r="CI115" i="1" s="1"/>
  <c r="CH59" i="1"/>
  <c r="CH115" i="1" s="1"/>
  <c r="CG59" i="1"/>
  <c r="CG115" i="1" s="1"/>
  <c r="CF59" i="1"/>
  <c r="CF115" i="1" s="1"/>
  <c r="CE59" i="1"/>
  <c r="CE115" i="1" s="1"/>
  <c r="CD59" i="1"/>
  <c r="CD115" i="1" s="1"/>
  <c r="CC59" i="1"/>
  <c r="CC115" i="1" s="1"/>
  <c r="CB59" i="1"/>
  <c r="CB115" i="1" s="1"/>
  <c r="CA59" i="1"/>
  <c r="CA115" i="1" s="1"/>
  <c r="BZ59" i="1"/>
  <c r="BZ115" i="1" s="1"/>
  <c r="BY59" i="1"/>
  <c r="BY115" i="1" s="1"/>
  <c r="BX59" i="1"/>
  <c r="BX115" i="1" s="1"/>
  <c r="BW59" i="1"/>
  <c r="BW115" i="1" s="1"/>
  <c r="BV59" i="1"/>
  <c r="BV115" i="1" s="1"/>
  <c r="BU59" i="1"/>
  <c r="BU115" i="1" s="1"/>
  <c r="BT59" i="1"/>
  <c r="BS59" i="1"/>
  <c r="BR59" i="1"/>
  <c r="BQ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BA115" i="1" s="1"/>
  <c r="AZ59" i="1"/>
  <c r="AZ115" i="1" s="1"/>
  <c r="AY59" i="1"/>
  <c r="AY115" i="1" s="1"/>
  <c r="AX59" i="1"/>
  <c r="AX115" i="1" s="1"/>
  <c r="AW59" i="1"/>
  <c r="AW115" i="1" s="1"/>
  <c r="AV59" i="1"/>
  <c r="AV115" i="1" s="1"/>
  <c r="AU59" i="1"/>
  <c r="AU115" i="1" s="1"/>
  <c r="AT59" i="1"/>
  <c r="AS59" i="1"/>
  <c r="AR59" i="1"/>
  <c r="AQ59" i="1"/>
  <c r="AP59" i="1"/>
  <c r="AO59" i="1"/>
  <c r="AN59" i="1"/>
  <c r="AM59" i="1"/>
  <c r="AL59" i="1"/>
  <c r="AJ59" i="1"/>
  <c r="AI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O59" i="1"/>
  <c r="N59" i="1"/>
  <c r="M59" i="1"/>
  <c r="K59" i="1"/>
  <c r="J59" i="1"/>
  <c r="I59" i="1"/>
  <c r="H59" i="1"/>
  <c r="G59" i="1"/>
  <c r="E59" i="1"/>
  <c r="GT58" i="1"/>
  <c r="GS58" i="1"/>
  <c r="GR58" i="1"/>
  <c r="GQ58" i="1"/>
  <c r="GP58" i="1"/>
  <c r="GO58" i="1"/>
  <c r="GN58" i="1"/>
  <c r="GM58" i="1"/>
  <c r="GM114" i="1" s="1"/>
  <c r="GL58" i="1"/>
  <c r="GK58" i="1"/>
  <c r="GJ58" i="1"/>
  <c r="GI58" i="1"/>
  <c r="GH58" i="1"/>
  <c r="GG58" i="1"/>
  <c r="GF58" i="1"/>
  <c r="GE58" i="1"/>
  <c r="GE114" i="1" s="1"/>
  <c r="GD58" i="1"/>
  <c r="GC58" i="1"/>
  <c r="GB58" i="1"/>
  <c r="GA58" i="1"/>
  <c r="GA114" i="1" s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B114" i="1" s="1"/>
  <c r="EA58" i="1"/>
  <c r="EA114" i="1" s="1"/>
  <c r="DZ58" i="1"/>
  <c r="DZ114" i="1" s="1"/>
  <c r="DY58" i="1"/>
  <c r="DY114" i="1" s="1"/>
  <c r="DX58" i="1"/>
  <c r="DX114" i="1" s="1"/>
  <c r="DW58" i="1"/>
  <c r="DW114" i="1" s="1"/>
  <c r="DV58" i="1"/>
  <c r="DV114" i="1" s="1"/>
  <c r="DU58" i="1"/>
  <c r="DU114" i="1" s="1"/>
  <c r="DT58" i="1"/>
  <c r="DT114" i="1" s="1"/>
  <c r="DS58" i="1"/>
  <c r="DS114" i="1" s="1"/>
  <c r="DR58" i="1"/>
  <c r="DR114" i="1" s="1"/>
  <c r="DQ58" i="1"/>
  <c r="DQ114" i="1" s="1"/>
  <c r="DP58" i="1"/>
  <c r="DP114" i="1" s="1"/>
  <c r="DO58" i="1"/>
  <c r="DO114" i="1" s="1"/>
  <c r="DN58" i="1"/>
  <c r="DN114" i="1" s="1"/>
  <c r="DM58" i="1"/>
  <c r="DM114" i="1" s="1"/>
  <c r="DL58" i="1"/>
  <c r="DL114" i="1" s="1"/>
  <c r="DK58" i="1"/>
  <c r="DK114" i="1" s="1"/>
  <c r="DJ58" i="1"/>
  <c r="DJ114" i="1" s="1"/>
  <c r="DI58" i="1"/>
  <c r="DI114" i="1" s="1"/>
  <c r="DH58" i="1"/>
  <c r="DH114" i="1" s="1"/>
  <c r="DG58" i="1"/>
  <c r="DG114" i="1" s="1"/>
  <c r="DF58" i="1"/>
  <c r="DF114" i="1" s="1"/>
  <c r="DE58" i="1"/>
  <c r="DE114" i="1" s="1"/>
  <c r="DD58" i="1"/>
  <c r="DD114" i="1" s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P114" i="1" s="1"/>
  <c r="CO58" i="1"/>
  <c r="CO114" i="1" s="1"/>
  <c r="CN58" i="1"/>
  <c r="CN114" i="1" s="1"/>
  <c r="CM58" i="1"/>
  <c r="CM114" i="1" s="1"/>
  <c r="CL58" i="1"/>
  <c r="CL114" i="1" s="1"/>
  <c r="CK58" i="1"/>
  <c r="CK114" i="1" s="1"/>
  <c r="CJ58" i="1"/>
  <c r="CJ114" i="1" s="1"/>
  <c r="CI58" i="1"/>
  <c r="CI114" i="1" s="1"/>
  <c r="CH58" i="1"/>
  <c r="CH114" i="1" s="1"/>
  <c r="CG58" i="1"/>
  <c r="CG114" i="1" s="1"/>
  <c r="CF58" i="1"/>
  <c r="CF114" i="1" s="1"/>
  <c r="CE58" i="1"/>
  <c r="CE114" i="1" s="1"/>
  <c r="CD58" i="1"/>
  <c r="CD114" i="1" s="1"/>
  <c r="CC58" i="1"/>
  <c r="CC114" i="1" s="1"/>
  <c r="CB58" i="1"/>
  <c r="CB114" i="1" s="1"/>
  <c r="CA58" i="1"/>
  <c r="CA114" i="1" s="1"/>
  <c r="BZ58" i="1"/>
  <c r="BZ114" i="1" s="1"/>
  <c r="BY58" i="1"/>
  <c r="BY114" i="1" s="1"/>
  <c r="BX58" i="1"/>
  <c r="BX114" i="1" s="1"/>
  <c r="BW58" i="1"/>
  <c r="BW114" i="1" s="1"/>
  <c r="BV58" i="1"/>
  <c r="BV114" i="1" s="1"/>
  <c r="BU58" i="1"/>
  <c r="BU114" i="1" s="1"/>
  <c r="BT58" i="1"/>
  <c r="BS58" i="1"/>
  <c r="BR58" i="1"/>
  <c r="BQ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BA114" i="1" s="1"/>
  <c r="AZ58" i="1"/>
  <c r="AZ114" i="1" s="1"/>
  <c r="AY58" i="1"/>
  <c r="AY114" i="1" s="1"/>
  <c r="AX58" i="1"/>
  <c r="AX114" i="1" s="1"/>
  <c r="AW58" i="1"/>
  <c r="AW114" i="1" s="1"/>
  <c r="AV58" i="1"/>
  <c r="AV114" i="1" s="1"/>
  <c r="AU58" i="1"/>
  <c r="AU114" i="1" s="1"/>
  <c r="AT58" i="1"/>
  <c r="AS58" i="1"/>
  <c r="AR58" i="1"/>
  <c r="AQ58" i="1"/>
  <c r="AP58" i="1"/>
  <c r="AO58" i="1"/>
  <c r="AN58" i="1"/>
  <c r="AM58" i="1"/>
  <c r="AL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O58" i="1"/>
  <c r="N58" i="1"/>
  <c r="M58" i="1"/>
  <c r="K58" i="1"/>
  <c r="J58" i="1"/>
  <c r="I58" i="1"/>
  <c r="H58" i="1"/>
  <c r="G58" i="1"/>
  <c r="BP57" i="1"/>
  <c r="O57" i="1"/>
</calcChain>
</file>

<file path=xl/sharedStrings.xml><?xml version="1.0" encoding="utf-8"?>
<sst xmlns="http://schemas.openxmlformats.org/spreadsheetml/2006/main" count="10664" uniqueCount="436">
  <si>
    <t>Marca temporal</t>
  </si>
  <si>
    <t>Dirección de correo electrónico</t>
  </si>
  <si>
    <t xml:space="preserve">Después de leer el propósito de esta investigación estoy de acuerdo en participar contestando este instrumento </t>
  </si>
  <si>
    <t>Mi sexo biológico es:</t>
  </si>
  <si>
    <t xml:space="preserve">Año en que nací: </t>
  </si>
  <si>
    <t>Mi nacionalidad es:</t>
  </si>
  <si>
    <t>Actualmente mi familia radica en la Entidad federativa o Estado de:</t>
  </si>
  <si>
    <t xml:space="preserve">Actualmente yo vivo en el Municipio de: </t>
  </si>
  <si>
    <t>Mi estado civil o conyugal</t>
  </si>
  <si>
    <t>Actualmente tengo pareja:</t>
  </si>
  <si>
    <t xml:space="preserve">Por mi atracción sexual y afectiva, me considero: </t>
  </si>
  <si>
    <t>Tengo alguna discapacidad de tipo:</t>
  </si>
  <si>
    <t xml:space="preserve">Por mi origen o mis antecedentes étnicos me considero indígena:    </t>
  </si>
  <si>
    <t>Practico algún deporte o actividad cultural dentro de mi centro laboral:</t>
  </si>
  <si>
    <t xml:space="preserve">Años de antigüedad (con número) que tengo en el centro de trabajo es de: </t>
  </si>
  <si>
    <t>Su relación  de trabajo es de:</t>
  </si>
  <si>
    <t xml:space="preserve">Mi horario de trabajo es: </t>
  </si>
  <si>
    <t xml:space="preserve">Actualmente por la contingencia sanitaria que prevalece, realizo trabajo en casa (Home Office) a la semana </t>
  </si>
  <si>
    <t xml:space="preserve">Actualmente tengo alguna certificación en mi campo o área de trabajo:	</t>
  </si>
  <si>
    <t>En mi puesto de trabajo cuáles son las funciones que desarrollo, durante mi jornada laboral:  [Atención a estudiantes o docentes]</t>
  </si>
  <si>
    <t>En mi puesto de trabajo cuáles son las funciones que desarrollo, durante mi jornada laboral:  [Docencia]</t>
  </si>
  <si>
    <t>En mi puesto de trabajo cuáles son las funciones que desarrollo, durante mi jornada laboral:  [Limpieza y/o jardinería ]</t>
  </si>
  <si>
    <t>En mi puesto de trabajo cuáles son las funciones que desarrollo, durante mi jornada laboral:  [Supervisión]</t>
  </si>
  <si>
    <t>En mi puesto de trabajo cuáles son las funciones que desarrollo, durante mi jornada laboral:  [Mantenimiento]</t>
  </si>
  <si>
    <t>En mi puesto de trabajo cuáles son las funciones que desarrollo, durante mi jornada laboral:  [Jefatura de área o departamento]</t>
  </si>
  <si>
    <t>En mi puesto de trabajo cuáles son las funciones que desarrollo, durante mi jornada laboral:  [Ventas]</t>
  </si>
  <si>
    <t>En mi puesto de trabajo cuáles son las funciones que desarrollo, durante mi jornada laboral:  [Dirección y gestión]</t>
  </si>
  <si>
    <t>En mi puesto de trabajo cuáles son las funciones que desarrollo, durante mi jornada laboral:  [Funciones administrativa (asistencia secretarial)]</t>
  </si>
  <si>
    <t>En mi puesto de trabajo cuáles son las funciones que desarrollo, durante mi jornada laboral:  [Investigación y/o innovación]</t>
  </si>
  <si>
    <t>En mi puesto de trabajo cuáles son las funciones que desarrollo, durante mi jornada laboral:  [Tutoría académica]</t>
  </si>
  <si>
    <t>En mi puesto de trabajo cuáles son las funciones que desarrollo, durante mi jornada laboral:  [Asesoría disciplinar ]</t>
  </si>
  <si>
    <t>En mi puesto de trabajo cuáles son las funciones que desarrollo, durante mi jornada laboral:  [Otras]</t>
  </si>
  <si>
    <t>He representado a mi organización en algún evento</t>
  </si>
  <si>
    <t xml:space="preserve">Soy integrante de alguna asociación o grupo fuera de mi organización: </t>
  </si>
  <si>
    <t>Mi nivel máximo de escolaridad  es:</t>
  </si>
  <si>
    <t>En que área del conocimiento o disciplina, es mi mayor grado de estudios o formación  (por ejemplo técnico en procesos de alimentos, licenciatura en ingeniería en logística, etc.)</t>
  </si>
  <si>
    <t>Considero que yo soy:  [Libre]</t>
  </si>
  <si>
    <t>Considero que yo soy:  [Valiente]</t>
  </si>
  <si>
    <t>Considero que yo soy:  [Decidida/o]</t>
  </si>
  <si>
    <t>Considero que yo soy:  [Independiente]</t>
  </si>
  <si>
    <t>Considero que yo soy:  [Fuerte]</t>
  </si>
  <si>
    <t>Considero que yo soy:  [Realista]</t>
  </si>
  <si>
    <t>Considero que yo soy:  [Expresiva/o]</t>
  </si>
  <si>
    <t>Considero que yo soy:  [Democrática/o]</t>
  </si>
  <si>
    <t>Considero que yo soy:  [Empoderada/o]</t>
  </si>
  <si>
    <t>Considero que yo soy:  [Adaptativa/o]</t>
  </si>
  <si>
    <t>Considero que yo soy:  [Atractiva/o ]</t>
  </si>
  <si>
    <t>Considero que yo soy:  [Inteligente]</t>
  </si>
  <si>
    <t>Considero que yo soy:  [Tolerante]</t>
  </si>
  <si>
    <t>Considero que yo soy:  [Trabajador/a]</t>
  </si>
  <si>
    <t>Considero que yo soy:  [Paciente]</t>
  </si>
  <si>
    <t>Considero que yo soy:  [Negociador/a]</t>
  </si>
  <si>
    <t>Considero que los siguientes conceptos describen a:  [Amor]</t>
  </si>
  <si>
    <t>Considero que los siguientes conceptos describen a:  [Libertad]</t>
  </si>
  <si>
    <t>Considero que los siguientes conceptos describen a:  [Bondad]</t>
  </si>
  <si>
    <t>Considero que los siguientes conceptos describen a:  [Compasión]</t>
  </si>
  <si>
    <t>Considero que los siguientes conceptos describen a:  [Generosidad]</t>
  </si>
  <si>
    <t>Considero que los siguientes conceptos describen a:  [Fuerza]</t>
  </si>
  <si>
    <t>Considero que los siguientes conceptos describen a:  [Ternura]</t>
  </si>
  <si>
    <t>Considero que los siguientes conceptos describen a:  [Misericordia]</t>
  </si>
  <si>
    <t>Considero que los siguientes conceptos describen a:  [Amabilidad]</t>
  </si>
  <si>
    <t>Considero que los siguientes conceptos describen a:  [Dependencia]</t>
  </si>
  <si>
    <t>Considero que los siguientes conceptos describen a:  [Sutileza]</t>
  </si>
  <si>
    <t>Considero que los siguientes conceptos describen a:  [Poder]</t>
  </si>
  <si>
    <t>Considero que los siguientes conceptos describen a:  [Crueldad]</t>
  </si>
  <si>
    <t>Considero que los siguientes conceptos describen a:  [Insensibilidad]</t>
  </si>
  <si>
    <t xml:space="preserve">Por favor selecciona la imagen o las imágenes que mejor describa tu ambiente de trabajo </t>
  </si>
  <si>
    <t>En su centro de trabajo existe: [Una política de igualdad laboral y no discriminación.]</t>
  </si>
  <si>
    <t>En su centro de trabajo existe: [Un código de ética y/o conducta]</t>
  </si>
  <si>
    <t>En su centro de trabajo existe: [Un comité de igualdad y no discriminación.]</t>
  </si>
  <si>
    <t>En su centro de trabajo existe: [Algún mecanismo para prevenir, atender y sancionar las prácticas de discriminación y violencia laboral.]</t>
  </si>
  <si>
    <t>Dentro de mi centro laboral:  [Me siento segura/o]</t>
  </si>
  <si>
    <t>Dentro de mi centro laboral:  [Me tratan con respeto]</t>
  </si>
  <si>
    <t>Dentro de mi centro laboral:  [Me reconocen mis contribuciones a la organización]</t>
  </si>
  <si>
    <t>Dentro de mi centro laboral:  [Me ayudan y orientan si tengo dificultades]</t>
  </si>
  <si>
    <t>Dentro de mi centro laboral:  [Me tratan de manera justa]</t>
  </si>
  <si>
    <t>Dentro de mi centro laboral:  [Me siento segura/o en el trayecto de casa a la empresa y de regreso]</t>
  </si>
  <si>
    <t>Dentro de mi centro laboral:  [Puedo expresar mis opiniones con libertad]</t>
  </si>
  <si>
    <t>Dentro de mi centro laboral:  [Puedo acudir al personal directivo si necesito ayuda]</t>
  </si>
  <si>
    <t>Dentro de mi centro laboral:  [Valoran mi esfuerzo]</t>
  </si>
  <si>
    <t>Dentro de mi centro laboral:  [Se usa un lenguaje respetuoso]</t>
  </si>
  <si>
    <t>Dentro de mi centro laboral:  [Se promueve el trato respetuoso]</t>
  </si>
  <si>
    <t>Dentro de mi centro laboral:  [Se conversa sobre las normas de convivencia]</t>
  </si>
  <si>
    <t>Dentro de mi centro laboral:  [Las mujeres y hombres tenemos igualdad de oportunidades de ascenso y capacitación]</t>
  </si>
  <si>
    <t>Dentro de mi centro laboral:  [En los últimos 12 meses he participado en programas de capacitación.]</t>
  </si>
  <si>
    <t>Dentro de mi centro laboral:  [Para lograr la contratación, una promoción o un ascenso cuentan más las recomendaciones que los conocimientos y capacidades de la persona]</t>
  </si>
  <si>
    <t>Dentro de mi centro laboral:  [La competencia por mejores puestos, condiciones laborales o salariales es justa y equitativa.]</t>
  </si>
  <si>
    <t>Dentro de mi centro laboral:  [Las mujeres y hombres tenemos las mismas oportunidades para ocupar puestos de decisión]</t>
  </si>
  <si>
    <t>Dentro de mi centro laboral:  [Se cuenta con un sistema de evaluación de desempeño del personal.]</t>
  </si>
  <si>
    <t>Dentro de mi centro laboral:  [Las oportunidades de desarrollo laboral solo las reciben unas cuantas personas privilegiadas.]</t>
  </si>
  <si>
    <t>Dentro de mi centro laboral:  [Se cuenta con programas de capacitación en materia de igualdad laboral y no discriminación.]</t>
  </si>
  <si>
    <t>Dentro de mi centro laboral:  [Se ha despedido a alguna mujer por embarazo u orillado a renunciar al regresar de su licencia de maternidad]</t>
  </si>
  <si>
    <t>Por favor conteste si o no a cada pregunta: [Para su contratación fue más importante ser mujer u hombre que sus habilidades profesionales.]</t>
  </si>
  <si>
    <t>Por favor conteste si o no a cada pregunta: [En su centro de trabajo el proceso de contratación favorece más a personas jóvenes.]</t>
  </si>
  <si>
    <t>Por favor conteste si o no a cada pregunta: [En el momento de su contratación, su edad fue determinante.]</t>
  </si>
  <si>
    <t>Por favor conteste si o no a cada pregunta: [Para su contratación fue determinante su apariencia física.]</t>
  </si>
  <si>
    <t>Por favor conteste si o no a cada pregunta: [En mi centro de trabajo me han brindado capacitación o charlas sobre temas relacionados con equidad de género.]</t>
  </si>
  <si>
    <t>Por favor conteste si o no a cada pregunta: [En los últimos 12 meses me han realizado una evaluación de desempeño.]</t>
  </si>
  <si>
    <t>Dentro de mi centro laboral, he asistido a charlas, cursos, ponencias, conferencias o actividades relacionadas con:  [Prevención de enfermedades]</t>
  </si>
  <si>
    <t>Dentro de mi centro laboral, he asistido a charlas, cursos, ponencias, conferencias o actividades relacionadas con:  [Prevención de adicciones]</t>
  </si>
  <si>
    <t>Dentro de mi centro laboral, he asistido a charlas, cursos, ponencias, conferencias o actividades relacionadas con:  [Prevención de accidentes laborales]</t>
  </si>
  <si>
    <t>Dentro de mi centro laboral, he asistido a charlas, cursos, ponencias, conferencias o actividades relacionadas con:  [Mi desempeño dentro de la organización]</t>
  </si>
  <si>
    <t>Dentro de mi centro laboral, he asistido a charlas, cursos, ponencias, conferencias o actividades relacionadas con:  [Prevención de la violencia]</t>
  </si>
  <si>
    <t>Dentro de mi centro laboral, he asistido a charlas, cursos, ponencias, conferencias o actividades relacionadas con:  [Prevención del delito]</t>
  </si>
  <si>
    <t>Dentro de mi centro laboral, he asistido a charlas, cursos, ponencias, conferencias o actividades relacionadas con:  [La normatividad de la organización (reglamento, leyes, etc.)]</t>
  </si>
  <si>
    <t>Mi centro laboral tiene y puedo hacer uso de:  [Servicios higiénicos diferenciados por sexo (mujeres y hombres)]</t>
  </si>
  <si>
    <t>Mi centro laboral tiene y puedo hacer uso de:  [Instalaciones o espacios para actividades deportivas]</t>
  </si>
  <si>
    <t>Mi centro laboral tiene y puedo hacer uso de:  [Instalaciones o espacios para actividades culturales]</t>
  </si>
  <si>
    <t>Mi centro laboral tiene y puedo hacer uso de:  [Comedor, cafetería, o espacios para la ingesta de alimentos]</t>
  </si>
  <si>
    <t>Mi centro laboral tiene y puedo hacer uso de:  [Conexión a internet]</t>
  </si>
  <si>
    <t>Mi centro laboral tiene y puedo hacer uso de:  [Atención médica o atención de primeros auxilios]</t>
  </si>
  <si>
    <t>Mi centro laboral tiene y puedo hacer uso de:  [Apoyo psicológico]</t>
  </si>
  <si>
    <t>Mi centro laboral tiene y puedo hacer uso de:  [Agua y jabón para el lavado de manos ]</t>
  </si>
  <si>
    <t>Dentro de mi centro laboral yo he enfrentado algo de lo siguiente [Me ponen sobrenombres o apodos]</t>
  </si>
  <si>
    <t>Dentro de mi centro laboral yo he enfrentado algo de lo siguiente [He recibido ataque a mi reputación]</t>
  </si>
  <si>
    <t>Dentro de mi centro laboral yo he enfrentado algo de lo siguiente [Me difaman, calumnian o inventan chismes de mí]</t>
  </si>
  <si>
    <t>Dentro de mi centro laboral yo he enfrentado algo de lo siguiente [Me discriminan por algún aspecto como la edad, discapacidad, apariencia física, creencias personales u orientación sexual]</t>
  </si>
  <si>
    <t>Dentro de mi centro laboral yo he enfrentado algo de lo siguiente [Se castigan mis errores o pequeñas fallas ]</t>
  </si>
  <si>
    <t>Dentro de mi centro laboral yo he enfrentado algo de lo siguiente [Me critican de manera constante y sin fundamentos.]</t>
  </si>
  <si>
    <t>Dentro de mi centro laboral yo he enfrentado algo de lo siguiente [Se me interrumpe continuamente cuando trato de hablar]</t>
  </si>
  <si>
    <t>Dentro de mi centro laboral yo he enfrentado algo de lo siguiente [Siento que se me impide expresarme]</t>
  </si>
  <si>
    <t>Dentro de mi centro laboral yo he enfrentado algo de lo siguiente [Se ignora mi presencia, por ejemplo , dirigiéndose exclusivamente a terceros (como si no me vieran o no existiera)]</t>
  </si>
  <si>
    <t>Dentro de mi centro laboral yo he enfrentado algo de lo siguiente [Me evitan o rechazan en el trabajo (me han hecho la ley del hielo, evitan contacto visual, mediante gestos de rechazo implícito, menosprecio, etc.  )]</t>
  </si>
  <si>
    <t>Dentro de mi centro laboral yo he enfrentado algo de lo siguiente [Me tratan mal al realizar trámites dentro de la organización]</t>
  </si>
  <si>
    <t>Dentro de mi centro laboral yo he enfrentado algo de lo siguiente [Me han congelado – restringido oportunidades y condiciones laborales]</t>
  </si>
  <si>
    <t>Dentro de mi centro laboral yo he enfrentado algo de lo siguiente [Me asignan trabajos o proyectos con plazos tan cortos que son imposibles de cumplir]</t>
  </si>
  <si>
    <t>Dentro de mi centro laboral yo he enfrentado algo de lo siguiente [No me han asignado los medios ni condiciones necesarias para realizar mi trabajo de manera adecuada]</t>
  </si>
  <si>
    <t>Dentro de mi centro laboral yo he enfrentado algo de lo siguiente [Se me ignora o excluye de las reuniones  de trabajo o en la toma de decisiones]</t>
  </si>
  <si>
    <t>Dentro de mi centro laboral yo he enfrentado algo de lo siguiente [Se me asigna sin cesar tareas nuevas]</t>
  </si>
  <si>
    <t>Dentro de mi centro laboral yo he enfrentado algo de lo siguiente [Tengo menos oportunidades de capacitarme o formarme adecuadamente que las que se ofrecen a otras compañeras(os)]</t>
  </si>
  <si>
    <t>Dentro de mi centro laboral yo he enfrentado algo de lo siguiente [Se ignoran mis éxitos laborales y se atribuyen maliciosamente a otras personas o elementos ajenos a ellos, como la causalidad, la suerte, la situación del mercado, etc.]</t>
  </si>
  <si>
    <t>Dentro de mi centro laboral yo he enfrentado algo de lo siguiente [Se desvalora mi trabajo y nunca se me reconoce que haya hecho algo bien]</t>
  </si>
  <si>
    <t>Dentro de mi centro laboral yo he enfrentado algo de lo siguiente [Se me impide tener información que es importante y necesaria para realizar mi trabajo]</t>
  </si>
  <si>
    <t>Dentro de mi centro laboral yo he enfrentado algo de lo siguiente [Me han mostrado contenido sexista o pornográfico]</t>
  </si>
  <si>
    <t>Dentro de mi centro laboral yo he enfrentado algo de lo siguiente [Me exigen el uso de faldas y escotes]</t>
  </si>
  <si>
    <t>Dentro de mi centro laboral yo he enfrentado algo de lo siguiente [Me hacen piropos o comentarios ofensivos]</t>
  </si>
  <si>
    <t>Dentro de mi centro laboral yo he enfrentado algo de lo siguiente [Me piden besos y abrazos las y los jefes]</t>
  </si>
  <si>
    <t>Dentro de mi centro laboral yo he enfrentado algo de lo siguiente [Me manosean o tocan]</t>
  </si>
  <si>
    <t>Dentro de mi centro laboral yo he enfrentado algo de lo siguiente [Me hacen propuestas sexuales directas o sutiles]</t>
  </si>
  <si>
    <t>Dentro de mi centro laboral yo he enfrentado algo de lo siguiente [Se dirigen a mí con palabras en doble sentido o albur]</t>
  </si>
  <si>
    <t>Dentro de mi centro laboral yo he enfrentado algo de lo siguiente [Me piden realizar tareas personales para lograr ascensos, permanencia o privilegios ]</t>
  </si>
  <si>
    <t>Dentro de mi centro laboral yo he enfrentado algo de lo siguiente [Me han tomado objetos personales sin pedírmelos previamente]</t>
  </si>
  <si>
    <t>Dentro de mi centro laboral yo he enfrentado algo de lo siguiente [Me cambian de área o lugar repentinamente]</t>
  </si>
  <si>
    <t>Dentro de mi centro laboral yo he enfrentado algo de lo siguiente [Las tareas asignadas se transmiten de manera imprecisa o poco clara o sin instrucciones ]</t>
  </si>
  <si>
    <t>Dentro de mi centro laboral yo he enfrentado algo de lo siguiente [Me han obstaculizado, impedido o dilatado el goce de algún bono o premio resultado de mi trabajo]</t>
  </si>
  <si>
    <t xml:space="preserve">Considero que el salario que percibo con relación a mis responsabilidades y/o actividades realizadas es </t>
  </si>
  <si>
    <t>Dentro de mi centro laboral yo he enfrentado algo de lo siguiente [Me jalonean o empujan]</t>
  </si>
  <si>
    <t>Dentro de mi centro laboral yo he enfrentado algo de lo siguiente [He recibido amenaza de daños o castigos ]</t>
  </si>
  <si>
    <t>Dentro de mi centro laboral yo he enfrentado algo de lo siguiente [He recibido represalias sin razón o amenazas con relación a mi permanencia en el trabajo ]</t>
  </si>
  <si>
    <t>Dentro de mi centro laboral yo he enfrentado algo de lo siguiente [He recibido algún golpe o he sufrido algún daño no accidental ]</t>
  </si>
  <si>
    <t>Dentro de mi centro laboral yo he enfrentado algo de lo siguiente [Cuento con el equipo de protección personal si mi actividad lo requiere]</t>
  </si>
  <si>
    <t>Dentro de mi centro laboral yo he enfrentado algo de lo siguiente [Durante esta pandemia me proporcionan al menos gel antibacterial y cubrebocas]</t>
  </si>
  <si>
    <t>En su centro de trabajo se tiene establecido un procedimiento y/o me apoyan para [Tratar digna y adecuadamente a las mujeres embarazadas]</t>
  </si>
  <si>
    <t>En su centro de trabajo se tiene establecido un procedimiento y/o me apoyan para [Tener tiempo para mis actividades personales y laborales de manera equilibrada]</t>
  </si>
  <si>
    <t>En su centro de trabajo se tiene establecido un procedimiento y/o me apoyan para [Mejorar mi desempeño laboral]</t>
  </si>
  <si>
    <t>En su centro de trabajo se tiene establecido un procedimiento y/o me apoyan para [Respetar el horario de trabajo]</t>
  </si>
  <si>
    <t>En su centro de trabajo se tiene establecido un procedimiento y/o me apoyan para [Que los hombres gocen de una licencia de paternidad]</t>
  </si>
  <si>
    <t>En su centro de trabajo se tiene establecido un procedimiento y/o me apoyan para [Gozar de los beneficios de convenios con prestadores de servicios que contemplen beneficios para el personal tales como: lavanderías, comedores, planchadurías, transporte, entre otros.]</t>
  </si>
  <si>
    <t>En su centro de trabajo se tiene establecido un procedimiento y/o me apoyan para [Opciones de trabajo flexibles, inclusive modificar su horario laboral]</t>
  </si>
  <si>
    <t>En su centro de trabajo se tiene establecido un procedimiento y/o me apoyan para [Promoción de la igualdad laboral y no discriminación]</t>
  </si>
  <si>
    <t>En su centro de trabajo se tiene establecido un procedimiento y/o me apoyan para [La atención y seguimiento a personas que hayan sido víctimas de algún tipo de violencia o discriminación dentro de la empresa]</t>
  </si>
  <si>
    <t>En su centro de trabajo se tiene establecido un procedimiento y/o me apoyan para [Atender algún problema familiar]</t>
  </si>
  <si>
    <t>En su centro de trabajo se tiene establecido un procedimiento y/o me apoyan para [Atender o ausentarme  por un problema de salud personal]</t>
  </si>
  <si>
    <t>En su centro de trabajo se tiene establecido un procedimiento y/o me apoyan para [Afrontar la pérdida de un ser querido]</t>
  </si>
  <si>
    <t>En su centro de trabajo se tiene establecido un procedimiento y/o me apoyan para [Ayudar a un familiar que necesite cuidados especiales]</t>
  </si>
  <si>
    <t>En su centro de trabajo se tiene establecido un procedimiento y/o me apoyan para [Asistir o participar en algún curso, capacitación, evento deportivo o cultural]</t>
  </si>
  <si>
    <t>En su centro de trabajo se tiene establecido un procedimiento y/o me apoyan para [Hacer una denuncia en caso de ser victima de acoso, hostigamiento sexual o laboral]</t>
  </si>
  <si>
    <t>Dentro de mi centro de trabajo [Me intereso por la organización de actos que promueven el desarrollo y crecimiento de la empresa]</t>
  </si>
  <si>
    <t>Dentro de mi centro de trabajo [Organizo o participo en actividades del bien organizacional]</t>
  </si>
  <si>
    <t>Dentro de mi centro de trabajo [Me siento con la capacidad para hacer cambios en mi vida social, personal y laboral]</t>
  </si>
  <si>
    <t>Dentro de mi centro de trabajo [Me integro a grupos (deportivos, culturales y de otra índole)]</t>
  </si>
  <si>
    <t>Dentro de mi centro de trabajo [Me mantengo informada/o de lo que sucede en mi organización]</t>
  </si>
  <si>
    <t>Dentro de mi centro de trabajo [Se negociar o llegar a buenos acuerdo son mis superiores, y compañeras/os]</t>
  </si>
  <si>
    <t>Dentro de mi centro de trabajo [Permito amenazas, hostigamiento o violencia por parte de algún miembro de la comunidad institucional]</t>
  </si>
  <si>
    <t>Dentro de mi centro de trabajo [Permito que se me discrimine]</t>
  </si>
  <si>
    <t>Dentro de mi centro de trabajo [Conozco mis derechos]</t>
  </si>
  <si>
    <t>Dentro de mi centro de trabajo [Sé defender mis derechos]</t>
  </si>
  <si>
    <t>Dentro de mi centro de trabajo [Sé tomar decisiones]</t>
  </si>
  <si>
    <t>Dentro de mi centro de trabajo [Digo lo que pienso y opino sin temor a los demás]</t>
  </si>
  <si>
    <t>Dentro de mi centro de trabajo [Promuevo el mejoramiento de las oportunidades de mejora y reconocimiento de las mujeres]</t>
  </si>
  <si>
    <t>Dentro de mi centro de trabajo [Fomento la distribución equitativa de las tareas domésticas entre hombres y mujeres]</t>
  </si>
  <si>
    <t>Dentro de mi centro de trabajo [Dirijo o soy representante de algún grupo]</t>
  </si>
  <si>
    <t>Dentro de mi centro de trabajo [Tengo la capacidad para organizar grupos de trabajo]</t>
  </si>
  <si>
    <t>Dentro de mi centro de trabajo [Promuevo los derechos de las mujeres]</t>
  </si>
  <si>
    <t>Dentro de mi centro de trabajo [Para realizar proyectos personales, he solicitado y recibido un préstamo o crédito]</t>
  </si>
  <si>
    <t>Por favor conteste si o no a cada pregunta: [Además de trabajar estudio:]</t>
  </si>
  <si>
    <t>Por favor conteste si o no a cada pregunta: [Conozco y desarrollo un oficio en mi tiempo libre:]</t>
  </si>
  <si>
    <t>Por favor conteste si o no a cada pregunta: [Soy Jefa/e de familia:]</t>
  </si>
  <si>
    <t>Por favor conteste si o no a cada pregunta: [Me autoempleo o tengo algún negocio en mi tiempo libre:]</t>
  </si>
  <si>
    <t>Número de integrantes que conformamos mi familia</t>
  </si>
  <si>
    <t>Cantidad de personas que dependen de mi salario</t>
  </si>
  <si>
    <t>Mi familia tiene un ingreso mensual aproximado de:</t>
  </si>
  <si>
    <t>Horas a la semana que le dedico a realizar  [Limpieza de la casa (barrer, trapear, sacudir, etc.)]</t>
  </si>
  <si>
    <t>Horas a la semana que le dedico a realizar  [Lavandería (lavar, planchar, doblar ropa) ]</t>
  </si>
  <si>
    <t>Horas a la semana que le dedico a realizar  [Cocinar y limpiar la cocina ]</t>
  </si>
  <si>
    <t>Horas a la semana que le dedico a realizar  [Hacer compras de víveres y artículos para el hogar ]</t>
  </si>
  <si>
    <t>Horas a la semana que le dedico a realizar  [Limpieza y mantenimiento del vehículo en caso de tener]</t>
  </si>
  <si>
    <t>Horas a la semana que le dedico a realizar  [Cuidar y atender a las y los hijos ]</t>
  </si>
  <si>
    <t>Horas a la semana que le dedico a realizar  [Cuidar y atender a un persona con capacidades diferentes ]</t>
  </si>
  <si>
    <t>Horas a la semana que le dedico a realizar  [Cuidar y atender a algún adulto mayor (mamá, papá, etc.)]</t>
  </si>
  <si>
    <t>ariadna_aam@hotmail.com</t>
  </si>
  <si>
    <t>Si, estoy de acuerdo</t>
  </si>
  <si>
    <t>Mujer</t>
  </si>
  <si>
    <t>Mexicana(o)</t>
  </si>
  <si>
    <t>Hidalgo</t>
  </si>
  <si>
    <t>Mineral de la Reforma</t>
  </si>
  <si>
    <t>Soltera/o</t>
  </si>
  <si>
    <t>Si</t>
  </si>
  <si>
    <t>Heterosexual (Me atraen las personas de sexo diferente al mío)</t>
  </si>
  <si>
    <t>Ninguna</t>
  </si>
  <si>
    <t>No</t>
  </si>
  <si>
    <t>1 año</t>
  </si>
  <si>
    <t>Honorarios</t>
  </si>
  <si>
    <t>Matutino</t>
  </si>
  <si>
    <t>Solo si se requiere por ejemplo, por cuestiones de salud</t>
  </si>
  <si>
    <t>Nunca</t>
  </si>
  <si>
    <t>Toda mi jornada</t>
  </si>
  <si>
    <t>No, nunca</t>
  </si>
  <si>
    <t>Maestría</t>
  </si>
  <si>
    <t>Maestría en administración</t>
  </si>
  <si>
    <t>Completamente</t>
  </si>
  <si>
    <t>Bastante</t>
  </si>
  <si>
    <t>Ambos</t>
  </si>
  <si>
    <t>Opción 1</t>
  </si>
  <si>
    <t>Casi siempre</t>
  </si>
  <si>
    <t>Siempre</t>
  </si>
  <si>
    <t>Pocas veces</t>
  </si>
  <si>
    <t>No sé</t>
  </si>
  <si>
    <t>Si, más que a mis compañeras/os</t>
  </si>
  <si>
    <t>Menor que a mis compañeras/os</t>
  </si>
  <si>
    <t>Si, Igual que a mis compañeras/os</t>
  </si>
  <si>
    <t>Entre 2 y 3 salarios mínimos ($ 8,460 - $ 12,690)</t>
  </si>
  <si>
    <t>Entre 3 y 6 horas</t>
  </si>
  <si>
    <t>Menos de 2 horas</t>
  </si>
  <si>
    <t>Nada de tiempo</t>
  </si>
  <si>
    <t>silvia_perez2267@uaeh.edu.mx</t>
  </si>
  <si>
    <t>Casada/o</t>
  </si>
  <si>
    <t>Visual</t>
  </si>
  <si>
    <t>Base</t>
  </si>
  <si>
    <t>Casi toda la semana</t>
  </si>
  <si>
    <t>Más de la mitad</t>
  </si>
  <si>
    <t>Bachillerato o preparatoria</t>
  </si>
  <si>
    <t>Poco</t>
  </si>
  <si>
    <t>Regular</t>
  </si>
  <si>
    <t>Igual que a mis compañeras/os</t>
  </si>
  <si>
    <t>No he tenido la necesidad</t>
  </si>
  <si>
    <t>Más de 10 horas</t>
  </si>
  <si>
    <t>Entre 6 y 10 horas</t>
  </si>
  <si>
    <t>pc_2k@hotmail.com</t>
  </si>
  <si>
    <t xml:space="preserve">Pachuca de Soto </t>
  </si>
  <si>
    <t>Auditiva</t>
  </si>
  <si>
    <t>Sí</t>
  </si>
  <si>
    <t>33 AÑOS</t>
  </si>
  <si>
    <t>Más de 2 días</t>
  </si>
  <si>
    <t>Ocasionalmente</t>
  </si>
  <si>
    <t>En algún curso o capacitación fuera de mi empresa, En reuniones sindicales o con tema de fines laborales</t>
  </si>
  <si>
    <t>Carreta técnica</t>
  </si>
  <si>
    <t>SECRETARIADO</t>
  </si>
  <si>
    <t>Hombre</t>
  </si>
  <si>
    <t>Opción 3</t>
  </si>
  <si>
    <t>Entre 1 y 2 salarios mínimos ($ 4,231 - $ 8,460)</t>
  </si>
  <si>
    <t>martha_becerra8676@uaeh.edu.mx</t>
  </si>
  <si>
    <t>Unión libre</t>
  </si>
  <si>
    <t>10 años 4 meses</t>
  </si>
  <si>
    <t>Licenciatura en administracion</t>
  </si>
  <si>
    <t>flor_galindo@uaeh.edu.mx</t>
  </si>
  <si>
    <t xml:space="preserve">Tulancingo </t>
  </si>
  <si>
    <t>Tres</t>
  </si>
  <si>
    <t xml:space="preserve">Eventual </t>
  </si>
  <si>
    <t>Licenciatura</t>
  </si>
  <si>
    <t xml:space="preserve">Lic. En química de alimentos </t>
  </si>
  <si>
    <t>Si, menos que a mis compañeras/os</t>
  </si>
  <si>
    <t>ecastillo@gmail.com</t>
  </si>
  <si>
    <t>temporal</t>
  </si>
  <si>
    <t>1 día</t>
  </si>
  <si>
    <t>Maestría en gestión administrativa (no titulado)</t>
  </si>
  <si>
    <t>Ninguno</t>
  </si>
  <si>
    <t>Opción 2, Opción 4</t>
  </si>
  <si>
    <t>Entre 3 y 4 salarios mínimos ($ 12,691 - $ 16,920)</t>
  </si>
  <si>
    <t>maricela_gonzalez9457@uaeh.edu.mx</t>
  </si>
  <si>
    <t>10 años 6 meses</t>
  </si>
  <si>
    <t>eventual</t>
  </si>
  <si>
    <t>En algún curso o capacitación fuera de mi empresa, En alguna feria, expo, semana como la de seguridad e higiene en el trabajo, En reuniones sindicales o con tema de fines laborales, En representación de mis superiores en reuniones o eventos laborales o sociales</t>
  </si>
  <si>
    <t>Administración</t>
  </si>
  <si>
    <t>senybaor@gmail.com</t>
  </si>
  <si>
    <t>Toda la semana</t>
  </si>
  <si>
    <t>TECNICA</t>
  </si>
  <si>
    <t>Nada</t>
  </si>
  <si>
    <t>No se tiene un ingreso fijo</t>
  </si>
  <si>
    <t>maguitos.castillo@gmail.com</t>
  </si>
  <si>
    <t>Abierto o no tengo horario fijo</t>
  </si>
  <si>
    <t>En representación de mis superiores en reuniones o eventos laborales o sociales</t>
  </si>
  <si>
    <t>Técnico Secretaria Ejecutiva Bilingüe</t>
  </si>
  <si>
    <t>patricia_mejia@uaeh.edu.mx</t>
  </si>
  <si>
    <t>Viuda/o</t>
  </si>
  <si>
    <t>administrativo</t>
  </si>
  <si>
    <t>leal68_3@hotmail.com</t>
  </si>
  <si>
    <t>Técnico secretarial</t>
  </si>
  <si>
    <t>edithpc@uaeh.edu.mx</t>
  </si>
  <si>
    <t>smtheira@uaeh.edu.mx</t>
  </si>
  <si>
    <t>En algún curso o capacitación fuera de mi empresa, En alguna feria, expo, semana como la de seguridad e higiene en el trabajo, En reuniones sindicales o con tema de fines laborales</t>
  </si>
  <si>
    <t>Tecnología educativa y gestión administrativa</t>
  </si>
  <si>
    <t>Opción 1, Opción 4</t>
  </si>
  <si>
    <t>floresm00@hotmail.com</t>
  </si>
  <si>
    <t>Mineral de la reforma</t>
  </si>
  <si>
    <t>31 años</t>
  </si>
  <si>
    <t>En algún curso o capacitación fuera de mi empresa</t>
  </si>
  <si>
    <t>Menos de un salario mínimo ($ 4,230)</t>
  </si>
  <si>
    <t>patricia_ortega2950@uaeh.edu.mx</t>
  </si>
  <si>
    <t>Pachuca de soto</t>
  </si>
  <si>
    <t>20 AÑOS</t>
  </si>
  <si>
    <t>SECRETARIAL</t>
  </si>
  <si>
    <t>lizbeth_benitez@uaeh.edu.mx</t>
  </si>
  <si>
    <t>Eventual</t>
  </si>
  <si>
    <t xml:space="preserve">Licenciatura en Química de Alimentos </t>
  </si>
  <si>
    <t>yidrela@uaeh.edu.mx</t>
  </si>
  <si>
    <t>Divorciada/o</t>
  </si>
  <si>
    <t>SECRETARIA</t>
  </si>
  <si>
    <t>profe_2502@uaeh.edu.mx</t>
  </si>
  <si>
    <t>San Agustín Tlaxiaca</t>
  </si>
  <si>
    <t>Mixto</t>
  </si>
  <si>
    <t>Ingeniería mecánica</t>
  </si>
  <si>
    <t>pablo_aguilar9900@uaeh.edu.mx</t>
  </si>
  <si>
    <t>En algún curso o capacitación fuera de mi empresa, En alguna feria, expo, semana como la de seguridad e higiene en el trabajo, Otros</t>
  </si>
  <si>
    <t>Doctorado</t>
  </si>
  <si>
    <t>Biología</t>
  </si>
  <si>
    <t>Más de 5 salarios mínimos (Más de $ 21,151)</t>
  </si>
  <si>
    <t>profe_3192@uaeh.edu.mx</t>
  </si>
  <si>
    <t xml:space="preserve">Mineral de la Reforma </t>
  </si>
  <si>
    <t xml:space="preserve">QUÍMICA </t>
  </si>
  <si>
    <t>gpulido@uaeh.edu.mx</t>
  </si>
  <si>
    <t>Ciudad de México; Guadalajara, Jalisco</t>
  </si>
  <si>
    <t>En algún curso o capacitación fuera de mi empresa, En alguna feria, expo, semana como la de seguridad e higiene en el trabajo, En representación de mis superiores en reuniones o eventos laborales o sociales</t>
  </si>
  <si>
    <t>Doctorado en Ecología y Desarrollo sustentable</t>
  </si>
  <si>
    <t>smonks@uaeh.edu.mx</t>
  </si>
  <si>
    <t>Estadosunidense</t>
  </si>
  <si>
    <t>Doctorado en Ecología y Sistemática</t>
  </si>
  <si>
    <t>profe_6819@uaeh.edu.mx</t>
  </si>
  <si>
    <t>P/A</t>
  </si>
  <si>
    <t>Licenciatura en Biología</t>
  </si>
  <si>
    <t>rosas@uaeh.edu.mx</t>
  </si>
  <si>
    <t>Ciudad de México</t>
  </si>
  <si>
    <t>9 años</t>
  </si>
  <si>
    <t>Profesor de tiempo completo</t>
  </si>
  <si>
    <t>Entre 4 y 5 salarios mínimos ($ 16,921 - $ 21,150)</t>
  </si>
  <si>
    <t>izuria@uaeh.edu.mx</t>
  </si>
  <si>
    <t>Pachuca de Soto</t>
  </si>
  <si>
    <t>En algún curso o capacitación fuera de mi empresa, En alguna feria, expo, semana como la de seguridad e higiene en el trabajo</t>
  </si>
  <si>
    <t>Doctorado en Ecología</t>
  </si>
  <si>
    <t>profe_6596@uaeh.edu.mx</t>
  </si>
  <si>
    <t>En reuniones sindicales o con tema de fines laborales</t>
  </si>
  <si>
    <t>LICENCIATURA EN COMPUTACION</t>
  </si>
  <si>
    <t>jcjuarez@uaeh.edu.mx</t>
  </si>
  <si>
    <t>24 años</t>
  </si>
  <si>
    <t>Obtención de metales a través de procesos hidrometalurgicos</t>
  </si>
  <si>
    <t>reyescruz16@yahoo.com</t>
  </si>
  <si>
    <t>Separada/o</t>
  </si>
  <si>
    <t>En alguna feria, expo, semana como la de seguridad e higiene en el trabajo</t>
  </si>
  <si>
    <t>Ingeniría Electroquímica</t>
  </si>
  <si>
    <t>milpatas@gmail.com</t>
  </si>
  <si>
    <t>Doctorado en Ciencias</t>
  </si>
  <si>
    <t>l16200761@pachuca.tecnm.mx</t>
  </si>
  <si>
    <t>El Arenal</t>
  </si>
  <si>
    <t xml:space="preserve">8 años </t>
  </si>
  <si>
    <t>Confianza</t>
  </si>
  <si>
    <t>Ningún día</t>
  </si>
  <si>
    <t xml:space="preserve">Licenciatura en Ingeniería </t>
  </si>
  <si>
    <t>javier_ortiz@uaeh.edu.mx</t>
  </si>
  <si>
    <t>3.5</t>
  </si>
  <si>
    <t>En alguna feria, expo, semana como la de seguridad e higiene en el trabajo, En reuniones sindicales o con tema de fines laborales, En representación de mis superiores en reuniones o eventos laborales o sociales</t>
  </si>
  <si>
    <t xml:space="preserve">Maestría en Ciencias en Ingeniería Industrial </t>
  </si>
  <si>
    <t>mherrera@uaeh.edu.mx</t>
  </si>
  <si>
    <t>Polímeros</t>
  </si>
  <si>
    <t>maria_hernandez822@uaeh.edu</t>
  </si>
  <si>
    <t>No, estoy de acuerdo</t>
  </si>
  <si>
    <t>arroyoca@uaeh.edu.mx</t>
  </si>
  <si>
    <t xml:space="preserve">25 años </t>
  </si>
  <si>
    <t>En algún curso o capacitación fuera de mi empresa, Otros</t>
  </si>
  <si>
    <t xml:space="preserve">Licenciatura en Diseño Industrial </t>
  </si>
  <si>
    <t>Opción 4</t>
  </si>
  <si>
    <t>marissav@uaeh.edu.mx</t>
  </si>
  <si>
    <t xml:space="preserve"> 19 años</t>
  </si>
  <si>
    <t>Doctorado en Metalurgia y Materiales</t>
  </si>
  <si>
    <t>paezh@uaeh.edu.mx</t>
  </si>
  <si>
    <t>Doctorado en Química</t>
  </si>
  <si>
    <t>nandrade@uaeh.edu.mx</t>
  </si>
  <si>
    <t>Veracruz</t>
  </si>
  <si>
    <t>Mineral de La Reforma</t>
  </si>
  <si>
    <t>Química</t>
  </si>
  <si>
    <t>ameyaltzin@hotmail.com</t>
  </si>
  <si>
    <t>Contrato colectivo</t>
  </si>
  <si>
    <t>Otros</t>
  </si>
  <si>
    <t>Maestría en Tecnología de Polímeros</t>
  </si>
  <si>
    <t>jgar@uaeh.edu.mx</t>
  </si>
  <si>
    <t xml:space="preserve">Química </t>
  </si>
  <si>
    <t>alvarez@uaeh.edu.mx</t>
  </si>
  <si>
    <t>Tulancingo</t>
  </si>
  <si>
    <t>amjavier54@hotmail.com</t>
  </si>
  <si>
    <t>Doctorado en Ciencias de Alimentos</t>
  </si>
  <si>
    <t>galanv@uaeh.edu.mx</t>
  </si>
  <si>
    <t>Doctorado en Química Analítica</t>
  </si>
  <si>
    <t>jose_estudillo@uaeh.edu.mx</t>
  </si>
  <si>
    <t>asignatura</t>
  </si>
  <si>
    <t>Modelos matemáticos</t>
  </si>
  <si>
    <t>nieto@uaeh.edu.mx</t>
  </si>
  <si>
    <t>En algún curso o capacitación fuera de mi empresa, En alguna feria, expo, semana como la de seguridad e higiene en el trabajo, En reuniones sindicales o con tema de fines laborales, En representación de mis superiores en reuniones o eventos laborales o sociales, No, nunca, Otros</t>
  </si>
  <si>
    <t>lgonzales@uaeh.edu.mx</t>
  </si>
  <si>
    <t>Homosexual (Me atraen las personas de mí mismo sexo)</t>
  </si>
  <si>
    <t xml:space="preserve">Biotecnología </t>
  </si>
  <si>
    <t>irvingb@uaeh.edu.mx</t>
  </si>
  <si>
    <t>Ingeniería Industrial</t>
  </si>
  <si>
    <t>marizavala@yahoo.com</t>
  </si>
  <si>
    <t>quimica</t>
  </si>
  <si>
    <t>gresendizl@utectulancingo.edu.mx</t>
  </si>
  <si>
    <t>Licenciatura en ingeniería industrial</t>
  </si>
  <si>
    <t>emsantos@uaeh.edu.mx</t>
  </si>
  <si>
    <t>Española</t>
  </si>
  <si>
    <t>Ciencia y tecnología de alimentos</t>
  </si>
  <si>
    <t>xenis22@hotmail.com</t>
  </si>
  <si>
    <t>Licenciatura en Ingeniería</t>
  </si>
  <si>
    <t>evangeli@uaeh.edu.mx</t>
  </si>
  <si>
    <t>Zapotlán</t>
  </si>
  <si>
    <t>Informática</t>
  </si>
  <si>
    <t>josear@uaeh.edu.mx</t>
  </si>
  <si>
    <t>chronosaturno@gmail.com</t>
  </si>
  <si>
    <t>Zempoala</t>
  </si>
  <si>
    <t>En alguna feria, expo, semana como la de seguridad e higiene en el trabajo, En representación de mis superiores en reuniones o eventos laborales o sociales, Otros</t>
  </si>
  <si>
    <t>licenciatura en ingeniería industrial</t>
  </si>
  <si>
    <t>Op 1</t>
  </si>
  <si>
    <t>Op 2</t>
  </si>
  <si>
    <t>Op 3</t>
  </si>
  <si>
    <t>Op 4</t>
  </si>
  <si>
    <t>Op 5 (no nunca)</t>
  </si>
  <si>
    <t>Op 6</t>
  </si>
  <si>
    <t>Si = 1</t>
  </si>
  <si>
    <t>No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</si>
</sst>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color theme="1"/>
      <name val="Arial"/>
      <scheme val="minor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EF1CC"/>
        <bgColor rgb="FFFEF1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EF1CC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164" fontId="1" fillId="0" borderId="0" xfId="0" applyNumberFormat="1" applyFont="1"/>
    <xf numFmtId="0" fontId="2" fillId="0" borderId="0" xfId="0" applyFont="1" applyAlignment="1"/>
    <xf numFmtId="0" fontId="1" fillId="0" borderId="0" xfId="0" applyFont="1" applyAlignment="1"/>
    <xf numFmtId="0" fontId="1" fillId="0" borderId="0" xfId="0" quotePrefix="1" applyFont="1"/>
    <xf numFmtId="0" fontId="3" fillId="2" borderId="1" xfId="0" applyFont="1" applyFill="1" applyBorder="1"/>
    <xf numFmtId="0" fontId="4" fillId="0" borderId="0" xfId="0" applyFont="1"/>
    <xf numFmtId="0" fontId="5" fillId="3" borderId="0" xfId="0" applyFont="1" applyFill="1"/>
    <xf numFmtId="0" fontId="6" fillId="0" borderId="0" xfId="0" applyFont="1"/>
    <xf numFmtId="0" fontId="3" fillId="4" borderId="1" xfId="0" applyFont="1" applyFill="1" applyBorder="1"/>
    <xf numFmtId="0" fontId="4" fillId="4" borderId="0" xfId="0" applyFont="1" applyFill="1"/>
    <xf numFmtId="0" fontId="4" fillId="0" borderId="0" xfId="0" applyFont="1" applyAlignment="1"/>
    <xf numFmtId="0" fontId="6" fillId="0" borderId="0" xfId="0" applyFont="1"/>
    <xf numFmtId="0" fontId="2" fillId="5" borderId="0" xfId="0" applyFont="1" applyFill="1" applyAlignment="1"/>
    <xf numFmtId="164" fontId="1" fillId="5" borderId="0" xfId="0" applyNumberFormat="1" applyFont="1" applyFill="1"/>
    <xf numFmtId="0" fontId="1" fillId="5" borderId="0" xfId="0" applyFont="1" applyFill="1"/>
    <xf numFmtId="0" fontId="1" fillId="6" borderId="1" xfId="0" applyFont="1" applyFill="1" applyBorder="1"/>
    <xf numFmtId="0" fontId="0" fillId="5" borderId="0" xfId="0" applyFont="1" applyFill="1" applyAlignment="1"/>
    <xf numFmtId="0" fontId="1" fillId="5" borderId="0" xfId="0" applyFont="1" applyFill="1" applyAlignment="1"/>
    <xf numFmtId="0" fontId="4" fillId="5" borderId="0" xfId="0" applyFont="1" applyFill="1"/>
    <xf numFmtId="0" fontId="5" fillId="7" borderId="0" xfId="0" applyFont="1" applyFill="1"/>
    <xf numFmtId="0" fontId="6" fillId="5" borderId="0" xfId="0" applyFont="1" applyFill="1"/>
    <xf numFmtId="0" fontId="3" fillId="6" borderId="1" xfId="0" applyFont="1" applyFill="1" applyBorder="1"/>
    <xf numFmtId="0" fontId="7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T1000"/>
  <sheetViews>
    <sheetView tabSelected="1" workbookViewId="0">
      <pane ySplit="1" topLeftCell="A50" activePane="bottomLeft" state="frozen"/>
      <selection pane="bottomLeft" activeCell="H58" sqref="H58"/>
    </sheetView>
  </sheetViews>
  <sheetFormatPr baseColWidth="10" defaultColWidth="12.5703125" defaultRowHeight="15" customHeight="1" x14ac:dyDescent="0.2"/>
  <cols>
    <col min="2" max="2" width="18.85546875" customWidth="1"/>
    <col min="3" max="3" width="39.7109375" customWidth="1"/>
    <col min="4" max="202" width="18.85546875" customWidth="1"/>
  </cols>
  <sheetData>
    <row r="1" spans="1:202" ht="15.7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2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88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1" t="s">
        <v>178</v>
      </c>
      <c r="FZ1" s="1" t="s">
        <v>179</v>
      </c>
      <c r="GA1" s="1" t="s">
        <v>180</v>
      </c>
      <c r="GB1" s="1" t="s">
        <v>181</v>
      </c>
      <c r="GC1" s="1" t="s">
        <v>182</v>
      </c>
      <c r="GD1" s="1" t="s">
        <v>183</v>
      </c>
      <c r="GE1" s="1" t="s">
        <v>184</v>
      </c>
      <c r="GF1" s="1" t="s">
        <v>185</v>
      </c>
      <c r="GG1" s="1" t="s">
        <v>186</v>
      </c>
      <c r="GH1" s="1" t="s">
        <v>187</v>
      </c>
      <c r="GI1" s="1" t="s">
        <v>188</v>
      </c>
      <c r="GJ1" s="1" t="s">
        <v>189</v>
      </c>
      <c r="GK1" s="1" t="s">
        <v>190</v>
      </c>
      <c r="GL1" s="1" t="s">
        <v>191</v>
      </c>
      <c r="GM1" s="1" t="s">
        <v>192</v>
      </c>
      <c r="GN1" s="1" t="s">
        <v>193</v>
      </c>
      <c r="GO1" s="1" t="s">
        <v>194</v>
      </c>
      <c r="GP1" s="1" t="s">
        <v>195</v>
      </c>
      <c r="GQ1" s="1" t="s">
        <v>196</v>
      </c>
      <c r="GR1" s="1" t="s">
        <v>197</v>
      </c>
      <c r="GS1" s="1" t="s">
        <v>198</v>
      </c>
      <c r="GT1" s="1" t="s">
        <v>199</v>
      </c>
    </row>
    <row r="2" spans="1:202" s="19" customFormat="1" ht="15.75" customHeight="1" x14ac:dyDescent="0.2">
      <c r="A2" s="19">
        <v>1</v>
      </c>
      <c r="B2" s="16">
        <v>44337.520398402776</v>
      </c>
      <c r="C2" s="15" t="s">
        <v>200</v>
      </c>
      <c r="D2" s="17" t="s">
        <v>201</v>
      </c>
      <c r="E2" s="17" t="s">
        <v>202</v>
      </c>
      <c r="F2" s="17">
        <v>1985</v>
      </c>
      <c r="G2" s="17" t="s">
        <v>203</v>
      </c>
      <c r="H2" s="17" t="s">
        <v>204</v>
      </c>
      <c r="I2" s="17" t="s">
        <v>205</v>
      </c>
      <c r="J2" s="17" t="s">
        <v>206</v>
      </c>
      <c r="K2" s="17" t="s">
        <v>207</v>
      </c>
      <c r="L2" s="17" t="s">
        <v>208</v>
      </c>
      <c r="M2" s="17" t="s">
        <v>209</v>
      </c>
      <c r="N2" s="17" t="s">
        <v>210</v>
      </c>
      <c r="O2" s="17" t="s">
        <v>210</v>
      </c>
      <c r="P2" s="17" t="s">
        <v>211</v>
      </c>
      <c r="Q2" s="17" t="s">
        <v>212</v>
      </c>
      <c r="R2" s="17" t="s">
        <v>213</v>
      </c>
      <c r="S2" s="17" t="s">
        <v>214</v>
      </c>
      <c r="T2" s="17" t="s">
        <v>210</v>
      </c>
      <c r="U2" s="17" t="s">
        <v>215</v>
      </c>
      <c r="V2" s="17" t="s">
        <v>215</v>
      </c>
      <c r="W2" s="17" t="s">
        <v>215</v>
      </c>
      <c r="X2" s="17" t="s">
        <v>215</v>
      </c>
      <c r="Y2" s="17" t="s">
        <v>215</v>
      </c>
      <c r="Z2" s="17" t="s">
        <v>215</v>
      </c>
      <c r="AA2" s="17" t="s">
        <v>215</v>
      </c>
      <c r="AB2" s="17" t="s">
        <v>215</v>
      </c>
      <c r="AC2" s="17" t="s">
        <v>216</v>
      </c>
      <c r="AD2" s="17" t="s">
        <v>215</v>
      </c>
      <c r="AE2" s="17" t="s">
        <v>215</v>
      </c>
      <c r="AF2" s="17" t="s">
        <v>215</v>
      </c>
      <c r="AG2" s="17" t="s">
        <v>216</v>
      </c>
      <c r="AH2" s="18" t="s">
        <v>217</v>
      </c>
      <c r="AI2" s="17" t="s">
        <v>210</v>
      </c>
      <c r="AJ2" s="17" t="s">
        <v>218</v>
      </c>
      <c r="AK2" s="17" t="s">
        <v>219</v>
      </c>
      <c r="AL2" s="17" t="s">
        <v>220</v>
      </c>
      <c r="AM2" s="17" t="s">
        <v>221</v>
      </c>
      <c r="AN2" s="17" t="s">
        <v>221</v>
      </c>
      <c r="AO2" s="17" t="s">
        <v>220</v>
      </c>
      <c r="AP2" s="17" t="s">
        <v>221</v>
      </c>
      <c r="AQ2" s="17" t="s">
        <v>220</v>
      </c>
      <c r="AR2" s="17" t="s">
        <v>221</v>
      </c>
      <c r="AS2" s="17" t="s">
        <v>220</v>
      </c>
      <c r="AT2" s="17" t="s">
        <v>220</v>
      </c>
      <c r="AU2" s="17" t="s">
        <v>220</v>
      </c>
      <c r="AV2" s="17" t="s">
        <v>221</v>
      </c>
      <c r="AW2" s="17" t="s">
        <v>220</v>
      </c>
      <c r="AX2" s="17" t="s">
        <v>220</v>
      </c>
      <c r="AY2" s="17" t="s">
        <v>220</v>
      </c>
      <c r="AZ2" s="17" t="s">
        <v>220</v>
      </c>
      <c r="BA2" s="17" t="s">
        <v>221</v>
      </c>
      <c r="BB2" s="17" t="s">
        <v>222</v>
      </c>
      <c r="BC2" s="17" t="s">
        <v>222</v>
      </c>
      <c r="BD2" s="17" t="s">
        <v>222</v>
      </c>
      <c r="BE2" s="17" t="s">
        <v>222</v>
      </c>
      <c r="BF2" s="17" t="s">
        <v>222</v>
      </c>
      <c r="BG2" s="17" t="s">
        <v>222</v>
      </c>
      <c r="BH2" s="17" t="s">
        <v>222</v>
      </c>
      <c r="BI2" s="17" t="s">
        <v>222</v>
      </c>
      <c r="BJ2" s="17" t="s">
        <v>222</v>
      </c>
      <c r="BK2" s="17" t="s">
        <v>222</v>
      </c>
      <c r="BL2" s="17" t="s">
        <v>222</v>
      </c>
      <c r="BM2" s="17" t="s">
        <v>222</v>
      </c>
      <c r="BN2" s="17" t="s">
        <v>222</v>
      </c>
      <c r="BO2" s="17" t="s">
        <v>222</v>
      </c>
      <c r="BP2" s="18" t="s">
        <v>223</v>
      </c>
      <c r="BQ2" s="17" t="s">
        <v>207</v>
      </c>
      <c r="BR2" s="17" t="s">
        <v>207</v>
      </c>
      <c r="BS2" s="17" t="s">
        <v>210</v>
      </c>
      <c r="BT2" s="17" t="s">
        <v>210</v>
      </c>
      <c r="BU2" s="17" t="s">
        <v>224</v>
      </c>
      <c r="BV2" s="17" t="s">
        <v>225</v>
      </c>
      <c r="BW2" s="17" t="s">
        <v>224</v>
      </c>
      <c r="BX2" s="17" t="s">
        <v>224</v>
      </c>
      <c r="BY2" s="17" t="s">
        <v>224</v>
      </c>
      <c r="BZ2" s="17" t="s">
        <v>224</v>
      </c>
      <c r="CA2" s="17" t="s">
        <v>224</v>
      </c>
      <c r="CB2" s="17" t="s">
        <v>224</v>
      </c>
      <c r="CC2" s="17" t="s">
        <v>224</v>
      </c>
      <c r="CD2" s="17" t="s">
        <v>225</v>
      </c>
      <c r="CE2" s="17" t="s">
        <v>224</v>
      </c>
      <c r="CF2" s="17" t="s">
        <v>226</v>
      </c>
      <c r="CG2" s="17" t="s">
        <v>226</v>
      </c>
      <c r="CH2" s="17" t="s">
        <v>224</v>
      </c>
      <c r="CI2" s="17" t="s">
        <v>225</v>
      </c>
      <c r="CJ2" s="17" t="s">
        <v>226</v>
      </c>
      <c r="CK2" s="17" t="s">
        <v>226</v>
      </c>
      <c r="CL2" s="17" t="s">
        <v>215</v>
      </c>
      <c r="CM2" s="17" t="s">
        <v>225</v>
      </c>
      <c r="CN2" s="17" t="s">
        <v>225</v>
      </c>
      <c r="CO2" s="17" t="s">
        <v>227</v>
      </c>
      <c r="CP2" s="17" t="s">
        <v>227</v>
      </c>
      <c r="CQ2" s="17" t="s">
        <v>210</v>
      </c>
      <c r="CR2" s="17" t="s">
        <v>210</v>
      </c>
      <c r="CS2" s="17" t="s">
        <v>210</v>
      </c>
      <c r="CT2" s="17" t="s">
        <v>210</v>
      </c>
      <c r="CU2" s="17" t="s">
        <v>207</v>
      </c>
      <c r="CV2" s="17" t="s">
        <v>210</v>
      </c>
      <c r="CW2" s="17" t="s">
        <v>207</v>
      </c>
      <c r="CX2" s="17" t="s">
        <v>210</v>
      </c>
      <c r="CY2" s="17" t="s">
        <v>210</v>
      </c>
      <c r="CZ2" s="17" t="s">
        <v>210</v>
      </c>
      <c r="DA2" s="17" t="s">
        <v>207</v>
      </c>
      <c r="DB2" s="17" t="s">
        <v>210</v>
      </c>
      <c r="DC2" s="17" t="s">
        <v>207</v>
      </c>
      <c r="DD2" s="17" t="s">
        <v>207</v>
      </c>
      <c r="DE2" s="17" t="s">
        <v>210</v>
      </c>
      <c r="DF2" s="17" t="s">
        <v>210</v>
      </c>
      <c r="DG2" s="17" t="s">
        <v>210</v>
      </c>
      <c r="DH2" s="17" t="s">
        <v>207</v>
      </c>
      <c r="DI2" s="17" t="s">
        <v>210</v>
      </c>
      <c r="DJ2" s="17" t="s">
        <v>210</v>
      </c>
      <c r="DK2" s="17" t="s">
        <v>207</v>
      </c>
      <c r="DL2" s="17" t="s">
        <v>210</v>
      </c>
      <c r="DM2" s="17" t="s">
        <v>210</v>
      </c>
      <c r="DN2" s="17" t="s">
        <v>210</v>
      </c>
      <c r="DO2" s="17" t="s">
        <v>210</v>
      </c>
      <c r="DP2" s="17" t="s">
        <v>210</v>
      </c>
      <c r="DQ2" s="17" t="s">
        <v>210</v>
      </c>
      <c r="DR2" s="17" t="s">
        <v>210</v>
      </c>
      <c r="DS2" s="17" t="s">
        <v>210</v>
      </c>
      <c r="DT2" s="17" t="s">
        <v>210</v>
      </c>
      <c r="DU2" s="17" t="s">
        <v>210</v>
      </c>
      <c r="DV2" s="17" t="s">
        <v>210</v>
      </c>
      <c r="DW2" s="17" t="s">
        <v>210</v>
      </c>
      <c r="DX2" s="17" t="s">
        <v>210</v>
      </c>
      <c r="DY2" s="17" t="s">
        <v>210</v>
      </c>
      <c r="DZ2" s="17" t="s">
        <v>210</v>
      </c>
      <c r="EA2" s="17" t="s">
        <v>228</v>
      </c>
      <c r="EB2" s="17" t="s">
        <v>228</v>
      </c>
      <c r="EC2" s="17" t="s">
        <v>228</v>
      </c>
      <c r="ED2" s="17" t="s">
        <v>210</v>
      </c>
      <c r="EE2" s="17" t="s">
        <v>210</v>
      </c>
      <c r="EF2" s="17" t="s">
        <v>210</v>
      </c>
      <c r="EG2" s="17" t="s">
        <v>210</v>
      </c>
      <c r="EH2" s="17" t="s">
        <v>210</v>
      </c>
      <c r="EI2" s="17" t="s">
        <v>210</v>
      </c>
      <c r="EJ2" s="17" t="s">
        <v>210</v>
      </c>
      <c r="EK2" s="17" t="s">
        <v>210</v>
      </c>
      <c r="EL2" s="17" t="s">
        <v>210</v>
      </c>
      <c r="EM2" s="17" t="s">
        <v>210</v>
      </c>
      <c r="EN2" s="17" t="s">
        <v>210</v>
      </c>
      <c r="EO2" s="17" t="s">
        <v>210</v>
      </c>
      <c r="EP2" s="17" t="s">
        <v>210</v>
      </c>
      <c r="EQ2" s="17" t="s">
        <v>210</v>
      </c>
      <c r="ER2" s="17" t="s">
        <v>229</v>
      </c>
      <c r="ES2" s="17" t="s">
        <v>210</v>
      </c>
      <c r="ET2" s="17" t="s">
        <v>210</v>
      </c>
      <c r="EU2" s="17" t="s">
        <v>210</v>
      </c>
      <c r="EV2" s="17" t="s">
        <v>210</v>
      </c>
      <c r="EW2" s="17" t="s">
        <v>230</v>
      </c>
      <c r="EX2" s="17" t="s">
        <v>230</v>
      </c>
      <c r="EY2" s="17" t="s">
        <v>225</v>
      </c>
      <c r="EZ2" s="17" t="s">
        <v>215</v>
      </c>
      <c r="FA2" s="17" t="s">
        <v>215</v>
      </c>
      <c r="FB2" s="17" t="s">
        <v>215</v>
      </c>
      <c r="FC2" s="17" t="s">
        <v>215</v>
      </c>
      <c r="FD2" s="17" t="s">
        <v>215</v>
      </c>
      <c r="FE2" s="17" t="s">
        <v>224</v>
      </c>
      <c r="FF2" s="17" t="s">
        <v>225</v>
      </c>
      <c r="FG2" s="17" t="s">
        <v>215</v>
      </c>
      <c r="FH2" s="17" t="s">
        <v>224</v>
      </c>
      <c r="FI2" s="17" t="s">
        <v>224</v>
      </c>
      <c r="FJ2" s="17" t="s">
        <v>224</v>
      </c>
      <c r="FK2" s="17" t="s">
        <v>226</v>
      </c>
      <c r="FL2" s="17" t="s">
        <v>226</v>
      </c>
      <c r="FM2" s="17" t="s">
        <v>226</v>
      </c>
      <c r="FN2" s="17" t="s">
        <v>225</v>
      </c>
      <c r="FO2" s="17" t="s">
        <v>226</v>
      </c>
      <c r="FP2" s="17" t="s">
        <v>225</v>
      </c>
      <c r="FQ2" s="17" t="s">
        <v>224</v>
      </c>
      <c r="FR2" s="17" t="s">
        <v>225</v>
      </c>
      <c r="FS2" s="17" t="s">
        <v>225</v>
      </c>
      <c r="FT2" s="17" t="s">
        <v>215</v>
      </c>
      <c r="FU2" s="17" t="s">
        <v>215</v>
      </c>
      <c r="FV2" s="17" t="s">
        <v>225</v>
      </c>
      <c r="FW2" s="17" t="s">
        <v>225</v>
      </c>
      <c r="FX2" s="17" t="s">
        <v>225</v>
      </c>
      <c r="FY2" s="17" t="s">
        <v>225</v>
      </c>
      <c r="FZ2" s="17" t="s">
        <v>224</v>
      </c>
      <c r="GA2" s="17" t="s">
        <v>224</v>
      </c>
      <c r="GB2" s="17" t="s">
        <v>226</v>
      </c>
      <c r="GC2" s="17" t="s">
        <v>226</v>
      </c>
      <c r="GD2" s="17" t="s">
        <v>224</v>
      </c>
      <c r="GE2" s="17" t="s">
        <v>215</v>
      </c>
      <c r="GF2" s="17" t="s">
        <v>210</v>
      </c>
      <c r="GG2" s="17" t="s">
        <v>210</v>
      </c>
      <c r="GH2" s="17" t="s">
        <v>210</v>
      </c>
      <c r="GI2" s="17" t="s">
        <v>210</v>
      </c>
      <c r="GJ2" s="17">
        <v>3</v>
      </c>
      <c r="GK2" s="17">
        <v>0</v>
      </c>
      <c r="GL2" s="17" t="s">
        <v>231</v>
      </c>
      <c r="GM2" s="17" t="s">
        <v>232</v>
      </c>
      <c r="GN2" s="17" t="s">
        <v>233</v>
      </c>
      <c r="GO2" s="17" t="s">
        <v>232</v>
      </c>
      <c r="GP2" s="17" t="s">
        <v>232</v>
      </c>
      <c r="GQ2" s="17" t="s">
        <v>234</v>
      </c>
      <c r="GR2" s="17" t="s">
        <v>234</v>
      </c>
      <c r="GS2" s="17" t="s">
        <v>234</v>
      </c>
      <c r="GT2" s="17" t="s">
        <v>234</v>
      </c>
    </row>
    <row r="3" spans="1:202" ht="15.75" customHeight="1" x14ac:dyDescent="0.2">
      <c r="A3">
        <v>2</v>
      </c>
      <c r="B3" s="3">
        <v>44337.632648645835</v>
      </c>
      <c r="C3" s="4" t="s">
        <v>235</v>
      </c>
      <c r="D3" s="1" t="s">
        <v>201</v>
      </c>
      <c r="E3" s="1" t="s">
        <v>202</v>
      </c>
      <c r="F3" s="1">
        <v>1974</v>
      </c>
      <c r="G3" s="1" t="s">
        <v>203</v>
      </c>
      <c r="H3" s="1" t="s">
        <v>204</v>
      </c>
      <c r="I3" s="1" t="s">
        <v>205</v>
      </c>
      <c r="J3" s="1" t="s">
        <v>236</v>
      </c>
      <c r="K3" s="1" t="s">
        <v>207</v>
      </c>
      <c r="L3" s="1" t="s">
        <v>208</v>
      </c>
      <c r="M3" s="1" t="s">
        <v>237</v>
      </c>
      <c r="N3" s="1" t="s">
        <v>210</v>
      </c>
      <c r="O3" s="1" t="s">
        <v>210</v>
      </c>
      <c r="P3" s="1">
        <v>25</v>
      </c>
      <c r="Q3" s="1" t="s">
        <v>238</v>
      </c>
      <c r="R3" s="1" t="s">
        <v>213</v>
      </c>
      <c r="S3" s="1" t="s">
        <v>239</v>
      </c>
      <c r="T3" s="1" t="s">
        <v>210</v>
      </c>
      <c r="U3" s="1" t="s">
        <v>240</v>
      </c>
      <c r="V3" s="1" t="s">
        <v>215</v>
      </c>
      <c r="W3" s="1" t="s">
        <v>215</v>
      </c>
      <c r="X3" s="1" t="s">
        <v>215</v>
      </c>
      <c r="Y3" s="1" t="s">
        <v>215</v>
      </c>
      <c r="Z3" s="1" t="s">
        <v>215</v>
      </c>
      <c r="AA3" s="1" t="s">
        <v>215</v>
      </c>
      <c r="AB3" s="1" t="s">
        <v>215</v>
      </c>
      <c r="AC3" s="1" t="s">
        <v>216</v>
      </c>
      <c r="AD3" s="1" t="s">
        <v>215</v>
      </c>
      <c r="AE3" s="1" t="s">
        <v>215</v>
      </c>
      <c r="AF3" s="1" t="s">
        <v>215</v>
      </c>
      <c r="AG3" s="1" t="s">
        <v>215</v>
      </c>
      <c r="AH3" s="2" t="s">
        <v>217</v>
      </c>
      <c r="AI3" s="1" t="s">
        <v>210</v>
      </c>
      <c r="AJ3" s="1" t="s">
        <v>241</v>
      </c>
      <c r="AL3" s="1" t="s">
        <v>242</v>
      </c>
      <c r="AM3" s="1" t="s">
        <v>243</v>
      </c>
      <c r="AN3" s="1" t="s">
        <v>243</v>
      </c>
      <c r="AO3" s="1" t="s">
        <v>243</v>
      </c>
      <c r="AP3" s="1" t="s">
        <v>243</v>
      </c>
      <c r="AQ3" s="1" t="s">
        <v>221</v>
      </c>
      <c r="AR3" s="1" t="s">
        <v>221</v>
      </c>
      <c r="AS3" s="1" t="s">
        <v>221</v>
      </c>
      <c r="AT3" s="1" t="s">
        <v>243</v>
      </c>
      <c r="AU3" s="1" t="s">
        <v>220</v>
      </c>
      <c r="AV3" s="1" t="s">
        <v>221</v>
      </c>
      <c r="AW3" s="1" t="s">
        <v>220</v>
      </c>
      <c r="AX3" s="1" t="s">
        <v>220</v>
      </c>
      <c r="AY3" s="1" t="s">
        <v>220</v>
      </c>
      <c r="AZ3" s="1" t="s">
        <v>220</v>
      </c>
      <c r="BA3" s="1" t="s">
        <v>220</v>
      </c>
      <c r="BB3" s="1" t="s">
        <v>222</v>
      </c>
      <c r="BC3" s="1" t="s">
        <v>222</v>
      </c>
      <c r="BD3" s="1" t="s">
        <v>222</v>
      </c>
      <c r="BE3" s="1" t="s">
        <v>222</v>
      </c>
      <c r="BF3" s="1" t="s">
        <v>222</v>
      </c>
      <c r="BG3" s="1" t="s">
        <v>222</v>
      </c>
      <c r="BH3" s="1" t="s">
        <v>222</v>
      </c>
      <c r="BI3" s="1" t="s">
        <v>222</v>
      </c>
      <c r="BJ3" s="1" t="s">
        <v>222</v>
      </c>
      <c r="BK3" s="1" t="s">
        <v>222</v>
      </c>
      <c r="BL3" s="1" t="s">
        <v>222</v>
      </c>
      <c r="BM3" s="1" t="s">
        <v>222</v>
      </c>
      <c r="BN3" s="1" t="s">
        <v>222</v>
      </c>
      <c r="BO3" s="1" t="s">
        <v>222</v>
      </c>
      <c r="BP3" s="2" t="s">
        <v>223</v>
      </c>
      <c r="BQ3" s="1" t="s">
        <v>207</v>
      </c>
      <c r="BR3" s="1" t="s">
        <v>207</v>
      </c>
      <c r="BS3" s="1" t="s">
        <v>207</v>
      </c>
      <c r="BT3" s="1" t="s">
        <v>227</v>
      </c>
      <c r="BU3" s="1" t="s">
        <v>224</v>
      </c>
      <c r="BV3" s="1" t="s">
        <v>225</v>
      </c>
      <c r="BW3" s="1" t="s">
        <v>224</v>
      </c>
      <c r="BX3" s="1" t="s">
        <v>224</v>
      </c>
      <c r="BY3" s="1" t="s">
        <v>225</v>
      </c>
      <c r="BZ3" s="1" t="s">
        <v>224</v>
      </c>
      <c r="CA3" s="1" t="s">
        <v>224</v>
      </c>
      <c r="CB3" s="1" t="s">
        <v>225</v>
      </c>
      <c r="CC3" s="1" t="s">
        <v>225</v>
      </c>
      <c r="CD3" s="1" t="s">
        <v>225</v>
      </c>
      <c r="CE3" s="1" t="s">
        <v>225</v>
      </c>
      <c r="CF3" s="1" t="s">
        <v>224</v>
      </c>
      <c r="CG3" s="1" t="s">
        <v>224</v>
      </c>
      <c r="CH3" s="1" t="s">
        <v>215</v>
      </c>
      <c r="CI3" s="1" t="s">
        <v>224</v>
      </c>
      <c r="CJ3" s="1" t="s">
        <v>224</v>
      </c>
      <c r="CK3" s="1" t="s">
        <v>224</v>
      </c>
      <c r="CL3" s="1" t="s">
        <v>225</v>
      </c>
      <c r="CM3" s="1" t="s">
        <v>226</v>
      </c>
      <c r="CN3" s="1" t="s">
        <v>226</v>
      </c>
      <c r="CO3" s="1" t="s">
        <v>215</v>
      </c>
      <c r="CP3" s="1" t="s">
        <v>225</v>
      </c>
      <c r="CQ3" s="1" t="s">
        <v>210</v>
      </c>
      <c r="CR3" s="1" t="s">
        <v>210</v>
      </c>
      <c r="CS3" s="1" t="s">
        <v>207</v>
      </c>
      <c r="CT3" s="1" t="s">
        <v>210</v>
      </c>
      <c r="CU3" s="1" t="s">
        <v>207</v>
      </c>
      <c r="CV3" s="1" t="s">
        <v>207</v>
      </c>
      <c r="CW3" s="1" t="s">
        <v>207</v>
      </c>
      <c r="CX3" s="1" t="s">
        <v>207</v>
      </c>
      <c r="CY3" s="1" t="s">
        <v>210</v>
      </c>
      <c r="CZ3" s="1" t="s">
        <v>210</v>
      </c>
      <c r="DA3" s="1" t="s">
        <v>207</v>
      </c>
      <c r="DB3" s="1" t="s">
        <v>210</v>
      </c>
      <c r="DC3" s="1" t="s">
        <v>210</v>
      </c>
      <c r="DD3" s="1" t="s">
        <v>207</v>
      </c>
      <c r="DE3" s="1" t="s">
        <v>207</v>
      </c>
      <c r="DF3" s="1" t="s">
        <v>207</v>
      </c>
      <c r="DG3" s="1" t="s">
        <v>207</v>
      </c>
      <c r="DH3" s="1" t="s">
        <v>207</v>
      </c>
      <c r="DI3" s="1" t="s">
        <v>207</v>
      </c>
      <c r="DJ3" s="1" t="s">
        <v>227</v>
      </c>
      <c r="DK3" s="1" t="s">
        <v>207</v>
      </c>
      <c r="DL3" s="1" t="s">
        <v>210</v>
      </c>
      <c r="DM3" s="1" t="s">
        <v>210</v>
      </c>
      <c r="DN3" s="1" t="s">
        <v>210</v>
      </c>
      <c r="DO3" s="1" t="s">
        <v>210</v>
      </c>
      <c r="DP3" s="1" t="s">
        <v>210</v>
      </c>
      <c r="DQ3" s="1" t="s">
        <v>210</v>
      </c>
      <c r="DR3" s="1" t="s">
        <v>210</v>
      </c>
      <c r="DS3" s="1" t="s">
        <v>230</v>
      </c>
      <c r="DT3" s="1" t="s">
        <v>210</v>
      </c>
      <c r="DU3" s="1" t="s">
        <v>210</v>
      </c>
      <c r="DV3" s="1" t="s">
        <v>210</v>
      </c>
      <c r="DW3" s="1" t="s">
        <v>210</v>
      </c>
      <c r="DX3" s="1" t="s">
        <v>210</v>
      </c>
      <c r="DY3" s="1" t="s">
        <v>210</v>
      </c>
      <c r="DZ3" s="1" t="s">
        <v>210</v>
      </c>
      <c r="EA3" s="1" t="s">
        <v>210</v>
      </c>
      <c r="EB3" s="1" t="s">
        <v>210</v>
      </c>
      <c r="EC3" s="1" t="s">
        <v>210</v>
      </c>
      <c r="ED3" s="1" t="s">
        <v>210</v>
      </c>
      <c r="EE3" s="1" t="s">
        <v>210</v>
      </c>
      <c r="EF3" s="1" t="s">
        <v>210</v>
      </c>
      <c r="EG3" s="1" t="s">
        <v>210</v>
      </c>
      <c r="EH3" s="1" t="s">
        <v>210</v>
      </c>
      <c r="EI3" s="1" t="s">
        <v>210</v>
      </c>
      <c r="EJ3" s="1" t="s">
        <v>210</v>
      </c>
      <c r="EK3" s="1" t="s">
        <v>210</v>
      </c>
      <c r="EL3" s="1" t="s">
        <v>210</v>
      </c>
      <c r="EM3" s="1" t="s">
        <v>210</v>
      </c>
      <c r="EN3" s="1" t="s">
        <v>210</v>
      </c>
      <c r="EO3" s="1" t="s">
        <v>210</v>
      </c>
      <c r="EP3" s="1" t="s">
        <v>210</v>
      </c>
      <c r="EQ3" s="1" t="s">
        <v>210</v>
      </c>
      <c r="ER3" s="1" t="s">
        <v>244</v>
      </c>
      <c r="ES3" s="1" t="s">
        <v>210</v>
      </c>
      <c r="ET3" s="1" t="s">
        <v>210</v>
      </c>
      <c r="EU3" s="1" t="s">
        <v>210</v>
      </c>
      <c r="EV3" s="1" t="s">
        <v>210</v>
      </c>
      <c r="EW3" s="1" t="s">
        <v>230</v>
      </c>
      <c r="EX3" s="1" t="s">
        <v>230</v>
      </c>
      <c r="EY3" s="1" t="s">
        <v>225</v>
      </c>
      <c r="EZ3" s="1" t="s">
        <v>224</v>
      </c>
      <c r="FA3" s="1" t="s">
        <v>224</v>
      </c>
      <c r="FB3" s="1" t="s">
        <v>224</v>
      </c>
      <c r="FC3" s="1" t="s">
        <v>226</v>
      </c>
      <c r="FD3" s="1" t="s">
        <v>226</v>
      </c>
      <c r="FE3" s="1" t="s">
        <v>226</v>
      </c>
      <c r="FF3" s="1" t="s">
        <v>224</v>
      </c>
      <c r="FG3" s="1" t="s">
        <v>224</v>
      </c>
      <c r="FH3" s="1" t="s">
        <v>245</v>
      </c>
      <c r="FI3" s="1" t="s">
        <v>226</v>
      </c>
      <c r="FJ3" s="1" t="s">
        <v>245</v>
      </c>
      <c r="FK3" s="1" t="s">
        <v>245</v>
      </c>
      <c r="FL3" s="1" t="s">
        <v>226</v>
      </c>
      <c r="FM3" s="1" t="s">
        <v>245</v>
      </c>
      <c r="FN3" s="1" t="s">
        <v>224</v>
      </c>
      <c r="FO3" s="1" t="s">
        <v>226</v>
      </c>
      <c r="FP3" s="1" t="s">
        <v>224</v>
      </c>
      <c r="FQ3" s="1" t="s">
        <v>215</v>
      </c>
      <c r="FR3" s="1" t="s">
        <v>224</v>
      </c>
      <c r="FS3" s="1" t="s">
        <v>225</v>
      </c>
      <c r="FT3" s="1" t="s">
        <v>215</v>
      </c>
      <c r="FU3" s="1" t="s">
        <v>215</v>
      </c>
      <c r="FV3" s="1" t="s">
        <v>224</v>
      </c>
      <c r="FW3" s="1" t="s">
        <v>224</v>
      </c>
      <c r="FX3" s="1" t="s">
        <v>224</v>
      </c>
      <c r="FY3" s="1" t="s">
        <v>226</v>
      </c>
      <c r="FZ3" s="1" t="s">
        <v>226</v>
      </c>
      <c r="GA3" s="1" t="s">
        <v>226</v>
      </c>
      <c r="GB3" s="1" t="s">
        <v>215</v>
      </c>
      <c r="GC3" s="1" t="s">
        <v>226</v>
      </c>
      <c r="GD3" s="1" t="s">
        <v>226</v>
      </c>
      <c r="GE3" s="1" t="s">
        <v>225</v>
      </c>
      <c r="GF3" s="1" t="s">
        <v>210</v>
      </c>
      <c r="GG3" s="1" t="s">
        <v>210</v>
      </c>
      <c r="GH3" s="1" t="s">
        <v>207</v>
      </c>
      <c r="GI3" s="1" t="s">
        <v>210</v>
      </c>
      <c r="GJ3" s="1">
        <v>3</v>
      </c>
      <c r="GK3" s="1">
        <v>2</v>
      </c>
      <c r="GL3" s="1" t="s">
        <v>231</v>
      </c>
      <c r="GM3" s="1" t="s">
        <v>246</v>
      </c>
      <c r="GN3" s="1" t="s">
        <v>246</v>
      </c>
      <c r="GO3" s="1" t="s">
        <v>246</v>
      </c>
      <c r="GP3" s="1" t="s">
        <v>247</v>
      </c>
      <c r="GQ3" s="1" t="s">
        <v>234</v>
      </c>
      <c r="GR3" s="1" t="s">
        <v>234</v>
      </c>
      <c r="GS3" s="1" t="s">
        <v>234</v>
      </c>
      <c r="GT3" s="1" t="s">
        <v>233</v>
      </c>
    </row>
    <row r="4" spans="1:202" s="19" customFormat="1" ht="15.75" customHeight="1" x14ac:dyDescent="0.2">
      <c r="A4" s="19">
        <v>3</v>
      </c>
      <c r="B4" s="16">
        <v>44337.652034953702</v>
      </c>
      <c r="C4" s="15" t="s">
        <v>248</v>
      </c>
      <c r="D4" s="17" t="s">
        <v>201</v>
      </c>
      <c r="E4" s="17" t="s">
        <v>202</v>
      </c>
      <c r="F4" s="17">
        <v>1968</v>
      </c>
      <c r="G4" s="17" t="s">
        <v>203</v>
      </c>
      <c r="H4" s="17" t="s">
        <v>204</v>
      </c>
      <c r="I4" s="17" t="s">
        <v>249</v>
      </c>
      <c r="J4" s="17" t="s">
        <v>236</v>
      </c>
      <c r="K4" s="17" t="s">
        <v>207</v>
      </c>
      <c r="L4" s="17" t="s">
        <v>208</v>
      </c>
      <c r="M4" s="17" t="s">
        <v>250</v>
      </c>
      <c r="N4" s="17" t="s">
        <v>251</v>
      </c>
      <c r="O4" s="17" t="s">
        <v>251</v>
      </c>
      <c r="P4" s="17" t="s">
        <v>252</v>
      </c>
      <c r="Q4" s="17" t="s">
        <v>238</v>
      </c>
      <c r="R4" s="17" t="s">
        <v>213</v>
      </c>
      <c r="S4" s="17" t="s">
        <v>253</v>
      </c>
      <c r="T4" s="17" t="s">
        <v>210</v>
      </c>
      <c r="U4" s="17" t="s">
        <v>216</v>
      </c>
      <c r="V4" s="17" t="s">
        <v>254</v>
      </c>
      <c r="W4" s="17" t="s">
        <v>215</v>
      </c>
      <c r="X4" s="17" t="s">
        <v>215</v>
      </c>
      <c r="Y4" s="17" t="s">
        <v>215</v>
      </c>
      <c r="Z4" s="17" t="s">
        <v>254</v>
      </c>
      <c r="AA4" s="17" t="s">
        <v>215</v>
      </c>
      <c r="AB4" s="17" t="s">
        <v>254</v>
      </c>
      <c r="AC4" s="17" t="s">
        <v>216</v>
      </c>
      <c r="AD4" s="17" t="s">
        <v>215</v>
      </c>
      <c r="AE4" s="17" t="s">
        <v>215</v>
      </c>
      <c r="AF4" s="17" t="s">
        <v>215</v>
      </c>
      <c r="AG4" s="17" t="s">
        <v>254</v>
      </c>
      <c r="AH4" s="18" t="s">
        <v>255</v>
      </c>
      <c r="AI4" s="17" t="s">
        <v>210</v>
      </c>
      <c r="AJ4" s="17" t="s">
        <v>256</v>
      </c>
      <c r="AK4" s="17" t="s">
        <v>257</v>
      </c>
      <c r="AL4" s="17" t="s">
        <v>220</v>
      </c>
      <c r="AM4" s="17" t="s">
        <v>221</v>
      </c>
      <c r="AN4" s="17" t="s">
        <v>221</v>
      </c>
      <c r="AO4" s="17" t="s">
        <v>221</v>
      </c>
      <c r="AP4" s="17" t="s">
        <v>243</v>
      </c>
      <c r="AQ4" s="17" t="s">
        <v>221</v>
      </c>
      <c r="AR4" s="17" t="s">
        <v>242</v>
      </c>
      <c r="AS4" s="17" t="s">
        <v>242</v>
      </c>
      <c r="AT4" s="17" t="s">
        <v>243</v>
      </c>
      <c r="AU4" s="17" t="s">
        <v>242</v>
      </c>
      <c r="AV4" s="17" t="s">
        <v>243</v>
      </c>
      <c r="AW4" s="17" t="s">
        <v>243</v>
      </c>
      <c r="AX4" s="17" t="s">
        <v>243</v>
      </c>
      <c r="AY4" s="17" t="s">
        <v>220</v>
      </c>
      <c r="AZ4" s="17" t="s">
        <v>221</v>
      </c>
      <c r="BA4" s="17" t="s">
        <v>242</v>
      </c>
      <c r="BB4" s="17" t="s">
        <v>222</v>
      </c>
      <c r="BC4" s="17" t="s">
        <v>258</v>
      </c>
      <c r="BD4" s="17" t="s">
        <v>202</v>
      </c>
      <c r="BE4" s="17" t="s">
        <v>258</v>
      </c>
      <c r="BF4" s="17" t="s">
        <v>222</v>
      </c>
      <c r="BG4" s="17" t="s">
        <v>222</v>
      </c>
      <c r="BH4" s="17" t="s">
        <v>202</v>
      </c>
      <c r="BI4" s="17" t="s">
        <v>202</v>
      </c>
      <c r="BJ4" s="17" t="s">
        <v>222</v>
      </c>
      <c r="BK4" s="17" t="s">
        <v>222</v>
      </c>
      <c r="BL4" s="17" t="s">
        <v>222</v>
      </c>
      <c r="BM4" s="17" t="s">
        <v>202</v>
      </c>
      <c r="BN4" s="17" t="s">
        <v>258</v>
      </c>
      <c r="BO4" s="17" t="s">
        <v>222</v>
      </c>
      <c r="BP4" s="18" t="s">
        <v>259</v>
      </c>
      <c r="BQ4" s="17" t="s">
        <v>207</v>
      </c>
      <c r="BR4" s="17" t="s">
        <v>227</v>
      </c>
      <c r="BS4" s="17" t="s">
        <v>227</v>
      </c>
      <c r="BT4" s="17" t="s">
        <v>227</v>
      </c>
      <c r="BU4" s="17" t="s">
        <v>225</v>
      </c>
      <c r="BV4" s="17" t="s">
        <v>225</v>
      </c>
      <c r="BW4" s="17" t="s">
        <v>224</v>
      </c>
      <c r="BX4" s="17" t="s">
        <v>226</v>
      </c>
      <c r="BY4" s="17" t="s">
        <v>226</v>
      </c>
      <c r="BZ4" s="17" t="s">
        <v>226</v>
      </c>
      <c r="CA4" s="17" t="s">
        <v>226</v>
      </c>
      <c r="CB4" s="17" t="s">
        <v>224</v>
      </c>
      <c r="CC4" s="17" t="s">
        <v>225</v>
      </c>
      <c r="CD4" s="17" t="s">
        <v>225</v>
      </c>
      <c r="CE4" s="17" t="s">
        <v>225</v>
      </c>
      <c r="CF4" s="17" t="s">
        <v>226</v>
      </c>
      <c r="CG4" s="17" t="s">
        <v>226</v>
      </c>
      <c r="CH4" s="17" t="s">
        <v>226</v>
      </c>
      <c r="CI4" s="17" t="s">
        <v>224</v>
      </c>
      <c r="CJ4" s="17" t="s">
        <v>226</v>
      </c>
      <c r="CK4" s="17" t="s">
        <v>226</v>
      </c>
      <c r="CL4" s="17" t="s">
        <v>224</v>
      </c>
      <c r="CM4" s="17" t="s">
        <v>224</v>
      </c>
      <c r="CN4" s="17" t="s">
        <v>226</v>
      </c>
      <c r="CO4" s="17" t="s">
        <v>227</v>
      </c>
      <c r="CP4" s="17" t="s">
        <v>224</v>
      </c>
      <c r="CQ4" s="17" t="s">
        <v>207</v>
      </c>
      <c r="CR4" s="17" t="s">
        <v>207</v>
      </c>
      <c r="CS4" s="17" t="s">
        <v>207</v>
      </c>
      <c r="CT4" s="17" t="s">
        <v>207</v>
      </c>
      <c r="CU4" s="17" t="s">
        <v>207</v>
      </c>
      <c r="CV4" s="17" t="s">
        <v>207</v>
      </c>
      <c r="CW4" s="17" t="s">
        <v>207</v>
      </c>
      <c r="CX4" s="17" t="s">
        <v>207</v>
      </c>
      <c r="CY4" s="17" t="s">
        <v>207</v>
      </c>
      <c r="CZ4" s="17" t="s">
        <v>210</v>
      </c>
      <c r="DA4" s="17" t="s">
        <v>210</v>
      </c>
      <c r="DB4" s="17" t="s">
        <v>210</v>
      </c>
      <c r="DC4" s="17" t="s">
        <v>210</v>
      </c>
      <c r="DD4" s="17" t="s">
        <v>227</v>
      </c>
      <c r="DE4" s="17" t="s">
        <v>210</v>
      </c>
      <c r="DF4" s="17" t="s">
        <v>207</v>
      </c>
      <c r="DG4" s="17" t="s">
        <v>207</v>
      </c>
      <c r="DH4" s="17" t="s">
        <v>207</v>
      </c>
      <c r="DI4" s="17" t="s">
        <v>207</v>
      </c>
      <c r="DJ4" s="17" t="s">
        <v>207</v>
      </c>
      <c r="DK4" s="17" t="s">
        <v>210</v>
      </c>
      <c r="DL4" s="17" t="s">
        <v>210</v>
      </c>
      <c r="DM4" s="17" t="s">
        <v>210</v>
      </c>
      <c r="DN4" s="17" t="s">
        <v>210</v>
      </c>
      <c r="DO4" s="17" t="s">
        <v>210</v>
      </c>
      <c r="DP4" s="17" t="s">
        <v>210</v>
      </c>
      <c r="DQ4" s="17" t="s">
        <v>210</v>
      </c>
      <c r="DR4" s="17" t="s">
        <v>210</v>
      </c>
      <c r="DS4" s="17" t="s">
        <v>210</v>
      </c>
      <c r="DT4" s="17" t="s">
        <v>210</v>
      </c>
      <c r="DU4" s="17" t="s">
        <v>210</v>
      </c>
      <c r="DV4" s="17" t="s">
        <v>210</v>
      </c>
      <c r="DW4" s="17" t="s">
        <v>210</v>
      </c>
      <c r="DX4" s="17" t="s">
        <v>210</v>
      </c>
      <c r="DY4" s="17" t="s">
        <v>210</v>
      </c>
      <c r="DZ4" s="17" t="s">
        <v>210</v>
      </c>
      <c r="EA4" s="17" t="s">
        <v>210</v>
      </c>
      <c r="EB4" s="17" t="s">
        <v>210</v>
      </c>
      <c r="EC4" s="17" t="s">
        <v>210</v>
      </c>
      <c r="ED4" s="17" t="s">
        <v>210</v>
      </c>
      <c r="EE4" s="17" t="s">
        <v>230</v>
      </c>
      <c r="EF4" s="17" t="s">
        <v>210</v>
      </c>
      <c r="EG4" s="17" t="s">
        <v>210</v>
      </c>
      <c r="EH4" s="17" t="s">
        <v>210</v>
      </c>
      <c r="EI4" s="17" t="s">
        <v>210</v>
      </c>
      <c r="EJ4" s="17" t="s">
        <v>210</v>
      </c>
      <c r="EK4" s="17" t="s">
        <v>210</v>
      </c>
      <c r="EL4" s="17" t="s">
        <v>210</v>
      </c>
      <c r="EM4" s="17" t="s">
        <v>210</v>
      </c>
      <c r="EN4" s="17" t="s">
        <v>210</v>
      </c>
      <c r="EO4" s="17" t="s">
        <v>210</v>
      </c>
      <c r="EP4" s="17" t="s">
        <v>210</v>
      </c>
      <c r="EQ4" s="17" t="s">
        <v>210</v>
      </c>
      <c r="ER4" s="17" t="s">
        <v>229</v>
      </c>
      <c r="ES4" s="17" t="s">
        <v>210</v>
      </c>
      <c r="ET4" s="17" t="s">
        <v>210</v>
      </c>
      <c r="EU4" s="17" t="s">
        <v>210</v>
      </c>
      <c r="EV4" s="17" t="s">
        <v>210</v>
      </c>
      <c r="EW4" s="17" t="s">
        <v>230</v>
      </c>
      <c r="EX4" s="17" t="s">
        <v>230</v>
      </c>
      <c r="EY4" s="17" t="s">
        <v>225</v>
      </c>
      <c r="EZ4" s="17" t="s">
        <v>224</v>
      </c>
      <c r="FA4" s="17" t="s">
        <v>224</v>
      </c>
      <c r="FB4" s="17" t="s">
        <v>225</v>
      </c>
      <c r="FC4" s="17" t="s">
        <v>224</v>
      </c>
      <c r="FD4" s="17" t="s">
        <v>224</v>
      </c>
      <c r="FE4" s="17" t="s">
        <v>224</v>
      </c>
      <c r="FF4" s="17" t="s">
        <v>224</v>
      </c>
      <c r="FG4" s="17" t="s">
        <v>215</v>
      </c>
      <c r="FH4" s="17" t="s">
        <v>225</v>
      </c>
      <c r="FI4" s="17" t="s">
        <v>225</v>
      </c>
      <c r="FJ4" s="17" t="s">
        <v>225</v>
      </c>
      <c r="FK4" s="17" t="s">
        <v>224</v>
      </c>
      <c r="FL4" s="17" t="s">
        <v>225</v>
      </c>
      <c r="FM4" s="17" t="s">
        <v>224</v>
      </c>
      <c r="FN4" s="17" t="s">
        <v>225</v>
      </c>
      <c r="FO4" s="17" t="s">
        <v>224</v>
      </c>
      <c r="FP4" s="17" t="s">
        <v>226</v>
      </c>
      <c r="FQ4" s="17" t="s">
        <v>226</v>
      </c>
      <c r="FR4" s="17" t="s">
        <v>224</v>
      </c>
      <c r="FS4" s="17" t="s">
        <v>224</v>
      </c>
      <c r="FT4" s="17" t="s">
        <v>215</v>
      </c>
      <c r="FU4" s="17" t="s">
        <v>215</v>
      </c>
      <c r="FV4" s="17" t="s">
        <v>226</v>
      </c>
      <c r="FW4" s="17" t="s">
        <v>226</v>
      </c>
      <c r="FX4" s="17" t="s">
        <v>226</v>
      </c>
      <c r="FY4" s="17" t="s">
        <v>226</v>
      </c>
      <c r="FZ4" s="17" t="s">
        <v>226</v>
      </c>
      <c r="GA4" s="17" t="s">
        <v>224</v>
      </c>
      <c r="GB4" s="17" t="s">
        <v>226</v>
      </c>
      <c r="GC4" s="17" t="s">
        <v>226</v>
      </c>
      <c r="GD4" s="17" t="s">
        <v>226</v>
      </c>
      <c r="GE4" s="17" t="s">
        <v>215</v>
      </c>
      <c r="GF4" s="17" t="s">
        <v>210</v>
      </c>
      <c r="GG4" s="17" t="s">
        <v>210</v>
      </c>
      <c r="GH4" s="17" t="s">
        <v>207</v>
      </c>
      <c r="GI4" s="17" t="s">
        <v>210</v>
      </c>
      <c r="GJ4" s="20">
        <v>4</v>
      </c>
      <c r="GK4" s="20">
        <v>4</v>
      </c>
      <c r="GL4" s="17" t="s">
        <v>260</v>
      </c>
      <c r="GM4" s="17" t="s">
        <v>232</v>
      </c>
      <c r="GN4" s="17" t="s">
        <v>232</v>
      </c>
      <c r="GO4" s="17" t="s">
        <v>233</v>
      </c>
      <c r="GP4" s="17" t="s">
        <v>232</v>
      </c>
      <c r="GQ4" s="17" t="s">
        <v>234</v>
      </c>
      <c r="GR4" s="17" t="s">
        <v>233</v>
      </c>
      <c r="GS4" s="17" t="s">
        <v>233</v>
      </c>
      <c r="GT4" s="17" t="s">
        <v>233</v>
      </c>
    </row>
    <row r="5" spans="1:202" ht="15.75" customHeight="1" x14ac:dyDescent="0.2">
      <c r="A5">
        <v>4</v>
      </c>
      <c r="B5" s="3">
        <v>44337.676266469905</v>
      </c>
      <c r="C5" s="4" t="s">
        <v>261</v>
      </c>
      <c r="D5" s="1" t="s">
        <v>201</v>
      </c>
      <c r="E5" s="1" t="s">
        <v>202</v>
      </c>
      <c r="F5" s="1">
        <v>1977</v>
      </c>
      <c r="G5" s="1" t="s">
        <v>203</v>
      </c>
      <c r="H5" s="1" t="s">
        <v>204</v>
      </c>
      <c r="I5" s="1" t="s">
        <v>249</v>
      </c>
      <c r="J5" s="1" t="s">
        <v>262</v>
      </c>
      <c r="K5" s="1" t="s">
        <v>207</v>
      </c>
      <c r="L5" s="1" t="s">
        <v>208</v>
      </c>
      <c r="M5" s="1" t="s">
        <v>209</v>
      </c>
      <c r="N5" s="1" t="s">
        <v>210</v>
      </c>
      <c r="O5" s="1" t="s">
        <v>210</v>
      </c>
      <c r="P5" s="1" t="s">
        <v>263</v>
      </c>
      <c r="Q5" s="1" t="s">
        <v>238</v>
      </c>
      <c r="R5" s="1" t="s">
        <v>213</v>
      </c>
      <c r="S5" s="1" t="s">
        <v>253</v>
      </c>
      <c r="T5" s="1" t="s">
        <v>210</v>
      </c>
      <c r="U5" s="1" t="s">
        <v>216</v>
      </c>
      <c r="V5" s="1" t="s">
        <v>215</v>
      </c>
      <c r="W5" s="1" t="s">
        <v>215</v>
      </c>
      <c r="X5" s="1" t="s">
        <v>215</v>
      </c>
      <c r="Y5" s="1" t="s">
        <v>215</v>
      </c>
      <c r="Z5" s="1" t="s">
        <v>215</v>
      </c>
      <c r="AA5" s="1" t="s">
        <v>215</v>
      </c>
      <c r="AB5" s="1" t="s">
        <v>215</v>
      </c>
      <c r="AC5" s="1" t="s">
        <v>216</v>
      </c>
      <c r="AD5" s="1" t="s">
        <v>215</v>
      </c>
      <c r="AE5" s="1" t="s">
        <v>215</v>
      </c>
      <c r="AF5" s="1" t="s">
        <v>215</v>
      </c>
      <c r="AG5" s="1" t="s">
        <v>215</v>
      </c>
      <c r="AH5" s="2" t="s">
        <v>217</v>
      </c>
      <c r="AI5" s="1" t="s">
        <v>210</v>
      </c>
      <c r="AJ5" s="1" t="s">
        <v>256</v>
      </c>
      <c r="AK5" s="1" t="s">
        <v>264</v>
      </c>
      <c r="AL5" s="1" t="s">
        <v>220</v>
      </c>
      <c r="AM5" s="1" t="s">
        <v>221</v>
      </c>
      <c r="AN5" s="1" t="s">
        <v>243</v>
      </c>
      <c r="AO5" s="1" t="s">
        <v>221</v>
      </c>
      <c r="AP5" s="1" t="s">
        <v>221</v>
      </c>
      <c r="AQ5" s="1" t="s">
        <v>221</v>
      </c>
      <c r="AR5" s="1" t="s">
        <v>220</v>
      </c>
      <c r="AS5" s="1" t="s">
        <v>220</v>
      </c>
      <c r="AT5" s="1" t="s">
        <v>221</v>
      </c>
      <c r="AU5" s="1" t="s">
        <v>221</v>
      </c>
      <c r="AV5" s="1" t="s">
        <v>221</v>
      </c>
      <c r="AW5" s="1" t="s">
        <v>221</v>
      </c>
      <c r="AX5" s="1" t="s">
        <v>220</v>
      </c>
      <c r="AY5" s="1" t="s">
        <v>221</v>
      </c>
      <c r="AZ5" s="1" t="s">
        <v>220</v>
      </c>
      <c r="BA5" s="1" t="s">
        <v>221</v>
      </c>
      <c r="BB5" s="1" t="s">
        <v>222</v>
      </c>
      <c r="BC5" s="1" t="s">
        <v>222</v>
      </c>
      <c r="BD5" s="1" t="s">
        <v>202</v>
      </c>
      <c r="BE5" s="1" t="s">
        <v>202</v>
      </c>
      <c r="BF5" s="1" t="s">
        <v>222</v>
      </c>
      <c r="BG5" s="1" t="s">
        <v>222</v>
      </c>
      <c r="BH5" s="1" t="s">
        <v>202</v>
      </c>
      <c r="BI5" s="1" t="s">
        <v>202</v>
      </c>
      <c r="BJ5" s="1" t="s">
        <v>222</v>
      </c>
      <c r="BK5" s="1" t="s">
        <v>222</v>
      </c>
      <c r="BL5" s="1" t="s">
        <v>202</v>
      </c>
      <c r="BM5" s="1" t="s">
        <v>222</v>
      </c>
      <c r="BN5" s="1" t="s">
        <v>222</v>
      </c>
      <c r="BO5" s="1" t="s">
        <v>222</v>
      </c>
      <c r="BP5" s="2" t="s">
        <v>223</v>
      </c>
      <c r="BQ5" s="1" t="s">
        <v>207</v>
      </c>
      <c r="BR5" s="1" t="s">
        <v>207</v>
      </c>
      <c r="BS5" s="1" t="s">
        <v>207</v>
      </c>
      <c r="BT5" s="1" t="s">
        <v>207</v>
      </c>
      <c r="BU5" s="1" t="s">
        <v>225</v>
      </c>
      <c r="BV5" s="1" t="s">
        <v>225</v>
      </c>
      <c r="BW5" s="1" t="s">
        <v>225</v>
      </c>
      <c r="BX5" s="1" t="s">
        <v>225</v>
      </c>
      <c r="BY5" s="1" t="s">
        <v>225</v>
      </c>
      <c r="BZ5" s="1" t="s">
        <v>225</v>
      </c>
      <c r="CA5" s="1" t="s">
        <v>225</v>
      </c>
      <c r="CB5" s="1" t="s">
        <v>225</v>
      </c>
      <c r="CC5" s="1" t="s">
        <v>225</v>
      </c>
      <c r="CD5" s="1" t="s">
        <v>225</v>
      </c>
      <c r="CE5" s="1" t="s">
        <v>225</v>
      </c>
      <c r="CF5" s="1" t="s">
        <v>225</v>
      </c>
      <c r="CG5" s="1" t="s">
        <v>224</v>
      </c>
      <c r="CH5" s="1" t="s">
        <v>226</v>
      </c>
      <c r="CI5" s="1" t="s">
        <v>226</v>
      </c>
      <c r="CJ5" s="1" t="s">
        <v>226</v>
      </c>
      <c r="CK5" s="1" t="s">
        <v>224</v>
      </c>
      <c r="CL5" s="1" t="s">
        <v>224</v>
      </c>
      <c r="CM5" s="1" t="s">
        <v>226</v>
      </c>
      <c r="CN5" s="1" t="s">
        <v>226</v>
      </c>
      <c r="CO5" s="1" t="s">
        <v>227</v>
      </c>
      <c r="CP5" s="1" t="s">
        <v>215</v>
      </c>
      <c r="CQ5" s="1" t="s">
        <v>210</v>
      </c>
      <c r="CR5" s="1" t="s">
        <v>210</v>
      </c>
      <c r="CS5" s="1" t="s">
        <v>210</v>
      </c>
      <c r="CT5" s="1" t="s">
        <v>210</v>
      </c>
      <c r="CU5" s="1" t="s">
        <v>210</v>
      </c>
      <c r="CV5" s="1" t="s">
        <v>207</v>
      </c>
      <c r="CW5" s="1" t="s">
        <v>207</v>
      </c>
      <c r="CX5" s="1" t="s">
        <v>210</v>
      </c>
      <c r="CY5" s="1" t="s">
        <v>210</v>
      </c>
      <c r="CZ5" s="1" t="s">
        <v>207</v>
      </c>
      <c r="DA5" s="1" t="s">
        <v>210</v>
      </c>
      <c r="DB5" s="1" t="s">
        <v>210</v>
      </c>
      <c r="DC5" s="1" t="s">
        <v>210</v>
      </c>
      <c r="DD5" s="1" t="s">
        <v>207</v>
      </c>
      <c r="DE5" s="1" t="s">
        <v>207</v>
      </c>
      <c r="DF5" s="1" t="s">
        <v>207</v>
      </c>
      <c r="DG5" s="1" t="s">
        <v>207</v>
      </c>
      <c r="DH5" s="1" t="s">
        <v>207</v>
      </c>
      <c r="DI5" s="1" t="s">
        <v>207</v>
      </c>
      <c r="DJ5" s="1" t="s">
        <v>207</v>
      </c>
      <c r="DK5" s="1" t="s">
        <v>207</v>
      </c>
      <c r="DL5" s="1" t="s">
        <v>210</v>
      </c>
      <c r="DM5" s="1" t="s">
        <v>210</v>
      </c>
      <c r="DN5" s="1" t="s">
        <v>210</v>
      </c>
      <c r="DO5" s="1" t="s">
        <v>210</v>
      </c>
      <c r="DP5" s="1" t="s">
        <v>210</v>
      </c>
      <c r="DQ5" s="1" t="s">
        <v>210</v>
      </c>
      <c r="DR5" s="1" t="s">
        <v>210</v>
      </c>
      <c r="DS5" s="1" t="s">
        <v>210</v>
      </c>
      <c r="DT5" s="1" t="s">
        <v>210</v>
      </c>
      <c r="DU5" s="1" t="s">
        <v>210</v>
      </c>
      <c r="DV5" s="1" t="s">
        <v>210</v>
      </c>
      <c r="DW5" s="1" t="s">
        <v>210</v>
      </c>
      <c r="DX5" s="1" t="s">
        <v>210</v>
      </c>
      <c r="DY5" s="1" t="s">
        <v>210</v>
      </c>
      <c r="DZ5" s="1" t="s">
        <v>210</v>
      </c>
      <c r="EA5" s="1" t="s">
        <v>210</v>
      </c>
      <c r="EB5" s="1" t="s">
        <v>210</v>
      </c>
      <c r="EC5" s="1" t="s">
        <v>210</v>
      </c>
      <c r="ED5" s="1" t="s">
        <v>210</v>
      </c>
      <c r="EE5" s="1" t="s">
        <v>210</v>
      </c>
      <c r="EF5" s="1" t="s">
        <v>210</v>
      </c>
      <c r="EG5" s="1" t="s">
        <v>210</v>
      </c>
      <c r="EH5" s="1" t="s">
        <v>210</v>
      </c>
      <c r="EI5" s="1" t="s">
        <v>210</v>
      </c>
      <c r="EJ5" s="1" t="s">
        <v>210</v>
      </c>
      <c r="EK5" s="1" t="s">
        <v>210</v>
      </c>
      <c r="EL5" s="1" t="s">
        <v>210</v>
      </c>
      <c r="EM5" s="1" t="s">
        <v>210</v>
      </c>
      <c r="EN5" s="1" t="s">
        <v>210</v>
      </c>
      <c r="EO5" s="1" t="s">
        <v>210</v>
      </c>
      <c r="EP5" s="1" t="s">
        <v>210</v>
      </c>
      <c r="EQ5" s="1" t="s">
        <v>210</v>
      </c>
      <c r="ER5" s="1" t="s">
        <v>244</v>
      </c>
      <c r="ES5" s="1" t="s">
        <v>210</v>
      </c>
      <c r="ET5" s="1" t="s">
        <v>210</v>
      </c>
      <c r="EU5" s="1" t="s">
        <v>210</v>
      </c>
      <c r="EV5" s="1" t="s">
        <v>210</v>
      </c>
      <c r="EW5" s="1" t="s">
        <v>210</v>
      </c>
      <c r="EX5" s="1" t="s">
        <v>210</v>
      </c>
      <c r="EY5" s="1" t="s">
        <v>225</v>
      </c>
      <c r="EZ5" s="1" t="s">
        <v>225</v>
      </c>
      <c r="FA5" s="1" t="s">
        <v>225</v>
      </c>
      <c r="FB5" s="1" t="s">
        <v>225</v>
      </c>
      <c r="FC5" s="1" t="s">
        <v>224</v>
      </c>
      <c r="FD5" s="1" t="s">
        <v>224</v>
      </c>
      <c r="FE5" s="1" t="s">
        <v>225</v>
      </c>
      <c r="FF5" s="1" t="s">
        <v>224</v>
      </c>
      <c r="FG5" s="1" t="s">
        <v>224</v>
      </c>
      <c r="FH5" s="1" t="s">
        <v>225</v>
      </c>
      <c r="FI5" s="1" t="s">
        <v>225</v>
      </c>
      <c r="FJ5" s="1" t="s">
        <v>225</v>
      </c>
      <c r="FK5" s="1" t="s">
        <v>225</v>
      </c>
      <c r="FL5" s="1" t="s">
        <v>225</v>
      </c>
      <c r="FM5" s="1" t="s">
        <v>225</v>
      </c>
      <c r="FN5" s="1" t="s">
        <v>224</v>
      </c>
      <c r="FO5" s="1" t="s">
        <v>224</v>
      </c>
      <c r="FP5" s="1" t="s">
        <v>224</v>
      </c>
      <c r="FQ5" s="1" t="s">
        <v>224</v>
      </c>
      <c r="FR5" s="1" t="s">
        <v>224</v>
      </c>
      <c r="FS5" s="1" t="s">
        <v>226</v>
      </c>
      <c r="FT5" s="1" t="s">
        <v>215</v>
      </c>
      <c r="FU5" s="1" t="s">
        <v>215</v>
      </c>
      <c r="FV5" s="1" t="s">
        <v>224</v>
      </c>
      <c r="FW5" s="1" t="s">
        <v>225</v>
      </c>
      <c r="FX5" s="1" t="s">
        <v>224</v>
      </c>
      <c r="FY5" s="1" t="s">
        <v>224</v>
      </c>
      <c r="FZ5" s="1" t="s">
        <v>225</v>
      </c>
      <c r="GA5" s="1" t="s">
        <v>224</v>
      </c>
      <c r="GB5" s="1" t="s">
        <v>226</v>
      </c>
      <c r="GC5" s="1" t="s">
        <v>226</v>
      </c>
      <c r="GD5" s="1" t="s">
        <v>224</v>
      </c>
      <c r="GE5" s="1" t="s">
        <v>226</v>
      </c>
      <c r="GF5" s="1" t="s">
        <v>210</v>
      </c>
      <c r="GG5" s="1" t="s">
        <v>210</v>
      </c>
      <c r="GH5" s="1" t="s">
        <v>207</v>
      </c>
      <c r="GI5" s="1" t="s">
        <v>210</v>
      </c>
      <c r="GJ5" s="1">
        <v>4</v>
      </c>
      <c r="GK5" s="1">
        <v>4</v>
      </c>
      <c r="GL5" s="1" t="s">
        <v>260</v>
      </c>
      <c r="GM5" s="1" t="s">
        <v>233</v>
      </c>
      <c r="GN5" s="1" t="s">
        <v>233</v>
      </c>
      <c r="GO5" s="1" t="s">
        <v>232</v>
      </c>
      <c r="GP5" s="1" t="s">
        <v>233</v>
      </c>
      <c r="GQ5" s="1" t="s">
        <v>233</v>
      </c>
      <c r="GR5" s="1" t="s">
        <v>246</v>
      </c>
      <c r="GS5" s="1" t="s">
        <v>246</v>
      </c>
      <c r="GT5" s="1" t="s">
        <v>246</v>
      </c>
    </row>
    <row r="6" spans="1:202" ht="15.75" customHeight="1" x14ac:dyDescent="0.2">
      <c r="A6" s="19">
        <v>5</v>
      </c>
      <c r="B6" s="3">
        <v>44337.677636053239</v>
      </c>
      <c r="C6" s="4" t="s">
        <v>265</v>
      </c>
      <c r="D6" s="1" t="s">
        <v>201</v>
      </c>
      <c r="E6" s="1" t="s">
        <v>202</v>
      </c>
      <c r="F6" s="1">
        <v>1993</v>
      </c>
      <c r="G6" s="1" t="s">
        <v>203</v>
      </c>
      <c r="H6" s="1" t="s">
        <v>204</v>
      </c>
      <c r="I6" s="1" t="s">
        <v>266</v>
      </c>
      <c r="J6" s="1" t="s">
        <v>206</v>
      </c>
      <c r="K6" s="1" t="s">
        <v>210</v>
      </c>
      <c r="L6" s="1" t="s">
        <v>208</v>
      </c>
      <c r="M6" s="1" t="s">
        <v>209</v>
      </c>
      <c r="N6" s="1" t="s">
        <v>251</v>
      </c>
      <c r="O6" s="1" t="s">
        <v>210</v>
      </c>
      <c r="P6" s="1" t="s">
        <v>267</v>
      </c>
      <c r="Q6" s="1" t="s">
        <v>268</v>
      </c>
      <c r="R6" s="1" t="s">
        <v>213</v>
      </c>
      <c r="S6" s="1" t="s">
        <v>239</v>
      </c>
      <c r="T6" s="1" t="s">
        <v>210</v>
      </c>
      <c r="U6" s="1" t="s">
        <v>216</v>
      </c>
      <c r="V6" s="1" t="s">
        <v>254</v>
      </c>
      <c r="W6" s="1" t="s">
        <v>215</v>
      </c>
      <c r="X6" s="1" t="s">
        <v>215</v>
      </c>
      <c r="Y6" s="1" t="s">
        <v>215</v>
      </c>
      <c r="Z6" s="1" t="s">
        <v>215</v>
      </c>
      <c r="AA6" s="1" t="s">
        <v>215</v>
      </c>
      <c r="AB6" s="1" t="s">
        <v>215</v>
      </c>
      <c r="AC6" s="1" t="s">
        <v>216</v>
      </c>
      <c r="AD6" s="1" t="s">
        <v>254</v>
      </c>
      <c r="AE6" s="1" t="s">
        <v>254</v>
      </c>
      <c r="AF6" s="1" t="s">
        <v>215</v>
      </c>
      <c r="AG6" s="1" t="s">
        <v>216</v>
      </c>
      <c r="AH6" s="2" t="s">
        <v>217</v>
      </c>
      <c r="AI6" s="1" t="s">
        <v>210</v>
      </c>
      <c r="AJ6" s="1" t="s">
        <v>269</v>
      </c>
      <c r="AK6" s="1" t="s">
        <v>270</v>
      </c>
      <c r="AL6" s="1" t="s">
        <v>220</v>
      </c>
      <c r="AM6" s="1" t="s">
        <v>220</v>
      </c>
      <c r="AN6" s="1" t="s">
        <v>220</v>
      </c>
      <c r="AO6" s="1" t="s">
        <v>220</v>
      </c>
      <c r="AP6" s="1" t="s">
        <v>220</v>
      </c>
      <c r="AQ6" s="1" t="s">
        <v>220</v>
      </c>
      <c r="AR6" s="1" t="s">
        <v>220</v>
      </c>
      <c r="AS6" s="1" t="s">
        <v>220</v>
      </c>
      <c r="AT6" s="1" t="s">
        <v>220</v>
      </c>
      <c r="AU6" s="1" t="s">
        <v>220</v>
      </c>
      <c r="AV6" s="1" t="s">
        <v>220</v>
      </c>
      <c r="AW6" s="1" t="s">
        <v>220</v>
      </c>
      <c r="AX6" s="1" t="s">
        <v>220</v>
      </c>
      <c r="AY6" s="1" t="s">
        <v>220</v>
      </c>
      <c r="AZ6" s="1" t="s">
        <v>220</v>
      </c>
      <c r="BA6" s="1" t="s">
        <v>220</v>
      </c>
      <c r="BB6" s="1" t="s">
        <v>222</v>
      </c>
      <c r="BC6" s="1" t="s">
        <v>222</v>
      </c>
      <c r="BD6" s="1" t="s">
        <v>222</v>
      </c>
      <c r="BE6" s="1" t="s">
        <v>222</v>
      </c>
      <c r="BF6" s="1" t="s">
        <v>222</v>
      </c>
      <c r="BG6" s="1" t="s">
        <v>222</v>
      </c>
      <c r="BH6" s="1" t="s">
        <v>222</v>
      </c>
      <c r="BI6" s="1" t="s">
        <v>222</v>
      </c>
      <c r="BJ6" s="1" t="s">
        <v>222</v>
      </c>
      <c r="BK6" s="1" t="s">
        <v>222</v>
      </c>
      <c r="BL6" s="1" t="s">
        <v>222</v>
      </c>
      <c r="BM6" s="1" t="s">
        <v>222</v>
      </c>
      <c r="BN6" s="1" t="s">
        <v>222</v>
      </c>
      <c r="BO6" s="1" t="s">
        <v>222</v>
      </c>
      <c r="BP6" s="2" t="s">
        <v>223</v>
      </c>
      <c r="BQ6" s="1" t="s">
        <v>227</v>
      </c>
      <c r="BR6" s="1" t="s">
        <v>227</v>
      </c>
      <c r="BS6" s="1" t="s">
        <v>210</v>
      </c>
      <c r="BT6" s="1" t="s">
        <v>210</v>
      </c>
      <c r="BU6" s="1" t="s">
        <v>226</v>
      </c>
      <c r="BV6" s="1" t="s">
        <v>226</v>
      </c>
      <c r="BW6" s="1" t="s">
        <v>226</v>
      </c>
      <c r="BX6" s="1" t="s">
        <v>224</v>
      </c>
      <c r="BY6" s="1" t="s">
        <v>226</v>
      </c>
      <c r="BZ6" s="1" t="s">
        <v>226</v>
      </c>
      <c r="CA6" s="1" t="s">
        <v>226</v>
      </c>
      <c r="CB6" s="1" t="s">
        <v>224</v>
      </c>
      <c r="CC6" s="1" t="s">
        <v>226</v>
      </c>
      <c r="CD6" s="1" t="s">
        <v>224</v>
      </c>
      <c r="CE6" s="1" t="s">
        <v>224</v>
      </c>
      <c r="CF6" s="1" t="s">
        <v>224</v>
      </c>
      <c r="CG6" s="1" t="s">
        <v>226</v>
      </c>
      <c r="CH6" s="1" t="s">
        <v>224</v>
      </c>
      <c r="CI6" s="1" t="s">
        <v>224</v>
      </c>
      <c r="CJ6" s="1" t="s">
        <v>226</v>
      </c>
      <c r="CK6" s="1" t="s">
        <v>226</v>
      </c>
      <c r="CL6" s="1" t="s">
        <v>225</v>
      </c>
      <c r="CM6" s="1" t="s">
        <v>224</v>
      </c>
      <c r="CN6" s="1" t="s">
        <v>224</v>
      </c>
      <c r="CO6" s="1" t="s">
        <v>227</v>
      </c>
      <c r="CP6" s="1" t="s">
        <v>225</v>
      </c>
      <c r="CQ6" s="1" t="s">
        <v>210</v>
      </c>
      <c r="CR6" s="1" t="s">
        <v>210</v>
      </c>
      <c r="CS6" s="1" t="s">
        <v>210</v>
      </c>
      <c r="CT6" s="1" t="s">
        <v>210</v>
      </c>
      <c r="CU6" s="1" t="s">
        <v>210</v>
      </c>
      <c r="CV6" s="1" t="s">
        <v>207</v>
      </c>
      <c r="CW6" s="1" t="s">
        <v>210</v>
      </c>
      <c r="CX6" s="1" t="s">
        <v>210</v>
      </c>
      <c r="CY6" s="1" t="s">
        <v>207</v>
      </c>
      <c r="CZ6" s="1" t="s">
        <v>210</v>
      </c>
      <c r="DA6" s="1" t="s">
        <v>210</v>
      </c>
      <c r="DB6" s="1" t="s">
        <v>210</v>
      </c>
      <c r="DC6" s="1" t="s">
        <v>210</v>
      </c>
      <c r="DD6" s="1" t="s">
        <v>207</v>
      </c>
      <c r="DE6" s="1" t="s">
        <v>207</v>
      </c>
      <c r="DF6" s="1" t="s">
        <v>207</v>
      </c>
      <c r="DG6" s="1" t="s">
        <v>207</v>
      </c>
      <c r="DH6" s="1" t="s">
        <v>207</v>
      </c>
      <c r="DI6" s="1" t="s">
        <v>207</v>
      </c>
      <c r="DJ6" s="1" t="s">
        <v>207</v>
      </c>
      <c r="DK6" s="1" t="s">
        <v>207</v>
      </c>
      <c r="DL6" s="1" t="s">
        <v>228</v>
      </c>
      <c r="DM6" s="1" t="s">
        <v>228</v>
      </c>
      <c r="DN6" s="1" t="s">
        <v>228</v>
      </c>
      <c r="DO6" s="1" t="s">
        <v>210</v>
      </c>
      <c r="DP6" s="1" t="s">
        <v>210</v>
      </c>
      <c r="DQ6" s="1" t="s">
        <v>228</v>
      </c>
      <c r="DR6" s="1" t="s">
        <v>210</v>
      </c>
      <c r="DS6" s="1" t="s">
        <v>210</v>
      </c>
      <c r="DT6" s="1" t="s">
        <v>210</v>
      </c>
      <c r="DU6" s="1" t="s">
        <v>210</v>
      </c>
      <c r="DV6" s="1" t="s">
        <v>210</v>
      </c>
      <c r="DW6" s="1" t="s">
        <v>228</v>
      </c>
      <c r="DX6" s="1" t="s">
        <v>210</v>
      </c>
      <c r="DY6" s="1" t="s">
        <v>210</v>
      </c>
      <c r="DZ6" s="1" t="s">
        <v>210</v>
      </c>
      <c r="EA6" s="1" t="s">
        <v>210</v>
      </c>
      <c r="EB6" s="1" t="s">
        <v>210</v>
      </c>
      <c r="EC6" s="1" t="s">
        <v>210</v>
      </c>
      <c r="ED6" s="1" t="s">
        <v>210</v>
      </c>
      <c r="EE6" s="1" t="s">
        <v>210</v>
      </c>
      <c r="EF6" s="1" t="s">
        <v>210</v>
      </c>
      <c r="EG6" s="1" t="s">
        <v>210</v>
      </c>
      <c r="EH6" s="1" t="s">
        <v>210</v>
      </c>
      <c r="EI6" s="1" t="s">
        <v>210</v>
      </c>
      <c r="EJ6" s="1" t="s">
        <v>210</v>
      </c>
      <c r="EK6" s="1" t="s">
        <v>210</v>
      </c>
      <c r="EL6" s="1" t="s">
        <v>210</v>
      </c>
      <c r="EM6" s="1" t="s">
        <v>210</v>
      </c>
      <c r="EN6" s="1" t="s">
        <v>210</v>
      </c>
      <c r="EO6" s="1" t="s">
        <v>210</v>
      </c>
      <c r="EP6" s="1" t="s">
        <v>210</v>
      </c>
      <c r="EQ6" s="1" t="s">
        <v>210</v>
      </c>
      <c r="ER6" s="1" t="s">
        <v>244</v>
      </c>
      <c r="ES6" s="1" t="s">
        <v>210</v>
      </c>
      <c r="ET6" s="1" t="s">
        <v>230</v>
      </c>
      <c r="EU6" s="1" t="s">
        <v>210</v>
      </c>
      <c r="EV6" s="1" t="s">
        <v>210</v>
      </c>
      <c r="EW6" s="1" t="s">
        <v>271</v>
      </c>
      <c r="EX6" s="1" t="s">
        <v>271</v>
      </c>
      <c r="EY6" s="1" t="s">
        <v>224</v>
      </c>
      <c r="EZ6" s="1" t="s">
        <v>224</v>
      </c>
      <c r="FA6" s="1" t="s">
        <v>224</v>
      </c>
      <c r="FB6" s="1" t="s">
        <v>215</v>
      </c>
      <c r="FC6" s="1" t="s">
        <v>215</v>
      </c>
      <c r="FD6" s="1" t="s">
        <v>215</v>
      </c>
      <c r="FE6" s="1" t="s">
        <v>215</v>
      </c>
      <c r="FF6" s="1" t="s">
        <v>215</v>
      </c>
      <c r="FG6" s="1" t="s">
        <v>215</v>
      </c>
      <c r="FH6" s="1" t="s">
        <v>224</v>
      </c>
      <c r="FI6" s="1" t="s">
        <v>224</v>
      </c>
      <c r="FJ6" s="1" t="s">
        <v>224</v>
      </c>
      <c r="FK6" s="1" t="s">
        <v>224</v>
      </c>
      <c r="FL6" s="1" t="s">
        <v>224</v>
      </c>
      <c r="FM6" s="1" t="s">
        <v>224</v>
      </c>
      <c r="FN6" s="1" t="s">
        <v>224</v>
      </c>
      <c r="FO6" s="1" t="s">
        <v>224</v>
      </c>
      <c r="FP6" s="1" t="s">
        <v>224</v>
      </c>
      <c r="FQ6" s="1" t="s">
        <v>215</v>
      </c>
      <c r="FR6" s="1" t="s">
        <v>224</v>
      </c>
      <c r="FS6" s="1" t="s">
        <v>224</v>
      </c>
      <c r="FT6" s="1" t="s">
        <v>215</v>
      </c>
      <c r="FU6" s="1" t="s">
        <v>215</v>
      </c>
      <c r="FV6" s="1" t="s">
        <v>224</v>
      </c>
      <c r="FW6" s="1" t="s">
        <v>224</v>
      </c>
      <c r="FX6" s="1" t="s">
        <v>224</v>
      </c>
      <c r="FY6" s="1" t="s">
        <v>224</v>
      </c>
      <c r="FZ6" s="1" t="s">
        <v>224</v>
      </c>
      <c r="GA6" s="1" t="s">
        <v>224</v>
      </c>
      <c r="GB6" s="1" t="s">
        <v>215</v>
      </c>
      <c r="GC6" s="1" t="s">
        <v>224</v>
      </c>
      <c r="GD6" s="1" t="s">
        <v>224</v>
      </c>
      <c r="GE6" s="1" t="s">
        <v>215</v>
      </c>
      <c r="GF6" s="1" t="s">
        <v>210</v>
      </c>
      <c r="GG6" s="1" t="s">
        <v>207</v>
      </c>
      <c r="GH6" s="1" t="s">
        <v>210</v>
      </c>
      <c r="GI6" s="1" t="s">
        <v>207</v>
      </c>
      <c r="GJ6" s="1">
        <v>6</v>
      </c>
      <c r="GK6" s="1">
        <v>6</v>
      </c>
      <c r="GL6" s="1" t="s">
        <v>260</v>
      </c>
      <c r="GM6" s="1" t="s">
        <v>233</v>
      </c>
      <c r="GN6" s="1" t="s">
        <v>233</v>
      </c>
      <c r="GO6" s="1" t="s">
        <v>232</v>
      </c>
      <c r="GP6" s="1" t="s">
        <v>233</v>
      </c>
      <c r="GQ6" s="1" t="s">
        <v>246</v>
      </c>
      <c r="GR6" s="1" t="s">
        <v>246</v>
      </c>
      <c r="GS6" s="1" t="s">
        <v>246</v>
      </c>
      <c r="GT6" s="1" t="s">
        <v>234</v>
      </c>
    </row>
    <row r="7" spans="1:202" s="19" customFormat="1" ht="15.75" customHeight="1" x14ac:dyDescent="0.2">
      <c r="A7">
        <v>6</v>
      </c>
      <c r="B7" s="16">
        <v>44337.718617928243</v>
      </c>
      <c r="C7" s="15" t="s">
        <v>272</v>
      </c>
      <c r="D7" s="17" t="s">
        <v>201</v>
      </c>
      <c r="E7" s="17" t="s">
        <v>258</v>
      </c>
      <c r="F7" s="17">
        <v>1982</v>
      </c>
      <c r="G7" s="17" t="s">
        <v>203</v>
      </c>
      <c r="H7" s="17" t="s">
        <v>204</v>
      </c>
      <c r="I7" s="17" t="s">
        <v>205</v>
      </c>
      <c r="J7" s="17" t="s">
        <v>206</v>
      </c>
      <c r="K7" s="17" t="s">
        <v>207</v>
      </c>
      <c r="L7" s="17" t="s">
        <v>208</v>
      </c>
      <c r="M7" s="17" t="s">
        <v>209</v>
      </c>
      <c r="N7" s="17" t="s">
        <v>210</v>
      </c>
      <c r="O7" s="17" t="s">
        <v>210</v>
      </c>
      <c r="P7" s="17">
        <v>8</v>
      </c>
      <c r="Q7" s="17" t="s">
        <v>273</v>
      </c>
      <c r="R7" s="17" t="s">
        <v>213</v>
      </c>
      <c r="S7" s="17" t="s">
        <v>274</v>
      </c>
      <c r="T7" s="17" t="s">
        <v>210</v>
      </c>
      <c r="U7" s="17" t="s">
        <v>216</v>
      </c>
      <c r="V7" s="17" t="s">
        <v>254</v>
      </c>
      <c r="W7" s="17" t="s">
        <v>254</v>
      </c>
      <c r="X7" s="17" t="s">
        <v>215</v>
      </c>
      <c r="Y7" s="17" t="s">
        <v>254</v>
      </c>
      <c r="Z7" s="17" t="s">
        <v>215</v>
      </c>
      <c r="AA7" s="17" t="s">
        <v>215</v>
      </c>
      <c r="AB7" s="17" t="s">
        <v>240</v>
      </c>
      <c r="AC7" s="17" t="s">
        <v>240</v>
      </c>
      <c r="AD7" s="17" t="s">
        <v>215</v>
      </c>
      <c r="AE7" s="17" t="s">
        <v>215</v>
      </c>
      <c r="AF7" s="17" t="s">
        <v>215</v>
      </c>
      <c r="AG7" s="17" t="s">
        <v>215</v>
      </c>
      <c r="AH7" s="18" t="s">
        <v>217</v>
      </c>
      <c r="AI7" s="17" t="s">
        <v>210</v>
      </c>
      <c r="AJ7" s="17" t="s">
        <v>269</v>
      </c>
      <c r="AK7" s="17" t="s">
        <v>275</v>
      </c>
      <c r="AL7" s="17" t="s">
        <v>220</v>
      </c>
      <c r="AM7" s="17" t="s">
        <v>221</v>
      </c>
      <c r="AN7" s="17" t="s">
        <v>221</v>
      </c>
      <c r="AO7" s="17" t="s">
        <v>221</v>
      </c>
      <c r="AP7" s="17" t="s">
        <v>221</v>
      </c>
      <c r="AQ7" s="17" t="s">
        <v>220</v>
      </c>
      <c r="AR7" s="17" t="s">
        <v>221</v>
      </c>
      <c r="AS7" s="17" t="s">
        <v>221</v>
      </c>
      <c r="AT7" s="17" t="s">
        <v>243</v>
      </c>
      <c r="AU7" s="17" t="s">
        <v>221</v>
      </c>
      <c r="AV7" s="17" t="s">
        <v>243</v>
      </c>
      <c r="AW7" s="17" t="s">
        <v>221</v>
      </c>
      <c r="AX7" s="17" t="s">
        <v>221</v>
      </c>
      <c r="AY7" s="17" t="s">
        <v>221</v>
      </c>
      <c r="AZ7" s="17" t="s">
        <v>221</v>
      </c>
      <c r="BA7" s="17" t="s">
        <v>221</v>
      </c>
      <c r="BB7" s="17" t="s">
        <v>222</v>
      </c>
      <c r="BC7" s="17" t="s">
        <v>222</v>
      </c>
      <c r="BD7" s="17" t="s">
        <v>222</v>
      </c>
      <c r="BE7" s="17" t="s">
        <v>222</v>
      </c>
      <c r="BF7" s="17" t="s">
        <v>222</v>
      </c>
      <c r="BG7" s="17" t="s">
        <v>258</v>
      </c>
      <c r="BH7" s="17" t="s">
        <v>202</v>
      </c>
      <c r="BI7" s="17" t="s">
        <v>202</v>
      </c>
      <c r="BJ7" s="17" t="s">
        <v>222</v>
      </c>
      <c r="BK7" s="17" t="s">
        <v>276</v>
      </c>
      <c r="BL7" s="17" t="s">
        <v>202</v>
      </c>
      <c r="BM7" s="17" t="s">
        <v>222</v>
      </c>
      <c r="BN7" s="17" t="s">
        <v>276</v>
      </c>
      <c r="BO7" s="17" t="s">
        <v>276</v>
      </c>
      <c r="BP7" s="18" t="s">
        <v>277</v>
      </c>
      <c r="BQ7" s="17" t="s">
        <v>207</v>
      </c>
      <c r="BR7" s="17" t="s">
        <v>207</v>
      </c>
      <c r="BS7" s="17" t="s">
        <v>227</v>
      </c>
      <c r="BT7" s="17" t="s">
        <v>207</v>
      </c>
      <c r="BU7" s="17" t="s">
        <v>226</v>
      </c>
      <c r="BV7" s="17" t="s">
        <v>226</v>
      </c>
      <c r="BW7" s="17" t="s">
        <v>226</v>
      </c>
      <c r="BX7" s="17" t="s">
        <v>226</v>
      </c>
      <c r="BY7" s="17" t="s">
        <v>226</v>
      </c>
      <c r="BZ7" s="17" t="s">
        <v>224</v>
      </c>
      <c r="CA7" s="17" t="s">
        <v>226</v>
      </c>
      <c r="CB7" s="17" t="s">
        <v>224</v>
      </c>
      <c r="CC7" s="17" t="s">
        <v>226</v>
      </c>
      <c r="CD7" s="17" t="s">
        <v>224</v>
      </c>
      <c r="CE7" s="17" t="s">
        <v>224</v>
      </c>
      <c r="CF7" s="17" t="s">
        <v>226</v>
      </c>
      <c r="CG7" s="17" t="s">
        <v>215</v>
      </c>
      <c r="CH7" s="17" t="s">
        <v>215</v>
      </c>
      <c r="CI7" s="17" t="s">
        <v>225</v>
      </c>
      <c r="CJ7" s="17" t="s">
        <v>215</v>
      </c>
      <c r="CK7" s="17" t="s">
        <v>226</v>
      </c>
      <c r="CL7" s="17" t="s">
        <v>225</v>
      </c>
      <c r="CM7" s="17" t="s">
        <v>224</v>
      </c>
      <c r="CN7" s="17" t="s">
        <v>227</v>
      </c>
      <c r="CO7" s="17" t="s">
        <v>227</v>
      </c>
      <c r="CP7" s="17" t="s">
        <v>225</v>
      </c>
      <c r="CQ7" s="17" t="s">
        <v>210</v>
      </c>
      <c r="CR7" s="17" t="s">
        <v>210</v>
      </c>
      <c r="CS7" s="17" t="s">
        <v>210</v>
      </c>
      <c r="CT7" s="17" t="s">
        <v>210</v>
      </c>
      <c r="CU7" s="17" t="s">
        <v>210</v>
      </c>
      <c r="CV7" s="17" t="s">
        <v>207</v>
      </c>
      <c r="CW7" s="17" t="s">
        <v>210</v>
      </c>
      <c r="CX7" s="17" t="s">
        <v>210</v>
      </c>
      <c r="CY7" s="17" t="s">
        <v>210</v>
      </c>
      <c r="CZ7" s="17" t="s">
        <v>210</v>
      </c>
      <c r="DA7" s="17" t="s">
        <v>210</v>
      </c>
      <c r="DB7" s="17" t="s">
        <v>210</v>
      </c>
      <c r="DC7" s="17" t="s">
        <v>210</v>
      </c>
      <c r="DD7" s="17" t="s">
        <v>207</v>
      </c>
      <c r="DE7" s="17" t="s">
        <v>227</v>
      </c>
      <c r="DF7" s="17" t="s">
        <v>207</v>
      </c>
      <c r="DG7" s="17" t="s">
        <v>210</v>
      </c>
      <c r="DH7" s="17" t="s">
        <v>207</v>
      </c>
      <c r="DI7" s="17" t="s">
        <v>207</v>
      </c>
      <c r="DJ7" s="17" t="s">
        <v>227</v>
      </c>
      <c r="DK7" s="17" t="s">
        <v>207</v>
      </c>
      <c r="DL7" s="17" t="s">
        <v>210</v>
      </c>
      <c r="DM7" s="17" t="s">
        <v>228</v>
      </c>
      <c r="DN7" s="17" t="s">
        <v>228</v>
      </c>
      <c r="DO7" s="17" t="s">
        <v>210</v>
      </c>
      <c r="DP7" s="17" t="s">
        <v>228</v>
      </c>
      <c r="DQ7" s="17" t="s">
        <v>228</v>
      </c>
      <c r="DR7" s="17" t="s">
        <v>228</v>
      </c>
      <c r="DS7" s="17" t="s">
        <v>228</v>
      </c>
      <c r="DT7" s="17" t="s">
        <v>228</v>
      </c>
      <c r="DU7" s="17" t="s">
        <v>210</v>
      </c>
      <c r="DV7" s="17" t="s">
        <v>210</v>
      </c>
      <c r="DW7" s="17" t="s">
        <v>228</v>
      </c>
      <c r="DX7" s="17" t="s">
        <v>230</v>
      </c>
      <c r="DY7" s="17" t="s">
        <v>230</v>
      </c>
      <c r="DZ7" s="17" t="s">
        <v>210</v>
      </c>
      <c r="EA7" s="17" t="s">
        <v>228</v>
      </c>
      <c r="EB7" s="17" t="s">
        <v>228</v>
      </c>
      <c r="EC7" s="17" t="s">
        <v>228</v>
      </c>
      <c r="ED7" s="17" t="s">
        <v>228</v>
      </c>
      <c r="EE7" s="17" t="s">
        <v>228</v>
      </c>
      <c r="EF7" s="17" t="s">
        <v>210</v>
      </c>
      <c r="EG7" s="17" t="s">
        <v>210</v>
      </c>
      <c r="EH7" s="17" t="s">
        <v>210</v>
      </c>
      <c r="EI7" s="17" t="s">
        <v>210</v>
      </c>
      <c r="EJ7" s="17" t="s">
        <v>210</v>
      </c>
      <c r="EK7" s="17" t="s">
        <v>210</v>
      </c>
      <c r="EL7" s="17" t="s">
        <v>210</v>
      </c>
      <c r="EM7" s="17" t="s">
        <v>210</v>
      </c>
      <c r="EN7" s="17" t="s">
        <v>210</v>
      </c>
      <c r="EO7" s="17" t="s">
        <v>228</v>
      </c>
      <c r="EP7" s="17" t="s">
        <v>228</v>
      </c>
      <c r="EQ7" s="17" t="s">
        <v>210</v>
      </c>
      <c r="ER7" s="17" t="s">
        <v>229</v>
      </c>
      <c r="ES7" s="17" t="s">
        <v>210</v>
      </c>
      <c r="ET7" s="17" t="s">
        <v>228</v>
      </c>
      <c r="EU7" s="17" t="s">
        <v>228</v>
      </c>
      <c r="EV7" s="17" t="s">
        <v>210</v>
      </c>
      <c r="EW7" s="17" t="s">
        <v>210</v>
      </c>
      <c r="EX7" s="17" t="s">
        <v>230</v>
      </c>
      <c r="EY7" s="17" t="s">
        <v>215</v>
      </c>
      <c r="EZ7" s="17" t="s">
        <v>224</v>
      </c>
      <c r="FA7" s="17" t="s">
        <v>226</v>
      </c>
      <c r="FB7" s="17" t="s">
        <v>226</v>
      </c>
      <c r="FC7" s="17" t="s">
        <v>226</v>
      </c>
      <c r="FD7" s="17" t="s">
        <v>215</v>
      </c>
      <c r="FE7" s="17" t="s">
        <v>226</v>
      </c>
      <c r="FF7" s="17" t="s">
        <v>224</v>
      </c>
      <c r="FG7" s="17" t="s">
        <v>226</v>
      </c>
      <c r="FH7" s="17" t="s">
        <v>215</v>
      </c>
      <c r="FI7" s="17" t="s">
        <v>226</v>
      </c>
      <c r="FJ7" s="17" t="s">
        <v>226</v>
      </c>
      <c r="FK7" s="17" t="s">
        <v>226</v>
      </c>
      <c r="FL7" s="17" t="s">
        <v>215</v>
      </c>
      <c r="FM7" s="17" t="s">
        <v>245</v>
      </c>
      <c r="FN7" s="17" t="s">
        <v>225</v>
      </c>
      <c r="FO7" s="17" t="s">
        <v>225</v>
      </c>
      <c r="FP7" s="17" t="s">
        <v>224</v>
      </c>
      <c r="FQ7" s="17" t="s">
        <v>226</v>
      </c>
      <c r="FR7" s="17" t="s">
        <v>224</v>
      </c>
      <c r="FS7" s="17" t="s">
        <v>224</v>
      </c>
      <c r="FT7" s="17" t="s">
        <v>215</v>
      </c>
      <c r="FU7" s="17" t="s">
        <v>215</v>
      </c>
      <c r="FV7" s="17" t="s">
        <v>226</v>
      </c>
      <c r="FW7" s="17" t="s">
        <v>226</v>
      </c>
      <c r="FX7" s="17" t="s">
        <v>225</v>
      </c>
      <c r="FY7" s="17" t="s">
        <v>224</v>
      </c>
      <c r="FZ7" s="17" t="s">
        <v>225</v>
      </c>
      <c r="GA7" s="17" t="s">
        <v>224</v>
      </c>
      <c r="GB7" s="17" t="s">
        <v>215</v>
      </c>
      <c r="GC7" s="17" t="s">
        <v>224</v>
      </c>
      <c r="GD7" s="17" t="s">
        <v>224</v>
      </c>
      <c r="GE7" s="17" t="s">
        <v>215</v>
      </c>
      <c r="GF7" s="17" t="s">
        <v>210</v>
      </c>
      <c r="GG7" s="17" t="s">
        <v>207</v>
      </c>
      <c r="GH7" s="17" t="s">
        <v>210</v>
      </c>
      <c r="GI7" s="17" t="s">
        <v>210</v>
      </c>
      <c r="GJ7" s="17">
        <v>4</v>
      </c>
      <c r="GK7" s="17">
        <v>2</v>
      </c>
      <c r="GL7" s="17" t="s">
        <v>278</v>
      </c>
      <c r="GM7" s="17" t="s">
        <v>247</v>
      </c>
      <c r="GN7" s="17" t="s">
        <v>232</v>
      </c>
      <c r="GO7" s="17" t="s">
        <v>232</v>
      </c>
      <c r="GP7" s="17" t="s">
        <v>232</v>
      </c>
      <c r="GQ7" s="17" t="s">
        <v>247</v>
      </c>
      <c r="GR7" s="17" t="s">
        <v>234</v>
      </c>
      <c r="GS7" s="17" t="s">
        <v>234</v>
      </c>
      <c r="GT7" s="17" t="s">
        <v>246</v>
      </c>
    </row>
    <row r="8" spans="1:202" ht="15.75" customHeight="1" x14ac:dyDescent="0.2">
      <c r="A8" s="19">
        <v>7</v>
      </c>
      <c r="B8" s="3">
        <v>44337.721722696762</v>
      </c>
      <c r="C8" s="4" t="s">
        <v>279</v>
      </c>
      <c r="D8" s="1" t="s">
        <v>201</v>
      </c>
      <c r="E8" s="1" t="s">
        <v>202</v>
      </c>
      <c r="F8" s="1">
        <v>1984</v>
      </c>
      <c r="G8" s="1" t="s">
        <v>203</v>
      </c>
      <c r="H8" s="1" t="s">
        <v>204</v>
      </c>
      <c r="I8" s="1" t="s">
        <v>205</v>
      </c>
      <c r="J8" s="1" t="s">
        <v>236</v>
      </c>
      <c r="K8" s="1" t="s">
        <v>207</v>
      </c>
      <c r="L8" s="1" t="s">
        <v>208</v>
      </c>
      <c r="M8" s="1" t="s">
        <v>209</v>
      </c>
      <c r="N8" s="1" t="s">
        <v>251</v>
      </c>
      <c r="O8" s="1" t="s">
        <v>210</v>
      </c>
      <c r="P8" s="1" t="s">
        <v>280</v>
      </c>
      <c r="Q8" s="1" t="s">
        <v>281</v>
      </c>
      <c r="R8" s="1" t="s">
        <v>213</v>
      </c>
      <c r="S8" s="1" t="s">
        <v>239</v>
      </c>
      <c r="T8" s="1" t="s">
        <v>210</v>
      </c>
      <c r="U8" s="1" t="s">
        <v>216</v>
      </c>
      <c r="V8" s="1" t="s">
        <v>215</v>
      </c>
      <c r="W8" s="1" t="s">
        <v>254</v>
      </c>
      <c r="X8" s="1" t="s">
        <v>215</v>
      </c>
      <c r="Y8" s="1" t="s">
        <v>254</v>
      </c>
      <c r="Z8" s="1" t="s">
        <v>216</v>
      </c>
      <c r="AA8" s="1" t="s">
        <v>215</v>
      </c>
      <c r="AB8" s="1" t="s">
        <v>215</v>
      </c>
      <c r="AC8" s="1" t="s">
        <v>216</v>
      </c>
      <c r="AD8" s="1" t="s">
        <v>215</v>
      </c>
      <c r="AE8" s="1" t="s">
        <v>254</v>
      </c>
      <c r="AF8" s="1" t="s">
        <v>254</v>
      </c>
      <c r="AG8" s="1" t="s">
        <v>240</v>
      </c>
      <c r="AH8" s="2" t="s">
        <v>282</v>
      </c>
      <c r="AI8" s="1" t="s">
        <v>210</v>
      </c>
      <c r="AJ8" s="1" t="s">
        <v>269</v>
      </c>
      <c r="AK8" s="1" t="s">
        <v>283</v>
      </c>
      <c r="AL8" s="1" t="s">
        <v>220</v>
      </c>
      <c r="AM8" s="1" t="s">
        <v>220</v>
      </c>
      <c r="AN8" s="1" t="s">
        <v>221</v>
      </c>
      <c r="AO8" s="1" t="s">
        <v>220</v>
      </c>
      <c r="AP8" s="1" t="s">
        <v>220</v>
      </c>
      <c r="AQ8" s="1" t="s">
        <v>220</v>
      </c>
      <c r="AR8" s="1" t="s">
        <v>220</v>
      </c>
      <c r="AS8" s="1" t="s">
        <v>220</v>
      </c>
      <c r="AT8" s="1" t="s">
        <v>221</v>
      </c>
      <c r="AU8" s="1" t="s">
        <v>220</v>
      </c>
      <c r="AV8" s="1" t="s">
        <v>243</v>
      </c>
      <c r="AW8" s="1" t="s">
        <v>221</v>
      </c>
      <c r="AX8" s="1" t="s">
        <v>221</v>
      </c>
      <c r="AY8" s="1" t="s">
        <v>220</v>
      </c>
      <c r="AZ8" s="1" t="s">
        <v>221</v>
      </c>
      <c r="BA8" s="1" t="s">
        <v>221</v>
      </c>
      <c r="BB8" s="1" t="s">
        <v>222</v>
      </c>
      <c r="BC8" s="1" t="s">
        <v>222</v>
      </c>
      <c r="BD8" s="1" t="s">
        <v>222</v>
      </c>
      <c r="BE8" s="1" t="s">
        <v>222</v>
      </c>
      <c r="BF8" s="1" t="s">
        <v>222</v>
      </c>
      <c r="BG8" s="1" t="s">
        <v>222</v>
      </c>
      <c r="BH8" s="1" t="s">
        <v>222</v>
      </c>
      <c r="BI8" s="1" t="s">
        <v>222</v>
      </c>
      <c r="BJ8" s="1" t="s">
        <v>222</v>
      </c>
      <c r="BK8" s="1" t="s">
        <v>222</v>
      </c>
      <c r="BL8" s="1" t="s">
        <v>222</v>
      </c>
      <c r="BM8" s="1" t="s">
        <v>222</v>
      </c>
      <c r="BN8" s="1" t="s">
        <v>222</v>
      </c>
      <c r="BO8" s="1" t="s">
        <v>222</v>
      </c>
      <c r="BP8" s="2" t="s">
        <v>223</v>
      </c>
      <c r="BQ8" s="1" t="s">
        <v>207</v>
      </c>
      <c r="BR8" s="1" t="s">
        <v>207</v>
      </c>
      <c r="BS8" s="1" t="s">
        <v>207</v>
      </c>
      <c r="BT8" s="1" t="s">
        <v>207</v>
      </c>
      <c r="BU8" s="1" t="s">
        <v>225</v>
      </c>
      <c r="BV8" s="1" t="s">
        <v>225</v>
      </c>
      <c r="BW8" s="1" t="s">
        <v>225</v>
      </c>
      <c r="BX8" s="1" t="s">
        <v>225</v>
      </c>
      <c r="BY8" s="1" t="s">
        <v>225</v>
      </c>
      <c r="BZ8" s="1" t="s">
        <v>224</v>
      </c>
      <c r="CA8" s="1" t="s">
        <v>225</v>
      </c>
      <c r="CB8" s="1" t="s">
        <v>225</v>
      </c>
      <c r="CC8" s="1" t="s">
        <v>225</v>
      </c>
      <c r="CD8" s="1" t="s">
        <v>225</v>
      </c>
      <c r="CE8" s="1" t="s">
        <v>225</v>
      </c>
      <c r="CF8" s="1" t="s">
        <v>225</v>
      </c>
      <c r="CG8" s="1" t="s">
        <v>224</v>
      </c>
      <c r="CH8" s="1" t="s">
        <v>226</v>
      </c>
      <c r="CI8" s="1" t="s">
        <v>226</v>
      </c>
      <c r="CJ8" s="1" t="s">
        <v>224</v>
      </c>
      <c r="CK8" s="1" t="s">
        <v>224</v>
      </c>
      <c r="CL8" s="1" t="s">
        <v>225</v>
      </c>
      <c r="CM8" s="1" t="s">
        <v>227</v>
      </c>
      <c r="CN8" s="1" t="s">
        <v>224</v>
      </c>
      <c r="CO8" s="1" t="s">
        <v>215</v>
      </c>
      <c r="CP8" s="1" t="s">
        <v>225</v>
      </c>
      <c r="CQ8" s="1" t="s">
        <v>210</v>
      </c>
      <c r="CR8" s="1" t="s">
        <v>210</v>
      </c>
      <c r="CS8" s="1" t="s">
        <v>210</v>
      </c>
      <c r="CT8" s="1" t="s">
        <v>210</v>
      </c>
      <c r="CU8" s="1" t="s">
        <v>207</v>
      </c>
      <c r="CV8" s="1" t="s">
        <v>207</v>
      </c>
      <c r="CW8" s="1" t="s">
        <v>207</v>
      </c>
      <c r="CX8" s="1" t="s">
        <v>207</v>
      </c>
      <c r="CY8" s="1" t="s">
        <v>210</v>
      </c>
      <c r="CZ8" s="1" t="s">
        <v>207</v>
      </c>
      <c r="DA8" s="1" t="s">
        <v>207</v>
      </c>
      <c r="DB8" s="1" t="s">
        <v>210</v>
      </c>
      <c r="DC8" s="1" t="s">
        <v>207</v>
      </c>
      <c r="DD8" s="1" t="s">
        <v>207</v>
      </c>
      <c r="DE8" s="1" t="s">
        <v>207</v>
      </c>
      <c r="DF8" s="1" t="s">
        <v>207</v>
      </c>
      <c r="DG8" s="1" t="s">
        <v>207</v>
      </c>
      <c r="DH8" s="1" t="s">
        <v>207</v>
      </c>
      <c r="DI8" s="1" t="s">
        <v>207</v>
      </c>
      <c r="DJ8" s="1" t="s">
        <v>207</v>
      </c>
      <c r="DK8" s="1" t="s">
        <v>207</v>
      </c>
      <c r="DL8" s="1" t="s">
        <v>210</v>
      </c>
      <c r="DM8" s="1" t="s">
        <v>210</v>
      </c>
      <c r="DN8" s="1" t="s">
        <v>271</v>
      </c>
      <c r="DO8" s="1" t="s">
        <v>210</v>
      </c>
      <c r="DP8" s="1" t="s">
        <v>230</v>
      </c>
      <c r="DQ8" s="1" t="s">
        <v>210</v>
      </c>
      <c r="DR8" s="1" t="s">
        <v>210</v>
      </c>
      <c r="DS8" s="1" t="s">
        <v>210</v>
      </c>
      <c r="DT8" s="1" t="s">
        <v>271</v>
      </c>
      <c r="DU8" s="1" t="s">
        <v>210</v>
      </c>
      <c r="DV8" s="1" t="s">
        <v>210</v>
      </c>
      <c r="DW8" s="1" t="s">
        <v>210</v>
      </c>
      <c r="DX8" s="1" t="s">
        <v>230</v>
      </c>
      <c r="DY8" s="1" t="s">
        <v>210</v>
      </c>
      <c r="DZ8" s="1" t="s">
        <v>210</v>
      </c>
      <c r="EA8" s="1" t="s">
        <v>230</v>
      </c>
      <c r="EB8" s="1" t="s">
        <v>230</v>
      </c>
      <c r="EC8" s="1" t="s">
        <v>210</v>
      </c>
      <c r="ED8" s="1" t="s">
        <v>210</v>
      </c>
      <c r="EE8" s="1" t="s">
        <v>210</v>
      </c>
      <c r="EF8" s="1" t="s">
        <v>210</v>
      </c>
      <c r="EG8" s="1" t="s">
        <v>210</v>
      </c>
      <c r="EH8" s="1" t="s">
        <v>210</v>
      </c>
      <c r="EI8" s="1" t="s">
        <v>210</v>
      </c>
      <c r="EJ8" s="1" t="s">
        <v>210</v>
      </c>
      <c r="EK8" s="1" t="s">
        <v>210</v>
      </c>
      <c r="EL8" s="1" t="s">
        <v>210</v>
      </c>
      <c r="EM8" s="1" t="s">
        <v>210</v>
      </c>
      <c r="EN8" s="1" t="s">
        <v>210</v>
      </c>
      <c r="EO8" s="1" t="s">
        <v>210</v>
      </c>
      <c r="EP8" s="1" t="s">
        <v>210</v>
      </c>
      <c r="EQ8" s="1" t="s">
        <v>210</v>
      </c>
      <c r="ER8" s="1" t="s">
        <v>244</v>
      </c>
      <c r="ES8" s="1" t="s">
        <v>210</v>
      </c>
      <c r="ET8" s="1" t="s">
        <v>210</v>
      </c>
      <c r="EU8" s="1" t="s">
        <v>210</v>
      </c>
      <c r="EV8" s="1" t="s">
        <v>210</v>
      </c>
      <c r="EW8" s="1" t="s">
        <v>271</v>
      </c>
      <c r="EX8" s="1" t="s">
        <v>230</v>
      </c>
      <c r="EY8" s="1" t="s">
        <v>224</v>
      </c>
      <c r="EZ8" s="1" t="s">
        <v>225</v>
      </c>
      <c r="FA8" s="1" t="s">
        <v>224</v>
      </c>
      <c r="FB8" s="1" t="s">
        <v>225</v>
      </c>
      <c r="FC8" s="1" t="s">
        <v>226</v>
      </c>
      <c r="FD8" s="1" t="s">
        <v>224</v>
      </c>
      <c r="FE8" s="1" t="s">
        <v>225</v>
      </c>
      <c r="FF8" s="1" t="s">
        <v>224</v>
      </c>
      <c r="FG8" s="1" t="s">
        <v>225</v>
      </c>
      <c r="FH8" s="1" t="s">
        <v>225</v>
      </c>
      <c r="FI8" s="1" t="s">
        <v>225</v>
      </c>
      <c r="FJ8" s="1" t="s">
        <v>225</v>
      </c>
      <c r="FK8" s="1" t="s">
        <v>225</v>
      </c>
      <c r="FL8" s="1" t="s">
        <v>225</v>
      </c>
      <c r="FM8" s="1" t="s">
        <v>225</v>
      </c>
      <c r="FN8" s="1" t="s">
        <v>225</v>
      </c>
      <c r="FO8" s="1" t="s">
        <v>225</v>
      </c>
      <c r="FP8" s="1" t="s">
        <v>225</v>
      </c>
      <c r="FQ8" s="1" t="s">
        <v>225</v>
      </c>
      <c r="FR8" s="1" t="s">
        <v>225</v>
      </c>
      <c r="FS8" s="1" t="s">
        <v>225</v>
      </c>
      <c r="FT8" s="1" t="s">
        <v>215</v>
      </c>
      <c r="FU8" s="1" t="s">
        <v>215</v>
      </c>
      <c r="FV8" s="1" t="s">
        <v>225</v>
      </c>
      <c r="FW8" s="1" t="s">
        <v>225</v>
      </c>
      <c r="FX8" s="1" t="s">
        <v>225</v>
      </c>
      <c r="FY8" s="1" t="s">
        <v>224</v>
      </c>
      <c r="FZ8" s="1" t="s">
        <v>226</v>
      </c>
      <c r="GA8" s="1" t="s">
        <v>224</v>
      </c>
      <c r="GB8" s="1" t="s">
        <v>215</v>
      </c>
      <c r="GC8" s="1" t="s">
        <v>224</v>
      </c>
      <c r="GD8" s="1" t="s">
        <v>226</v>
      </c>
      <c r="GE8" s="1" t="s">
        <v>215</v>
      </c>
      <c r="GF8" s="1" t="s">
        <v>207</v>
      </c>
      <c r="GG8" s="1" t="s">
        <v>207</v>
      </c>
      <c r="GH8" s="1" t="s">
        <v>207</v>
      </c>
      <c r="GI8" s="1" t="s">
        <v>210</v>
      </c>
      <c r="GJ8" s="1">
        <v>5</v>
      </c>
      <c r="GK8" s="1">
        <v>4</v>
      </c>
      <c r="GL8" s="1" t="s">
        <v>231</v>
      </c>
      <c r="GM8" s="1" t="s">
        <v>233</v>
      </c>
      <c r="GN8" s="1" t="s">
        <v>233</v>
      </c>
      <c r="GO8" s="1" t="s">
        <v>232</v>
      </c>
      <c r="GP8" s="1" t="s">
        <v>233</v>
      </c>
      <c r="GQ8" s="1" t="s">
        <v>234</v>
      </c>
      <c r="GR8" s="1" t="s">
        <v>246</v>
      </c>
      <c r="GS8" s="1" t="s">
        <v>232</v>
      </c>
      <c r="GT8" s="1" t="s">
        <v>232</v>
      </c>
    </row>
    <row r="9" spans="1:202" s="19" customFormat="1" ht="15.75" customHeight="1" x14ac:dyDescent="0.2">
      <c r="A9">
        <v>8</v>
      </c>
      <c r="B9" s="16">
        <v>44337.745417199076</v>
      </c>
      <c r="C9" s="15" t="s">
        <v>284</v>
      </c>
      <c r="D9" s="17" t="s">
        <v>201</v>
      </c>
      <c r="E9" s="17" t="s">
        <v>202</v>
      </c>
      <c r="F9" s="17">
        <v>1963</v>
      </c>
      <c r="G9" s="17" t="s">
        <v>203</v>
      </c>
      <c r="H9" s="17" t="s">
        <v>204</v>
      </c>
      <c r="I9" s="17" t="s">
        <v>249</v>
      </c>
      <c r="J9" s="17" t="s">
        <v>206</v>
      </c>
      <c r="K9" s="17" t="s">
        <v>210</v>
      </c>
      <c r="L9" s="17" t="s">
        <v>208</v>
      </c>
      <c r="M9" s="17" t="s">
        <v>209</v>
      </c>
      <c r="N9" s="17" t="s">
        <v>210</v>
      </c>
      <c r="O9" s="17" t="s">
        <v>210</v>
      </c>
      <c r="P9" s="17">
        <v>11</v>
      </c>
      <c r="Q9" s="17" t="s">
        <v>212</v>
      </c>
      <c r="R9" s="17" t="s">
        <v>213</v>
      </c>
      <c r="S9" s="17" t="s">
        <v>285</v>
      </c>
      <c r="T9" s="17" t="s">
        <v>210</v>
      </c>
      <c r="U9" s="17" t="s">
        <v>216</v>
      </c>
      <c r="V9" s="17" t="s">
        <v>216</v>
      </c>
      <c r="W9" s="17" t="s">
        <v>215</v>
      </c>
      <c r="X9" s="17" t="s">
        <v>215</v>
      </c>
      <c r="Y9" s="17" t="s">
        <v>215</v>
      </c>
      <c r="Z9" s="17" t="s">
        <v>216</v>
      </c>
      <c r="AA9" s="17" t="s">
        <v>215</v>
      </c>
      <c r="AB9" s="17" t="s">
        <v>254</v>
      </c>
      <c r="AC9" s="17" t="s">
        <v>216</v>
      </c>
      <c r="AD9" s="17" t="s">
        <v>215</v>
      </c>
      <c r="AE9" s="17" t="s">
        <v>215</v>
      </c>
      <c r="AF9" s="17" t="s">
        <v>215</v>
      </c>
      <c r="AG9" s="17" t="s">
        <v>215</v>
      </c>
      <c r="AH9" s="18" t="s">
        <v>217</v>
      </c>
      <c r="AI9" s="17" t="s">
        <v>210</v>
      </c>
      <c r="AJ9" s="17" t="s">
        <v>256</v>
      </c>
      <c r="AK9" s="17" t="s">
        <v>286</v>
      </c>
      <c r="AL9" s="17" t="s">
        <v>243</v>
      </c>
      <c r="AM9" s="17" t="s">
        <v>243</v>
      </c>
      <c r="AN9" s="17" t="s">
        <v>243</v>
      </c>
      <c r="AO9" s="17" t="s">
        <v>221</v>
      </c>
      <c r="AP9" s="17" t="s">
        <v>242</v>
      </c>
      <c r="AQ9" s="17" t="s">
        <v>242</v>
      </c>
      <c r="AR9" s="17" t="s">
        <v>243</v>
      </c>
      <c r="AS9" s="17" t="s">
        <v>243</v>
      </c>
      <c r="AT9" s="17" t="s">
        <v>242</v>
      </c>
      <c r="AU9" s="17" t="s">
        <v>243</v>
      </c>
      <c r="AV9" s="17" t="s">
        <v>242</v>
      </c>
      <c r="AW9" s="17" t="s">
        <v>243</v>
      </c>
      <c r="AX9" s="17" t="s">
        <v>242</v>
      </c>
      <c r="AY9" s="17" t="s">
        <v>221</v>
      </c>
      <c r="AZ9" s="17" t="s">
        <v>242</v>
      </c>
      <c r="BA9" s="17" t="s">
        <v>287</v>
      </c>
      <c r="BB9" s="17" t="s">
        <v>222</v>
      </c>
      <c r="BC9" s="17" t="s">
        <v>222</v>
      </c>
      <c r="BD9" s="17" t="s">
        <v>222</v>
      </c>
      <c r="BE9" s="17" t="s">
        <v>222</v>
      </c>
      <c r="BF9" s="17" t="s">
        <v>222</v>
      </c>
      <c r="BG9" s="17" t="s">
        <v>222</v>
      </c>
      <c r="BH9" s="17" t="s">
        <v>222</v>
      </c>
      <c r="BI9" s="17" t="s">
        <v>222</v>
      </c>
      <c r="BJ9" s="17" t="s">
        <v>222</v>
      </c>
      <c r="BK9" s="17" t="s">
        <v>222</v>
      </c>
      <c r="BL9" s="17" t="s">
        <v>222</v>
      </c>
      <c r="BM9" s="17" t="s">
        <v>222</v>
      </c>
      <c r="BN9" s="17" t="s">
        <v>222</v>
      </c>
      <c r="BO9" s="17" t="s">
        <v>222</v>
      </c>
      <c r="BP9" s="18" t="s">
        <v>223</v>
      </c>
      <c r="BQ9" s="17" t="s">
        <v>207</v>
      </c>
      <c r="BR9" s="17" t="s">
        <v>207</v>
      </c>
      <c r="BS9" s="17" t="s">
        <v>207</v>
      </c>
      <c r="BT9" s="17" t="s">
        <v>207</v>
      </c>
      <c r="BU9" s="17" t="s">
        <v>224</v>
      </c>
      <c r="BV9" s="17" t="s">
        <v>225</v>
      </c>
      <c r="BW9" s="17" t="s">
        <v>224</v>
      </c>
      <c r="BX9" s="17" t="s">
        <v>225</v>
      </c>
      <c r="BY9" s="17" t="s">
        <v>224</v>
      </c>
      <c r="BZ9" s="17" t="s">
        <v>224</v>
      </c>
      <c r="CA9" s="17" t="s">
        <v>224</v>
      </c>
      <c r="CB9" s="17" t="s">
        <v>225</v>
      </c>
      <c r="CC9" s="17" t="s">
        <v>224</v>
      </c>
      <c r="CD9" s="17" t="s">
        <v>225</v>
      </c>
      <c r="CE9" s="17" t="s">
        <v>225</v>
      </c>
      <c r="CF9" s="17" t="s">
        <v>225</v>
      </c>
      <c r="CG9" s="17" t="s">
        <v>225</v>
      </c>
      <c r="CH9" s="17" t="s">
        <v>226</v>
      </c>
      <c r="CI9" s="17" t="s">
        <v>226</v>
      </c>
      <c r="CJ9" s="17" t="s">
        <v>224</v>
      </c>
      <c r="CK9" s="17" t="s">
        <v>224</v>
      </c>
      <c r="CL9" s="17" t="s">
        <v>225</v>
      </c>
      <c r="CM9" s="17" t="s">
        <v>226</v>
      </c>
      <c r="CN9" s="17" t="s">
        <v>215</v>
      </c>
      <c r="CO9" s="17" t="s">
        <v>215</v>
      </c>
      <c r="CP9" s="17" t="s">
        <v>224</v>
      </c>
      <c r="CQ9" s="17" t="s">
        <v>210</v>
      </c>
      <c r="CR9" s="17" t="s">
        <v>210</v>
      </c>
      <c r="CS9" s="17" t="s">
        <v>210</v>
      </c>
      <c r="CT9" s="17" t="s">
        <v>210</v>
      </c>
      <c r="CU9" s="17" t="s">
        <v>207</v>
      </c>
      <c r="CV9" s="17" t="s">
        <v>210</v>
      </c>
      <c r="CW9" s="17" t="s">
        <v>207</v>
      </c>
      <c r="CX9" s="17" t="s">
        <v>210</v>
      </c>
      <c r="CY9" s="17" t="s">
        <v>207</v>
      </c>
      <c r="CZ9" s="17" t="s">
        <v>210</v>
      </c>
      <c r="DA9" s="17" t="s">
        <v>207</v>
      </c>
      <c r="DB9" s="17" t="s">
        <v>207</v>
      </c>
      <c r="DC9" s="17" t="s">
        <v>207</v>
      </c>
      <c r="DD9" s="17" t="s">
        <v>207</v>
      </c>
      <c r="DE9" s="17" t="s">
        <v>207</v>
      </c>
      <c r="DF9" s="17" t="s">
        <v>207</v>
      </c>
      <c r="DG9" s="17" t="s">
        <v>207</v>
      </c>
      <c r="DH9" s="17" t="s">
        <v>207</v>
      </c>
      <c r="DI9" s="17" t="s">
        <v>207</v>
      </c>
      <c r="DJ9" s="17" t="s">
        <v>207</v>
      </c>
      <c r="DK9" s="17" t="s">
        <v>207</v>
      </c>
      <c r="DL9" s="17" t="s">
        <v>210</v>
      </c>
      <c r="DM9" s="17" t="s">
        <v>210</v>
      </c>
      <c r="DN9" s="17" t="s">
        <v>210</v>
      </c>
      <c r="DO9" s="17" t="s">
        <v>210</v>
      </c>
      <c r="DP9" s="17" t="s">
        <v>210</v>
      </c>
      <c r="DQ9" s="17" t="s">
        <v>210</v>
      </c>
      <c r="DR9" s="17" t="s">
        <v>210</v>
      </c>
      <c r="DS9" s="17" t="s">
        <v>210</v>
      </c>
      <c r="DT9" s="17" t="s">
        <v>210</v>
      </c>
      <c r="DU9" s="17" t="s">
        <v>210</v>
      </c>
      <c r="DV9" s="17" t="s">
        <v>210</v>
      </c>
      <c r="DW9" s="17" t="s">
        <v>210</v>
      </c>
      <c r="DX9" s="17" t="s">
        <v>210</v>
      </c>
      <c r="DY9" s="17" t="s">
        <v>210</v>
      </c>
      <c r="DZ9" s="17" t="s">
        <v>210</v>
      </c>
      <c r="EA9" s="17" t="s">
        <v>210</v>
      </c>
      <c r="EB9" s="17" t="s">
        <v>210</v>
      </c>
      <c r="EC9" s="17" t="s">
        <v>210</v>
      </c>
      <c r="ED9" s="17" t="s">
        <v>210</v>
      </c>
      <c r="EE9" s="17" t="s">
        <v>210</v>
      </c>
      <c r="EF9" s="17" t="s">
        <v>210</v>
      </c>
      <c r="EG9" s="17" t="s">
        <v>210</v>
      </c>
      <c r="EH9" s="17" t="s">
        <v>210</v>
      </c>
      <c r="EI9" s="17" t="s">
        <v>210</v>
      </c>
      <c r="EJ9" s="17" t="s">
        <v>210</v>
      </c>
      <c r="EK9" s="17" t="s">
        <v>210</v>
      </c>
      <c r="EL9" s="17" t="s">
        <v>210</v>
      </c>
      <c r="EM9" s="17" t="s">
        <v>210</v>
      </c>
      <c r="EN9" s="17" t="s">
        <v>210</v>
      </c>
      <c r="EO9" s="17" t="s">
        <v>210</v>
      </c>
      <c r="EP9" s="17" t="s">
        <v>210</v>
      </c>
      <c r="EQ9" s="17" t="s">
        <v>210</v>
      </c>
      <c r="ER9" s="17" t="s">
        <v>229</v>
      </c>
      <c r="ES9" s="17" t="s">
        <v>210</v>
      </c>
      <c r="ET9" s="17" t="s">
        <v>210</v>
      </c>
      <c r="EU9" s="17" t="s">
        <v>210</v>
      </c>
      <c r="EV9" s="17" t="s">
        <v>210</v>
      </c>
      <c r="EW9" s="17" t="s">
        <v>210</v>
      </c>
      <c r="EX9" s="17" t="s">
        <v>230</v>
      </c>
      <c r="EY9" s="17" t="s">
        <v>224</v>
      </c>
      <c r="EZ9" s="17" t="s">
        <v>224</v>
      </c>
      <c r="FA9" s="17" t="s">
        <v>224</v>
      </c>
      <c r="FB9" s="17" t="s">
        <v>225</v>
      </c>
      <c r="FC9" s="17" t="s">
        <v>224</v>
      </c>
      <c r="FD9" s="17" t="s">
        <v>226</v>
      </c>
      <c r="FE9" s="17" t="s">
        <v>226</v>
      </c>
      <c r="FF9" s="17" t="s">
        <v>224</v>
      </c>
      <c r="FG9" s="17" t="s">
        <v>224</v>
      </c>
      <c r="FH9" s="17" t="s">
        <v>224</v>
      </c>
      <c r="FI9" s="17" t="s">
        <v>224</v>
      </c>
      <c r="FJ9" s="17" t="s">
        <v>224</v>
      </c>
      <c r="FK9" s="17" t="s">
        <v>226</v>
      </c>
      <c r="FL9" s="17" t="s">
        <v>226</v>
      </c>
      <c r="FM9" s="17" t="s">
        <v>245</v>
      </c>
      <c r="FN9" s="17" t="s">
        <v>226</v>
      </c>
      <c r="FO9" s="17" t="s">
        <v>226</v>
      </c>
      <c r="FP9" s="17" t="s">
        <v>226</v>
      </c>
      <c r="FQ9" s="17" t="s">
        <v>215</v>
      </c>
      <c r="FR9" s="17" t="s">
        <v>226</v>
      </c>
      <c r="FS9" s="17" t="s">
        <v>224</v>
      </c>
      <c r="FT9" s="17" t="s">
        <v>215</v>
      </c>
      <c r="FU9" s="17" t="s">
        <v>215</v>
      </c>
      <c r="FV9" s="17" t="s">
        <v>225</v>
      </c>
      <c r="FW9" s="17" t="s">
        <v>224</v>
      </c>
      <c r="FX9" s="17" t="s">
        <v>224</v>
      </c>
      <c r="FY9" s="17" t="s">
        <v>226</v>
      </c>
      <c r="FZ9" s="17" t="s">
        <v>215</v>
      </c>
      <c r="GA9" s="17" t="s">
        <v>226</v>
      </c>
      <c r="GB9" s="17" t="s">
        <v>215</v>
      </c>
      <c r="GC9" s="17" t="s">
        <v>226</v>
      </c>
      <c r="GD9" s="17" t="s">
        <v>215</v>
      </c>
      <c r="GE9" s="17" t="s">
        <v>215</v>
      </c>
      <c r="GF9" s="17" t="s">
        <v>210</v>
      </c>
      <c r="GG9" s="17" t="s">
        <v>207</v>
      </c>
      <c r="GH9" s="17" t="s">
        <v>207</v>
      </c>
      <c r="GI9" s="17" t="s">
        <v>210</v>
      </c>
      <c r="GJ9" s="17">
        <v>3</v>
      </c>
      <c r="GK9" s="17">
        <v>1</v>
      </c>
      <c r="GL9" s="17" t="s">
        <v>288</v>
      </c>
      <c r="GM9" s="17" t="s">
        <v>232</v>
      </c>
      <c r="GN9" s="17" t="s">
        <v>232</v>
      </c>
      <c r="GO9" s="17" t="s">
        <v>233</v>
      </c>
      <c r="GP9" s="17" t="s">
        <v>233</v>
      </c>
      <c r="GQ9" s="17" t="s">
        <v>234</v>
      </c>
      <c r="GR9" s="17" t="s">
        <v>234</v>
      </c>
      <c r="GS9" s="17" t="s">
        <v>234</v>
      </c>
      <c r="GT9" s="17" t="s">
        <v>234</v>
      </c>
    </row>
    <row r="10" spans="1:202" ht="15.75" customHeight="1" x14ac:dyDescent="0.2">
      <c r="A10" s="19">
        <v>9</v>
      </c>
      <c r="B10" s="3">
        <v>44337.760777430551</v>
      </c>
      <c r="C10" s="4" t="s">
        <v>289</v>
      </c>
      <c r="D10" s="1" t="s">
        <v>201</v>
      </c>
      <c r="E10" s="1" t="s">
        <v>202</v>
      </c>
      <c r="F10" s="1">
        <v>1963</v>
      </c>
      <c r="G10" s="1" t="s">
        <v>203</v>
      </c>
      <c r="H10" s="1" t="s">
        <v>204</v>
      </c>
      <c r="I10" s="1" t="s">
        <v>249</v>
      </c>
      <c r="J10" s="1" t="s">
        <v>206</v>
      </c>
      <c r="K10" s="1" t="s">
        <v>210</v>
      </c>
      <c r="L10" s="1" t="s">
        <v>208</v>
      </c>
      <c r="M10" s="1" t="s">
        <v>209</v>
      </c>
      <c r="N10" s="1" t="s">
        <v>210</v>
      </c>
      <c r="O10" s="1" t="s">
        <v>210</v>
      </c>
      <c r="P10" s="1">
        <v>37</v>
      </c>
      <c r="Q10" s="1" t="s">
        <v>238</v>
      </c>
      <c r="R10" s="1" t="s">
        <v>290</v>
      </c>
      <c r="S10" s="1" t="s">
        <v>239</v>
      </c>
      <c r="T10" s="1" t="s">
        <v>210</v>
      </c>
      <c r="U10" s="1" t="s">
        <v>216</v>
      </c>
      <c r="V10" s="1" t="s">
        <v>215</v>
      </c>
      <c r="W10" s="1" t="s">
        <v>215</v>
      </c>
      <c r="X10" s="1" t="s">
        <v>215</v>
      </c>
      <c r="Y10" s="1" t="s">
        <v>215</v>
      </c>
      <c r="Z10" s="1" t="s">
        <v>215</v>
      </c>
      <c r="AA10" s="1" t="s">
        <v>215</v>
      </c>
      <c r="AB10" s="1" t="s">
        <v>254</v>
      </c>
      <c r="AC10" s="1" t="s">
        <v>216</v>
      </c>
      <c r="AD10" s="1" t="s">
        <v>215</v>
      </c>
      <c r="AE10" s="1" t="s">
        <v>215</v>
      </c>
      <c r="AF10" s="1" t="s">
        <v>215</v>
      </c>
      <c r="AG10" s="1" t="s">
        <v>254</v>
      </c>
      <c r="AH10" s="2" t="s">
        <v>291</v>
      </c>
      <c r="AI10" s="1" t="s">
        <v>210</v>
      </c>
      <c r="AJ10" s="1" t="s">
        <v>256</v>
      </c>
      <c r="AK10" s="1" t="s">
        <v>292</v>
      </c>
      <c r="AL10" s="1" t="s">
        <v>220</v>
      </c>
      <c r="AM10" s="1" t="s">
        <v>221</v>
      </c>
      <c r="AN10" s="1" t="s">
        <v>221</v>
      </c>
      <c r="AO10" s="1" t="s">
        <v>221</v>
      </c>
      <c r="AP10" s="1" t="s">
        <v>221</v>
      </c>
      <c r="AQ10" s="1" t="s">
        <v>220</v>
      </c>
      <c r="AR10" s="1" t="s">
        <v>221</v>
      </c>
      <c r="AS10" s="1" t="s">
        <v>221</v>
      </c>
      <c r="AT10" s="1" t="s">
        <v>221</v>
      </c>
      <c r="AU10" s="1" t="s">
        <v>221</v>
      </c>
      <c r="AV10" s="1" t="s">
        <v>243</v>
      </c>
      <c r="AW10" s="1" t="s">
        <v>220</v>
      </c>
      <c r="AX10" s="1" t="s">
        <v>221</v>
      </c>
      <c r="AY10" s="1" t="s">
        <v>220</v>
      </c>
      <c r="AZ10" s="1" t="s">
        <v>221</v>
      </c>
      <c r="BA10" s="1" t="s">
        <v>221</v>
      </c>
      <c r="BB10" s="1" t="s">
        <v>222</v>
      </c>
      <c r="BC10" s="1" t="s">
        <v>222</v>
      </c>
      <c r="BD10" s="1" t="s">
        <v>222</v>
      </c>
      <c r="BE10" s="1" t="s">
        <v>222</v>
      </c>
      <c r="BF10" s="1" t="s">
        <v>222</v>
      </c>
      <c r="BG10" s="1" t="s">
        <v>222</v>
      </c>
      <c r="BH10" s="1" t="s">
        <v>222</v>
      </c>
      <c r="BI10" s="1" t="s">
        <v>222</v>
      </c>
      <c r="BJ10" s="1" t="s">
        <v>222</v>
      </c>
      <c r="BK10" s="1" t="s">
        <v>222</v>
      </c>
      <c r="BL10" s="1" t="s">
        <v>222</v>
      </c>
      <c r="BM10" s="1" t="s">
        <v>222</v>
      </c>
      <c r="BN10" s="1" t="s">
        <v>222</v>
      </c>
      <c r="BO10" s="1" t="s">
        <v>222</v>
      </c>
      <c r="BP10" s="2" t="s">
        <v>223</v>
      </c>
      <c r="BQ10" s="1" t="s">
        <v>207</v>
      </c>
      <c r="BR10" s="1" t="s">
        <v>207</v>
      </c>
      <c r="BS10" s="1" t="s">
        <v>207</v>
      </c>
      <c r="BT10" s="1" t="s">
        <v>207</v>
      </c>
      <c r="BU10" s="1" t="s">
        <v>225</v>
      </c>
      <c r="BV10" s="1" t="s">
        <v>225</v>
      </c>
      <c r="BW10" s="1" t="s">
        <v>225</v>
      </c>
      <c r="BX10" s="1" t="s">
        <v>225</v>
      </c>
      <c r="BY10" s="1" t="s">
        <v>225</v>
      </c>
      <c r="BZ10" s="1" t="s">
        <v>224</v>
      </c>
      <c r="CA10" s="1" t="s">
        <v>224</v>
      </c>
      <c r="CB10" s="1" t="s">
        <v>225</v>
      </c>
      <c r="CC10" s="1" t="s">
        <v>225</v>
      </c>
      <c r="CD10" s="1" t="s">
        <v>225</v>
      </c>
      <c r="CE10" s="1" t="s">
        <v>225</v>
      </c>
      <c r="CF10" s="1" t="s">
        <v>225</v>
      </c>
      <c r="CG10" s="1" t="s">
        <v>225</v>
      </c>
      <c r="CH10" s="1" t="s">
        <v>226</v>
      </c>
      <c r="CI10" s="1" t="s">
        <v>215</v>
      </c>
      <c r="CJ10" s="1" t="s">
        <v>224</v>
      </c>
      <c r="CK10" s="1" t="s">
        <v>224</v>
      </c>
      <c r="CL10" s="1" t="s">
        <v>225</v>
      </c>
      <c r="CM10" s="1" t="s">
        <v>215</v>
      </c>
      <c r="CN10" s="1" t="s">
        <v>227</v>
      </c>
      <c r="CO10" s="1" t="s">
        <v>215</v>
      </c>
      <c r="CP10" s="1" t="s">
        <v>225</v>
      </c>
      <c r="CQ10" s="1" t="s">
        <v>210</v>
      </c>
      <c r="CR10" s="1" t="s">
        <v>210</v>
      </c>
      <c r="CS10" s="1" t="s">
        <v>210</v>
      </c>
      <c r="CT10" s="1" t="s">
        <v>210</v>
      </c>
      <c r="CU10" s="1" t="s">
        <v>207</v>
      </c>
      <c r="CV10" s="1" t="s">
        <v>207</v>
      </c>
      <c r="CW10" s="1" t="s">
        <v>207</v>
      </c>
      <c r="CX10" s="1" t="s">
        <v>207</v>
      </c>
      <c r="CY10" s="1" t="s">
        <v>207</v>
      </c>
      <c r="CZ10" s="1" t="s">
        <v>207</v>
      </c>
      <c r="DA10" s="1" t="s">
        <v>210</v>
      </c>
      <c r="DB10" s="1" t="s">
        <v>210</v>
      </c>
      <c r="DC10" s="1" t="s">
        <v>207</v>
      </c>
      <c r="DD10" s="1" t="s">
        <v>207</v>
      </c>
      <c r="DE10" s="1" t="s">
        <v>207</v>
      </c>
      <c r="DF10" s="1" t="s">
        <v>207</v>
      </c>
      <c r="DG10" s="1" t="s">
        <v>207</v>
      </c>
      <c r="DH10" s="1" t="s">
        <v>207</v>
      </c>
      <c r="DI10" s="1" t="s">
        <v>207</v>
      </c>
      <c r="DJ10" s="1" t="s">
        <v>207</v>
      </c>
      <c r="DK10" s="1" t="s">
        <v>207</v>
      </c>
      <c r="DL10" s="1" t="s">
        <v>210</v>
      </c>
      <c r="DM10" s="1" t="s">
        <v>210</v>
      </c>
      <c r="DN10" s="1" t="s">
        <v>210</v>
      </c>
      <c r="DO10" s="1" t="s">
        <v>210</v>
      </c>
      <c r="DP10" s="1" t="s">
        <v>210</v>
      </c>
      <c r="DQ10" s="1" t="s">
        <v>210</v>
      </c>
      <c r="DR10" s="1" t="s">
        <v>210</v>
      </c>
      <c r="DS10" s="1" t="s">
        <v>210</v>
      </c>
      <c r="DT10" s="1" t="s">
        <v>210</v>
      </c>
      <c r="DU10" s="1" t="s">
        <v>210</v>
      </c>
      <c r="DV10" s="1" t="s">
        <v>210</v>
      </c>
      <c r="DW10" s="1" t="s">
        <v>210</v>
      </c>
      <c r="DX10" s="1" t="s">
        <v>210</v>
      </c>
      <c r="DY10" s="1" t="s">
        <v>210</v>
      </c>
      <c r="DZ10" s="1" t="s">
        <v>210</v>
      </c>
      <c r="EA10" s="1" t="s">
        <v>210</v>
      </c>
      <c r="EB10" s="1" t="s">
        <v>210</v>
      </c>
      <c r="EC10" s="1" t="s">
        <v>210</v>
      </c>
      <c r="ED10" s="1" t="s">
        <v>210</v>
      </c>
      <c r="EE10" s="1" t="s">
        <v>210</v>
      </c>
      <c r="EF10" s="1" t="s">
        <v>210</v>
      </c>
      <c r="EG10" s="1" t="s">
        <v>210</v>
      </c>
      <c r="EH10" s="1" t="s">
        <v>210</v>
      </c>
      <c r="EI10" s="1" t="s">
        <v>210</v>
      </c>
      <c r="EJ10" s="1" t="s">
        <v>210</v>
      </c>
      <c r="EK10" s="1" t="s">
        <v>210</v>
      </c>
      <c r="EL10" s="1" t="s">
        <v>210</v>
      </c>
      <c r="EM10" s="1" t="s">
        <v>210</v>
      </c>
      <c r="EN10" s="1" t="s">
        <v>210</v>
      </c>
      <c r="EO10" s="1" t="s">
        <v>210</v>
      </c>
      <c r="EP10" s="1" t="s">
        <v>210</v>
      </c>
      <c r="EQ10" s="1" t="s">
        <v>210</v>
      </c>
      <c r="ER10" s="1" t="s">
        <v>244</v>
      </c>
      <c r="ES10" s="1" t="s">
        <v>210</v>
      </c>
      <c r="ET10" s="1" t="s">
        <v>210</v>
      </c>
      <c r="EU10" s="1" t="s">
        <v>210</v>
      </c>
      <c r="EV10" s="1" t="s">
        <v>210</v>
      </c>
      <c r="EW10" s="1" t="s">
        <v>230</v>
      </c>
      <c r="EX10" s="1" t="s">
        <v>230</v>
      </c>
      <c r="EY10" s="1" t="s">
        <v>225</v>
      </c>
      <c r="EZ10" s="1" t="s">
        <v>224</v>
      </c>
      <c r="FA10" s="1" t="s">
        <v>224</v>
      </c>
      <c r="FB10" s="1" t="s">
        <v>224</v>
      </c>
      <c r="FC10" s="1" t="s">
        <v>225</v>
      </c>
      <c r="FD10" s="1" t="s">
        <v>226</v>
      </c>
      <c r="FE10" s="1" t="s">
        <v>226</v>
      </c>
      <c r="FF10" s="1" t="s">
        <v>224</v>
      </c>
      <c r="FG10" s="1" t="s">
        <v>224</v>
      </c>
      <c r="FH10" s="1" t="s">
        <v>224</v>
      </c>
      <c r="FI10" s="1" t="s">
        <v>224</v>
      </c>
      <c r="FJ10" s="1" t="s">
        <v>224</v>
      </c>
      <c r="FK10" s="1" t="s">
        <v>224</v>
      </c>
      <c r="FL10" s="1" t="s">
        <v>224</v>
      </c>
      <c r="FM10" s="1" t="s">
        <v>245</v>
      </c>
      <c r="FN10" s="1" t="s">
        <v>224</v>
      </c>
      <c r="FO10" s="1" t="s">
        <v>226</v>
      </c>
      <c r="FP10" s="1" t="s">
        <v>224</v>
      </c>
      <c r="FQ10" s="1" t="s">
        <v>226</v>
      </c>
      <c r="FR10" s="1" t="s">
        <v>224</v>
      </c>
      <c r="FS10" s="1" t="s">
        <v>224</v>
      </c>
      <c r="FT10" s="1" t="s">
        <v>215</v>
      </c>
      <c r="FU10" s="1" t="s">
        <v>215</v>
      </c>
      <c r="FV10" s="1" t="s">
        <v>224</v>
      </c>
      <c r="FW10" s="1" t="s">
        <v>224</v>
      </c>
      <c r="FX10" s="1" t="s">
        <v>224</v>
      </c>
      <c r="FY10" s="1" t="s">
        <v>224</v>
      </c>
      <c r="FZ10" s="1" t="s">
        <v>226</v>
      </c>
      <c r="GA10" s="1" t="s">
        <v>215</v>
      </c>
      <c r="GB10" s="1" t="s">
        <v>215</v>
      </c>
      <c r="GC10" s="1" t="s">
        <v>226</v>
      </c>
      <c r="GD10" s="1" t="s">
        <v>215</v>
      </c>
      <c r="GE10" s="1" t="s">
        <v>226</v>
      </c>
      <c r="GF10" s="1" t="s">
        <v>210</v>
      </c>
      <c r="GG10" s="1" t="s">
        <v>210</v>
      </c>
      <c r="GH10" s="1" t="s">
        <v>207</v>
      </c>
      <c r="GI10" s="1" t="s">
        <v>210</v>
      </c>
      <c r="GJ10" s="1">
        <v>4</v>
      </c>
      <c r="GK10" s="1">
        <v>3</v>
      </c>
      <c r="GL10" s="1" t="s">
        <v>260</v>
      </c>
      <c r="GM10" s="1" t="s">
        <v>233</v>
      </c>
      <c r="GN10" s="1" t="s">
        <v>233</v>
      </c>
      <c r="GO10" s="1" t="s">
        <v>233</v>
      </c>
      <c r="GP10" s="1" t="s">
        <v>232</v>
      </c>
      <c r="GQ10" s="1" t="s">
        <v>233</v>
      </c>
      <c r="GR10" s="1" t="s">
        <v>232</v>
      </c>
      <c r="GS10" s="1" t="s">
        <v>232</v>
      </c>
      <c r="GT10" s="1" t="s">
        <v>232</v>
      </c>
    </row>
    <row r="11" spans="1:202" ht="15.75" customHeight="1" x14ac:dyDescent="0.2">
      <c r="A11">
        <v>10</v>
      </c>
      <c r="B11" s="3">
        <v>44337.875462685188</v>
      </c>
      <c r="C11" s="4" t="s">
        <v>293</v>
      </c>
      <c r="D11" s="1" t="s">
        <v>201</v>
      </c>
      <c r="E11" s="1" t="s">
        <v>202</v>
      </c>
      <c r="F11" s="1">
        <v>1963</v>
      </c>
      <c r="G11" s="1" t="s">
        <v>203</v>
      </c>
      <c r="H11" s="1" t="s">
        <v>204</v>
      </c>
      <c r="I11" s="1" t="s">
        <v>249</v>
      </c>
      <c r="J11" s="1" t="s">
        <v>294</v>
      </c>
      <c r="K11" s="1" t="s">
        <v>210</v>
      </c>
      <c r="L11" s="1" t="s">
        <v>208</v>
      </c>
      <c r="M11" s="1" t="s">
        <v>209</v>
      </c>
      <c r="N11" s="1" t="s">
        <v>210</v>
      </c>
      <c r="O11" s="1" t="s">
        <v>210</v>
      </c>
      <c r="P11" s="1">
        <v>41</v>
      </c>
      <c r="Q11" s="1" t="s">
        <v>238</v>
      </c>
      <c r="R11" s="1" t="s">
        <v>213</v>
      </c>
      <c r="S11" s="1" t="s">
        <v>239</v>
      </c>
      <c r="T11" s="1" t="s">
        <v>210</v>
      </c>
      <c r="U11" s="1" t="s">
        <v>240</v>
      </c>
      <c r="V11" s="1" t="s">
        <v>215</v>
      </c>
      <c r="W11" s="1" t="s">
        <v>215</v>
      </c>
      <c r="X11" s="1" t="s">
        <v>215</v>
      </c>
      <c r="Y11" s="1" t="s">
        <v>215</v>
      </c>
      <c r="Z11" s="1" t="s">
        <v>254</v>
      </c>
      <c r="AA11" s="1" t="s">
        <v>215</v>
      </c>
      <c r="AB11" s="1" t="s">
        <v>254</v>
      </c>
      <c r="AC11" s="1" t="s">
        <v>216</v>
      </c>
      <c r="AD11" s="1" t="s">
        <v>215</v>
      </c>
      <c r="AE11" s="1" t="s">
        <v>215</v>
      </c>
      <c r="AF11" s="1" t="s">
        <v>215</v>
      </c>
      <c r="AG11" s="1" t="s">
        <v>215</v>
      </c>
      <c r="AH11" s="2" t="s">
        <v>217</v>
      </c>
      <c r="AI11" s="1" t="s">
        <v>210</v>
      </c>
      <c r="AJ11" s="1" t="s">
        <v>256</v>
      </c>
      <c r="AK11" s="1" t="s">
        <v>295</v>
      </c>
      <c r="AL11" s="1" t="s">
        <v>220</v>
      </c>
      <c r="AM11" s="1" t="s">
        <v>220</v>
      </c>
      <c r="AN11" s="1" t="s">
        <v>220</v>
      </c>
      <c r="AO11" s="1" t="s">
        <v>221</v>
      </c>
      <c r="AP11" s="1" t="s">
        <v>220</v>
      </c>
      <c r="AQ11" s="1" t="s">
        <v>220</v>
      </c>
      <c r="AR11" s="1" t="s">
        <v>220</v>
      </c>
      <c r="AS11" s="1" t="s">
        <v>220</v>
      </c>
      <c r="AT11" s="1" t="s">
        <v>221</v>
      </c>
      <c r="AU11" s="1" t="s">
        <v>220</v>
      </c>
      <c r="AV11" s="1" t="s">
        <v>243</v>
      </c>
      <c r="AW11" s="1" t="s">
        <v>220</v>
      </c>
      <c r="AX11" s="1" t="s">
        <v>220</v>
      </c>
      <c r="AY11" s="1" t="s">
        <v>220</v>
      </c>
      <c r="AZ11" s="1" t="s">
        <v>220</v>
      </c>
      <c r="BA11" s="1" t="s">
        <v>220</v>
      </c>
      <c r="BB11" s="1" t="s">
        <v>222</v>
      </c>
      <c r="BC11" s="1" t="s">
        <v>222</v>
      </c>
      <c r="BD11" s="1" t="s">
        <v>222</v>
      </c>
      <c r="BE11" s="1" t="s">
        <v>222</v>
      </c>
      <c r="BF11" s="1" t="s">
        <v>222</v>
      </c>
      <c r="BG11" s="1" t="s">
        <v>222</v>
      </c>
      <c r="BH11" s="1" t="s">
        <v>222</v>
      </c>
      <c r="BI11" s="1" t="s">
        <v>222</v>
      </c>
      <c r="BJ11" s="1" t="s">
        <v>222</v>
      </c>
      <c r="BK11" s="1" t="s">
        <v>222</v>
      </c>
      <c r="BL11" s="1" t="s">
        <v>222</v>
      </c>
      <c r="BM11" s="1" t="s">
        <v>258</v>
      </c>
      <c r="BN11" s="1" t="s">
        <v>258</v>
      </c>
      <c r="BO11" s="1" t="s">
        <v>258</v>
      </c>
      <c r="BP11" s="2" t="s">
        <v>259</v>
      </c>
      <c r="BQ11" s="1" t="s">
        <v>207</v>
      </c>
      <c r="BR11" s="1" t="s">
        <v>207</v>
      </c>
      <c r="BS11" s="1" t="s">
        <v>207</v>
      </c>
      <c r="BT11" s="1" t="s">
        <v>207</v>
      </c>
      <c r="BU11" s="1" t="s">
        <v>225</v>
      </c>
      <c r="BV11" s="1" t="s">
        <v>225</v>
      </c>
      <c r="BW11" s="1" t="s">
        <v>225</v>
      </c>
      <c r="BX11" s="1" t="s">
        <v>225</v>
      </c>
      <c r="BY11" s="1" t="s">
        <v>225</v>
      </c>
      <c r="BZ11" s="1" t="s">
        <v>224</v>
      </c>
      <c r="CA11" s="1" t="s">
        <v>224</v>
      </c>
      <c r="CB11" s="1" t="s">
        <v>225</v>
      </c>
      <c r="CC11" s="1" t="s">
        <v>224</v>
      </c>
      <c r="CD11" s="1" t="s">
        <v>225</v>
      </c>
      <c r="CE11" s="1" t="s">
        <v>225</v>
      </c>
      <c r="CF11" s="1" t="s">
        <v>225</v>
      </c>
      <c r="CG11" s="1" t="s">
        <v>224</v>
      </c>
      <c r="CH11" s="1" t="s">
        <v>215</v>
      </c>
      <c r="CI11" s="1" t="s">
        <v>224</v>
      </c>
      <c r="CJ11" s="1" t="s">
        <v>226</v>
      </c>
      <c r="CK11" s="1" t="s">
        <v>226</v>
      </c>
      <c r="CL11" s="1" t="s">
        <v>226</v>
      </c>
      <c r="CM11" s="1" t="s">
        <v>226</v>
      </c>
      <c r="CN11" s="1" t="s">
        <v>226</v>
      </c>
      <c r="CO11" s="1" t="s">
        <v>215</v>
      </c>
      <c r="CP11" s="1" t="s">
        <v>226</v>
      </c>
      <c r="CQ11" s="1" t="s">
        <v>210</v>
      </c>
      <c r="CR11" s="1" t="s">
        <v>210</v>
      </c>
      <c r="CS11" s="1" t="s">
        <v>210</v>
      </c>
      <c r="CT11" s="1" t="s">
        <v>210</v>
      </c>
      <c r="CU11" s="1" t="s">
        <v>207</v>
      </c>
      <c r="CV11" s="1" t="s">
        <v>210</v>
      </c>
      <c r="CW11" s="1" t="s">
        <v>207</v>
      </c>
      <c r="CX11" s="1" t="s">
        <v>210</v>
      </c>
      <c r="CY11" s="1" t="s">
        <v>210</v>
      </c>
      <c r="CZ11" s="1" t="s">
        <v>207</v>
      </c>
      <c r="DA11" s="1" t="s">
        <v>207</v>
      </c>
      <c r="DB11" s="1" t="s">
        <v>210</v>
      </c>
      <c r="DC11" s="1" t="s">
        <v>207</v>
      </c>
      <c r="DD11" s="1" t="s">
        <v>207</v>
      </c>
      <c r="DE11" s="1" t="s">
        <v>207</v>
      </c>
      <c r="DF11" s="1" t="s">
        <v>207</v>
      </c>
      <c r="DG11" s="1" t="s">
        <v>207</v>
      </c>
      <c r="DH11" s="1" t="s">
        <v>207</v>
      </c>
      <c r="DI11" s="1" t="s">
        <v>207</v>
      </c>
      <c r="DJ11" s="1" t="s">
        <v>207</v>
      </c>
      <c r="DK11" s="1" t="s">
        <v>210</v>
      </c>
      <c r="DL11" s="1" t="s">
        <v>210</v>
      </c>
      <c r="DM11" s="1" t="s">
        <v>210</v>
      </c>
      <c r="DN11" s="1" t="s">
        <v>210</v>
      </c>
      <c r="DO11" s="1" t="s">
        <v>210</v>
      </c>
      <c r="DP11" s="1" t="s">
        <v>210</v>
      </c>
      <c r="DQ11" s="1" t="s">
        <v>210</v>
      </c>
      <c r="DR11" s="1" t="s">
        <v>210</v>
      </c>
      <c r="DS11" s="1" t="s">
        <v>210</v>
      </c>
      <c r="DT11" s="1" t="s">
        <v>210</v>
      </c>
      <c r="DU11" s="1" t="s">
        <v>210</v>
      </c>
      <c r="DV11" s="1" t="s">
        <v>210</v>
      </c>
      <c r="DW11" s="1" t="s">
        <v>210</v>
      </c>
      <c r="DX11" s="1" t="s">
        <v>210</v>
      </c>
      <c r="DY11" s="1" t="s">
        <v>210</v>
      </c>
      <c r="DZ11" s="1" t="s">
        <v>210</v>
      </c>
      <c r="EA11" s="1" t="s">
        <v>210</v>
      </c>
      <c r="EB11" s="1" t="s">
        <v>210</v>
      </c>
      <c r="EC11" s="1" t="s">
        <v>210</v>
      </c>
      <c r="ED11" s="1" t="s">
        <v>228</v>
      </c>
      <c r="EE11" s="1" t="s">
        <v>210</v>
      </c>
      <c r="EF11" s="1" t="s">
        <v>210</v>
      </c>
      <c r="EG11" s="1" t="s">
        <v>210</v>
      </c>
      <c r="EH11" s="1" t="s">
        <v>210</v>
      </c>
      <c r="EI11" s="1" t="s">
        <v>210</v>
      </c>
      <c r="EJ11" s="1" t="s">
        <v>210</v>
      </c>
      <c r="EK11" s="1" t="s">
        <v>210</v>
      </c>
      <c r="EL11" s="1" t="s">
        <v>210</v>
      </c>
      <c r="EM11" s="1" t="s">
        <v>210</v>
      </c>
      <c r="EN11" s="1" t="s">
        <v>210</v>
      </c>
      <c r="EO11" s="1" t="s">
        <v>210</v>
      </c>
      <c r="EP11" s="1" t="s">
        <v>210</v>
      </c>
      <c r="EQ11" s="1" t="s">
        <v>210</v>
      </c>
      <c r="ER11" s="1" t="s">
        <v>229</v>
      </c>
      <c r="ES11" s="1" t="s">
        <v>210</v>
      </c>
      <c r="ET11" s="1" t="s">
        <v>210</v>
      </c>
      <c r="EU11" s="1" t="s">
        <v>210</v>
      </c>
      <c r="EV11" s="1" t="s">
        <v>210</v>
      </c>
      <c r="EW11" s="1" t="s">
        <v>230</v>
      </c>
      <c r="EX11" s="1" t="s">
        <v>230</v>
      </c>
      <c r="EY11" s="1" t="s">
        <v>225</v>
      </c>
      <c r="EZ11" s="1" t="s">
        <v>224</v>
      </c>
      <c r="FA11" s="1" t="s">
        <v>224</v>
      </c>
      <c r="FB11" s="1" t="s">
        <v>225</v>
      </c>
      <c r="FC11" s="1" t="s">
        <v>215</v>
      </c>
      <c r="FD11" s="1" t="s">
        <v>215</v>
      </c>
      <c r="FE11" s="1" t="s">
        <v>225</v>
      </c>
      <c r="FF11" s="1" t="s">
        <v>225</v>
      </c>
      <c r="FG11" s="1" t="s">
        <v>225</v>
      </c>
      <c r="FH11" s="1" t="s">
        <v>225</v>
      </c>
      <c r="FI11" s="1" t="s">
        <v>225</v>
      </c>
      <c r="FJ11" s="1" t="s">
        <v>225</v>
      </c>
      <c r="FK11" s="1" t="s">
        <v>225</v>
      </c>
      <c r="FL11" s="1" t="s">
        <v>224</v>
      </c>
      <c r="FM11" s="1" t="s">
        <v>225</v>
      </c>
      <c r="FN11" s="1" t="s">
        <v>224</v>
      </c>
      <c r="FO11" s="1" t="s">
        <v>224</v>
      </c>
      <c r="FP11" s="1" t="s">
        <v>224</v>
      </c>
      <c r="FQ11" s="1" t="s">
        <v>224</v>
      </c>
      <c r="FR11" s="1" t="s">
        <v>224</v>
      </c>
      <c r="FS11" s="1" t="s">
        <v>224</v>
      </c>
      <c r="FT11" s="1" t="s">
        <v>215</v>
      </c>
      <c r="FU11" s="1" t="s">
        <v>215</v>
      </c>
      <c r="FV11" s="1" t="s">
        <v>224</v>
      </c>
      <c r="FW11" s="1" t="s">
        <v>224</v>
      </c>
      <c r="FX11" s="1" t="s">
        <v>224</v>
      </c>
      <c r="FY11" s="1" t="s">
        <v>224</v>
      </c>
      <c r="FZ11" s="1" t="s">
        <v>225</v>
      </c>
      <c r="GA11" s="1" t="s">
        <v>225</v>
      </c>
      <c r="GB11" s="1" t="s">
        <v>226</v>
      </c>
      <c r="GC11" s="1" t="s">
        <v>224</v>
      </c>
      <c r="GD11" s="1" t="s">
        <v>225</v>
      </c>
      <c r="GE11" s="1" t="s">
        <v>225</v>
      </c>
      <c r="GF11" s="1" t="s">
        <v>210</v>
      </c>
      <c r="GG11" s="1" t="s">
        <v>210</v>
      </c>
      <c r="GH11" s="1" t="s">
        <v>207</v>
      </c>
      <c r="GI11" s="1" t="s">
        <v>210</v>
      </c>
      <c r="GJ11" s="1">
        <v>3</v>
      </c>
      <c r="GK11" s="1">
        <v>2</v>
      </c>
      <c r="GL11" s="1" t="s">
        <v>260</v>
      </c>
      <c r="GM11" s="1" t="s">
        <v>233</v>
      </c>
      <c r="GN11" s="1" t="s">
        <v>232</v>
      </c>
      <c r="GO11" s="1" t="s">
        <v>232</v>
      </c>
      <c r="GP11" s="1" t="s">
        <v>233</v>
      </c>
      <c r="GQ11" s="1" t="s">
        <v>234</v>
      </c>
      <c r="GR11" s="1" t="s">
        <v>232</v>
      </c>
      <c r="GS11" s="1" t="s">
        <v>234</v>
      </c>
      <c r="GT11" s="1" t="s">
        <v>234</v>
      </c>
    </row>
    <row r="12" spans="1:202" ht="15.75" customHeight="1" x14ac:dyDescent="0.2">
      <c r="A12" s="19">
        <v>11</v>
      </c>
      <c r="B12" s="3">
        <v>44337.882632905093</v>
      </c>
      <c r="C12" s="4" t="s">
        <v>296</v>
      </c>
      <c r="D12" s="1" t="s">
        <v>201</v>
      </c>
      <c r="E12" s="1" t="s">
        <v>202</v>
      </c>
      <c r="F12" s="1">
        <v>1968</v>
      </c>
      <c r="G12" s="1" t="s">
        <v>203</v>
      </c>
      <c r="H12" s="1" t="s">
        <v>204</v>
      </c>
      <c r="I12" s="1" t="s">
        <v>249</v>
      </c>
      <c r="J12" s="1" t="s">
        <v>236</v>
      </c>
      <c r="K12" s="1" t="s">
        <v>207</v>
      </c>
      <c r="L12" s="1" t="s">
        <v>208</v>
      </c>
      <c r="M12" s="1" t="s">
        <v>209</v>
      </c>
      <c r="N12" s="1" t="s">
        <v>210</v>
      </c>
      <c r="O12" s="1" t="s">
        <v>210</v>
      </c>
      <c r="P12" s="1">
        <v>18</v>
      </c>
      <c r="Q12" s="1" t="s">
        <v>238</v>
      </c>
      <c r="R12" s="1" t="s">
        <v>213</v>
      </c>
      <c r="S12" s="1" t="s">
        <v>285</v>
      </c>
      <c r="T12" s="1" t="s">
        <v>210</v>
      </c>
      <c r="U12" s="1" t="s">
        <v>216</v>
      </c>
      <c r="V12" s="1" t="s">
        <v>240</v>
      </c>
      <c r="W12" s="1" t="s">
        <v>215</v>
      </c>
      <c r="X12" s="1" t="s">
        <v>215</v>
      </c>
      <c r="Y12" s="1" t="s">
        <v>215</v>
      </c>
      <c r="Z12" s="1" t="s">
        <v>254</v>
      </c>
      <c r="AA12" s="1" t="s">
        <v>215</v>
      </c>
      <c r="AB12" s="1" t="s">
        <v>215</v>
      </c>
      <c r="AC12" s="1" t="s">
        <v>216</v>
      </c>
      <c r="AD12" s="1" t="s">
        <v>215</v>
      </c>
      <c r="AE12" s="1" t="s">
        <v>215</v>
      </c>
      <c r="AF12" s="1" t="s">
        <v>215</v>
      </c>
      <c r="AG12" s="1" t="s">
        <v>254</v>
      </c>
      <c r="AH12" s="2" t="s">
        <v>217</v>
      </c>
      <c r="AI12" s="1" t="s">
        <v>210</v>
      </c>
      <c r="AJ12" s="1" t="s">
        <v>256</v>
      </c>
      <c r="AK12" s="1" t="s">
        <v>297</v>
      </c>
      <c r="AL12" s="1" t="s">
        <v>220</v>
      </c>
      <c r="AM12" s="1" t="s">
        <v>220</v>
      </c>
      <c r="AN12" s="1" t="s">
        <v>220</v>
      </c>
      <c r="AO12" s="1" t="s">
        <v>220</v>
      </c>
      <c r="AP12" s="1" t="s">
        <v>220</v>
      </c>
      <c r="AQ12" s="1" t="s">
        <v>220</v>
      </c>
      <c r="AR12" s="1" t="s">
        <v>220</v>
      </c>
      <c r="AS12" s="1" t="s">
        <v>220</v>
      </c>
      <c r="AT12" s="1" t="s">
        <v>221</v>
      </c>
      <c r="AU12" s="1" t="s">
        <v>221</v>
      </c>
      <c r="AV12" s="1" t="s">
        <v>243</v>
      </c>
      <c r="AW12" s="1" t="s">
        <v>221</v>
      </c>
      <c r="AX12" s="1" t="s">
        <v>221</v>
      </c>
      <c r="AY12" s="1" t="s">
        <v>221</v>
      </c>
      <c r="AZ12" s="1" t="s">
        <v>221</v>
      </c>
      <c r="BA12" s="1" t="s">
        <v>243</v>
      </c>
      <c r="BB12" s="1" t="s">
        <v>222</v>
      </c>
      <c r="BC12" s="1" t="s">
        <v>222</v>
      </c>
      <c r="BD12" s="1" t="s">
        <v>222</v>
      </c>
      <c r="BE12" s="1" t="s">
        <v>222</v>
      </c>
      <c r="BF12" s="1" t="s">
        <v>222</v>
      </c>
      <c r="BG12" s="1" t="s">
        <v>222</v>
      </c>
      <c r="BH12" s="1" t="s">
        <v>222</v>
      </c>
      <c r="BI12" s="1" t="s">
        <v>222</v>
      </c>
      <c r="BJ12" s="1" t="s">
        <v>222</v>
      </c>
      <c r="BK12" s="1" t="s">
        <v>222</v>
      </c>
      <c r="BL12" s="1" t="s">
        <v>202</v>
      </c>
      <c r="BM12" s="1" t="s">
        <v>222</v>
      </c>
      <c r="BN12" s="1" t="s">
        <v>222</v>
      </c>
      <c r="BO12" s="1" t="s">
        <v>222</v>
      </c>
      <c r="BP12" s="2" t="s">
        <v>223</v>
      </c>
      <c r="BQ12" s="1" t="s">
        <v>207</v>
      </c>
      <c r="BR12" s="1" t="s">
        <v>207</v>
      </c>
      <c r="BS12" s="1" t="s">
        <v>207</v>
      </c>
      <c r="BT12" s="1" t="s">
        <v>207</v>
      </c>
      <c r="BU12" s="1" t="s">
        <v>225</v>
      </c>
      <c r="BV12" s="1" t="s">
        <v>225</v>
      </c>
      <c r="BW12" s="1" t="s">
        <v>225</v>
      </c>
      <c r="BX12" s="1" t="s">
        <v>225</v>
      </c>
      <c r="BY12" s="1" t="s">
        <v>225</v>
      </c>
      <c r="BZ12" s="1" t="s">
        <v>225</v>
      </c>
      <c r="CA12" s="1" t="s">
        <v>225</v>
      </c>
      <c r="CB12" s="1" t="s">
        <v>225</v>
      </c>
      <c r="CC12" s="1" t="s">
        <v>225</v>
      </c>
      <c r="CD12" s="1" t="s">
        <v>225</v>
      </c>
      <c r="CE12" s="1" t="s">
        <v>225</v>
      </c>
      <c r="CF12" s="1" t="s">
        <v>225</v>
      </c>
      <c r="CG12" s="1" t="s">
        <v>225</v>
      </c>
      <c r="CH12" s="1" t="s">
        <v>224</v>
      </c>
      <c r="CI12" s="1" t="s">
        <v>215</v>
      </c>
      <c r="CJ12" s="1" t="s">
        <v>225</v>
      </c>
      <c r="CK12" s="1" t="s">
        <v>225</v>
      </c>
      <c r="CL12" s="1" t="s">
        <v>225</v>
      </c>
      <c r="CM12" s="1" t="s">
        <v>215</v>
      </c>
      <c r="CN12" s="1" t="s">
        <v>225</v>
      </c>
      <c r="CO12" s="1" t="s">
        <v>215</v>
      </c>
      <c r="CP12" s="1" t="s">
        <v>225</v>
      </c>
      <c r="CQ12" s="1" t="s">
        <v>210</v>
      </c>
      <c r="CR12" s="1" t="s">
        <v>210</v>
      </c>
      <c r="CS12" s="1" t="s">
        <v>210</v>
      </c>
      <c r="CT12" s="1" t="s">
        <v>210</v>
      </c>
      <c r="CU12" s="1" t="s">
        <v>207</v>
      </c>
      <c r="CV12" s="1" t="s">
        <v>207</v>
      </c>
      <c r="CW12" s="1" t="s">
        <v>207</v>
      </c>
      <c r="CX12" s="1" t="s">
        <v>207</v>
      </c>
      <c r="CY12" s="1" t="s">
        <v>207</v>
      </c>
      <c r="CZ12" s="1" t="s">
        <v>207</v>
      </c>
      <c r="DA12" s="1" t="s">
        <v>207</v>
      </c>
      <c r="DB12" s="1" t="s">
        <v>207</v>
      </c>
      <c r="DC12" s="1" t="s">
        <v>207</v>
      </c>
      <c r="DD12" s="1" t="s">
        <v>207</v>
      </c>
      <c r="DE12" s="1" t="s">
        <v>207</v>
      </c>
      <c r="DF12" s="1" t="s">
        <v>207</v>
      </c>
      <c r="DG12" s="1" t="s">
        <v>207</v>
      </c>
      <c r="DH12" s="1" t="s">
        <v>207</v>
      </c>
      <c r="DI12" s="1" t="s">
        <v>207</v>
      </c>
      <c r="DJ12" s="1" t="s">
        <v>207</v>
      </c>
      <c r="DK12" s="1" t="s">
        <v>207</v>
      </c>
      <c r="DL12" s="1" t="s">
        <v>210</v>
      </c>
      <c r="DM12" s="1" t="s">
        <v>210</v>
      </c>
      <c r="DN12" s="1" t="s">
        <v>210</v>
      </c>
      <c r="DO12" s="1" t="s">
        <v>210</v>
      </c>
      <c r="DP12" s="1" t="s">
        <v>210</v>
      </c>
      <c r="DQ12" s="1" t="s">
        <v>210</v>
      </c>
      <c r="DR12" s="1" t="s">
        <v>210</v>
      </c>
      <c r="DS12" s="1" t="s">
        <v>210</v>
      </c>
      <c r="DT12" s="1" t="s">
        <v>210</v>
      </c>
      <c r="DU12" s="1" t="s">
        <v>210</v>
      </c>
      <c r="DV12" s="1" t="s">
        <v>210</v>
      </c>
      <c r="DW12" s="1" t="s">
        <v>210</v>
      </c>
      <c r="DX12" s="1" t="s">
        <v>210</v>
      </c>
      <c r="DY12" s="1" t="s">
        <v>210</v>
      </c>
      <c r="DZ12" s="1" t="s">
        <v>210</v>
      </c>
      <c r="EA12" s="1" t="s">
        <v>210</v>
      </c>
      <c r="EB12" s="1" t="s">
        <v>210</v>
      </c>
      <c r="EC12" s="1" t="s">
        <v>210</v>
      </c>
      <c r="ED12" s="1" t="s">
        <v>210</v>
      </c>
      <c r="EE12" s="1" t="s">
        <v>210</v>
      </c>
      <c r="EF12" s="1" t="s">
        <v>210</v>
      </c>
      <c r="EG12" s="1" t="s">
        <v>210</v>
      </c>
      <c r="EH12" s="1" t="s">
        <v>210</v>
      </c>
      <c r="EI12" s="1" t="s">
        <v>210</v>
      </c>
      <c r="EJ12" s="1" t="s">
        <v>210</v>
      </c>
      <c r="EK12" s="1" t="s">
        <v>210</v>
      </c>
      <c r="EL12" s="1" t="s">
        <v>210</v>
      </c>
      <c r="EM12" s="1" t="s">
        <v>210</v>
      </c>
      <c r="EN12" s="1" t="s">
        <v>210</v>
      </c>
      <c r="EO12" s="1" t="s">
        <v>210</v>
      </c>
      <c r="EP12" s="1" t="s">
        <v>210</v>
      </c>
      <c r="EQ12" s="1" t="s">
        <v>210</v>
      </c>
      <c r="ER12" s="1" t="s">
        <v>244</v>
      </c>
      <c r="ES12" s="1" t="s">
        <v>210</v>
      </c>
      <c r="ET12" s="1" t="s">
        <v>210</v>
      </c>
      <c r="EU12" s="1" t="s">
        <v>210</v>
      </c>
      <c r="EV12" s="1" t="s">
        <v>210</v>
      </c>
      <c r="EW12" s="1" t="s">
        <v>230</v>
      </c>
      <c r="EX12" s="1" t="s">
        <v>230</v>
      </c>
      <c r="EY12" s="1" t="s">
        <v>225</v>
      </c>
      <c r="EZ12" s="1" t="s">
        <v>225</v>
      </c>
      <c r="FA12" s="1" t="s">
        <v>225</v>
      </c>
      <c r="FB12" s="1" t="s">
        <v>225</v>
      </c>
      <c r="FC12" s="1" t="s">
        <v>225</v>
      </c>
      <c r="FD12" s="1" t="s">
        <v>225</v>
      </c>
      <c r="FE12" s="1" t="s">
        <v>225</v>
      </c>
      <c r="FF12" s="1" t="s">
        <v>225</v>
      </c>
      <c r="FG12" s="1" t="s">
        <v>225</v>
      </c>
      <c r="FH12" s="1" t="s">
        <v>225</v>
      </c>
      <c r="FI12" s="1" t="s">
        <v>225</v>
      </c>
      <c r="FJ12" s="1" t="s">
        <v>225</v>
      </c>
      <c r="FK12" s="1" t="s">
        <v>225</v>
      </c>
      <c r="FL12" s="1" t="s">
        <v>225</v>
      </c>
      <c r="FM12" s="1" t="s">
        <v>225</v>
      </c>
      <c r="FN12" s="1" t="s">
        <v>225</v>
      </c>
      <c r="FO12" s="1" t="s">
        <v>225</v>
      </c>
      <c r="FP12" s="1" t="s">
        <v>225</v>
      </c>
      <c r="FQ12" s="1" t="s">
        <v>224</v>
      </c>
      <c r="FR12" s="1" t="s">
        <v>225</v>
      </c>
      <c r="FS12" s="1" t="s">
        <v>225</v>
      </c>
      <c r="FT12" s="1" t="s">
        <v>215</v>
      </c>
      <c r="FU12" s="1" t="s">
        <v>215</v>
      </c>
      <c r="FV12" s="1" t="s">
        <v>225</v>
      </c>
      <c r="FW12" s="1" t="s">
        <v>225</v>
      </c>
      <c r="FX12" s="1" t="s">
        <v>225</v>
      </c>
      <c r="FY12" s="1" t="s">
        <v>225</v>
      </c>
      <c r="FZ12" s="1" t="s">
        <v>225</v>
      </c>
      <c r="GA12" s="1" t="s">
        <v>225</v>
      </c>
      <c r="GB12" s="1" t="s">
        <v>215</v>
      </c>
      <c r="GC12" s="1" t="s">
        <v>224</v>
      </c>
      <c r="GD12" s="1" t="s">
        <v>225</v>
      </c>
      <c r="GE12" s="1" t="s">
        <v>226</v>
      </c>
      <c r="GF12" s="1" t="s">
        <v>210</v>
      </c>
      <c r="GG12" s="1" t="s">
        <v>210</v>
      </c>
      <c r="GH12" s="1" t="s">
        <v>207</v>
      </c>
      <c r="GI12" s="1" t="s">
        <v>210</v>
      </c>
      <c r="GJ12" s="1">
        <v>3</v>
      </c>
      <c r="GK12" s="1">
        <v>1</v>
      </c>
      <c r="GL12" s="1" t="s">
        <v>260</v>
      </c>
      <c r="GM12" s="1" t="s">
        <v>232</v>
      </c>
      <c r="GN12" s="1" t="s">
        <v>232</v>
      </c>
      <c r="GO12" s="1" t="s">
        <v>232</v>
      </c>
      <c r="GP12" s="1" t="s">
        <v>232</v>
      </c>
      <c r="GQ12" s="1" t="s">
        <v>232</v>
      </c>
      <c r="GR12" s="1" t="s">
        <v>234</v>
      </c>
      <c r="GS12" s="1" t="s">
        <v>234</v>
      </c>
      <c r="GT12" s="1" t="s">
        <v>234</v>
      </c>
    </row>
    <row r="13" spans="1:202" ht="15.75" customHeight="1" x14ac:dyDescent="0.2">
      <c r="A13">
        <v>12</v>
      </c>
      <c r="B13" s="3">
        <v>44337.915690844908</v>
      </c>
      <c r="C13" s="4" t="s">
        <v>298</v>
      </c>
      <c r="D13" s="1" t="s">
        <v>201</v>
      </c>
      <c r="E13" s="1" t="s">
        <v>202</v>
      </c>
      <c r="F13" s="1">
        <v>1968</v>
      </c>
      <c r="G13" s="1" t="s">
        <v>203</v>
      </c>
      <c r="H13" s="1" t="s">
        <v>204</v>
      </c>
      <c r="I13" s="1" t="s">
        <v>205</v>
      </c>
      <c r="J13" s="1" t="s">
        <v>236</v>
      </c>
      <c r="K13" s="1" t="s">
        <v>207</v>
      </c>
      <c r="L13" s="1" t="s">
        <v>208</v>
      </c>
      <c r="M13" s="1" t="s">
        <v>209</v>
      </c>
      <c r="N13" s="1" t="s">
        <v>210</v>
      </c>
      <c r="O13" s="1" t="s">
        <v>210</v>
      </c>
      <c r="P13" s="1">
        <v>26</v>
      </c>
      <c r="Q13" s="1" t="s">
        <v>238</v>
      </c>
      <c r="R13" s="1" t="s">
        <v>290</v>
      </c>
      <c r="S13" s="1" t="s">
        <v>239</v>
      </c>
      <c r="T13" s="1" t="s">
        <v>251</v>
      </c>
      <c r="U13" s="1" t="s">
        <v>216</v>
      </c>
      <c r="V13" s="1" t="s">
        <v>215</v>
      </c>
      <c r="W13" s="1" t="s">
        <v>215</v>
      </c>
      <c r="X13" s="1" t="s">
        <v>215</v>
      </c>
      <c r="Y13" s="1" t="s">
        <v>215</v>
      </c>
      <c r="Z13" s="1" t="s">
        <v>215</v>
      </c>
      <c r="AA13" s="1" t="s">
        <v>215</v>
      </c>
      <c r="AB13" s="1" t="s">
        <v>215</v>
      </c>
      <c r="AC13" s="1" t="s">
        <v>216</v>
      </c>
      <c r="AD13" s="1" t="s">
        <v>215</v>
      </c>
      <c r="AE13" s="1" t="s">
        <v>215</v>
      </c>
      <c r="AF13" s="1" t="s">
        <v>215</v>
      </c>
      <c r="AG13" s="1" t="s">
        <v>254</v>
      </c>
      <c r="AH13" s="2" t="s">
        <v>217</v>
      </c>
      <c r="AI13" s="1" t="s">
        <v>210</v>
      </c>
      <c r="AJ13" s="1" t="s">
        <v>241</v>
      </c>
      <c r="AL13" s="1" t="s">
        <v>220</v>
      </c>
      <c r="AM13" s="1" t="s">
        <v>220</v>
      </c>
      <c r="AN13" s="1" t="s">
        <v>220</v>
      </c>
      <c r="AO13" s="1" t="s">
        <v>220</v>
      </c>
      <c r="AP13" s="1" t="s">
        <v>220</v>
      </c>
      <c r="AQ13" s="1" t="s">
        <v>220</v>
      </c>
      <c r="AR13" s="1" t="s">
        <v>220</v>
      </c>
      <c r="AS13" s="1" t="s">
        <v>220</v>
      </c>
      <c r="AT13" s="1" t="s">
        <v>220</v>
      </c>
      <c r="AU13" s="1" t="s">
        <v>220</v>
      </c>
      <c r="AV13" s="1" t="s">
        <v>220</v>
      </c>
      <c r="AW13" s="1" t="s">
        <v>220</v>
      </c>
      <c r="AX13" s="1" t="s">
        <v>220</v>
      </c>
      <c r="AY13" s="1" t="s">
        <v>220</v>
      </c>
      <c r="AZ13" s="1" t="s">
        <v>220</v>
      </c>
      <c r="BA13" s="1" t="s">
        <v>220</v>
      </c>
      <c r="BB13" s="1" t="s">
        <v>222</v>
      </c>
      <c r="BC13" s="1" t="s">
        <v>222</v>
      </c>
      <c r="BD13" s="1" t="s">
        <v>222</v>
      </c>
      <c r="BE13" s="1" t="s">
        <v>222</v>
      </c>
      <c r="BF13" s="1" t="s">
        <v>222</v>
      </c>
      <c r="BG13" s="1" t="s">
        <v>222</v>
      </c>
      <c r="BH13" s="1" t="s">
        <v>222</v>
      </c>
      <c r="BI13" s="1" t="s">
        <v>222</v>
      </c>
      <c r="BJ13" s="1" t="s">
        <v>222</v>
      </c>
      <c r="BK13" s="1" t="s">
        <v>222</v>
      </c>
      <c r="BL13" s="1" t="s">
        <v>222</v>
      </c>
      <c r="BM13" s="1" t="s">
        <v>222</v>
      </c>
      <c r="BN13" s="1" t="s">
        <v>276</v>
      </c>
      <c r="BO13" s="1" t="s">
        <v>276</v>
      </c>
      <c r="BP13" s="2" t="s">
        <v>223</v>
      </c>
      <c r="BQ13" s="1" t="s">
        <v>207</v>
      </c>
      <c r="BR13" s="1" t="s">
        <v>207</v>
      </c>
      <c r="BS13" s="1" t="s">
        <v>207</v>
      </c>
      <c r="BT13" s="1" t="s">
        <v>207</v>
      </c>
      <c r="BU13" s="1" t="s">
        <v>225</v>
      </c>
      <c r="BV13" s="1" t="s">
        <v>225</v>
      </c>
      <c r="BW13" s="1" t="s">
        <v>224</v>
      </c>
      <c r="BX13" s="1" t="s">
        <v>225</v>
      </c>
      <c r="BY13" s="1" t="s">
        <v>224</v>
      </c>
      <c r="BZ13" s="1" t="s">
        <v>224</v>
      </c>
      <c r="CA13" s="1" t="s">
        <v>225</v>
      </c>
      <c r="CB13" s="1" t="s">
        <v>225</v>
      </c>
      <c r="CC13" s="1" t="s">
        <v>224</v>
      </c>
      <c r="CD13" s="1" t="s">
        <v>225</v>
      </c>
      <c r="CE13" s="1" t="s">
        <v>225</v>
      </c>
      <c r="CF13" s="1" t="s">
        <v>215</v>
      </c>
      <c r="CG13" s="1" t="s">
        <v>225</v>
      </c>
      <c r="CH13" s="1" t="s">
        <v>215</v>
      </c>
      <c r="CI13" s="1" t="s">
        <v>226</v>
      </c>
      <c r="CJ13" s="1" t="s">
        <v>224</v>
      </c>
      <c r="CK13" s="1" t="s">
        <v>225</v>
      </c>
      <c r="CL13" s="1" t="s">
        <v>225</v>
      </c>
      <c r="CM13" s="1" t="s">
        <v>227</v>
      </c>
      <c r="CN13" s="1" t="s">
        <v>227</v>
      </c>
      <c r="CO13" s="1" t="s">
        <v>215</v>
      </c>
      <c r="CP13" s="1" t="s">
        <v>225</v>
      </c>
      <c r="CQ13" s="1" t="s">
        <v>210</v>
      </c>
      <c r="CR13" s="1" t="s">
        <v>210</v>
      </c>
      <c r="CS13" s="1" t="s">
        <v>210</v>
      </c>
      <c r="CT13" s="1" t="s">
        <v>210</v>
      </c>
      <c r="CU13" s="1" t="s">
        <v>207</v>
      </c>
      <c r="CV13" s="1" t="s">
        <v>210</v>
      </c>
      <c r="CW13" s="1" t="s">
        <v>210</v>
      </c>
      <c r="CX13" s="1" t="s">
        <v>210</v>
      </c>
      <c r="CY13" s="1" t="s">
        <v>207</v>
      </c>
      <c r="CZ13" s="1" t="s">
        <v>207</v>
      </c>
      <c r="DA13" s="1" t="s">
        <v>210</v>
      </c>
      <c r="DB13" s="1" t="s">
        <v>210</v>
      </c>
      <c r="DC13" s="1" t="s">
        <v>207</v>
      </c>
      <c r="DD13" s="1" t="s">
        <v>207</v>
      </c>
      <c r="DE13" s="1" t="s">
        <v>207</v>
      </c>
      <c r="DF13" s="1" t="s">
        <v>207</v>
      </c>
      <c r="DG13" s="1" t="s">
        <v>207</v>
      </c>
      <c r="DH13" s="1" t="s">
        <v>207</v>
      </c>
      <c r="DI13" s="1" t="s">
        <v>207</v>
      </c>
      <c r="DJ13" s="1" t="s">
        <v>207</v>
      </c>
      <c r="DK13" s="1" t="s">
        <v>207</v>
      </c>
      <c r="DL13" s="1" t="s">
        <v>210</v>
      </c>
      <c r="DM13" s="1" t="s">
        <v>210</v>
      </c>
      <c r="DN13" s="1" t="s">
        <v>210</v>
      </c>
      <c r="DO13" s="1" t="s">
        <v>210</v>
      </c>
      <c r="DP13" s="1" t="s">
        <v>210</v>
      </c>
      <c r="DQ13" s="1" t="s">
        <v>210</v>
      </c>
      <c r="DR13" s="1" t="s">
        <v>210</v>
      </c>
      <c r="DS13" s="1" t="s">
        <v>210</v>
      </c>
      <c r="DT13" s="1" t="s">
        <v>210</v>
      </c>
      <c r="DU13" s="1" t="s">
        <v>210</v>
      </c>
      <c r="DV13" s="1" t="s">
        <v>210</v>
      </c>
      <c r="DW13" s="1" t="s">
        <v>210</v>
      </c>
      <c r="DX13" s="1" t="s">
        <v>210</v>
      </c>
      <c r="DY13" s="1" t="s">
        <v>210</v>
      </c>
      <c r="DZ13" s="1" t="s">
        <v>210</v>
      </c>
      <c r="EA13" s="1" t="s">
        <v>210</v>
      </c>
      <c r="EB13" s="1" t="s">
        <v>210</v>
      </c>
      <c r="EC13" s="1" t="s">
        <v>210</v>
      </c>
      <c r="ED13" s="1" t="s">
        <v>210</v>
      </c>
      <c r="EE13" s="1" t="s">
        <v>210</v>
      </c>
      <c r="EF13" s="1" t="s">
        <v>210</v>
      </c>
      <c r="EG13" s="1" t="s">
        <v>210</v>
      </c>
      <c r="EH13" s="1" t="s">
        <v>210</v>
      </c>
      <c r="EI13" s="1" t="s">
        <v>210</v>
      </c>
      <c r="EJ13" s="1" t="s">
        <v>210</v>
      </c>
      <c r="EK13" s="1" t="s">
        <v>210</v>
      </c>
      <c r="EL13" s="1" t="s">
        <v>210</v>
      </c>
      <c r="EM13" s="1" t="s">
        <v>210</v>
      </c>
      <c r="EN13" s="1" t="s">
        <v>210</v>
      </c>
      <c r="EO13" s="1" t="s">
        <v>230</v>
      </c>
      <c r="EP13" s="1" t="s">
        <v>210</v>
      </c>
      <c r="EQ13" s="1" t="s">
        <v>210</v>
      </c>
      <c r="ER13" s="1" t="s">
        <v>244</v>
      </c>
      <c r="ES13" s="1" t="s">
        <v>210</v>
      </c>
      <c r="ET13" s="1" t="s">
        <v>210</v>
      </c>
      <c r="EU13" s="1" t="s">
        <v>210</v>
      </c>
      <c r="EV13" s="1" t="s">
        <v>210</v>
      </c>
      <c r="EW13" s="1" t="s">
        <v>230</v>
      </c>
      <c r="EX13" s="1" t="s">
        <v>210</v>
      </c>
      <c r="EY13" s="1" t="s">
        <v>225</v>
      </c>
      <c r="EZ13" s="1" t="s">
        <v>225</v>
      </c>
      <c r="FA13" s="1" t="s">
        <v>225</v>
      </c>
      <c r="FB13" s="1" t="s">
        <v>225</v>
      </c>
      <c r="FC13" s="1" t="s">
        <v>226</v>
      </c>
      <c r="FD13" s="1" t="s">
        <v>224</v>
      </c>
      <c r="FE13" s="1" t="s">
        <v>225</v>
      </c>
      <c r="FF13" s="1" t="s">
        <v>225</v>
      </c>
      <c r="FG13" s="1" t="s">
        <v>225</v>
      </c>
      <c r="FH13" s="1" t="s">
        <v>245</v>
      </c>
      <c r="FI13" s="1" t="s">
        <v>245</v>
      </c>
      <c r="FJ13" s="1" t="s">
        <v>215</v>
      </c>
      <c r="FK13" s="1" t="s">
        <v>245</v>
      </c>
      <c r="FL13" s="1" t="s">
        <v>225</v>
      </c>
      <c r="FM13" s="1" t="s">
        <v>245</v>
      </c>
      <c r="FN13" s="1" t="s">
        <v>225</v>
      </c>
      <c r="FO13" s="1" t="s">
        <v>225</v>
      </c>
      <c r="FP13" s="1" t="s">
        <v>225</v>
      </c>
      <c r="FQ13" s="1" t="s">
        <v>226</v>
      </c>
      <c r="FR13" s="1" t="s">
        <v>225</v>
      </c>
      <c r="FS13" s="1" t="s">
        <v>225</v>
      </c>
      <c r="FT13" s="1" t="s">
        <v>215</v>
      </c>
      <c r="FU13" s="1" t="s">
        <v>215</v>
      </c>
      <c r="FV13" s="1" t="s">
        <v>225</v>
      </c>
      <c r="FW13" s="1" t="s">
        <v>225</v>
      </c>
      <c r="FX13" s="1" t="s">
        <v>225</v>
      </c>
      <c r="FY13" s="1" t="s">
        <v>224</v>
      </c>
      <c r="FZ13" s="1" t="s">
        <v>215</v>
      </c>
      <c r="GA13" s="1" t="s">
        <v>215</v>
      </c>
      <c r="GB13" s="1" t="s">
        <v>215</v>
      </c>
      <c r="GC13" s="1" t="s">
        <v>226</v>
      </c>
      <c r="GD13" s="1" t="s">
        <v>226</v>
      </c>
      <c r="GE13" s="1" t="s">
        <v>215</v>
      </c>
      <c r="GF13" s="1" t="s">
        <v>210</v>
      </c>
      <c r="GG13" s="1" t="s">
        <v>210</v>
      </c>
      <c r="GH13" s="1" t="s">
        <v>207</v>
      </c>
      <c r="GI13" s="1" t="s">
        <v>210</v>
      </c>
      <c r="GJ13" s="1">
        <v>4</v>
      </c>
      <c r="GK13" s="1">
        <v>2</v>
      </c>
      <c r="GL13" s="1" t="s">
        <v>278</v>
      </c>
      <c r="GM13" s="1" t="s">
        <v>233</v>
      </c>
      <c r="GN13" s="1" t="s">
        <v>233</v>
      </c>
      <c r="GO13" s="1" t="s">
        <v>233</v>
      </c>
      <c r="GP13" s="1" t="s">
        <v>233</v>
      </c>
      <c r="GQ13" s="1" t="s">
        <v>234</v>
      </c>
      <c r="GR13" s="1" t="s">
        <v>246</v>
      </c>
      <c r="GS13" s="1" t="s">
        <v>234</v>
      </c>
      <c r="GT13" s="1" t="s">
        <v>246</v>
      </c>
    </row>
    <row r="14" spans="1:202" ht="15.75" customHeight="1" x14ac:dyDescent="0.2">
      <c r="A14" s="19">
        <v>13</v>
      </c>
      <c r="B14" s="3">
        <v>44337.941530162032</v>
      </c>
      <c r="C14" s="4" t="s">
        <v>299</v>
      </c>
      <c r="D14" s="1" t="s">
        <v>201</v>
      </c>
      <c r="E14" s="1" t="s">
        <v>202</v>
      </c>
      <c r="F14" s="1">
        <v>1974</v>
      </c>
      <c r="G14" s="1" t="s">
        <v>203</v>
      </c>
      <c r="H14" s="1" t="s">
        <v>204</v>
      </c>
      <c r="I14" s="1" t="s">
        <v>249</v>
      </c>
      <c r="J14" s="1" t="s">
        <v>206</v>
      </c>
      <c r="K14" s="1" t="s">
        <v>207</v>
      </c>
      <c r="L14" s="1" t="s">
        <v>208</v>
      </c>
      <c r="M14" s="1" t="s">
        <v>209</v>
      </c>
      <c r="N14" s="1" t="s">
        <v>210</v>
      </c>
      <c r="O14" s="1" t="s">
        <v>210</v>
      </c>
      <c r="P14" s="1">
        <v>20</v>
      </c>
      <c r="Q14" s="1" t="s">
        <v>238</v>
      </c>
      <c r="R14" s="1" t="s">
        <v>213</v>
      </c>
      <c r="S14" s="1" t="s">
        <v>285</v>
      </c>
      <c r="T14" s="1" t="s">
        <v>251</v>
      </c>
      <c r="U14" s="1" t="s">
        <v>216</v>
      </c>
      <c r="V14" s="1" t="s">
        <v>216</v>
      </c>
      <c r="W14" s="1" t="s">
        <v>215</v>
      </c>
      <c r="X14" s="1" t="s">
        <v>215</v>
      </c>
      <c r="Y14" s="1" t="s">
        <v>215</v>
      </c>
      <c r="Z14" s="1" t="s">
        <v>215</v>
      </c>
      <c r="AA14" s="1" t="s">
        <v>215</v>
      </c>
      <c r="AB14" s="1" t="s">
        <v>215</v>
      </c>
      <c r="AC14" s="1" t="s">
        <v>216</v>
      </c>
      <c r="AD14" s="1" t="s">
        <v>216</v>
      </c>
      <c r="AE14" s="1" t="s">
        <v>216</v>
      </c>
      <c r="AF14" s="1" t="s">
        <v>216</v>
      </c>
      <c r="AG14" s="1" t="s">
        <v>215</v>
      </c>
      <c r="AH14" s="2" t="s">
        <v>300</v>
      </c>
      <c r="AI14" s="1" t="s">
        <v>251</v>
      </c>
      <c r="AJ14" s="1" t="s">
        <v>218</v>
      </c>
      <c r="AK14" s="1" t="s">
        <v>301</v>
      </c>
      <c r="AL14" s="1" t="s">
        <v>221</v>
      </c>
      <c r="AM14" s="1" t="s">
        <v>221</v>
      </c>
      <c r="AN14" s="1" t="s">
        <v>221</v>
      </c>
      <c r="AO14" s="1" t="s">
        <v>220</v>
      </c>
      <c r="AP14" s="1" t="s">
        <v>220</v>
      </c>
      <c r="AQ14" s="1" t="s">
        <v>220</v>
      </c>
      <c r="AR14" s="1" t="s">
        <v>220</v>
      </c>
      <c r="AS14" s="1" t="s">
        <v>220</v>
      </c>
      <c r="AT14" s="1" t="s">
        <v>220</v>
      </c>
      <c r="AU14" s="1" t="s">
        <v>221</v>
      </c>
      <c r="AV14" s="1" t="s">
        <v>243</v>
      </c>
      <c r="AW14" s="1" t="s">
        <v>220</v>
      </c>
      <c r="AX14" s="1" t="s">
        <v>221</v>
      </c>
      <c r="AY14" s="1" t="s">
        <v>220</v>
      </c>
      <c r="AZ14" s="1" t="s">
        <v>220</v>
      </c>
      <c r="BA14" s="1" t="s">
        <v>220</v>
      </c>
      <c r="BB14" s="1" t="s">
        <v>222</v>
      </c>
      <c r="BC14" s="1" t="s">
        <v>222</v>
      </c>
      <c r="BD14" s="1" t="s">
        <v>222</v>
      </c>
      <c r="BE14" s="1" t="s">
        <v>222</v>
      </c>
      <c r="BF14" s="1" t="s">
        <v>222</v>
      </c>
      <c r="BG14" s="1" t="s">
        <v>222</v>
      </c>
      <c r="BH14" s="1" t="s">
        <v>222</v>
      </c>
      <c r="BI14" s="1" t="s">
        <v>222</v>
      </c>
      <c r="BJ14" s="1" t="s">
        <v>222</v>
      </c>
      <c r="BK14" s="1" t="s">
        <v>222</v>
      </c>
      <c r="BL14" s="1" t="s">
        <v>222</v>
      </c>
      <c r="BM14" s="1" t="s">
        <v>222</v>
      </c>
      <c r="BN14" s="1" t="s">
        <v>276</v>
      </c>
      <c r="BO14" s="1" t="s">
        <v>276</v>
      </c>
      <c r="BP14" s="2" t="s">
        <v>302</v>
      </c>
      <c r="BQ14" s="1" t="s">
        <v>207</v>
      </c>
      <c r="BR14" s="1" t="s">
        <v>207</v>
      </c>
      <c r="BS14" s="1" t="s">
        <v>207</v>
      </c>
      <c r="BT14" s="1" t="s">
        <v>207</v>
      </c>
      <c r="BU14" s="1" t="s">
        <v>225</v>
      </c>
      <c r="BV14" s="1" t="s">
        <v>224</v>
      </c>
      <c r="BW14" s="1" t="s">
        <v>224</v>
      </c>
      <c r="BX14" s="1" t="s">
        <v>224</v>
      </c>
      <c r="BY14" s="1" t="s">
        <v>225</v>
      </c>
      <c r="BZ14" s="1" t="s">
        <v>225</v>
      </c>
      <c r="CA14" s="1" t="s">
        <v>224</v>
      </c>
      <c r="CB14" s="1" t="s">
        <v>225</v>
      </c>
      <c r="CC14" s="1" t="s">
        <v>225</v>
      </c>
      <c r="CD14" s="1" t="s">
        <v>225</v>
      </c>
      <c r="CE14" s="1" t="s">
        <v>225</v>
      </c>
      <c r="CF14" s="1" t="s">
        <v>225</v>
      </c>
      <c r="CG14" s="1" t="s">
        <v>224</v>
      </c>
      <c r="CH14" s="1" t="s">
        <v>225</v>
      </c>
      <c r="CI14" s="1" t="s">
        <v>226</v>
      </c>
      <c r="CJ14" s="1" t="s">
        <v>225</v>
      </c>
      <c r="CK14" s="1" t="s">
        <v>225</v>
      </c>
      <c r="CL14" s="1" t="s">
        <v>225</v>
      </c>
      <c r="CM14" s="1" t="s">
        <v>224</v>
      </c>
      <c r="CN14" s="1" t="s">
        <v>225</v>
      </c>
      <c r="CO14" s="1" t="s">
        <v>215</v>
      </c>
      <c r="CP14" s="1" t="s">
        <v>225</v>
      </c>
      <c r="CQ14" s="1" t="s">
        <v>210</v>
      </c>
      <c r="CR14" s="1" t="s">
        <v>207</v>
      </c>
      <c r="CS14" s="1" t="s">
        <v>210</v>
      </c>
      <c r="CT14" s="1" t="s">
        <v>210</v>
      </c>
      <c r="CU14" s="1" t="s">
        <v>207</v>
      </c>
      <c r="CV14" s="1" t="s">
        <v>207</v>
      </c>
      <c r="CW14" s="1" t="s">
        <v>207</v>
      </c>
      <c r="CX14" s="1" t="s">
        <v>207</v>
      </c>
      <c r="CY14" s="1" t="s">
        <v>207</v>
      </c>
      <c r="CZ14" s="1" t="s">
        <v>207</v>
      </c>
      <c r="DA14" s="1" t="s">
        <v>207</v>
      </c>
      <c r="DB14" s="1" t="s">
        <v>207</v>
      </c>
      <c r="DC14" s="1" t="s">
        <v>207</v>
      </c>
      <c r="DD14" s="1" t="s">
        <v>207</v>
      </c>
      <c r="DE14" s="1" t="s">
        <v>207</v>
      </c>
      <c r="DF14" s="1" t="s">
        <v>207</v>
      </c>
      <c r="DG14" s="1" t="s">
        <v>210</v>
      </c>
      <c r="DH14" s="1" t="s">
        <v>207</v>
      </c>
      <c r="DI14" s="1" t="s">
        <v>207</v>
      </c>
      <c r="DJ14" s="1" t="s">
        <v>207</v>
      </c>
      <c r="DK14" s="1" t="s">
        <v>210</v>
      </c>
      <c r="DL14" s="1" t="s">
        <v>210</v>
      </c>
      <c r="DM14" s="1" t="s">
        <v>271</v>
      </c>
      <c r="DN14" s="1" t="s">
        <v>271</v>
      </c>
      <c r="DO14" s="1" t="s">
        <v>210</v>
      </c>
      <c r="DP14" s="1" t="s">
        <v>271</v>
      </c>
      <c r="DQ14" s="1" t="s">
        <v>210</v>
      </c>
      <c r="DR14" s="1" t="s">
        <v>210</v>
      </c>
      <c r="DS14" s="1" t="s">
        <v>271</v>
      </c>
      <c r="DT14" s="1" t="s">
        <v>210</v>
      </c>
      <c r="DU14" s="1" t="s">
        <v>210</v>
      </c>
      <c r="DV14" s="1" t="s">
        <v>230</v>
      </c>
      <c r="DW14" s="1" t="s">
        <v>230</v>
      </c>
      <c r="DX14" s="1" t="s">
        <v>230</v>
      </c>
      <c r="DY14" s="1" t="s">
        <v>210</v>
      </c>
      <c r="DZ14" s="1" t="s">
        <v>210</v>
      </c>
      <c r="EA14" s="1" t="s">
        <v>210</v>
      </c>
      <c r="EB14" s="1" t="s">
        <v>210</v>
      </c>
      <c r="EC14" s="1" t="s">
        <v>271</v>
      </c>
      <c r="ED14" s="1" t="s">
        <v>210</v>
      </c>
      <c r="EE14" s="1" t="s">
        <v>210</v>
      </c>
      <c r="EF14" s="1" t="s">
        <v>210</v>
      </c>
      <c r="EG14" s="1" t="s">
        <v>210</v>
      </c>
      <c r="EH14" s="1" t="s">
        <v>210</v>
      </c>
      <c r="EI14" s="1" t="s">
        <v>210</v>
      </c>
      <c r="EJ14" s="1" t="s">
        <v>210</v>
      </c>
      <c r="EK14" s="1" t="s">
        <v>210</v>
      </c>
      <c r="EL14" s="1" t="s">
        <v>210</v>
      </c>
      <c r="EM14" s="1" t="s">
        <v>210</v>
      </c>
      <c r="EN14" s="1" t="s">
        <v>210</v>
      </c>
      <c r="EO14" s="1" t="s">
        <v>210</v>
      </c>
      <c r="EP14" s="1" t="s">
        <v>210</v>
      </c>
      <c r="EQ14" s="1" t="s">
        <v>210</v>
      </c>
      <c r="ER14" s="1" t="s">
        <v>244</v>
      </c>
      <c r="ES14" s="1" t="s">
        <v>210</v>
      </c>
      <c r="ET14" s="1" t="s">
        <v>271</v>
      </c>
      <c r="EU14" s="1" t="s">
        <v>210</v>
      </c>
      <c r="EV14" s="1" t="s">
        <v>210</v>
      </c>
      <c r="EW14" s="1" t="s">
        <v>230</v>
      </c>
      <c r="EX14" s="1" t="s">
        <v>230</v>
      </c>
      <c r="EY14" s="1" t="s">
        <v>225</v>
      </c>
      <c r="EZ14" s="1" t="s">
        <v>224</v>
      </c>
      <c r="FA14" s="1" t="s">
        <v>225</v>
      </c>
      <c r="FB14" s="1" t="s">
        <v>224</v>
      </c>
      <c r="FC14" s="1" t="s">
        <v>225</v>
      </c>
      <c r="FD14" s="1" t="s">
        <v>225</v>
      </c>
      <c r="FE14" s="1" t="s">
        <v>224</v>
      </c>
      <c r="FF14" s="1" t="s">
        <v>226</v>
      </c>
      <c r="FG14" s="1" t="s">
        <v>224</v>
      </c>
      <c r="FH14" s="1" t="s">
        <v>224</v>
      </c>
      <c r="FI14" s="1" t="s">
        <v>225</v>
      </c>
      <c r="FJ14" s="1" t="s">
        <v>225</v>
      </c>
      <c r="FK14" s="1" t="s">
        <v>225</v>
      </c>
      <c r="FL14" s="1" t="s">
        <v>225</v>
      </c>
      <c r="FM14" s="1" t="s">
        <v>225</v>
      </c>
      <c r="FN14" s="1" t="s">
        <v>225</v>
      </c>
      <c r="FO14" s="1" t="s">
        <v>225</v>
      </c>
      <c r="FP14" s="1" t="s">
        <v>225</v>
      </c>
      <c r="FQ14" s="1" t="s">
        <v>225</v>
      </c>
      <c r="FR14" s="1" t="s">
        <v>225</v>
      </c>
      <c r="FS14" s="1" t="s">
        <v>225</v>
      </c>
      <c r="FT14" s="1" t="s">
        <v>215</v>
      </c>
      <c r="FU14" s="1" t="s">
        <v>215</v>
      </c>
      <c r="FV14" s="1" t="s">
        <v>225</v>
      </c>
      <c r="FW14" s="1" t="s">
        <v>224</v>
      </c>
      <c r="FX14" s="1" t="s">
        <v>224</v>
      </c>
      <c r="FY14" s="1" t="s">
        <v>224</v>
      </c>
      <c r="FZ14" s="1" t="s">
        <v>225</v>
      </c>
      <c r="GA14" s="1" t="s">
        <v>225</v>
      </c>
      <c r="GB14" s="1" t="s">
        <v>225</v>
      </c>
      <c r="GC14" s="1" t="s">
        <v>225</v>
      </c>
      <c r="GD14" s="1" t="s">
        <v>225</v>
      </c>
      <c r="GE14" s="1" t="s">
        <v>225</v>
      </c>
      <c r="GF14" s="1" t="s">
        <v>207</v>
      </c>
      <c r="GG14" s="1" t="s">
        <v>207</v>
      </c>
      <c r="GH14" s="1" t="s">
        <v>207</v>
      </c>
      <c r="GI14" s="1" t="s">
        <v>207</v>
      </c>
      <c r="GJ14" s="1">
        <v>5</v>
      </c>
      <c r="GK14" s="1">
        <v>4</v>
      </c>
      <c r="GL14" s="1" t="s">
        <v>231</v>
      </c>
      <c r="GM14" s="1" t="s">
        <v>232</v>
      </c>
      <c r="GN14" s="1" t="s">
        <v>232</v>
      </c>
      <c r="GO14" s="1" t="s">
        <v>246</v>
      </c>
      <c r="GP14" s="1" t="s">
        <v>247</v>
      </c>
      <c r="GQ14" s="1" t="s">
        <v>233</v>
      </c>
      <c r="GR14" s="1" t="s">
        <v>246</v>
      </c>
      <c r="GS14" s="1" t="s">
        <v>234</v>
      </c>
      <c r="GT14" s="1" t="s">
        <v>246</v>
      </c>
    </row>
    <row r="15" spans="1:202" ht="15.75" customHeight="1" x14ac:dyDescent="0.2">
      <c r="A15">
        <v>14</v>
      </c>
      <c r="B15" s="3">
        <v>44337.970443472223</v>
      </c>
      <c r="C15" s="4" t="s">
        <v>303</v>
      </c>
      <c r="D15" s="1" t="s">
        <v>201</v>
      </c>
      <c r="E15" s="1" t="s">
        <v>202</v>
      </c>
      <c r="F15" s="1">
        <v>1971</v>
      </c>
      <c r="G15" s="1" t="s">
        <v>203</v>
      </c>
      <c r="H15" s="1" t="s">
        <v>204</v>
      </c>
      <c r="I15" s="1" t="s">
        <v>304</v>
      </c>
      <c r="J15" s="1" t="s">
        <v>206</v>
      </c>
      <c r="K15" s="1" t="s">
        <v>210</v>
      </c>
      <c r="L15" s="1" t="s">
        <v>208</v>
      </c>
      <c r="M15" s="1" t="s">
        <v>209</v>
      </c>
      <c r="N15" s="1" t="s">
        <v>210</v>
      </c>
      <c r="O15" s="1" t="s">
        <v>210</v>
      </c>
      <c r="P15" s="1" t="s">
        <v>305</v>
      </c>
      <c r="Q15" s="1" t="s">
        <v>238</v>
      </c>
      <c r="R15" s="1" t="s">
        <v>213</v>
      </c>
      <c r="S15" s="1" t="s">
        <v>253</v>
      </c>
      <c r="T15" s="1" t="s">
        <v>210</v>
      </c>
      <c r="U15" s="1" t="s">
        <v>254</v>
      </c>
      <c r="V15" s="1" t="s">
        <v>254</v>
      </c>
      <c r="W15" s="1" t="s">
        <v>215</v>
      </c>
      <c r="X15" s="1" t="s">
        <v>215</v>
      </c>
      <c r="Y15" s="1" t="s">
        <v>215</v>
      </c>
      <c r="Z15" s="1" t="s">
        <v>216</v>
      </c>
      <c r="AA15" s="1" t="s">
        <v>215</v>
      </c>
      <c r="AB15" s="1" t="s">
        <v>216</v>
      </c>
      <c r="AC15" s="1" t="s">
        <v>216</v>
      </c>
      <c r="AD15" s="1" t="s">
        <v>254</v>
      </c>
      <c r="AE15" s="1" t="s">
        <v>215</v>
      </c>
      <c r="AF15" s="1" t="s">
        <v>215</v>
      </c>
      <c r="AG15" s="1" t="s">
        <v>215</v>
      </c>
      <c r="AH15" s="2" t="s">
        <v>306</v>
      </c>
      <c r="AI15" s="1" t="s">
        <v>210</v>
      </c>
      <c r="AJ15" s="1" t="s">
        <v>241</v>
      </c>
      <c r="AL15" s="1" t="s">
        <v>220</v>
      </c>
      <c r="AM15" s="1" t="s">
        <v>220</v>
      </c>
      <c r="AN15" s="1" t="s">
        <v>221</v>
      </c>
      <c r="AO15" s="1" t="s">
        <v>221</v>
      </c>
      <c r="AP15" s="1" t="s">
        <v>221</v>
      </c>
      <c r="AQ15" s="1" t="s">
        <v>221</v>
      </c>
      <c r="AR15" s="1" t="s">
        <v>243</v>
      </c>
      <c r="AS15" s="1" t="s">
        <v>243</v>
      </c>
      <c r="AT15" s="1" t="s">
        <v>243</v>
      </c>
      <c r="AU15" s="1" t="s">
        <v>243</v>
      </c>
      <c r="AV15" s="1" t="s">
        <v>242</v>
      </c>
      <c r="AW15" s="1" t="s">
        <v>221</v>
      </c>
      <c r="AX15" s="1" t="s">
        <v>243</v>
      </c>
      <c r="AY15" s="1" t="s">
        <v>221</v>
      </c>
      <c r="AZ15" s="1" t="s">
        <v>243</v>
      </c>
      <c r="BA15" s="1" t="s">
        <v>243</v>
      </c>
      <c r="BB15" s="1" t="s">
        <v>276</v>
      </c>
      <c r="BC15" s="1" t="s">
        <v>276</v>
      </c>
      <c r="BD15" s="1" t="s">
        <v>276</v>
      </c>
      <c r="BE15" s="1" t="s">
        <v>276</v>
      </c>
      <c r="BF15" s="1" t="s">
        <v>276</v>
      </c>
      <c r="BG15" s="1" t="s">
        <v>276</v>
      </c>
      <c r="BH15" s="1" t="s">
        <v>276</v>
      </c>
      <c r="BI15" s="1" t="s">
        <v>276</v>
      </c>
      <c r="BJ15" s="1" t="s">
        <v>276</v>
      </c>
      <c r="BK15" s="1" t="s">
        <v>276</v>
      </c>
      <c r="BL15" s="1" t="s">
        <v>276</v>
      </c>
      <c r="BM15" s="1" t="s">
        <v>276</v>
      </c>
      <c r="BN15" s="1" t="s">
        <v>276</v>
      </c>
      <c r="BO15" s="1" t="s">
        <v>276</v>
      </c>
      <c r="BP15" s="2" t="s">
        <v>223</v>
      </c>
      <c r="BQ15" s="1" t="s">
        <v>227</v>
      </c>
      <c r="BR15" s="1" t="s">
        <v>207</v>
      </c>
      <c r="BS15" s="1" t="s">
        <v>207</v>
      </c>
      <c r="BT15" s="1" t="s">
        <v>207</v>
      </c>
      <c r="BU15" s="1" t="s">
        <v>225</v>
      </c>
      <c r="BV15" s="1" t="s">
        <v>224</v>
      </c>
      <c r="BW15" s="1" t="s">
        <v>225</v>
      </c>
      <c r="BX15" s="1" t="s">
        <v>224</v>
      </c>
      <c r="BY15" s="1" t="s">
        <v>224</v>
      </c>
      <c r="BZ15" s="1" t="s">
        <v>225</v>
      </c>
      <c r="CA15" s="1" t="s">
        <v>224</v>
      </c>
      <c r="CB15" s="1" t="s">
        <v>224</v>
      </c>
      <c r="CC15" s="1" t="s">
        <v>224</v>
      </c>
      <c r="CD15" s="1" t="s">
        <v>224</v>
      </c>
      <c r="CE15" s="1" t="s">
        <v>224</v>
      </c>
      <c r="CF15" s="1" t="s">
        <v>215</v>
      </c>
      <c r="CG15" s="1" t="s">
        <v>226</v>
      </c>
      <c r="CH15" s="1" t="s">
        <v>215</v>
      </c>
      <c r="CI15" s="1" t="s">
        <v>225</v>
      </c>
      <c r="CJ15" s="1" t="s">
        <v>226</v>
      </c>
      <c r="CK15" s="1" t="s">
        <v>226</v>
      </c>
      <c r="CL15" s="1" t="s">
        <v>225</v>
      </c>
      <c r="CM15" s="1" t="s">
        <v>225</v>
      </c>
      <c r="CN15" s="1" t="s">
        <v>227</v>
      </c>
      <c r="CO15" s="1" t="s">
        <v>227</v>
      </c>
      <c r="CP15" s="1" t="s">
        <v>227</v>
      </c>
      <c r="CQ15" s="1" t="s">
        <v>210</v>
      </c>
      <c r="CR15" s="1" t="s">
        <v>207</v>
      </c>
      <c r="CS15" s="1" t="s">
        <v>210</v>
      </c>
      <c r="CT15" s="1" t="s">
        <v>210</v>
      </c>
      <c r="CU15" s="1" t="s">
        <v>210</v>
      </c>
      <c r="CV15" s="1" t="s">
        <v>210</v>
      </c>
      <c r="CW15" s="1" t="s">
        <v>207</v>
      </c>
      <c r="CX15" s="1" t="s">
        <v>210</v>
      </c>
      <c r="CY15" s="1" t="s">
        <v>210</v>
      </c>
      <c r="CZ15" s="1" t="s">
        <v>210</v>
      </c>
      <c r="DA15" s="1" t="s">
        <v>210</v>
      </c>
      <c r="DB15" s="1" t="s">
        <v>210</v>
      </c>
      <c r="DC15" s="1" t="s">
        <v>210</v>
      </c>
      <c r="DD15" s="1" t="s">
        <v>207</v>
      </c>
      <c r="DE15" s="1" t="s">
        <v>207</v>
      </c>
      <c r="DF15" s="1" t="s">
        <v>207</v>
      </c>
      <c r="DG15" s="1" t="s">
        <v>207</v>
      </c>
      <c r="DH15" s="1" t="s">
        <v>207</v>
      </c>
      <c r="DI15" s="1" t="s">
        <v>207</v>
      </c>
      <c r="DJ15" s="1" t="s">
        <v>207</v>
      </c>
      <c r="DK15" s="1" t="s">
        <v>207</v>
      </c>
      <c r="DL15" s="1" t="s">
        <v>210</v>
      </c>
      <c r="DM15" s="1" t="s">
        <v>210</v>
      </c>
      <c r="DN15" s="1" t="s">
        <v>210</v>
      </c>
      <c r="DO15" s="1" t="s">
        <v>210</v>
      </c>
      <c r="DP15" s="1" t="s">
        <v>210</v>
      </c>
      <c r="DQ15" s="1" t="s">
        <v>210</v>
      </c>
      <c r="DR15" s="1" t="s">
        <v>210</v>
      </c>
      <c r="DS15" s="1" t="s">
        <v>210</v>
      </c>
      <c r="DT15" s="1" t="s">
        <v>210</v>
      </c>
      <c r="DU15" s="1" t="s">
        <v>210</v>
      </c>
      <c r="DV15" s="1" t="s">
        <v>230</v>
      </c>
      <c r="DW15" s="1" t="s">
        <v>210</v>
      </c>
      <c r="DX15" s="1" t="s">
        <v>210</v>
      </c>
      <c r="DY15" s="1" t="s">
        <v>230</v>
      </c>
      <c r="DZ15" s="1" t="s">
        <v>210</v>
      </c>
      <c r="EA15" s="1" t="s">
        <v>210</v>
      </c>
      <c r="EB15" s="1" t="s">
        <v>210</v>
      </c>
      <c r="EC15" s="1" t="s">
        <v>210</v>
      </c>
      <c r="ED15" s="1" t="s">
        <v>210</v>
      </c>
      <c r="EE15" s="1" t="s">
        <v>210</v>
      </c>
      <c r="EF15" s="1" t="s">
        <v>210</v>
      </c>
      <c r="EG15" s="1" t="s">
        <v>210</v>
      </c>
      <c r="EH15" s="1" t="s">
        <v>210</v>
      </c>
      <c r="EI15" s="1" t="s">
        <v>210</v>
      </c>
      <c r="EJ15" s="1" t="s">
        <v>210</v>
      </c>
      <c r="EK15" s="1" t="s">
        <v>210</v>
      </c>
      <c r="EL15" s="1" t="s">
        <v>210</v>
      </c>
      <c r="EM15" s="1" t="s">
        <v>210</v>
      </c>
      <c r="EN15" s="1" t="s">
        <v>210</v>
      </c>
      <c r="EO15" s="1" t="s">
        <v>210</v>
      </c>
      <c r="EP15" s="1" t="s">
        <v>210</v>
      </c>
      <c r="EQ15" s="1" t="s">
        <v>210</v>
      </c>
      <c r="ER15" s="1" t="s">
        <v>244</v>
      </c>
      <c r="ES15" s="1" t="s">
        <v>210</v>
      </c>
      <c r="ET15" s="1" t="s">
        <v>210</v>
      </c>
      <c r="EU15" s="1" t="s">
        <v>210</v>
      </c>
      <c r="EV15" s="1" t="s">
        <v>210</v>
      </c>
      <c r="EW15" s="1" t="s">
        <v>210</v>
      </c>
      <c r="EX15" s="1" t="s">
        <v>210</v>
      </c>
      <c r="EY15" s="1" t="s">
        <v>215</v>
      </c>
      <c r="EZ15" s="1" t="s">
        <v>225</v>
      </c>
      <c r="FA15" s="1" t="s">
        <v>225</v>
      </c>
      <c r="FB15" s="1" t="s">
        <v>225</v>
      </c>
      <c r="FC15" s="1" t="s">
        <v>225</v>
      </c>
      <c r="FD15" s="1" t="s">
        <v>215</v>
      </c>
      <c r="FE15" s="1" t="s">
        <v>215</v>
      </c>
      <c r="FF15" s="1" t="s">
        <v>225</v>
      </c>
      <c r="FG15" s="1" t="s">
        <v>225</v>
      </c>
      <c r="FH15" s="1" t="s">
        <v>225</v>
      </c>
      <c r="FI15" s="1" t="s">
        <v>225</v>
      </c>
      <c r="FJ15" s="1" t="s">
        <v>225</v>
      </c>
      <c r="FK15" s="1" t="s">
        <v>226</v>
      </c>
      <c r="FL15" s="1" t="s">
        <v>225</v>
      </c>
      <c r="FM15" s="1" t="s">
        <v>245</v>
      </c>
      <c r="FN15" s="1" t="s">
        <v>225</v>
      </c>
      <c r="FO15" s="1" t="s">
        <v>225</v>
      </c>
      <c r="FP15" s="1" t="s">
        <v>225</v>
      </c>
      <c r="FQ15" s="1" t="s">
        <v>226</v>
      </c>
      <c r="FR15" s="1" t="s">
        <v>225</v>
      </c>
      <c r="FS15" s="1" t="s">
        <v>225</v>
      </c>
      <c r="FT15" s="1" t="s">
        <v>215</v>
      </c>
      <c r="FU15" s="1" t="s">
        <v>215</v>
      </c>
      <c r="FV15" s="1" t="s">
        <v>225</v>
      </c>
      <c r="FW15" s="1" t="s">
        <v>225</v>
      </c>
      <c r="FX15" s="1" t="s">
        <v>225</v>
      </c>
      <c r="FY15" s="1" t="s">
        <v>225</v>
      </c>
      <c r="FZ15" s="1" t="s">
        <v>225</v>
      </c>
      <c r="GA15" s="1" t="s">
        <v>225</v>
      </c>
      <c r="GB15" s="1" t="s">
        <v>215</v>
      </c>
      <c r="GC15" s="1" t="s">
        <v>226</v>
      </c>
      <c r="GD15" s="1" t="s">
        <v>226</v>
      </c>
      <c r="GE15" s="1" t="s">
        <v>215</v>
      </c>
      <c r="GF15" s="1" t="s">
        <v>210</v>
      </c>
      <c r="GG15" s="1" t="s">
        <v>210</v>
      </c>
      <c r="GH15" s="1" t="s">
        <v>207</v>
      </c>
      <c r="GI15" s="1" t="s">
        <v>207</v>
      </c>
      <c r="GJ15" s="1">
        <v>4</v>
      </c>
      <c r="GK15" s="1">
        <v>4</v>
      </c>
      <c r="GL15" s="1" t="s">
        <v>307</v>
      </c>
      <c r="GM15" s="1" t="s">
        <v>232</v>
      </c>
      <c r="GN15" s="1" t="s">
        <v>232</v>
      </c>
      <c r="GO15" s="1" t="s">
        <v>233</v>
      </c>
      <c r="GP15" s="1" t="s">
        <v>232</v>
      </c>
      <c r="GQ15" s="1" t="s">
        <v>234</v>
      </c>
      <c r="GR15" s="1" t="s">
        <v>246</v>
      </c>
      <c r="GS15" s="1" t="s">
        <v>234</v>
      </c>
      <c r="GT15" s="1" t="s">
        <v>234</v>
      </c>
    </row>
    <row r="16" spans="1:202" ht="15.75" customHeight="1" x14ac:dyDescent="0.2">
      <c r="A16" s="19">
        <v>15</v>
      </c>
      <c r="B16" s="3">
        <v>44337.99358638889</v>
      </c>
      <c r="C16" s="4" t="s">
        <v>308</v>
      </c>
      <c r="D16" s="1" t="s">
        <v>201</v>
      </c>
      <c r="E16" s="1" t="s">
        <v>202</v>
      </c>
      <c r="F16" s="1">
        <v>1977</v>
      </c>
      <c r="G16" s="1" t="s">
        <v>203</v>
      </c>
      <c r="H16" s="1" t="s">
        <v>204</v>
      </c>
      <c r="I16" s="1" t="s">
        <v>309</v>
      </c>
      <c r="J16" s="1" t="s">
        <v>206</v>
      </c>
      <c r="K16" s="1" t="s">
        <v>210</v>
      </c>
      <c r="L16" s="1" t="s">
        <v>208</v>
      </c>
      <c r="M16" s="1" t="s">
        <v>209</v>
      </c>
      <c r="N16" s="1" t="s">
        <v>210</v>
      </c>
      <c r="O16" s="1" t="s">
        <v>210</v>
      </c>
      <c r="P16" s="1" t="s">
        <v>310</v>
      </c>
      <c r="Q16" s="1" t="s">
        <v>238</v>
      </c>
      <c r="R16" s="1" t="s">
        <v>213</v>
      </c>
      <c r="S16" s="1" t="s">
        <v>253</v>
      </c>
      <c r="T16" s="1" t="s">
        <v>210</v>
      </c>
      <c r="U16" s="1" t="s">
        <v>216</v>
      </c>
      <c r="V16" s="1" t="s">
        <v>215</v>
      </c>
      <c r="W16" s="1" t="s">
        <v>254</v>
      </c>
      <c r="X16" s="1" t="s">
        <v>215</v>
      </c>
      <c r="Y16" s="1" t="s">
        <v>215</v>
      </c>
      <c r="Z16" s="1" t="s">
        <v>215</v>
      </c>
      <c r="AA16" s="1" t="s">
        <v>215</v>
      </c>
      <c r="AB16" s="1" t="s">
        <v>215</v>
      </c>
      <c r="AC16" s="1" t="s">
        <v>216</v>
      </c>
      <c r="AD16" s="1" t="s">
        <v>215</v>
      </c>
      <c r="AE16" s="1" t="s">
        <v>215</v>
      </c>
      <c r="AF16" s="1" t="s">
        <v>215</v>
      </c>
      <c r="AG16" s="1" t="s">
        <v>215</v>
      </c>
      <c r="AH16" s="2" t="s">
        <v>217</v>
      </c>
      <c r="AI16" s="1" t="s">
        <v>210</v>
      </c>
      <c r="AJ16" s="1" t="s">
        <v>256</v>
      </c>
      <c r="AK16" s="1" t="s">
        <v>311</v>
      </c>
      <c r="AL16" s="1" t="s">
        <v>220</v>
      </c>
      <c r="AM16" s="1" t="s">
        <v>221</v>
      </c>
      <c r="AN16" s="1" t="s">
        <v>221</v>
      </c>
      <c r="AO16" s="1" t="s">
        <v>221</v>
      </c>
      <c r="AP16" s="1" t="s">
        <v>221</v>
      </c>
      <c r="AQ16" s="1" t="s">
        <v>220</v>
      </c>
      <c r="AR16" s="1" t="s">
        <v>220</v>
      </c>
      <c r="AS16" s="1" t="s">
        <v>220</v>
      </c>
      <c r="AT16" s="1" t="s">
        <v>220</v>
      </c>
      <c r="AU16" s="1" t="s">
        <v>220</v>
      </c>
      <c r="AV16" s="1" t="s">
        <v>221</v>
      </c>
      <c r="AW16" s="1" t="s">
        <v>220</v>
      </c>
      <c r="AX16" s="1" t="s">
        <v>221</v>
      </c>
      <c r="AY16" s="1" t="s">
        <v>220</v>
      </c>
      <c r="AZ16" s="1" t="s">
        <v>221</v>
      </c>
      <c r="BA16" s="1" t="s">
        <v>221</v>
      </c>
      <c r="BB16" s="1" t="s">
        <v>202</v>
      </c>
      <c r="BC16" s="1" t="s">
        <v>222</v>
      </c>
      <c r="BD16" s="1" t="s">
        <v>202</v>
      </c>
      <c r="BE16" s="1" t="s">
        <v>222</v>
      </c>
      <c r="BF16" s="1" t="s">
        <v>222</v>
      </c>
      <c r="BG16" s="1" t="s">
        <v>222</v>
      </c>
      <c r="BH16" s="1" t="s">
        <v>202</v>
      </c>
      <c r="BI16" s="1" t="s">
        <v>222</v>
      </c>
      <c r="BJ16" s="1" t="s">
        <v>222</v>
      </c>
      <c r="BK16" s="1" t="s">
        <v>276</v>
      </c>
      <c r="BL16" s="1" t="s">
        <v>222</v>
      </c>
      <c r="BM16" s="1" t="s">
        <v>222</v>
      </c>
      <c r="BN16" s="1" t="s">
        <v>276</v>
      </c>
      <c r="BO16" s="1" t="s">
        <v>276</v>
      </c>
      <c r="BP16" s="2" t="s">
        <v>223</v>
      </c>
      <c r="BQ16" s="1" t="s">
        <v>207</v>
      </c>
      <c r="BR16" s="1" t="s">
        <v>207</v>
      </c>
      <c r="BS16" s="1" t="s">
        <v>227</v>
      </c>
      <c r="BT16" s="1" t="s">
        <v>227</v>
      </c>
      <c r="BU16" s="1" t="s">
        <v>224</v>
      </c>
      <c r="BV16" s="1" t="s">
        <v>224</v>
      </c>
      <c r="BW16" s="1" t="s">
        <v>224</v>
      </c>
      <c r="BX16" s="1" t="s">
        <v>224</v>
      </c>
      <c r="BY16" s="1" t="s">
        <v>224</v>
      </c>
      <c r="BZ16" s="1" t="s">
        <v>224</v>
      </c>
      <c r="CA16" s="1" t="s">
        <v>224</v>
      </c>
      <c r="CB16" s="1" t="s">
        <v>225</v>
      </c>
      <c r="CC16" s="1" t="s">
        <v>224</v>
      </c>
      <c r="CD16" s="1" t="s">
        <v>224</v>
      </c>
      <c r="CE16" s="1" t="s">
        <v>224</v>
      </c>
      <c r="CF16" s="1" t="s">
        <v>224</v>
      </c>
      <c r="CG16" s="1" t="s">
        <v>224</v>
      </c>
      <c r="CH16" s="1" t="s">
        <v>215</v>
      </c>
      <c r="CI16" s="1" t="s">
        <v>224</v>
      </c>
      <c r="CJ16" s="1" t="s">
        <v>224</v>
      </c>
      <c r="CK16" s="1" t="s">
        <v>224</v>
      </c>
      <c r="CL16" s="1" t="s">
        <v>224</v>
      </c>
      <c r="CM16" s="1" t="s">
        <v>224</v>
      </c>
      <c r="CN16" s="1" t="s">
        <v>224</v>
      </c>
      <c r="CO16" s="1" t="s">
        <v>227</v>
      </c>
      <c r="CP16" s="1" t="s">
        <v>224</v>
      </c>
      <c r="CQ16" s="1" t="s">
        <v>210</v>
      </c>
      <c r="CR16" s="1" t="s">
        <v>210</v>
      </c>
      <c r="CS16" s="1" t="s">
        <v>210</v>
      </c>
      <c r="CT16" s="1" t="s">
        <v>210</v>
      </c>
      <c r="CU16" s="1" t="s">
        <v>210</v>
      </c>
      <c r="CV16" s="1" t="s">
        <v>207</v>
      </c>
      <c r="CW16" s="1" t="s">
        <v>210</v>
      </c>
      <c r="CX16" s="1" t="s">
        <v>210</v>
      </c>
      <c r="CY16" s="1" t="s">
        <v>210</v>
      </c>
      <c r="CZ16" s="1" t="s">
        <v>210</v>
      </c>
      <c r="DA16" s="1" t="s">
        <v>210</v>
      </c>
      <c r="DB16" s="1" t="s">
        <v>210</v>
      </c>
      <c r="DC16" s="1" t="s">
        <v>210</v>
      </c>
      <c r="DD16" s="1" t="s">
        <v>207</v>
      </c>
      <c r="DE16" s="1" t="s">
        <v>210</v>
      </c>
      <c r="DF16" s="1" t="s">
        <v>207</v>
      </c>
      <c r="DG16" s="1" t="s">
        <v>207</v>
      </c>
      <c r="DH16" s="1" t="s">
        <v>207</v>
      </c>
      <c r="DI16" s="1" t="s">
        <v>207</v>
      </c>
      <c r="DJ16" s="1" t="s">
        <v>207</v>
      </c>
      <c r="DK16" s="1" t="s">
        <v>210</v>
      </c>
      <c r="DL16" s="1" t="s">
        <v>210</v>
      </c>
      <c r="DM16" s="1" t="s">
        <v>210</v>
      </c>
      <c r="DN16" s="1" t="s">
        <v>210</v>
      </c>
      <c r="DO16" s="1" t="s">
        <v>210</v>
      </c>
      <c r="DP16" s="1" t="s">
        <v>210</v>
      </c>
      <c r="DQ16" s="1" t="s">
        <v>210</v>
      </c>
      <c r="DR16" s="1" t="s">
        <v>210</v>
      </c>
      <c r="DS16" s="1" t="s">
        <v>210</v>
      </c>
      <c r="DT16" s="1" t="s">
        <v>210</v>
      </c>
      <c r="DU16" s="1" t="s">
        <v>210</v>
      </c>
      <c r="DV16" s="1" t="s">
        <v>210</v>
      </c>
      <c r="DW16" s="1" t="s">
        <v>210</v>
      </c>
      <c r="DX16" s="1" t="s">
        <v>210</v>
      </c>
      <c r="DY16" s="1" t="s">
        <v>210</v>
      </c>
      <c r="DZ16" s="1" t="s">
        <v>210</v>
      </c>
      <c r="EA16" s="1" t="s">
        <v>210</v>
      </c>
      <c r="EB16" s="1" t="s">
        <v>210</v>
      </c>
      <c r="EC16" s="1" t="s">
        <v>210</v>
      </c>
      <c r="ED16" s="1" t="s">
        <v>210</v>
      </c>
      <c r="EE16" s="1" t="s">
        <v>210</v>
      </c>
      <c r="EF16" s="1" t="s">
        <v>210</v>
      </c>
      <c r="EG16" s="1" t="s">
        <v>210</v>
      </c>
      <c r="EH16" s="1" t="s">
        <v>210</v>
      </c>
      <c r="EI16" s="1" t="s">
        <v>210</v>
      </c>
      <c r="EJ16" s="1" t="s">
        <v>210</v>
      </c>
      <c r="EK16" s="1" t="s">
        <v>210</v>
      </c>
      <c r="EL16" s="1" t="s">
        <v>210</v>
      </c>
      <c r="EM16" s="1" t="s">
        <v>210</v>
      </c>
      <c r="EN16" s="1" t="s">
        <v>210</v>
      </c>
      <c r="EO16" s="1" t="s">
        <v>210</v>
      </c>
      <c r="EP16" s="1" t="s">
        <v>210</v>
      </c>
      <c r="EQ16" s="1" t="s">
        <v>210</v>
      </c>
      <c r="ER16" s="1" t="s">
        <v>229</v>
      </c>
      <c r="ES16" s="1" t="s">
        <v>210</v>
      </c>
      <c r="ET16" s="1" t="s">
        <v>210</v>
      </c>
      <c r="EU16" s="1" t="s">
        <v>210</v>
      </c>
      <c r="EV16" s="1" t="s">
        <v>210</v>
      </c>
      <c r="EW16" s="1" t="s">
        <v>210</v>
      </c>
      <c r="EX16" s="1" t="s">
        <v>230</v>
      </c>
      <c r="EY16" s="1" t="s">
        <v>225</v>
      </c>
      <c r="EZ16" s="1" t="s">
        <v>224</v>
      </c>
      <c r="FA16" s="1" t="s">
        <v>224</v>
      </c>
      <c r="FB16" s="1" t="s">
        <v>224</v>
      </c>
      <c r="FC16" s="1" t="s">
        <v>215</v>
      </c>
      <c r="FD16" s="1" t="s">
        <v>215</v>
      </c>
      <c r="FE16" s="1" t="s">
        <v>224</v>
      </c>
      <c r="FF16" s="1" t="s">
        <v>224</v>
      </c>
      <c r="FG16" s="1" t="s">
        <v>224</v>
      </c>
      <c r="FH16" s="1" t="s">
        <v>245</v>
      </c>
      <c r="FI16" s="1" t="s">
        <v>226</v>
      </c>
      <c r="FJ16" s="1" t="s">
        <v>224</v>
      </c>
      <c r="FK16" s="1" t="s">
        <v>224</v>
      </c>
      <c r="FL16" s="1" t="s">
        <v>224</v>
      </c>
      <c r="FM16" s="1" t="s">
        <v>224</v>
      </c>
      <c r="FN16" s="1" t="s">
        <v>225</v>
      </c>
      <c r="FO16" s="1" t="s">
        <v>225</v>
      </c>
      <c r="FP16" s="1" t="s">
        <v>225</v>
      </c>
      <c r="FQ16" s="1" t="s">
        <v>225</v>
      </c>
      <c r="FR16" s="1" t="s">
        <v>224</v>
      </c>
      <c r="FS16" s="1" t="s">
        <v>224</v>
      </c>
      <c r="FT16" s="1" t="s">
        <v>215</v>
      </c>
      <c r="FU16" s="1" t="s">
        <v>215</v>
      </c>
      <c r="FV16" s="1" t="s">
        <v>225</v>
      </c>
      <c r="FW16" s="1" t="s">
        <v>225</v>
      </c>
      <c r="FX16" s="1" t="s">
        <v>225</v>
      </c>
      <c r="FY16" s="1" t="s">
        <v>225</v>
      </c>
      <c r="FZ16" s="1" t="s">
        <v>225</v>
      </c>
      <c r="GA16" s="1" t="s">
        <v>225</v>
      </c>
      <c r="GB16" s="1" t="s">
        <v>225</v>
      </c>
      <c r="GC16" s="1" t="s">
        <v>225</v>
      </c>
      <c r="GD16" s="1" t="s">
        <v>224</v>
      </c>
      <c r="GE16" s="1" t="s">
        <v>226</v>
      </c>
      <c r="GF16" s="1" t="s">
        <v>210</v>
      </c>
      <c r="GG16" s="1" t="s">
        <v>207</v>
      </c>
      <c r="GH16" s="1" t="s">
        <v>207</v>
      </c>
      <c r="GI16" s="1" t="s">
        <v>207</v>
      </c>
      <c r="GJ16" s="1">
        <v>5</v>
      </c>
      <c r="GK16" s="1">
        <v>3</v>
      </c>
      <c r="GL16" s="1" t="s">
        <v>307</v>
      </c>
      <c r="GM16" s="1" t="s">
        <v>246</v>
      </c>
      <c r="GN16" s="1" t="s">
        <v>247</v>
      </c>
      <c r="GO16" s="1" t="s">
        <v>247</v>
      </c>
      <c r="GP16" s="1" t="s">
        <v>247</v>
      </c>
      <c r="GQ16" s="1" t="s">
        <v>234</v>
      </c>
      <c r="GR16" s="1" t="s">
        <v>232</v>
      </c>
      <c r="GS16" s="1" t="s">
        <v>233</v>
      </c>
      <c r="GT16" s="1" t="s">
        <v>234</v>
      </c>
    </row>
    <row r="17" spans="1:202" ht="15.75" customHeight="1" x14ac:dyDescent="0.2">
      <c r="A17">
        <v>16</v>
      </c>
      <c r="B17" s="3">
        <v>44338.746864062501</v>
      </c>
      <c r="C17" s="4" t="s">
        <v>312</v>
      </c>
      <c r="D17" s="1" t="s">
        <v>201</v>
      </c>
      <c r="E17" s="1" t="s">
        <v>202</v>
      </c>
      <c r="F17" s="1">
        <v>1989</v>
      </c>
      <c r="G17" s="1" t="s">
        <v>203</v>
      </c>
      <c r="H17" s="1" t="s">
        <v>204</v>
      </c>
      <c r="I17" s="1" t="s">
        <v>205</v>
      </c>
      <c r="J17" s="1" t="s">
        <v>206</v>
      </c>
      <c r="K17" s="1" t="s">
        <v>207</v>
      </c>
      <c r="L17" s="1" t="s">
        <v>208</v>
      </c>
      <c r="M17" s="1" t="s">
        <v>209</v>
      </c>
      <c r="N17" s="1" t="s">
        <v>210</v>
      </c>
      <c r="O17" s="1" t="s">
        <v>210</v>
      </c>
      <c r="P17" s="1">
        <v>1</v>
      </c>
      <c r="Q17" s="1" t="s">
        <v>313</v>
      </c>
      <c r="R17" s="1" t="s">
        <v>213</v>
      </c>
      <c r="S17" s="1" t="s">
        <v>253</v>
      </c>
      <c r="T17" s="1" t="s">
        <v>251</v>
      </c>
      <c r="U17" s="1" t="s">
        <v>216</v>
      </c>
      <c r="V17" s="1" t="s">
        <v>215</v>
      </c>
      <c r="W17" s="1" t="s">
        <v>254</v>
      </c>
      <c r="X17" s="1" t="s">
        <v>240</v>
      </c>
      <c r="Y17" s="1" t="s">
        <v>254</v>
      </c>
      <c r="Z17" s="1" t="s">
        <v>215</v>
      </c>
      <c r="AA17" s="1" t="s">
        <v>215</v>
      </c>
      <c r="AB17" s="1" t="s">
        <v>215</v>
      </c>
      <c r="AC17" s="1" t="s">
        <v>254</v>
      </c>
      <c r="AD17" s="1" t="s">
        <v>215</v>
      </c>
      <c r="AE17" s="1" t="s">
        <v>215</v>
      </c>
      <c r="AF17" s="1" t="s">
        <v>215</v>
      </c>
      <c r="AG17" s="1" t="s">
        <v>215</v>
      </c>
      <c r="AH17" s="2" t="s">
        <v>306</v>
      </c>
      <c r="AI17" s="1" t="s">
        <v>210</v>
      </c>
      <c r="AJ17" s="1" t="s">
        <v>269</v>
      </c>
      <c r="AK17" s="1" t="s">
        <v>314</v>
      </c>
      <c r="AL17" s="1" t="s">
        <v>220</v>
      </c>
      <c r="AM17" s="1" t="s">
        <v>221</v>
      </c>
      <c r="AN17" s="1" t="s">
        <v>243</v>
      </c>
      <c r="AO17" s="1" t="s">
        <v>243</v>
      </c>
      <c r="AP17" s="1" t="s">
        <v>243</v>
      </c>
      <c r="AQ17" s="1" t="s">
        <v>221</v>
      </c>
      <c r="AR17" s="1" t="s">
        <v>221</v>
      </c>
      <c r="AS17" s="1" t="s">
        <v>242</v>
      </c>
      <c r="AT17" s="1" t="s">
        <v>243</v>
      </c>
      <c r="AU17" s="1" t="s">
        <v>243</v>
      </c>
      <c r="AV17" s="1" t="s">
        <v>221</v>
      </c>
      <c r="AW17" s="1" t="s">
        <v>221</v>
      </c>
      <c r="AX17" s="1" t="s">
        <v>221</v>
      </c>
      <c r="AY17" s="1" t="s">
        <v>220</v>
      </c>
      <c r="AZ17" s="1" t="s">
        <v>220</v>
      </c>
      <c r="BA17" s="1" t="s">
        <v>242</v>
      </c>
      <c r="BB17" s="1" t="s">
        <v>222</v>
      </c>
      <c r="BC17" s="1" t="s">
        <v>222</v>
      </c>
      <c r="BD17" s="1" t="s">
        <v>202</v>
      </c>
      <c r="BE17" s="1" t="s">
        <v>222</v>
      </c>
      <c r="BF17" s="1" t="s">
        <v>222</v>
      </c>
      <c r="BG17" s="1" t="s">
        <v>258</v>
      </c>
      <c r="BH17" s="1" t="s">
        <v>202</v>
      </c>
      <c r="BI17" s="1" t="s">
        <v>276</v>
      </c>
      <c r="BJ17" s="1" t="s">
        <v>222</v>
      </c>
      <c r="BK17" s="1" t="s">
        <v>222</v>
      </c>
      <c r="BL17" s="1" t="s">
        <v>202</v>
      </c>
      <c r="BM17" s="1" t="s">
        <v>276</v>
      </c>
      <c r="BN17" s="1" t="s">
        <v>276</v>
      </c>
      <c r="BO17" s="1" t="s">
        <v>276</v>
      </c>
      <c r="BP17" s="2" t="s">
        <v>259</v>
      </c>
      <c r="BQ17" s="1" t="s">
        <v>227</v>
      </c>
      <c r="BR17" s="1" t="s">
        <v>207</v>
      </c>
      <c r="BS17" s="1" t="s">
        <v>227</v>
      </c>
      <c r="BT17" s="1" t="s">
        <v>227</v>
      </c>
      <c r="BU17" s="1" t="s">
        <v>225</v>
      </c>
      <c r="BV17" s="1" t="s">
        <v>225</v>
      </c>
      <c r="BW17" s="1" t="s">
        <v>224</v>
      </c>
      <c r="BX17" s="1" t="s">
        <v>225</v>
      </c>
      <c r="BY17" s="1" t="s">
        <v>225</v>
      </c>
      <c r="BZ17" s="1" t="s">
        <v>225</v>
      </c>
      <c r="CA17" s="1" t="s">
        <v>225</v>
      </c>
      <c r="CB17" s="1" t="s">
        <v>225</v>
      </c>
      <c r="CC17" s="1" t="s">
        <v>225</v>
      </c>
      <c r="CD17" s="1" t="s">
        <v>225</v>
      </c>
      <c r="CE17" s="1" t="s">
        <v>224</v>
      </c>
      <c r="CF17" s="1" t="s">
        <v>215</v>
      </c>
      <c r="CG17" s="1" t="s">
        <v>225</v>
      </c>
      <c r="CH17" s="1" t="s">
        <v>226</v>
      </c>
      <c r="CI17" s="1" t="s">
        <v>225</v>
      </c>
      <c r="CJ17" s="1" t="s">
        <v>224</v>
      </c>
      <c r="CK17" s="1" t="s">
        <v>224</v>
      </c>
      <c r="CL17" s="1" t="s">
        <v>225</v>
      </c>
      <c r="CM17" s="1" t="s">
        <v>227</v>
      </c>
      <c r="CN17" s="1" t="s">
        <v>227</v>
      </c>
      <c r="CO17" s="1" t="s">
        <v>227</v>
      </c>
      <c r="CP17" s="1" t="s">
        <v>225</v>
      </c>
      <c r="CQ17" s="1" t="s">
        <v>210</v>
      </c>
      <c r="CR17" s="1" t="s">
        <v>210</v>
      </c>
      <c r="CS17" s="1" t="s">
        <v>210</v>
      </c>
      <c r="CT17" s="1" t="s">
        <v>210</v>
      </c>
      <c r="CU17" s="1" t="s">
        <v>210</v>
      </c>
      <c r="CV17" s="1" t="s">
        <v>210</v>
      </c>
      <c r="CW17" s="1" t="s">
        <v>210</v>
      </c>
      <c r="CX17" s="1" t="s">
        <v>210</v>
      </c>
      <c r="CY17" s="1" t="s">
        <v>210</v>
      </c>
      <c r="CZ17" s="1" t="s">
        <v>210</v>
      </c>
      <c r="DA17" s="1" t="s">
        <v>210</v>
      </c>
      <c r="DB17" s="1" t="s">
        <v>210</v>
      </c>
      <c r="DC17" s="1" t="s">
        <v>210</v>
      </c>
      <c r="DD17" s="1" t="s">
        <v>207</v>
      </c>
      <c r="DE17" s="1" t="s">
        <v>207</v>
      </c>
      <c r="DF17" s="1" t="s">
        <v>207</v>
      </c>
      <c r="DG17" s="1" t="s">
        <v>207</v>
      </c>
      <c r="DH17" s="1" t="s">
        <v>207</v>
      </c>
      <c r="DI17" s="1" t="s">
        <v>207</v>
      </c>
      <c r="DJ17" s="1" t="s">
        <v>207</v>
      </c>
      <c r="DK17" s="1" t="s">
        <v>207</v>
      </c>
      <c r="DL17" s="1" t="s">
        <v>210</v>
      </c>
      <c r="DM17" s="1" t="s">
        <v>210</v>
      </c>
      <c r="DN17" s="1" t="s">
        <v>210</v>
      </c>
      <c r="DO17" s="1" t="s">
        <v>210</v>
      </c>
      <c r="DP17" s="1" t="s">
        <v>210</v>
      </c>
      <c r="DQ17" s="1" t="s">
        <v>210</v>
      </c>
      <c r="DR17" s="1" t="s">
        <v>210</v>
      </c>
      <c r="DS17" s="1" t="s">
        <v>210</v>
      </c>
      <c r="DT17" s="1" t="s">
        <v>210</v>
      </c>
      <c r="DU17" s="1" t="s">
        <v>210</v>
      </c>
      <c r="DV17" s="1" t="s">
        <v>210</v>
      </c>
      <c r="DW17" s="1" t="s">
        <v>210</v>
      </c>
      <c r="DX17" s="1" t="s">
        <v>210</v>
      </c>
      <c r="DY17" s="1" t="s">
        <v>210</v>
      </c>
      <c r="DZ17" s="1" t="s">
        <v>210</v>
      </c>
      <c r="EA17" s="1" t="s">
        <v>210</v>
      </c>
      <c r="EB17" s="1" t="s">
        <v>210</v>
      </c>
      <c r="EC17" s="1" t="s">
        <v>210</v>
      </c>
      <c r="ED17" s="1" t="s">
        <v>210</v>
      </c>
      <c r="EE17" s="1" t="s">
        <v>210</v>
      </c>
      <c r="EF17" s="1" t="s">
        <v>210</v>
      </c>
      <c r="EG17" s="1" t="s">
        <v>210</v>
      </c>
      <c r="EH17" s="1" t="s">
        <v>210</v>
      </c>
      <c r="EI17" s="1" t="s">
        <v>210</v>
      </c>
      <c r="EJ17" s="1" t="s">
        <v>210</v>
      </c>
      <c r="EK17" s="1" t="s">
        <v>210</v>
      </c>
      <c r="EL17" s="1" t="s">
        <v>210</v>
      </c>
      <c r="EM17" s="1" t="s">
        <v>210</v>
      </c>
      <c r="EN17" s="1" t="s">
        <v>210</v>
      </c>
      <c r="EO17" s="1" t="s">
        <v>210</v>
      </c>
      <c r="EP17" s="1" t="s">
        <v>210</v>
      </c>
      <c r="EQ17" s="1" t="s">
        <v>210</v>
      </c>
      <c r="ER17" s="1" t="s">
        <v>244</v>
      </c>
      <c r="ES17" s="1" t="s">
        <v>210</v>
      </c>
      <c r="ET17" s="1" t="s">
        <v>210</v>
      </c>
      <c r="EU17" s="1" t="s">
        <v>210</v>
      </c>
      <c r="EV17" s="1" t="s">
        <v>210</v>
      </c>
      <c r="EW17" s="1" t="s">
        <v>230</v>
      </c>
      <c r="EX17" s="1" t="s">
        <v>210</v>
      </c>
      <c r="EY17" s="1" t="s">
        <v>225</v>
      </c>
      <c r="EZ17" s="1" t="s">
        <v>225</v>
      </c>
      <c r="FA17" s="1" t="s">
        <v>225</v>
      </c>
      <c r="FB17" s="1" t="s">
        <v>225</v>
      </c>
      <c r="FC17" s="1" t="s">
        <v>215</v>
      </c>
      <c r="FD17" s="1" t="s">
        <v>215</v>
      </c>
      <c r="FE17" s="1" t="s">
        <v>215</v>
      </c>
      <c r="FF17" s="1" t="s">
        <v>225</v>
      </c>
      <c r="FG17" s="1" t="s">
        <v>215</v>
      </c>
      <c r="FH17" s="1" t="s">
        <v>245</v>
      </c>
      <c r="FI17" s="1" t="s">
        <v>245</v>
      </c>
      <c r="FJ17" s="1" t="s">
        <v>245</v>
      </c>
      <c r="FK17" s="1" t="s">
        <v>245</v>
      </c>
      <c r="FL17" s="1" t="s">
        <v>245</v>
      </c>
      <c r="FM17" s="1" t="s">
        <v>245</v>
      </c>
      <c r="FN17" s="1" t="s">
        <v>225</v>
      </c>
      <c r="FO17" s="1" t="s">
        <v>215</v>
      </c>
      <c r="FP17" s="1" t="s">
        <v>224</v>
      </c>
      <c r="FQ17" s="1" t="s">
        <v>225</v>
      </c>
      <c r="FR17" s="1" t="s">
        <v>224</v>
      </c>
      <c r="FS17" s="1" t="s">
        <v>224</v>
      </c>
      <c r="FT17" s="1" t="s">
        <v>215</v>
      </c>
      <c r="FU17" s="1" t="s">
        <v>215</v>
      </c>
      <c r="FV17" s="1" t="s">
        <v>225</v>
      </c>
      <c r="FW17" s="1" t="s">
        <v>224</v>
      </c>
      <c r="FX17" s="1" t="s">
        <v>225</v>
      </c>
      <c r="FY17" s="1" t="s">
        <v>224</v>
      </c>
      <c r="FZ17" s="1" t="s">
        <v>215</v>
      </c>
      <c r="GA17" s="1" t="s">
        <v>225</v>
      </c>
      <c r="GB17" s="1" t="s">
        <v>215</v>
      </c>
      <c r="GC17" s="1" t="s">
        <v>224</v>
      </c>
      <c r="GD17" s="1" t="s">
        <v>215</v>
      </c>
      <c r="GE17" s="1" t="s">
        <v>215</v>
      </c>
      <c r="GF17" s="1" t="s">
        <v>207</v>
      </c>
      <c r="GG17" s="1" t="s">
        <v>207</v>
      </c>
      <c r="GH17" s="1" t="s">
        <v>210</v>
      </c>
      <c r="GI17" s="1" t="s">
        <v>210</v>
      </c>
      <c r="GJ17" s="1">
        <v>11</v>
      </c>
      <c r="GK17" s="1">
        <v>0</v>
      </c>
      <c r="GL17" s="1" t="s">
        <v>231</v>
      </c>
      <c r="GM17" s="1" t="s">
        <v>233</v>
      </c>
      <c r="GN17" s="1" t="s">
        <v>233</v>
      </c>
      <c r="GO17" s="1" t="s">
        <v>234</v>
      </c>
      <c r="GP17" s="1" t="s">
        <v>232</v>
      </c>
      <c r="GQ17" s="1" t="s">
        <v>234</v>
      </c>
      <c r="GR17" s="1" t="s">
        <v>234</v>
      </c>
      <c r="GS17" s="1" t="s">
        <v>234</v>
      </c>
      <c r="GT17" s="1" t="s">
        <v>234</v>
      </c>
    </row>
    <row r="18" spans="1:202" ht="15.75" customHeight="1" x14ac:dyDescent="0.2">
      <c r="A18" s="19">
        <v>17</v>
      </c>
      <c r="B18" s="3">
        <v>44338.77639486111</v>
      </c>
      <c r="C18" s="4" t="s">
        <v>315</v>
      </c>
      <c r="D18" s="1" t="s">
        <v>201</v>
      </c>
      <c r="E18" s="1" t="s">
        <v>202</v>
      </c>
      <c r="F18" s="1">
        <v>1966</v>
      </c>
      <c r="G18" s="1" t="s">
        <v>203</v>
      </c>
      <c r="H18" s="1" t="s">
        <v>204</v>
      </c>
      <c r="I18" s="1" t="s">
        <v>249</v>
      </c>
      <c r="J18" s="1" t="s">
        <v>316</v>
      </c>
      <c r="K18" s="1" t="s">
        <v>210</v>
      </c>
      <c r="L18" s="1" t="s">
        <v>208</v>
      </c>
      <c r="M18" s="1" t="s">
        <v>209</v>
      </c>
      <c r="N18" s="1" t="s">
        <v>251</v>
      </c>
      <c r="O18" s="1" t="s">
        <v>210</v>
      </c>
      <c r="P18" s="1">
        <v>35</v>
      </c>
      <c r="Q18" s="1" t="s">
        <v>238</v>
      </c>
      <c r="R18" s="1" t="s">
        <v>213</v>
      </c>
      <c r="S18" s="1" t="s">
        <v>239</v>
      </c>
      <c r="T18" s="1" t="s">
        <v>251</v>
      </c>
      <c r="U18" s="1" t="s">
        <v>216</v>
      </c>
      <c r="V18" s="1" t="s">
        <v>215</v>
      </c>
      <c r="W18" s="1" t="s">
        <v>215</v>
      </c>
      <c r="X18" s="1" t="s">
        <v>215</v>
      </c>
      <c r="Y18" s="1" t="s">
        <v>215</v>
      </c>
      <c r="Z18" s="1" t="s">
        <v>215</v>
      </c>
      <c r="AA18" s="1" t="s">
        <v>215</v>
      </c>
      <c r="AB18" s="1" t="s">
        <v>215</v>
      </c>
      <c r="AC18" s="1" t="s">
        <v>216</v>
      </c>
      <c r="AD18" s="1" t="s">
        <v>215</v>
      </c>
      <c r="AE18" s="1" t="s">
        <v>215</v>
      </c>
      <c r="AF18" s="1" t="s">
        <v>215</v>
      </c>
      <c r="AG18" s="1" t="s">
        <v>254</v>
      </c>
      <c r="AH18" s="2" t="s">
        <v>217</v>
      </c>
      <c r="AI18" s="1" t="s">
        <v>210</v>
      </c>
      <c r="AJ18" s="1" t="s">
        <v>256</v>
      </c>
      <c r="AK18" s="1" t="s">
        <v>317</v>
      </c>
      <c r="AL18" s="1" t="s">
        <v>220</v>
      </c>
      <c r="AM18" s="1" t="s">
        <v>221</v>
      </c>
      <c r="AN18" s="1" t="s">
        <v>220</v>
      </c>
      <c r="AO18" s="1" t="s">
        <v>220</v>
      </c>
      <c r="AP18" s="1" t="s">
        <v>221</v>
      </c>
      <c r="AQ18" s="1" t="s">
        <v>220</v>
      </c>
      <c r="AR18" s="1" t="s">
        <v>220</v>
      </c>
      <c r="AS18" s="1" t="s">
        <v>220</v>
      </c>
      <c r="AT18" s="1" t="s">
        <v>220</v>
      </c>
      <c r="AU18" s="1" t="s">
        <v>220</v>
      </c>
      <c r="AV18" s="1" t="s">
        <v>243</v>
      </c>
      <c r="AW18" s="1" t="s">
        <v>221</v>
      </c>
      <c r="AX18" s="1" t="s">
        <v>221</v>
      </c>
      <c r="AY18" s="1" t="s">
        <v>220</v>
      </c>
      <c r="AZ18" s="1" t="s">
        <v>221</v>
      </c>
      <c r="BA18" s="1" t="s">
        <v>220</v>
      </c>
      <c r="BB18" s="1" t="s">
        <v>202</v>
      </c>
      <c r="BC18" s="1" t="s">
        <v>202</v>
      </c>
      <c r="BD18" s="1" t="s">
        <v>202</v>
      </c>
      <c r="BE18" s="1" t="s">
        <v>202</v>
      </c>
      <c r="BF18" s="1" t="s">
        <v>202</v>
      </c>
      <c r="BG18" s="1" t="s">
        <v>202</v>
      </c>
      <c r="BH18" s="1" t="s">
        <v>202</v>
      </c>
      <c r="BI18" s="1" t="s">
        <v>202</v>
      </c>
      <c r="BJ18" s="1" t="s">
        <v>202</v>
      </c>
      <c r="BK18" s="1" t="s">
        <v>202</v>
      </c>
      <c r="BL18" s="1" t="s">
        <v>202</v>
      </c>
      <c r="BM18" s="1" t="s">
        <v>202</v>
      </c>
      <c r="BN18" s="1" t="s">
        <v>276</v>
      </c>
      <c r="BO18" s="1" t="s">
        <v>258</v>
      </c>
      <c r="BP18" s="2" t="s">
        <v>223</v>
      </c>
      <c r="BQ18" s="1" t="s">
        <v>207</v>
      </c>
      <c r="BR18" s="1" t="s">
        <v>207</v>
      </c>
      <c r="BS18" s="1" t="s">
        <v>207</v>
      </c>
      <c r="BT18" s="1" t="s">
        <v>207</v>
      </c>
      <c r="BU18" s="1" t="s">
        <v>225</v>
      </c>
      <c r="BV18" s="1" t="s">
        <v>225</v>
      </c>
      <c r="BW18" s="1" t="s">
        <v>225</v>
      </c>
      <c r="BX18" s="1" t="s">
        <v>225</v>
      </c>
      <c r="BY18" s="1" t="s">
        <v>225</v>
      </c>
      <c r="BZ18" s="1" t="s">
        <v>225</v>
      </c>
      <c r="CA18" s="1" t="s">
        <v>225</v>
      </c>
      <c r="CB18" s="1" t="s">
        <v>225</v>
      </c>
      <c r="CC18" s="1" t="s">
        <v>225</v>
      </c>
      <c r="CD18" s="1" t="s">
        <v>225</v>
      </c>
      <c r="CE18" s="1" t="s">
        <v>225</v>
      </c>
      <c r="CF18" s="1" t="s">
        <v>225</v>
      </c>
      <c r="CG18" s="1" t="s">
        <v>224</v>
      </c>
      <c r="CH18" s="1" t="s">
        <v>226</v>
      </c>
      <c r="CI18" s="1" t="s">
        <v>226</v>
      </c>
      <c r="CJ18" s="1" t="s">
        <v>224</v>
      </c>
      <c r="CK18" s="1" t="s">
        <v>224</v>
      </c>
      <c r="CL18" s="1" t="s">
        <v>225</v>
      </c>
      <c r="CM18" s="1" t="s">
        <v>227</v>
      </c>
      <c r="CN18" s="1" t="s">
        <v>224</v>
      </c>
      <c r="CO18" s="1" t="s">
        <v>215</v>
      </c>
      <c r="CP18" s="1" t="s">
        <v>225</v>
      </c>
      <c r="CQ18" s="1" t="s">
        <v>210</v>
      </c>
      <c r="CR18" s="1" t="s">
        <v>210</v>
      </c>
      <c r="CS18" s="1" t="s">
        <v>210</v>
      </c>
      <c r="CT18" s="1" t="s">
        <v>210</v>
      </c>
      <c r="CU18" s="1" t="s">
        <v>207</v>
      </c>
      <c r="CV18" s="1" t="s">
        <v>207</v>
      </c>
      <c r="CW18" s="1" t="s">
        <v>207</v>
      </c>
      <c r="CX18" s="1" t="s">
        <v>210</v>
      </c>
      <c r="CY18" s="1" t="s">
        <v>207</v>
      </c>
      <c r="CZ18" s="1" t="s">
        <v>210</v>
      </c>
      <c r="DA18" s="1" t="s">
        <v>207</v>
      </c>
      <c r="DB18" s="1" t="s">
        <v>210</v>
      </c>
      <c r="DC18" s="1" t="s">
        <v>207</v>
      </c>
      <c r="DD18" s="1" t="s">
        <v>207</v>
      </c>
      <c r="DE18" s="1" t="s">
        <v>207</v>
      </c>
      <c r="DF18" s="1" t="s">
        <v>207</v>
      </c>
      <c r="DG18" s="1" t="s">
        <v>207</v>
      </c>
      <c r="DH18" s="1" t="s">
        <v>207</v>
      </c>
      <c r="DI18" s="1" t="s">
        <v>207</v>
      </c>
      <c r="DJ18" s="1" t="s">
        <v>207</v>
      </c>
      <c r="DK18" s="1" t="s">
        <v>207</v>
      </c>
      <c r="DL18" s="1" t="s">
        <v>210</v>
      </c>
      <c r="DM18" s="1" t="s">
        <v>210</v>
      </c>
      <c r="DN18" s="1" t="s">
        <v>210</v>
      </c>
      <c r="DO18" s="1" t="s">
        <v>210</v>
      </c>
      <c r="DP18" s="1" t="s">
        <v>210</v>
      </c>
      <c r="DQ18" s="1" t="s">
        <v>210</v>
      </c>
      <c r="DR18" s="1" t="s">
        <v>210</v>
      </c>
      <c r="DS18" s="1" t="s">
        <v>210</v>
      </c>
      <c r="DT18" s="1" t="s">
        <v>210</v>
      </c>
      <c r="DU18" s="1" t="s">
        <v>210</v>
      </c>
      <c r="DV18" s="1" t="s">
        <v>210</v>
      </c>
      <c r="DW18" s="1" t="s">
        <v>210</v>
      </c>
      <c r="DX18" s="1" t="s">
        <v>210</v>
      </c>
      <c r="DY18" s="1" t="s">
        <v>210</v>
      </c>
      <c r="DZ18" s="1" t="s">
        <v>210</v>
      </c>
      <c r="EA18" s="1" t="s">
        <v>210</v>
      </c>
      <c r="EB18" s="1" t="s">
        <v>210</v>
      </c>
      <c r="EC18" s="1" t="s">
        <v>210</v>
      </c>
      <c r="ED18" s="1" t="s">
        <v>210</v>
      </c>
      <c r="EE18" s="1" t="s">
        <v>210</v>
      </c>
      <c r="EF18" s="1" t="s">
        <v>210</v>
      </c>
      <c r="EG18" s="1" t="s">
        <v>210</v>
      </c>
      <c r="EH18" s="1" t="s">
        <v>210</v>
      </c>
      <c r="EI18" s="1" t="s">
        <v>210</v>
      </c>
      <c r="EJ18" s="1" t="s">
        <v>210</v>
      </c>
      <c r="EK18" s="1" t="s">
        <v>210</v>
      </c>
      <c r="EL18" s="1" t="s">
        <v>210</v>
      </c>
      <c r="EM18" s="1" t="s">
        <v>210</v>
      </c>
      <c r="EN18" s="1" t="s">
        <v>210</v>
      </c>
      <c r="EO18" s="1" t="s">
        <v>210</v>
      </c>
      <c r="EP18" s="1" t="s">
        <v>210</v>
      </c>
      <c r="EQ18" s="1" t="s">
        <v>210</v>
      </c>
      <c r="ER18" s="1" t="s">
        <v>244</v>
      </c>
      <c r="ES18" s="1" t="s">
        <v>210</v>
      </c>
      <c r="ET18" s="1" t="s">
        <v>210</v>
      </c>
      <c r="EU18" s="1" t="s">
        <v>210</v>
      </c>
      <c r="EV18" s="1" t="s">
        <v>210</v>
      </c>
      <c r="EW18" s="1" t="s">
        <v>230</v>
      </c>
      <c r="EX18" s="1" t="s">
        <v>230</v>
      </c>
      <c r="EY18" s="1" t="s">
        <v>225</v>
      </c>
      <c r="EZ18" s="1" t="s">
        <v>225</v>
      </c>
      <c r="FA18" s="1" t="s">
        <v>225</v>
      </c>
      <c r="FB18" s="1" t="s">
        <v>225</v>
      </c>
      <c r="FC18" s="1" t="s">
        <v>225</v>
      </c>
      <c r="FD18" s="1" t="s">
        <v>224</v>
      </c>
      <c r="FE18" s="1" t="s">
        <v>225</v>
      </c>
      <c r="FF18" s="1" t="s">
        <v>225</v>
      </c>
      <c r="FG18" s="1" t="s">
        <v>225</v>
      </c>
      <c r="FH18" s="1" t="s">
        <v>225</v>
      </c>
      <c r="FI18" s="1" t="s">
        <v>225</v>
      </c>
      <c r="FJ18" s="1" t="s">
        <v>245</v>
      </c>
      <c r="FK18" s="1" t="s">
        <v>245</v>
      </c>
      <c r="FL18" s="1" t="s">
        <v>225</v>
      </c>
      <c r="FM18" s="1" t="s">
        <v>245</v>
      </c>
      <c r="FN18" s="1" t="s">
        <v>225</v>
      </c>
      <c r="FO18" s="1" t="s">
        <v>224</v>
      </c>
      <c r="FP18" s="1" t="s">
        <v>225</v>
      </c>
      <c r="FQ18" s="1" t="s">
        <v>224</v>
      </c>
      <c r="FR18" s="1" t="s">
        <v>225</v>
      </c>
      <c r="FS18" s="1" t="s">
        <v>225</v>
      </c>
      <c r="FT18" s="1" t="s">
        <v>215</v>
      </c>
      <c r="FU18" s="1" t="s">
        <v>215</v>
      </c>
      <c r="FV18" s="1" t="s">
        <v>225</v>
      </c>
      <c r="FW18" s="1" t="s">
        <v>225</v>
      </c>
      <c r="FX18" s="1" t="s">
        <v>225</v>
      </c>
      <c r="FY18" s="1" t="s">
        <v>225</v>
      </c>
      <c r="FZ18" s="1" t="s">
        <v>224</v>
      </c>
      <c r="GA18" s="1" t="s">
        <v>225</v>
      </c>
      <c r="GB18" s="1" t="s">
        <v>215</v>
      </c>
      <c r="GC18" s="1" t="s">
        <v>224</v>
      </c>
      <c r="GD18" s="1" t="s">
        <v>224</v>
      </c>
      <c r="GE18" s="1" t="s">
        <v>224</v>
      </c>
      <c r="GF18" s="1" t="s">
        <v>210</v>
      </c>
      <c r="GG18" s="1" t="s">
        <v>207</v>
      </c>
      <c r="GH18" s="1" t="s">
        <v>207</v>
      </c>
      <c r="GI18" s="1" t="s">
        <v>207</v>
      </c>
      <c r="GJ18" s="1">
        <v>3</v>
      </c>
      <c r="GK18" s="1">
        <v>4</v>
      </c>
      <c r="GL18" s="1" t="s">
        <v>231</v>
      </c>
      <c r="GM18" s="1" t="s">
        <v>246</v>
      </c>
      <c r="GN18" s="1" t="s">
        <v>232</v>
      </c>
      <c r="GO18" s="1" t="s">
        <v>247</v>
      </c>
      <c r="GP18" s="1" t="s">
        <v>233</v>
      </c>
      <c r="GQ18" s="1" t="s">
        <v>232</v>
      </c>
      <c r="GR18" s="1" t="s">
        <v>246</v>
      </c>
      <c r="GS18" s="1" t="s">
        <v>234</v>
      </c>
      <c r="GT18" s="1" t="s">
        <v>246</v>
      </c>
    </row>
    <row r="19" spans="1:202" ht="15.75" customHeight="1" x14ac:dyDescent="0.2">
      <c r="A19">
        <v>18</v>
      </c>
      <c r="B19" s="3">
        <v>44339.564144988428</v>
      </c>
      <c r="C19" s="4" t="s">
        <v>318</v>
      </c>
      <c r="D19" s="1" t="s">
        <v>201</v>
      </c>
      <c r="E19" s="1" t="s">
        <v>258</v>
      </c>
      <c r="F19" s="1">
        <v>1962</v>
      </c>
      <c r="G19" s="1" t="s">
        <v>203</v>
      </c>
      <c r="H19" s="1" t="s">
        <v>204</v>
      </c>
      <c r="I19" s="1" t="s">
        <v>319</v>
      </c>
      <c r="J19" s="1" t="s">
        <v>206</v>
      </c>
      <c r="K19" s="1" t="s">
        <v>207</v>
      </c>
      <c r="L19" s="1" t="s">
        <v>208</v>
      </c>
      <c r="M19" s="1" t="s">
        <v>209</v>
      </c>
      <c r="N19" s="1" t="s">
        <v>251</v>
      </c>
      <c r="O19" s="1" t="s">
        <v>251</v>
      </c>
      <c r="P19" s="1">
        <v>24</v>
      </c>
      <c r="Q19" s="1" t="s">
        <v>238</v>
      </c>
      <c r="R19" s="1" t="s">
        <v>320</v>
      </c>
      <c r="S19" s="1" t="s">
        <v>285</v>
      </c>
      <c r="T19" s="1" t="s">
        <v>251</v>
      </c>
      <c r="U19" s="1" t="s">
        <v>216</v>
      </c>
      <c r="V19" s="1" t="s">
        <v>216</v>
      </c>
      <c r="W19" s="1" t="s">
        <v>215</v>
      </c>
      <c r="X19" s="1" t="s">
        <v>215</v>
      </c>
      <c r="Y19" s="1" t="s">
        <v>215</v>
      </c>
      <c r="Z19" s="1" t="s">
        <v>215</v>
      </c>
      <c r="AA19" s="1" t="s">
        <v>215</v>
      </c>
      <c r="AB19" s="1" t="s">
        <v>215</v>
      </c>
      <c r="AC19" s="1" t="s">
        <v>215</v>
      </c>
      <c r="AD19" s="1" t="s">
        <v>215</v>
      </c>
      <c r="AE19" s="1" t="s">
        <v>254</v>
      </c>
      <c r="AF19" s="1" t="s">
        <v>254</v>
      </c>
      <c r="AG19" s="1" t="s">
        <v>215</v>
      </c>
      <c r="AH19" s="2" t="s">
        <v>217</v>
      </c>
      <c r="AI19" s="1" t="s">
        <v>210</v>
      </c>
      <c r="AJ19" s="1" t="s">
        <v>218</v>
      </c>
      <c r="AK19" s="1" t="s">
        <v>321</v>
      </c>
      <c r="AL19" s="1" t="s">
        <v>220</v>
      </c>
      <c r="AM19" s="1" t="s">
        <v>221</v>
      </c>
      <c r="AN19" s="1" t="s">
        <v>221</v>
      </c>
      <c r="AO19" s="1" t="s">
        <v>220</v>
      </c>
      <c r="AP19" s="1" t="s">
        <v>221</v>
      </c>
      <c r="AQ19" s="1" t="s">
        <v>221</v>
      </c>
      <c r="AR19" s="1" t="s">
        <v>243</v>
      </c>
      <c r="AS19" s="1" t="s">
        <v>243</v>
      </c>
      <c r="AT19" s="1" t="s">
        <v>243</v>
      </c>
      <c r="AU19" s="1" t="s">
        <v>243</v>
      </c>
      <c r="AV19" s="1" t="s">
        <v>243</v>
      </c>
      <c r="AW19" s="1" t="s">
        <v>221</v>
      </c>
      <c r="AX19" s="1" t="s">
        <v>221</v>
      </c>
      <c r="AY19" s="1" t="s">
        <v>220</v>
      </c>
      <c r="AZ19" s="1" t="s">
        <v>221</v>
      </c>
      <c r="BA19" s="1" t="s">
        <v>221</v>
      </c>
      <c r="BB19" s="1" t="s">
        <v>222</v>
      </c>
      <c r="BC19" s="1" t="s">
        <v>222</v>
      </c>
      <c r="BD19" s="1" t="s">
        <v>222</v>
      </c>
      <c r="BE19" s="1" t="s">
        <v>222</v>
      </c>
      <c r="BF19" s="1" t="s">
        <v>222</v>
      </c>
      <c r="BG19" s="1" t="s">
        <v>222</v>
      </c>
      <c r="BH19" s="1" t="s">
        <v>222</v>
      </c>
      <c r="BI19" s="1" t="s">
        <v>222</v>
      </c>
      <c r="BJ19" s="1" t="s">
        <v>222</v>
      </c>
      <c r="BK19" s="1" t="s">
        <v>222</v>
      </c>
      <c r="BL19" s="1" t="s">
        <v>222</v>
      </c>
      <c r="BM19" s="1" t="s">
        <v>222</v>
      </c>
      <c r="BN19" s="1" t="s">
        <v>222</v>
      </c>
      <c r="BO19" s="1" t="s">
        <v>222</v>
      </c>
      <c r="BP19" s="2" t="s">
        <v>223</v>
      </c>
      <c r="BQ19" s="1" t="s">
        <v>227</v>
      </c>
      <c r="BR19" s="1" t="s">
        <v>227</v>
      </c>
      <c r="BS19" s="1" t="s">
        <v>227</v>
      </c>
      <c r="BT19" s="1" t="s">
        <v>207</v>
      </c>
      <c r="BU19" s="1" t="s">
        <v>225</v>
      </c>
      <c r="BV19" s="1" t="s">
        <v>224</v>
      </c>
      <c r="BW19" s="1" t="s">
        <v>224</v>
      </c>
      <c r="BX19" s="1" t="s">
        <v>224</v>
      </c>
      <c r="BY19" s="1" t="s">
        <v>224</v>
      </c>
      <c r="BZ19" s="1" t="s">
        <v>225</v>
      </c>
      <c r="CA19" s="1" t="s">
        <v>224</v>
      </c>
      <c r="CB19" s="1" t="s">
        <v>224</v>
      </c>
      <c r="CC19" s="1" t="s">
        <v>224</v>
      </c>
      <c r="CD19" s="1" t="s">
        <v>224</v>
      </c>
      <c r="CE19" s="1" t="s">
        <v>224</v>
      </c>
      <c r="CF19" s="1" t="s">
        <v>226</v>
      </c>
      <c r="CG19" s="1" t="s">
        <v>226</v>
      </c>
      <c r="CH19" s="1" t="s">
        <v>226</v>
      </c>
      <c r="CI19" s="1" t="s">
        <v>225</v>
      </c>
      <c r="CJ19" s="1" t="s">
        <v>226</v>
      </c>
      <c r="CK19" s="1" t="s">
        <v>226</v>
      </c>
      <c r="CL19" s="1" t="s">
        <v>224</v>
      </c>
      <c r="CM19" s="1" t="s">
        <v>224</v>
      </c>
      <c r="CN19" s="1" t="s">
        <v>226</v>
      </c>
      <c r="CO19" s="1" t="s">
        <v>227</v>
      </c>
      <c r="CP19" s="1" t="s">
        <v>224</v>
      </c>
      <c r="CQ19" s="1" t="s">
        <v>210</v>
      </c>
      <c r="CR19" s="1" t="s">
        <v>207</v>
      </c>
      <c r="CS19" s="1" t="s">
        <v>210</v>
      </c>
      <c r="CT19" s="1" t="s">
        <v>210</v>
      </c>
      <c r="CU19" s="1" t="s">
        <v>210</v>
      </c>
      <c r="CV19" s="1" t="s">
        <v>207</v>
      </c>
      <c r="CW19" s="1" t="s">
        <v>210</v>
      </c>
      <c r="CX19" s="1" t="s">
        <v>210</v>
      </c>
      <c r="CY19" s="1" t="s">
        <v>207</v>
      </c>
      <c r="CZ19" s="1" t="s">
        <v>207</v>
      </c>
      <c r="DA19" s="1" t="s">
        <v>210</v>
      </c>
      <c r="DB19" s="1" t="s">
        <v>210</v>
      </c>
      <c r="DC19" s="1" t="s">
        <v>210</v>
      </c>
      <c r="DD19" s="1" t="s">
        <v>207</v>
      </c>
      <c r="DE19" s="1" t="s">
        <v>207</v>
      </c>
      <c r="DF19" s="1" t="s">
        <v>227</v>
      </c>
      <c r="DG19" s="1" t="s">
        <v>207</v>
      </c>
      <c r="DH19" s="1" t="s">
        <v>207</v>
      </c>
      <c r="DI19" s="1" t="s">
        <v>207</v>
      </c>
      <c r="DJ19" s="1" t="s">
        <v>227</v>
      </c>
      <c r="DK19" s="1" t="s">
        <v>207</v>
      </c>
      <c r="DL19" s="1" t="s">
        <v>210</v>
      </c>
      <c r="DM19" s="1" t="s">
        <v>210</v>
      </c>
      <c r="DN19" s="1" t="s">
        <v>210</v>
      </c>
      <c r="DO19" s="1" t="s">
        <v>210</v>
      </c>
      <c r="DP19" s="1" t="s">
        <v>210</v>
      </c>
      <c r="DQ19" s="1" t="s">
        <v>210</v>
      </c>
      <c r="DR19" s="1" t="s">
        <v>210</v>
      </c>
      <c r="DS19" s="1" t="s">
        <v>210</v>
      </c>
      <c r="DT19" s="1" t="s">
        <v>210</v>
      </c>
      <c r="DU19" s="1" t="s">
        <v>210</v>
      </c>
      <c r="DV19" s="1" t="s">
        <v>210</v>
      </c>
      <c r="DW19" s="1" t="s">
        <v>210</v>
      </c>
      <c r="DX19" s="1" t="s">
        <v>210</v>
      </c>
      <c r="DY19" s="1" t="s">
        <v>210</v>
      </c>
      <c r="DZ19" s="1" t="s">
        <v>210</v>
      </c>
      <c r="EA19" s="1" t="s">
        <v>210</v>
      </c>
      <c r="EB19" s="1" t="s">
        <v>210</v>
      </c>
      <c r="EC19" s="1" t="s">
        <v>210</v>
      </c>
      <c r="ED19" s="1" t="s">
        <v>210</v>
      </c>
      <c r="EE19" s="1" t="s">
        <v>210</v>
      </c>
      <c r="EF19" s="1" t="s">
        <v>210</v>
      </c>
      <c r="EG19" s="1" t="s">
        <v>210</v>
      </c>
      <c r="EH19" s="1" t="s">
        <v>210</v>
      </c>
      <c r="EI19" s="1" t="s">
        <v>210</v>
      </c>
      <c r="EJ19" s="1" t="s">
        <v>210</v>
      </c>
      <c r="EK19" s="1" t="s">
        <v>210</v>
      </c>
      <c r="EL19" s="1" t="s">
        <v>210</v>
      </c>
      <c r="EM19" s="1" t="s">
        <v>210</v>
      </c>
      <c r="EN19" s="1" t="s">
        <v>210</v>
      </c>
      <c r="EO19" s="1" t="s">
        <v>210</v>
      </c>
      <c r="EP19" s="1" t="s">
        <v>210</v>
      </c>
      <c r="EQ19" s="1" t="s">
        <v>210</v>
      </c>
      <c r="ER19" s="1" t="s">
        <v>244</v>
      </c>
      <c r="ES19" s="1" t="s">
        <v>210</v>
      </c>
      <c r="ET19" s="1" t="s">
        <v>210</v>
      </c>
      <c r="EU19" s="1" t="s">
        <v>210</v>
      </c>
      <c r="EV19" s="1" t="s">
        <v>210</v>
      </c>
      <c r="EW19" s="1" t="s">
        <v>210</v>
      </c>
      <c r="EX19" s="1" t="s">
        <v>210</v>
      </c>
      <c r="EY19" s="1" t="s">
        <v>226</v>
      </c>
      <c r="EZ19" s="1" t="s">
        <v>226</v>
      </c>
      <c r="FA19" s="1" t="s">
        <v>226</v>
      </c>
      <c r="FB19" s="1" t="s">
        <v>226</v>
      </c>
      <c r="FC19" s="1" t="s">
        <v>226</v>
      </c>
      <c r="FD19" s="1" t="s">
        <v>226</v>
      </c>
      <c r="FE19" s="1" t="s">
        <v>226</v>
      </c>
      <c r="FF19" s="1" t="s">
        <v>226</v>
      </c>
      <c r="FG19" s="1" t="s">
        <v>226</v>
      </c>
      <c r="FH19" s="1" t="s">
        <v>245</v>
      </c>
      <c r="FI19" s="1" t="s">
        <v>226</v>
      </c>
      <c r="FJ19" s="1" t="s">
        <v>245</v>
      </c>
      <c r="FK19" s="1" t="s">
        <v>245</v>
      </c>
      <c r="FL19" s="1" t="s">
        <v>224</v>
      </c>
      <c r="FM19" s="1" t="s">
        <v>245</v>
      </c>
      <c r="FN19" s="1" t="s">
        <v>226</v>
      </c>
      <c r="FO19" s="1" t="s">
        <v>226</v>
      </c>
      <c r="FP19" s="1" t="s">
        <v>226</v>
      </c>
      <c r="FQ19" s="1" t="s">
        <v>226</v>
      </c>
      <c r="FR19" s="1" t="s">
        <v>225</v>
      </c>
      <c r="FS19" s="1" t="s">
        <v>225</v>
      </c>
      <c r="FT19" s="1" t="s">
        <v>215</v>
      </c>
      <c r="FU19" s="1" t="s">
        <v>215</v>
      </c>
      <c r="FV19" s="1" t="s">
        <v>225</v>
      </c>
      <c r="FW19" s="1" t="s">
        <v>225</v>
      </c>
      <c r="FX19" s="1" t="s">
        <v>225</v>
      </c>
      <c r="FY19" s="1" t="s">
        <v>225</v>
      </c>
      <c r="FZ19" s="1" t="s">
        <v>224</v>
      </c>
      <c r="GA19" s="1" t="s">
        <v>224</v>
      </c>
      <c r="GB19" s="1" t="s">
        <v>215</v>
      </c>
      <c r="GC19" s="1" t="s">
        <v>226</v>
      </c>
      <c r="GD19" s="1" t="s">
        <v>226</v>
      </c>
      <c r="GE19" s="1" t="s">
        <v>215</v>
      </c>
      <c r="GF19" s="1" t="s">
        <v>210</v>
      </c>
      <c r="GG19" s="1" t="s">
        <v>207</v>
      </c>
      <c r="GH19" s="1" t="s">
        <v>210</v>
      </c>
      <c r="GI19" s="1" t="s">
        <v>207</v>
      </c>
      <c r="GJ19" s="1">
        <v>10</v>
      </c>
      <c r="GK19" s="1">
        <v>2</v>
      </c>
      <c r="GL19" s="1" t="s">
        <v>288</v>
      </c>
      <c r="GM19" s="1" t="s">
        <v>232</v>
      </c>
      <c r="GN19" s="1" t="s">
        <v>233</v>
      </c>
      <c r="GO19" s="1" t="s">
        <v>233</v>
      </c>
      <c r="GP19" s="1" t="s">
        <v>233</v>
      </c>
      <c r="GQ19" s="1" t="s">
        <v>233</v>
      </c>
      <c r="GR19" s="1" t="s">
        <v>234</v>
      </c>
      <c r="GS19" s="1" t="s">
        <v>234</v>
      </c>
      <c r="GT19" s="1" t="s">
        <v>234</v>
      </c>
    </row>
    <row r="20" spans="1:202" ht="15.75" customHeight="1" x14ac:dyDescent="0.2">
      <c r="A20" s="19">
        <v>19</v>
      </c>
      <c r="B20" s="3">
        <v>44341.522798900463</v>
      </c>
      <c r="C20" s="4" t="s">
        <v>322</v>
      </c>
      <c r="D20" s="1" t="s">
        <v>201</v>
      </c>
      <c r="E20" s="1" t="s">
        <v>258</v>
      </c>
      <c r="F20" s="1">
        <v>1975</v>
      </c>
      <c r="G20" s="1" t="s">
        <v>203</v>
      </c>
      <c r="H20" s="1" t="s">
        <v>204</v>
      </c>
      <c r="I20" s="1" t="s">
        <v>205</v>
      </c>
      <c r="J20" s="1" t="s">
        <v>236</v>
      </c>
      <c r="K20" s="1" t="s">
        <v>207</v>
      </c>
      <c r="L20" s="1" t="s">
        <v>208</v>
      </c>
      <c r="M20" s="1" t="s">
        <v>209</v>
      </c>
      <c r="N20" s="1" t="s">
        <v>210</v>
      </c>
      <c r="O20" s="1" t="s">
        <v>210</v>
      </c>
      <c r="P20" s="1">
        <v>8</v>
      </c>
      <c r="Q20" s="1" t="s">
        <v>238</v>
      </c>
      <c r="R20" s="1" t="s">
        <v>290</v>
      </c>
      <c r="S20" s="1" t="s">
        <v>285</v>
      </c>
      <c r="T20" s="1" t="s">
        <v>251</v>
      </c>
      <c r="U20" s="1" t="s">
        <v>240</v>
      </c>
      <c r="V20" s="1" t="s">
        <v>240</v>
      </c>
      <c r="W20" s="1" t="s">
        <v>215</v>
      </c>
      <c r="X20" s="1" t="s">
        <v>215</v>
      </c>
      <c r="Y20" s="1" t="s">
        <v>215</v>
      </c>
      <c r="Z20" s="1" t="s">
        <v>215</v>
      </c>
      <c r="AA20" s="1" t="s">
        <v>215</v>
      </c>
      <c r="AB20" s="1" t="s">
        <v>254</v>
      </c>
      <c r="AC20" s="1" t="s">
        <v>254</v>
      </c>
      <c r="AD20" s="1" t="s">
        <v>216</v>
      </c>
      <c r="AE20" s="1" t="s">
        <v>240</v>
      </c>
      <c r="AF20" s="1" t="s">
        <v>240</v>
      </c>
      <c r="AG20" s="1" t="s">
        <v>254</v>
      </c>
      <c r="AH20" s="2" t="s">
        <v>323</v>
      </c>
      <c r="AI20" s="1" t="s">
        <v>210</v>
      </c>
      <c r="AJ20" s="1" t="s">
        <v>324</v>
      </c>
      <c r="AK20" s="1" t="s">
        <v>325</v>
      </c>
      <c r="AL20" s="1" t="s">
        <v>221</v>
      </c>
      <c r="AM20" s="1" t="s">
        <v>243</v>
      </c>
      <c r="AN20" s="1" t="s">
        <v>221</v>
      </c>
      <c r="AO20" s="1" t="s">
        <v>221</v>
      </c>
      <c r="AP20" s="1" t="s">
        <v>243</v>
      </c>
      <c r="AQ20" s="1" t="s">
        <v>220</v>
      </c>
      <c r="AR20" s="1" t="s">
        <v>243</v>
      </c>
      <c r="AS20" s="1" t="s">
        <v>221</v>
      </c>
      <c r="AT20" s="1" t="s">
        <v>243</v>
      </c>
      <c r="AU20" s="1" t="s">
        <v>220</v>
      </c>
      <c r="AV20" s="1" t="s">
        <v>243</v>
      </c>
      <c r="AW20" s="1" t="s">
        <v>220</v>
      </c>
      <c r="AX20" s="1" t="s">
        <v>221</v>
      </c>
      <c r="AY20" s="1" t="s">
        <v>220</v>
      </c>
      <c r="AZ20" s="1" t="s">
        <v>221</v>
      </c>
      <c r="BA20" s="1" t="s">
        <v>243</v>
      </c>
      <c r="BB20" s="1" t="s">
        <v>202</v>
      </c>
      <c r="BC20" s="1" t="s">
        <v>222</v>
      </c>
      <c r="BD20" s="1" t="s">
        <v>222</v>
      </c>
      <c r="BE20" s="1" t="s">
        <v>222</v>
      </c>
      <c r="BF20" s="1" t="s">
        <v>222</v>
      </c>
      <c r="BG20" s="1" t="s">
        <v>258</v>
      </c>
      <c r="BH20" s="1" t="s">
        <v>202</v>
      </c>
      <c r="BI20" s="1" t="s">
        <v>222</v>
      </c>
      <c r="BJ20" s="1" t="s">
        <v>222</v>
      </c>
      <c r="BK20" s="1" t="s">
        <v>276</v>
      </c>
      <c r="BL20" s="1" t="s">
        <v>202</v>
      </c>
      <c r="BM20" s="1" t="s">
        <v>222</v>
      </c>
      <c r="BN20" s="1" t="s">
        <v>276</v>
      </c>
      <c r="BO20" s="1" t="s">
        <v>276</v>
      </c>
      <c r="BP20" s="2" t="s">
        <v>223</v>
      </c>
      <c r="BQ20" s="1" t="s">
        <v>207</v>
      </c>
      <c r="BR20" s="1" t="s">
        <v>207</v>
      </c>
      <c r="BS20" s="1" t="s">
        <v>207</v>
      </c>
      <c r="BT20" s="1" t="s">
        <v>207</v>
      </c>
      <c r="BU20" s="1" t="s">
        <v>225</v>
      </c>
      <c r="BV20" s="1" t="s">
        <v>225</v>
      </c>
      <c r="BW20" s="1" t="s">
        <v>224</v>
      </c>
      <c r="BX20" s="1" t="s">
        <v>224</v>
      </c>
      <c r="BY20" s="1" t="s">
        <v>224</v>
      </c>
      <c r="BZ20" s="1" t="s">
        <v>224</v>
      </c>
      <c r="CA20" s="1" t="s">
        <v>226</v>
      </c>
      <c r="CB20" s="1" t="s">
        <v>224</v>
      </c>
      <c r="CC20" s="1" t="s">
        <v>226</v>
      </c>
      <c r="CD20" s="1" t="s">
        <v>224</v>
      </c>
      <c r="CE20" s="1" t="s">
        <v>224</v>
      </c>
      <c r="CF20" s="1" t="s">
        <v>226</v>
      </c>
      <c r="CG20" s="1" t="s">
        <v>225</v>
      </c>
      <c r="CH20" s="1" t="s">
        <v>225</v>
      </c>
      <c r="CI20" s="1" t="s">
        <v>226</v>
      </c>
      <c r="CJ20" s="1" t="s">
        <v>226</v>
      </c>
      <c r="CK20" s="1" t="s">
        <v>226</v>
      </c>
      <c r="CL20" s="1" t="s">
        <v>224</v>
      </c>
      <c r="CM20" s="1" t="s">
        <v>226</v>
      </c>
      <c r="CN20" s="1" t="s">
        <v>226</v>
      </c>
      <c r="CO20" s="1" t="s">
        <v>224</v>
      </c>
      <c r="CP20" s="1" t="s">
        <v>224</v>
      </c>
      <c r="CQ20" s="1" t="s">
        <v>210</v>
      </c>
      <c r="CR20" s="1" t="s">
        <v>210</v>
      </c>
      <c r="CS20" s="1" t="s">
        <v>210</v>
      </c>
      <c r="CT20" s="1" t="s">
        <v>210</v>
      </c>
      <c r="CU20" s="1" t="s">
        <v>210</v>
      </c>
      <c r="CV20" s="1" t="s">
        <v>207</v>
      </c>
      <c r="CW20" s="1" t="s">
        <v>210</v>
      </c>
      <c r="CX20" s="1" t="s">
        <v>210</v>
      </c>
      <c r="CY20" s="1" t="s">
        <v>210</v>
      </c>
      <c r="CZ20" s="1" t="s">
        <v>207</v>
      </c>
      <c r="DA20" s="1" t="s">
        <v>210</v>
      </c>
      <c r="DB20" s="1" t="s">
        <v>210</v>
      </c>
      <c r="DC20" s="1" t="s">
        <v>207</v>
      </c>
      <c r="DD20" s="1" t="s">
        <v>207</v>
      </c>
      <c r="DE20" s="1" t="s">
        <v>207</v>
      </c>
      <c r="DF20" s="1" t="s">
        <v>207</v>
      </c>
      <c r="DG20" s="1" t="s">
        <v>207</v>
      </c>
      <c r="DH20" s="1" t="s">
        <v>207</v>
      </c>
      <c r="DI20" s="1" t="s">
        <v>207</v>
      </c>
      <c r="DJ20" s="1" t="s">
        <v>207</v>
      </c>
      <c r="DK20" s="1" t="s">
        <v>207</v>
      </c>
      <c r="DL20" s="1" t="s">
        <v>210</v>
      </c>
      <c r="DM20" s="1" t="s">
        <v>210</v>
      </c>
      <c r="DN20" s="1" t="s">
        <v>210</v>
      </c>
      <c r="DO20" s="1" t="s">
        <v>210</v>
      </c>
      <c r="DP20" s="1" t="s">
        <v>210</v>
      </c>
      <c r="DQ20" s="1" t="s">
        <v>210</v>
      </c>
      <c r="DR20" s="1" t="s">
        <v>210</v>
      </c>
      <c r="DS20" s="1" t="s">
        <v>230</v>
      </c>
      <c r="DT20" s="1" t="s">
        <v>210</v>
      </c>
      <c r="DU20" s="1" t="s">
        <v>210</v>
      </c>
      <c r="DV20" s="1" t="s">
        <v>210</v>
      </c>
      <c r="DW20" s="1" t="s">
        <v>228</v>
      </c>
      <c r="DX20" s="1" t="s">
        <v>210</v>
      </c>
      <c r="DY20" s="1" t="s">
        <v>210</v>
      </c>
      <c r="DZ20" s="1" t="s">
        <v>210</v>
      </c>
      <c r="EA20" s="1" t="s">
        <v>228</v>
      </c>
      <c r="EB20" s="1" t="s">
        <v>230</v>
      </c>
      <c r="EC20" s="1" t="s">
        <v>210</v>
      </c>
      <c r="ED20" s="1" t="s">
        <v>210</v>
      </c>
      <c r="EE20" s="1" t="s">
        <v>210</v>
      </c>
      <c r="EF20" s="1" t="s">
        <v>210</v>
      </c>
      <c r="EG20" s="1" t="s">
        <v>210</v>
      </c>
      <c r="EH20" s="1" t="s">
        <v>210</v>
      </c>
      <c r="EI20" s="1" t="s">
        <v>210</v>
      </c>
      <c r="EJ20" s="1" t="s">
        <v>210</v>
      </c>
      <c r="EK20" s="1" t="s">
        <v>210</v>
      </c>
      <c r="EL20" s="1" t="s">
        <v>210</v>
      </c>
      <c r="EM20" s="1" t="s">
        <v>210</v>
      </c>
      <c r="EN20" s="1" t="s">
        <v>210</v>
      </c>
      <c r="EO20" s="1" t="s">
        <v>210</v>
      </c>
      <c r="EP20" s="1" t="s">
        <v>210</v>
      </c>
      <c r="EQ20" s="1" t="s">
        <v>230</v>
      </c>
      <c r="ER20" s="1" t="s">
        <v>244</v>
      </c>
      <c r="ES20" s="1" t="s">
        <v>210</v>
      </c>
      <c r="ET20" s="1" t="s">
        <v>210</v>
      </c>
      <c r="EU20" s="1" t="s">
        <v>210</v>
      </c>
      <c r="EV20" s="1" t="s">
        <v>210</v>
      </c>
      <c r="EW20" s="1" t="s">
        <v>230</v>
      </c>
      <c r="EX20" s="1" t="s">
        <v>230</v>
      </c>
      <c r="EY20" s="1" t="s">
        <v>225</v>
      </c>
      <c r="EZ20" s="1" t="s">
        <v>224</v>
      </c>
      <c r="FA20" s="1" t="s">
        <v>224</v>
      </c>
      <c r="FB20" s="1" t="s">
        <v>226</v>
      </c>
      <c r="FC20" s="1" t="s">
        <v>215</v>
      </c>
      <c r="FD20" s="1" t="s">
        <v>215</v>
      </c>
      <c r="FE20" s="1" t="s">
        <v>224</v>
      </c>
      <c r="FF20" s="1" t="s">
        <v>224</v>
      </c>
      <c r="FG20" s="1" t="s">
        <v>224</v>
      </c>
      <c r="FH20" s="1" t="s">
        <v>224</v>
      </c>
      <c r="FI20" s="1" t="s">
        <v>225</v>
      </c>
      <c r="FJ20" s="1" t="s">
        <v>225</v>
      </c>
      <c r="FK20" s="1" t="s">
        <v>226</v>
      </c>
      <c r="FL20" s="1" t="s">
        <v>226</v>
      </c>
      <c r="FM20" s="1" t="s">
        <v>225</v>
      </c>
      <c r="FN20" s="1" t="s">
        <v>225</v>
      </c>
      <c r="FO20" s="1" t="s">
        <v>225</v>
      </c>
      <c r="FP20" s="1" t="s">
        <v>225</v>
      </c>
      <c r="FQ20" s="1" t="s">
        <v>225</v>
      </c>
      <c r="FR20" s="1" t="s">
        <v>225</v>
      </c>
      <c r="FS20" s="1" t="s">
        <v>225</v>
      </c>
      <c r="FT20" s="1" t="s">
        <v>215</v>
      </c>
      <c r="FU20" s="1" t="s">
        <v>215</v>
      </c>
      <c r="FV20" s="1" t="s">
        <v>225</v>
      </c>
      <c r="FW20" s="1" t="s">
        <v>225</v>
      </c>
      <c r="FX20" s="1" t="s">
        <v>225</v>
      </c>
      <c r="FY20" s="1" t="s">
        <v>224</v>
      </c>
      <c r="FZ20" s="1" t="s">
        <v>224</v>
      </c>
      <c r="GA20" s="1" t="s">
        <v>225</v>
      </c>
      <c r="GB20" s="1" t="s">
        <v>225</v>
      </c>
      <c r="GC20" s="1" t="s">
        <v>225</v>
      </c>
      <c r="GD20" s="1" t="s">
        <v>225</v>
      </c>
      <c r="GE20" s="1" t="s">
        <v>225</v>
      </c>
      <c r="GF20" s="1" t="s">
        <v>210</v>
      </c>
      <c r="GG20" s="1" t="s">
        <v>207</v>
      </c>
      <c r="GH20" s="1" t="s">
        <v>207</v>
      </c>
      <c r="GI20" s="1" t="s">
        <v>210</v>
      </c>
      <c r="GJ20" s="1">
        <v>4</v>
      </c>
      <c r="GK20" s="1">
        <v>4</v>
      </c>
      <c r="GL20" s="1" t="s">
        <v>326</v>
      </c>
      <c r="GM20" s="1" t="s">
        <v>232</v>
      </c>
      <c r="GN20" s="1" t="s">
        <v>232</v>
      </c>
      <c r="GO20" s="1" t="s">
        <v>232</v>
      </c>
      <c r="GP20" s="1" t="s">
        <v>232</v>
      </c>
      <c r="GQ20" s="1" t="s">
        <v>233</v>
      </c>
      <c r="GR20" s="1" t="s">
        <v>232</v>
      </c>
      <c r="GS20" s="1" t="s">
        <v>234</v>
      </c>
      <c r="GT20" s="1" t="s">
        <v>233</v>
      </c>
    </row>
    <row r="21" spans="1:202" ht="15.75" customHeight="1" x14ac:dyDescent="0.2">
      <c r="A21">
        <v>20</v>
      </c>
      <c r="B21" s="3">
        <v>44341.535751759264</v>
      </c>
      <c r="C21" s="4" t="s">
        <v>327</v>
      </c>
      <c r="D21" s="1" t="s">
        <v>201</v>
      </c>
      <c r="E21" s="1" t="s">
        <v>202</v>
      </c>
      <c r="F21" s="1">
        <v>1975</v>
      </c>
      <c r="G21" s="1" t="s">
        <v>203</v>
      </c>
      <c r="H21" s="1" t="s">
        <v>204</v>
      </c>
      <c r="I21" s="1" t="s">
        <v>328</v>
      </c>
      <c r="J21" s="1" t="s">
        <v>316</v>
      </c>
      <c r="K21" s="1" t="s">
        <v>210</v>
      </c>
      <c r="L21" s="1" t="s">
        <v>208</v>
      </c>
      <c r="M21" s="1" t="s">
        <v>209</v>
      </c>
      <c r="N21" s="1" t="s">
        <v>210</v>
      </c>
      <c r="O21" s="1" t="s">
        <v>210</v>
      </c>
      <c r="P21" s="1">
        <v>21</v>
      </c>
      <c r="Q21" s="1" t="s">
        <v>238</v>
      </c>
      <c r="R21" s="1" t="s">
        <v>320</v>
      </c>
      <c r="S21" s="1" t="s">
        <v>285</v>
      </c>
      <c r="T21" s="1" t="s">
        <v>251</v>
      </c>
      <c r="U21" s="1" t="s">
        <v>216</v>
      </c>
      <c r="V21" s="1" t="s">
        <v>216</v>
      </c>
      <c r="W21" s="1" t="s">
        <v>215</v>
      </c>
      <c r="X21" s="1" t="s">
        <v>215</v>
      </c>
      <c r="Y21" s="1" t="s">
        <v>215</v>
      </c>
      <c r="Z21" s="1" t="s">
        <v>215</v>
      </c>
      <c r="AA21" s="1" t="s">
        <v>215</v>
      </c>
      <c r="AB21" s="1" t="s">
        <v>215</v>
      </c>
      <c r="AC21" s="1" t="s">
        <v>215</v>
      </c>
      <c r="AD21" s="1" t="s">
        <v>240</v>
      </c>
      <c r="AE21" s="1" t="s">
        <v>216</v>
      </c>
      <c r="AF21" s="1" t="s">
        <v>216</v>
      </c>
      <c r="AG21" s="1" t="s">
        <v>215</v>
      </c>
      <c r="AH21" s="2" t="s">
        <v>255</v>
      </c>
      <c r="AI21" s="1" t="s">
        <v>251</v>
      </c>
      <c r="AJ21" s="1" t="s">
        <v>324</v>
      </c>
      <c r="AK21" s="1" t="s">
        <v>329</v>
      </c>
      <c r="AL21" s="1" t="s">
        <v>220</v>
      </c>
      <c r="AM21" s="1" t="s">
        <v>221</v>
      </c>
      <c r="AN21" s="1" t="s">
        <v>221</v>
      </c>
      <c r="AO21" s="1" t="s">
        <v>220</v>
      </c>
      <c r="AP21" s="1" t="s">
        <v>221</v>
      </c>
      <c r="AQ21" s="1" t="s">
        <v>221</v>
      </c>
      <c r="AR21" s="1" t="s">
        <v>221</v>
      </c>
      <c r="AS21" s="1" t="s">
        <v>220</v>
      </c>
      <c r="AT21" s="1" t="s">
        <v>221</v>
      </c>
      <c r="AU21" s="1" t="s">
        <v>221</v>
      </c>
      <c r="AV21" s="1" t="s">
        <v>221</v>
      </c>
      <c r="AW21" s="1" t="s">
        <v>221</v>
      </c>
      <c r="AX21" s="1" t="s">
        <v>221</v>
      </c>
      <c r="AY21" s="1" t="s">
        <v>220</v>
      </c>
      <c r="AZ21" s="1" t="s">
        <v>221</v>
      </c>
      <c r="BA21" s="1" t="s">
        <v>221</v>
      </c>
      <c r="BB21" s="1" t="s">
        <v>222</v>
      </c>
      <c r="BC21" s="1" t="s">
        <v>222</v>
      </c>
      <c r="BD21" s="1" t="s">
        <v>222</v>
      </c>
      <c r="BE21" s="1" t="s">
        <v>222</v>
      </c>
      <c r="BF21" s="1" t="s">
        <v>222</v>
      </c>
      <c r="BG21" s="1" t="s">
        <v>222</v>
      </c>
      <c r="BH21" s="1" t="s">
        <v>222</v>
      </c>
      <c r="BI21" s="1" t="s">
        <v>222</v>
      </c>
      <c r="BJ21" s="1" t="s">
        <v>222</v>
      </c>
      <c r="BK21" s="1" t="s">
        <v>222</v>
      </c>
      <c r="BL21" s="1" t="s">
        <v>222</v>
      </c>
      <c r="BM21" s="1" t="s">
        <v>222</v>
      </c>
      <c r="BN21" s="1" t="s">
        <v>222</v>
      </c>
      <c r="BO21" s="1" t="s">
        <v>222</v>
      </c>
      <c r="BP21" s="2" t="s">
        <v>223</v>
      </c>
      <c r="BQ21" s="1" t="s">
        <v>207</v>
      </c>
      <c r="BR21" s="1" t="s">
        <v>207</v>
      </c>
      <c r="BS21" s="1" t="s">
        <v>207</v>
      </c>
      <c r="BT21" s="1" t="s">
        <v>207</v>
      </c>
      <c r="BU21" s="1" t="s">
        <v>224</v>
      </c>
      <c r="BV21" s="1" t="s">
        <v>225</v>
      </c>
      <c r="BW21" s="1" t="s">
        <v>224</v>
      </c>
      <c r="BX21" s="1" t="s">
        <v>224</v>
      </c>
      <c r="BY21" s="1" t="s">
        <v>224</v>
      </c>
      <c r="BZ21" s="1" t="s">
        <v>224</v>
      </c>
      <c r="CA21" s="1" t="s">
        <v>224</v>
      </c>
      <c r="CB21" s="1" t="s">
        <v>224</v>
      </c>
      <c r="CC21" s="1" t="s">
        <v>224</v>
      </c>
      <c r="CD21" s="1" t="s">
        <v>225</v>
      </c>
      <c r="CE21" s="1" t="s">
        <v>225</v>
      </c>
      <c r="CF21" s="1" t="s">
        <v>225</v>
      </c>
      <c r="CG21" s="1" t="s">
        <v>224</v>
      </c>
      <c r="CH21" s="1" t="s">
        <v>225</v>
      </c>
      <c r="CI21" s="1" t="s">
        <v>226</v>
      </c>
      <c r="CJ21" s="1" t="s">
        <v>215</v>
      </c>
      <c r="CK21" s="1" t="s">
        <v>215</v>
      </c>
      <c r="CL21" s="1" t="s">
        <v>224</v>
      </c>
      <c r="CM21" s="1" t="s">
        <v>226</v>
      </c>
      <c r="CN21" s="1" t="s">
        <v>224</v>
      </c>
      <c r="CO21" s="1" t="s">
        <v>215</v>
      </c>
      <c r="CP21" s="1" t="s">
        <v>225</v>
      </c>
      <c r="CQ21" s="1" t="s">
        <v>210</v>
      </c>
      <c r="CR21" s="1" t="s">
        <v>210</v>
      </c>
      <c r="CS21" s="1" t="s">
        <v>210</v>
      </c>
      <c r="CT21" s="1" t="s">
        <v>210</v>
      </c>
      <c r="CU21" s="1" t="s">
        <v>207</v>
      </c>
      <c r="CV21" s="1" t="s">
        <v>207</v>
      </c>
      <c r="CW21" s="1" t="s">
        <v>210</v>
      </c>
      <c r="CX21" s="1" t="s">
        <v>210</v>
      </c>
      <c r="CY21" s="1" t="s">
        <v>207</v>
      </c>
      <c r="CZ21" s="1" t="s">
        <v>210</v>
      </c>
      <c r="DA21" s="1" t="s">
        <v>207</v>
      </c>
      <c r="DB21" s="1" t="s">
        <v>210</v>
      </c>
      <c r="DC21" s="1" t="s">
        <v>207</v>
      </c>
      <c r="DD21" s="1" t="s">
        <v>207</v>
      </c>
      <c r="DE21" s="1" t="s">
        <v>207</v>
      </c>
      <c r="DF21" s="1" t="s">
        <v>207</v>
      </c>
      <c r="DG21" s="1" t="s">
        <v>207</v>
      </c>
      <c r="DH21" s="1" t="s">
        <v>207</v>
      </c>
      <c r="DI21" s="1" t="s">
        <v>207</v>
      </c>
      <c r="DJ21" s="1" t="s">
        <v>207</v>
      </c>
      <c r="DK21" s="1" t="s">
        <v>207</v>
      </c>
      <c r="DL21" s="1" t="s">
        <v>210</v>
      </c>
      <c r="DM21" s="1" t="s">
        <v>210</v>
      </c>
      <c r="DN21" s="1" t="s">
        <v>210</v>
      </c>
      <c r="DO21" s="1" t="s">
        <v>210</v>
      </c>
      <c r="DP21" s="1" t="s">
        <v>210</v>
      </c>
      <c r="DQ21" s="1" t="s">
        <v>210</v>
      </c>
      <c r="DR21" s="1" t="s">
        <v>210</v>
      </c>
      <c r="DS21" s="1" t="s">
        <v>210</v>
      </c>
      <c r="DT21" s="1" t="s">
        <v>210</v>
      </c>
      <c r="DU21" s="1" t="s">
        <v>210</v>
      </c>
      <c r="DV21" s="1" t="s">
        <v>210</v>
      </c>
      <c r="DW21" s="1" t="s">
        <v>210</v>
      </c>
      <c r="DX21" s="1" t="s">
        <v>210</v>
      </c>
      <c r="DY21" s="1" t="s">
        <v>210</v>
      </c>
      <c r="DZ21" s="1" t="s">
        <v>210</v>
      </c>
      <c r="EA21" s="1" t="s">
        <v>210</v>
      </c>
      <c r="EB21" s="1" t="s">
        <v>210</v>
      </c>
      <c r="EC21" s="1" t="s">
        <v>210</v>
      </c>
      <c r="ED21" s="1" t="s">
        <v>210</v>
      </c>
      <c r="EE21" s="1" t="s">
        <v>210</v>
      </c>
      <c r="EF21" s="1" t="s">
        <v>210</v>
      </c>
      <c r="EG21" s="1" t="s">
        <v>210</v>
      </c>
      <c r="EH21" s="1" t="s">
        <v>210</v>
      </c>
      <c r="EI21" s="1" t="s">
        <v>210</v>
      </c>
      <c r="EJ21" s="1" t="s">
        <v>210</v>
      </c>
      <c r="EK21" s="1" t="s">
        <v>210</v>
      </c>
      <c r="EL21" s="1" t="s">
        <v>210</v>
      </c>
      <c r="EM21" s="1" t="s">
        <v>210</v>
      </c>
      <c r="EN21" s="1" t="s">
        <v>210</v>
      </c>
      <c r="EO21" s="1" t="s">
        <v>210</v>
      </c>
      <c r="EP21" s="1" t="s">
        <v>210</v>
      </c>
      <c r="EQ21" s="1" t="s">
        <v>210</v>
      </c>
      <c r="ER21" s="1" t="s">
        <v>244</v>
      </c>
      <c r="ES21" s="1" t="s">
        <v>210</v>
      </c>
      <c r="ET21" s="1" t="s">
        <v>210</v>
      </c>
      <c r="EU21" s="1" t="s">
        <v>210</v>
      </c>
      <c r="EV21" s="1" t="s">
        <v>210</v>
      </c>
      <c r="EW21" s="1" t="s">
        <v>210</v>
      </c>
      <c r="EX21" s="1" t="s">
        <v>230</v>
      </c>
      <c r="EY21" s="1" t="s">
        <v>225</v>
      </c>
      <c r="EZ21" s="1" t="s">
        <v>224</v>
      </c>
      <c r="FA21" s="1" t="s">
        <v>224</v>
      </c>
      <c r="FB21" s="1" t="s">
        <v>224</v>
      </c>
      <c r="FC21" s="1" t="s">
        <v>215</v>
      </c>
      <c r="FD21" s="1" t="s">
        <v>225</v>
      </c>
      <c r="FE21" s="1" t="s">
        <v>225</v>
      </c>
      <c r="FF21" s="1" t="s">
        <v>225</v>
      </c>
      <c r="FG21" s="1" t="s">
        <v>224</v>
      </c>
      <c r="FH21" s="1" t="s">
        <v>225</v>
      </c>
      <c r="FI21" s="1" t="s">
        <v>225</v>
      </c>
      <c r="FJ21" s="1" t="s">
        <v>226</v>
      </c>
      <c r="FK21" s="1" t="s">
        <v>225</v>
      </c>
      <c r="FL21" s="1" t="s">
        <v>225</v>
      </c>
      <c r="FM21" s="1" t="s">
        <v>245</v>
      </c>
      <c r="FN21" s="1" t="s">
        <v>225</v>
      </c>
      <c r="FO21" s="1" t="s">
        <v>225</v>
      </c>
      <c r="FP21" s="1" t="s">
        <v>225</v>
      </c>
      <c r="FQ21" s="1" t="s">
        <v>224</v>
      </c>
      <c r="FR21" s="1" t="s">
        <v>225</v>
      </c>
      <c r="FS21" s="1" t="s">
        <v>224</v>
      </c>
      <c r="FT21" s="1" t="s">
        <v>215</v>
      </c>
      <c r="FU21" s="1" t="s">
        <v>215</v>
      </c>
      <c r="FV21" s="1" t="s">
        <v>225</v>
      </c>
      <c r="FW21" s="1" t="s">
        <v>225</v>
      </c>
      <c r="FX21" s="1" t="s">
        <v>225</v>
      </c>
      <c r="FY21" s="1" t="s">
        <v>225</v>
      </c>
      <c r="FZ21" s="1" t="s">
        <v>224</v>
      </c>
      <c r="GA21" s="1" t="s">
        <v>224</v>
      </c>
      <c r="GB21" s="1" t="s">
        <v>215</v>
      </c>
      <c r="GC21" s="1" t="s">
        <v>224</v>
      </c>
      <c r="GD21" s="1" t="s">
        <v>224</v>
      </c>
      <c r="GE21" s="1" t="s">
        <v>225</v>
      </c>
      <c r="GF21" s="1" t="s">
        <v>210</v>
      </c>
      <c r="GG21" s="1" t="s">
        <v>210</v>
      </c>
      <c r="GH21" s="1" t="s">
        <v>207</v>
      </c>
      <c r="GI21" s="1" t="s">
        <v>210</v>
      </c>
      <c r="GJ21" s="1">
        <v>3</v>
      </c>
      <c r="GK21" s="1">
        <v>2</v>
      </c>
      <c r="GL21" s="1" t="s">
        <v>278</v>
      </c>
      <c r="GM21" s="1" t="s">
        <v>233</v>
      </c>
      <c r="GN21" s="1" t="s">
        <v>233</v>
      </c>
      <c r="GO21" s="1" t="s">
        <v>233</v>
      </c>
      <c r="GP21" s="1" t="s">
        <v>232</v>
      </c>
      <c r="GQ21" s="1" t="s">
        <v>233</v>
      </c>
      <c r="GR21" s="1" t="s">
        <v>246</v>
      </c>
      <c r="GS21" s="1" t="s">
        <v>234</v>
      </c>
      <c r="GT21" s="1" t="s">
        <v>247</v>
      </c>
    </row>
    <row r="22" spans="1:202" ht="15.75" customHeight="1" x14ac:dyDescent="0.2">
      <c r="A22" s="19">
        <v>21</v>
      </c>
      <c r="B22" s="3">
        <v>44341.545861053237</v>
      </c>
      <c r="C22" s="4" t="s">
        <v>330</v>
      </c>
      <c r="D22" s="1" t="s">
        <v>201</v>
      </c>
      <c r="E22" s="1" t="s">
        <v>202</v>
      </c>
      <c r="F22" s="1">
        <v>1964</v>
      </c>
      <c r="G22" s="1" t="s">
        <v>203</v>
      </c>
      <c r="H22" s="1" t="s">
        <v>331</v>
      </c>
      <c r="I22" s="1" t="s">
        <v>205</v>
      </c>
      <c r="J22" s="1" t="s">
        <v>236</v>
      </c>
      <c r="K22" s="1" t="s">
        <v>207</v>
      </c>
      <c r="L22" s="1" t="s">
        <v>208</v>
      </c>
      <c r="M22" s="1" t="s">
        <v>209</v>
      </c>
      <c r="N22" s="1" t="s">
        <v>210</v>
      </c>
      <c r="O22" s="1" t="s">
        <v>210</v>
      </c>
      <c r="P22" s="1">
        <v>19</v>
      </c>
      <c r="Q22" s="1" t="s">
        <v>238</v>
      </c>
      <c r="R22" s="1" t="s">
        <v>290</v>
      </c>
      <c r="S22" s="1" t="s">
        <v>239</v>
      </c>
      <c r="T22" s="1" t="s">
        <v>251</v>
      </c>
      <c r="U22" s="1" t="s">
        <v>240</v>
      </c>
      <c r="V22" s="1" t="s">
        <v>240</v>
      </c>
      <c r="W22" s="1" t="s">
        <v>215</v>
      </c>
      <c r="X22" s="1" t="s">
        <v>215</v>
      </c>
      <c r="Y22" s="1" t="s">
        <v>215</v>
      </c>
      <c r="Z22" s="1" t="s">
        <v>215</v>
      </c>
      <c r="AA22" s="1" t="s">
        <v>215</v>
      </c>
      <c r="AB22" s="1" t="s">
        <v>254</v>
      </c>
      <c r="AC22" s="1" t="s">
        <v>254</v>
      </c>
      <c r="AD22" s="1" t="s">
        <v>216</v>
      </c>
      <c r="AE22" s="1" t="s">
        <v>240</v>
      </c>
      <c r="AF22" s="1" t="s">
        <v>240</v>
      </c>
      <c r="AG22" s="1" t="s">
        <v>215</v>
      </c>
      <c r="AH22" s="2" t="s">
        <v>332</v>
      </c>
      <c r="AI22" s="1" t="s">
        <v>210</v>
      </c>
      <c r="AJ22" s="1" t="s">
        <v>324</v>
      </c>
      <c r="AK22" s="1" t="s">
        <v>333</v>
      </c>
      <c r="AL22" s="1" t="s">
        <v>220</v>
      </c>
      <c r="AM22" s="1" t="s">
        <v>221</v>
      </c>
      <c r="AN22" s="1" t="s">
        <v>221</v>
      </c>
      <c r="AO22" s="1" t="s">
        <v>220</v>
      </c>
      <c r="AP22" s="1" t="s">
        <v>221</v>
      </c>
      <c r="AQ22" s="1" t="s">
        <v>221</v>
      </c>
      <c r="AR22" s="1" t="s">
        <v>221</v>
      </c>
      <c r="AS22" s="1" t="s">
        <v>220</v>
      </c>
      <c r="AT22" s="1" t="s">
        <v>220</v>
      </c>
      <c r="AU22" s="1" t="s">
        <v>221</v>
      </c>
      <c r="AV22" s="1" t="s">
        <v>221</v>
      </c>
      <c r="AW22" s="1" t="s">
        <v>220</v>
      </c>
      <c r="AX22" s="1" t="s">
        <v>221</v>
      </c>
      <c r="AY22" s="1" t="s">
        <v>220</v>
      </c>
      <c r="AZ22" s="1" t="s">
        <v>221</v>
      </c>
      <c r="BA22" s="1" t="s">
        <v>221</v>
      </c>
      <c r="BB22" s="1" t="s">
        <v>222</v>
      </c>
      <c r="BC22" s="1" t="s">
        <v>222</v>
      </c>
      <c r="BD22" s="1" t="s">
        <v>222</v>
      </c>
      <c r="BE22" s="1" t="s">
        <v>222</v>
      </c>
      <c r="BF22" s="1" t="s">
        <v>222</v>
      </c>
      <c r="BG22" s="1" t="s">
        <v>222</v>
      </c>
      <c r="BH22" s="1" t="s">
        <v>222</v>
      </c>
      <c r="BI22" s="1" t="s">
        <v>222</v>
      </c>
      <c r="BJ22" s="1" t="s">
        <v>222</v>
      </c>
      <c r="BK22" s="1" t="s">
        <v>222</v>
      </c>
      <c r="BL22" s="1" t="s">
        <v>222</v>
      </c>
      <c r="BM22" s="1" t="s">
        <v>222</v>
      </c>
      <c r="BN22" s="1" t="s">
        <v>222</v>
      </c>
      <c r="BO22" s="1" t="s">
        <v>222</v>
      </c>
      <c r="BP22" s="2" t="s">
        <v>223</v>
      </c>
      <c r="BQ22" s="1" t="s">
        <v>207</v>
      </c>
      <c r="BR22" s="1" t="s">
        <v>207</v>
      </c>
      <c r="BS22" s="1" t="s">
        <v>207</v>
      </c>
      <c r="BT22" s="1" t="s">
        <v>207</v>
      </c>
      <c r="BU22" s="1" t="s">
        <v>225</v>
      </c>
      <c r="BV22" s="1" t="s">
        <v>225</v>
      </c>
      <c r="BW22" s="1" t="s">
        <v>224</v>
      </c>
      <c r="BX22" s="1" t="s">
        <v>224</v>
      </c>
      <c r="BY22" s="1" t="s">
        <v>224</v>
      </c>
      <c r="BZ22" s="1" t="s">
        <v>224</v>
      </c>
      <c r="CA22" s="1" t="s">
        <v>224</v>
      </c>
      <c r="CB22" s="1" t="s">
        <v>225</v>
      </c>
      <c r="CC22" s="1" t="s">
        <v>224</v>
      </c>
      <c r="CD22" s="1" t="s">
        <v>225</v>
      </c>
      <c r="CE22" s="1" t="s">
        <v>225</v>
      </c>
      <c r="CF22" s="1" t="s">
        <v>225</v>
      </c>
      <c r="CG22" s="1" t="s">
        <v>224</v>
      </c>
      <c r="CH22" s="1" t="s">
        <v>225</v>
      </c>
      <c r="CI22" s="1" t="s">
        <v>226</v>
      </c>
      <c r="CJ22" s="1" t="s">
        <v>224</v>
      </c>
      <c r="CK22" s="1" t="s">
        <v>224</v>
      </c>
      <c r="CL22" s="1" t="s">
        <v>225</v>
      </c>
      <c r="CM22" s="1" t="s">
        <v>227</v>
      </c>
      <c r="CN22" s="1" t="s">
        <v>225</v>
      </c>
      <c r="CO22" s="1" t="s">
        <v>227</v>
      </c>
      <c r="CP22" s="1" t="s">
        <v>225</v>
      </c>
      <c r="CQ22" s="1" t="s">
        <v>210</v>
      </c>
      <c r="CR22" s="1" t="s">
        <v>210</v>
      </c>
      <c r="CS22" s="1" t="s">
        <v>210</v>
      </c>
      <c r="CT22" s="1" t="s">
        <v>210</v>
      </c>
      <c r="CU22" s="1" t="s">
        <v>207</v>
      </c>
      <c r="CV22" s="1" t="s">
        <v>207</v>
      </c>
      <c r="CW22" s="1" t="s">
        <v>210</v>
      </c>
      <c r="CX22" s="1" t="s">
        <v>210</v>
      </c>
      <c r="CY22" s="1" t="s">
        <v>210</v>
      </c>
      <c r="CZ22" s="1" t="s">
        <v>210</v>
      </c>
      <c r="DA22" s="1" t="s">
        <v>210</v>
      </c>
      <c r="DB22" s="1" t="s">
        <v>210</v>
      </c>
      <c r="DC22" s="1" t="s">
        <v>210</v>
      </c>
      <c r="DD22" s="1" t="s">
        <v>207</v>
      </c>
      <c r="DE22" s="1" t="s">
        <v>207</v>
      </c>
      <c r="DF22" s="1" t="s">
        <v>207</v>
      </c>
      <c r="DG22" s="1" t="s">
        <v>207</v>
      </c>
      <c r="DH22" s="1" t="s">
        <v>207</v>
      </c>
      <c r="DI22" s="1" t="s">
        <v>207</v>
      </c>
      <c r="DJ22" s="1" t="s">
        <v>207</v>
      </c>
      <c r="DK22" s="1" t="s">
        <v>207</v>
      </c>
      <c r="DL22" s="1" t="s">
        <v>210</v>
      </c>
      <c r="DM22" s="1" t="s">
        <v>210</v>
      </c>
      <c r="DN22" s="1" t="s">
        <v>210</v>
      </c>
      <c r="DO22" s="1" t="s">
        <v>210</v>
      </c>
      <c r="DP22" s="1" t="s">
        <v>210</v>
      </c>
      <c r="DQ22" s="1" t="s">
        <v>210</v>
      </c>
      <c r="DR22" s="1" t="s">
        <v>210</v>
      </c>
      <c r="DS22" s="1" t="s">
        <v>210</v>
      </c>
      <c r="DT22" s="1" t="s">
        <v>210</v>
      </c>
      <c r="DU22" s="1" t="s">
        <v>210</v>
      </c>
      <c r="DV22" s="1" t="s">
        <v>210</v>
      </c>
      <c r="DW22" s="1" t="s">
        <v>210</v>
      </c>
      <c r="DX22" s="1" t="s">
        <v>210</v>
      </c>
      <c r="DY22" s="1" t="s">
        <v>210</v>
      </c>
      <c r="DZ22" s="1" t="s">
        <v>210</v>
      </c>
      <c r="EA22" s="1" t="s">
        <v>210</v>
      </c>
      <c r="EB22" s="1" t="s">
        <v>210</v>
      </c>
      <c r="EC22" s="1" t="s">
        <v>210</v>
      </c>
      <c r="ED22" s="1" t="s">
        <v>210</v>
      </c>
      <c r="EE22" s="1" t="s">
        <v>210</v>
      </c>
      <c r="EF22" s="1" t="s">
        <v>210</v>
      </c>
      <c r="EG22" s="1" t="s">
        <v>210</v>
      </c>
      <c r="EH22" s="1" t="s">
        <v>210</v>
      </c>
      <c r="EI22" s="1" t="s">
        <v>210</v>
      </c>
      <c r="EJ22" s="1" t="s">
        <v>210</v>
      </c>
      <c r="EK22" s="1" t="s">
        <v>210</v>
      </c>
      <c r="EL22" s="1" t="s">
        <v>210</v>
      </c>
      <c r="EM22" s="1" t="s">
        <v>210</v>
      </c>
      <c r="EN22" s="1" t="s">
        <v>210</v>
      </c>
      <c r="EO22" s="1" t="s">
        <v>210</v>
      </c>
      <c r="EP22" s="1" t="s">
        <v>210</v>
      </c>
      <c r="EQ22" s="1" t="s">
        <v>210</v>
      </c>
      <c r="ER22" s="1" t="s">
        <v>244</v>
      </c>
      <c r="ES22" s="1" t="s">
        <v>210</v>
      </c>
      <c r="ET22" s="1" t="s">
        <v>210</v>
      </c>
      <c r="EU22" s="1" t="s">
        <v>210</v>
      </c>
      <c r="EV22" s="1" t="s">
        <v>210</v>
      </c>
      <c r="EW22" s="1" t="s">
        <v>230</v>
      </c>
      <c r="EX22" s="1" t="s">
        <v>230</v>
      </c>
      <c r="EY22" s="1" t="s">
        <v>225</v>
      </c>
      <c r="EZ22" s="1" t="s">
        <v>224</v>
      </c>
      <c r="FA22" s="1" t="s">
        <v>224</v>
      </c>
      <c r="FB22" s="1" t="s">
        <v>224</v>
      </c>
      <c r="FC22" s="1" t="s">
        <v>215</v>
      </c>
      <c r="FD22" s="1" t="s">
        <v>215</v>
      </c>
      <c r="FE22" s="1" t="s">
        <v>225</v>
      </c>
      <c r="FF22" s="1" t="s">
        <v>225</v>
      </c>
      <c r="FG22" s="1" t="s">
        <v>215</v>
      </c>
      <c r="FH22" s="1" t="s">
        <v>225</v>
      </c>
      <c r="FI22" s="1" t="s">
        <v>225</v>
      </c>
      <c r="FJ22" s="1" t="s">
        <v>225</v>
      </c>
      <c r="FK22" s="1" t="s">
        <v>225</v>
      </c>
      <c r="FL22" s="1" t="s">
        <v>225</v>
      </c>
      <c r="FM22" s="1" t="s">
        <v>225</v>
      </c>
      <c r="FN22" s="1" t="s">
        <v>224</v>
      </c>
      <c r="FO22" s="1" t="s">
        <v>224</v>
      </c>
      <c r="FP22" s="1" t="s">
        <v>224</v>
      </c>
      <c r="FQ22" s="1" t="s">
        <v>224</v>
      </c>
      <c r="FR22" s="1" t="s">
        <v>225</v>
      </c>
      <c r="FS22" s="1" t="s">
        <v>225</v>
      </c>
      <c r="FT22" s="1" t="s">
        <v>215</v>
      </c>
      <c r="FU22" s="1" t="s">
        <v>215</v>
      </c>
      <c r="FV22" s="1" t="s">
        <v>225</v>
      </c>
      <c r="FW22" s="1" t="s">
        <v>225</v>
      </c>
      <c r="FX22" s="1" t="s">
        <v>225</v>
      </c>
      <c r="FY22" s="1" t="s">
        <v>224</v>
      </c>
      <c r="FZ22" s="1" t="s">
        <v>224</v>
      </c>
      <c r="GA22" s="1" t="s">
        <v>225</v>
      </c>
      <c r="GB22" s="1" t="s">
        <v>226</v>
      </c>
      <c r="GC22" s="1" t="s">
        <v>225</v>
      </c>
      <c r="GD22" s="1" t="s">
        <v>225</v>
      </c>
      <c r="GE22" s="1" t="s">
        <v>215</v>
      </c>
      <c r="GF22" s="1" t="s">
        <v>210</v>
      </c>
      <c r="GG22" s="1" t="s">
        <v>210</v>
      </c>
      <c r="GH22" s="1" t="s">
        <v>207</v>
      </c>
      <c r="GI22" s="1" t="s">
        <v>210</v>
      </c>
      <c r="GJ22" s="1">
        <v>2</v>
      </c>
      <c r="GK22" s="1">
        <v>0</v>
      </c>
      <c r="GL22" s="1" t="s">
        <v>326</v>
      </c>
      <c r="GM22" s="1" t="s">
        <v>233</v>
      </c>
      <c r="GN22" s="1" t="s">
        <v>233</v>
      </c>
      <c r="GO22" s="1" t="s">
        <v>232</v>
      </c>
      <c r="GP22" s="1" t="s">
        <v>233</v>
      </c>
      <c r="GQ22" s="1" t="s">
        <v>234</v>
      </c>
      <c r="GR22" s="1" t="s">
        <v>234</v>
      </c>
      <c r="GS22" s="1" t="s">
        <v>234</v>
      </c>
      <c r="GT22" s="1" t="s">
        <v>234</v>
      </c>
    </row>
    <row r="23" spans="1:202" ht="15.75" customHeight="1" x14ac:dyDescent="0.2">
      <c r="A23">
        <v>22</v>
      </c>
      <c r="B23" s="3">
        <v>44341.55743601852</v>
      </c>
      <c r="C23" s="4" t="s">
        <v>334</v>
      </c>
      <c r="D23" s="1" t="s">
        <v>201</v>
      </c>
      <c r="E23" s="1" t="s">
        <v>258</v>
      </c>
      <c r="F23" s="1">
        <v>1951</v>
      </c>
      <c r="G23" s="1" t="s">
        <v>335</v>
      </c>
      <c r="H23" s="1" t="s">
        <v>204</v>
      </c>
      <c r="I23" s="1" t="s">
        <v>205</v>
      </c>
      <c r="J23" s="1" t="s">
        <v>236</v>
      </c>
      <c r="K23" s="1" t="s">
        <v>207</v>
      </c>
      <c r="L23" s="1" t="s">
        <v>208</v>
      </c>
      <c r="M23" s="1" t="s">
        <v>209</v>
      </c>
      <c r="N23" s="1" t="s">
        <v>210</v>
      </c>
      <c r="O23" s="1" t="s">
        <v>210</v>
      </c>
      <c r="P23" s="1">
        <v>20</v>
      </c>
      <c r="Q23" s="1" t="s">
        <v>238</v>
      </c>
      <c r="R23" s="1" t="s">
        <v>290</v>
      </c>
      <c r="S23" s="1" t="s">
        <v>253</v>
      </c>
      <c r="T23" s="1" t="s">
        <v>251</v>
      </c>
      <c r="U23" s="1" t="s">
        <v>240</v>
      </c>
      <c r="V23" s="1" t="s">
        <v>240</v>
      </c>
      <c r="W23" s="1" t="s">
        <v>215</v>
      </c>
      <c r="X23" s="1" t="s">
        <v>215</v>
      </c>
      <c r="Y23" s="1" t="s">
        <v>215</v>
      </c>
      <c r="Z23" s="1" t="s">
        <v>215</v>
      </c>
      <c r="AA23" s="1" t="s">
        <v>215</v>
      </c>
      <c r="AB23" s="1" t="s">
        <v>215</v>
      </c>
      <c r="AC23" s="1" t="s">
        <v>215</v>
      </c>
      <c r="AD23" s="1" t="s">
        <v>240</v>
      </c>
      <c r="AE23" s="1" t="s">
        <v>240</v>
      </c>
      <c r="AF23" s="1" t="s">
        <v>240</v>
      </c>
      <c r="AG23" s="1" t="s">
        <v>215</v>
      </c>
      <c r="AH23" s="2" t="s">
        <v>332</v>
      </c>
      <c r="AI23" s="1" t="s">
        <v>251</v>
      </c>
      <c r="AJ23" s="1" t="s">
        <v>324</v>
      </c>
      <c r="AK23" s="1" t="s">
        <v>336</v>
      </c>
      <c r="AL23" s="1" t="s">
        <v>220</v>
      </c>
      <c r="AM23" s="1" t="s">
        <v>220</v>
      </c>
      <c r="AN23" s="1" t="s">
        <v>220</v>
      </c>
      <c r="AO23" s="1" t="s">
        <v>221</v>
      </c>
      <c r="AP23" s="1" t="s">
        <v>220</v>
      </c>
      <c r="AQ23" s="1" t="s">
        <v>220</v>
      </c>
      <c r="AR23" s="1" t="s">
        <v>221</v>
      </c>
      <c r="AS23" s="1" t="s">
        <v>220</v>
      </c>
      <c r="AT23" s="1" t="s">
        <v>220</v>
      </c>
      <c r="AU23" s="1" t="s">
        <v>220</v>
      </c>
      <c r="AV23" s="1" t="s">
        <v>243</v>
      </c>
      <c r="AW23" s="1" t="s">
        <v>220</v>
      </c>
      <c r="AX23" s="1" t="s">
        <v>220</v>
      </c>
      <c r="AY23" s="1" t="s">
        <v>220</v>
      </c>
      <c r="AZ23" s="1" t="s">
        <v>221</v>
      </c>
      <c r="BA23" s="1" t="s">
        <v>221</v>
      </c>
      <c r="BB23" s="1" t="s">
        <v>222</v>
      </c>
      <c r="BC23" s="1" t="s">
        <v>222</v>
      </c>
      <c r="BD23" s="1" t="s">
        <v>222</v>
      </c>
      <c r="BE23" s="1" t="s">
        <v>222</v>
      </c>
      <c r="BF23" s="1" t="s">
        <v>222</v>
      </c>
      <c r="BG23" s="1" t="s">
        <v>222</v>
      </c>
      <c r="BH23" s="1" t="s">
        <v>222</v>
      </c>
      <c r="BI23" s="1" t="s">
        <v>222</v>
      </c>
      <c r="BJ23" s="1" t="s">
        <v>222</v>
      </c>
      <c r="BK23" s="1" t="s">
        <v>276</v>
      </c>
      <c r="BL23" s="1" t="s">
        <v>222</v>
      </c>
      <c r="BM23" s="1" t="s">
        <v>222</v>
      </c>
      <c r="BN23" s="1" t="s">
        <v>276</v>
      </c>
      <c r="BO23" s="1" t="s">
        <v>276</v>
      </c>
      <c r="BP23" s="2" t="s">
        <v>223</v>
      </c>
      <c r="BQ23" s="1" t="s">
        <v>207</v>
      </c>
      <c r="BR23" s="1" t="s">
        <v>207</v>
      </c>
      <c r="BS23" s="1" t="s">
        <v>207</v>
      </c>
      <c r="BT23" s="1" t="s">
        <v>207</v>
      </c>
      <c r="BU23" s="1" t="s">
        <v>225</v>
      </c>
      <c r="BV23" s="1" t="s">
        <v>224</v>
      </c>
      <c r="BW23" s="1" t="s">
        <v>224</v>
      </c>
      <c r="BX23" s="1" t="s">
        <v>225</v>
      </c>
      <c r="BY23" s="1" t="s">
        <v>224</v>
      </c>
      <c r="BZ23" s="1" t="s">
        <v>224</v>
      </c>
      <c r="CA23" s="1" t="s">
        <v>224</v>
      </c>
      <c r="CB23" s="1" t="s">
        <v>224</v>
      </c>
      <c r="CC23" s="1" t="s">
        <v>224</v>
      </c>
      <c r="CD23" s="1" t="s">
        <v>225</v>
      </c>
      <c r="CE23" s="1" t="s">
        <v>225</v>
      </c>
      <c r="CF23" s="1" t="s">
        <v>225</v>
      </c>
      <c r="CG23" s="1" t="s">
        <v>224</v>
      </c>
      <c r="CH23" s="1" t="s">
        <v>215</v>
      </c>
      <c r="CI23" s="1" t="s">
        <v>226</v>
      </c>
      <c r="CJ23" s="1" t="s">
        <v>224</v>
      </c>
      <c r="CK23" s="1" t="s">
        <v>226</v>
      </c>
      <c r="CL23" s="1" t="s">
        <v>226</v>
      </c>
      <c r="CM23" s="1" t="s">
        <v>226</v>
      </c>
      <c r="CN23" s="1" t="s">
        <v>224</v>
      </c>
      <c r="CO23" s="1" t="s">
        <v>227</v>
      </c>
      <c r="CP23" s="1" t="s">
        <v>215</v>
      </c>
      <c r="CQ23" s="1" t="s">
        <v>210</v>
      </c>
      <c r="CR23" s="1" t="s">
        <v>207</v>
      </c>
      <c r="CS23" s="1" t="s">
        <v>210</v>
      </c>
      <c r="CT23" s="1" t="s">
        <v>210</v>
      </c>
      <c r="CU23" s="1" t="s">
        <v>207</v>
      </c>
      <c r="CV23" s="1" t="s">
        <v>207</v>
      </c>
      <c r="CW23" s="1" t="s">
        <v>210</v>
      </c>
      <c r="CX23" s="1" t="s">
        <v>210</v>
      </c>
      <c r="CY23" s="1" t="s">
        <v>210</v>
      </c>
      <c r="CZ23" s="1" t="s">
        <v>210</v>
      </c>
      <c r="DA23" s="1" t="s">
        <v>210</v>
      </c>
      <c r="DB23" s="1" t="s">
        <v>210</v>
      </c>
      <c r="DC23" s="1" t="s">
        <v>210</v>
      </c>
      <c r="DD23" s="1" t="s">
        <v>207</v>
      </c>
      <c r="DE23" s="1" t="s">
        <v>210</v>
      </c>
      <c r="DF23" s="1" t="s">
        <v>210</v>
      </c>
      <c r="DG23" s="1" t="s">
        <v>210</v>
      </c>
      <c r="DH23" s="1" t="s">
        <v>207</v>
      </c>
      <c r="DI23" s="1" t="s">
        <v>210</v>
      </c>
      <c r="DJ23" s="1" t="s">
        <v>207</v>
      </c>
      <c r="DK23" s="1" t="s">
        <v>210</v>
      </c>
      <c r="DL23" s="1" t="s">
        <v>210</v>
      </c>
      <c r="DM23" s="1" t="s">
        <v>210</v>
      </c>
      <c r="DN23" s="1" t="s">
        <v>210</v>
      </c>
      <c r="DO23" s="1" t="s">
        <v>228</v>
      </c>
      <c r="DP23" s="1" t="s">
        <v>210</v>
      </c>
      <c r="DQ23" s="1" t="s">
        <v>210</v>
      </c>
      <c r="DR23" s="1" t="s">
        <v>210</v>
      </c>
      <c r="DS23" s="1" t="s">
        <v>210</v>
      </c>
      <c r="DT23" s="1" t="s">
        <v>228</v>
      </c>
      <c r="DU23" s="1" t="s">
        <v>210</v>
      </c>
      <c r="DV23" s="1" t="s">
        <v>210</v>
      </c>
      <c r="DW23" s="1" t="s">
        <v>210</v>
      </c>
      <c r="DX23" s="1" t="s">
        <v>210</v>
      </c>
      <c r="DY23" s="1" t="s">
        <v>210</v>
      </c>
      <c r="DZ23" s="1" t="s">
        <v>210</v>
      </c>
      <c r="EA23" s="1" t="s">
        <v>210</v>
      </c>
      <c r="EB23" s="1" t="s">
        <v>210</v>
      </c>
      <c r="EC23" s="1" t="s">
        <v>210</v>
      </c>
      <c r="ED23" s="1" t="s">
        <v>210</v>
      </c>
      <c r="EE23" s="1" t="s">
        <v>210</v>
      </c>
      <c r="EF23" s="1" t="s">
        <v>210</v>
      </c>
      <c r="EG23" s="1" t="s">
        <v>210</v>
      </c>
      <c r="EH23" s="1" t="s">
        <v>210</v>
      </c>
      <c r="EI23" s="1" t="s">
        <v>210</v>
      </c>
      <c r="EJ23" s="1" t="s">
        <v>210</v>
      </c>
      <c r="EK23" s="1" t="s">
        <v>210</v>
      </c>
      <c r="EL23" s="1" t="s">
        <v>210</v>
      </c>
      <c r="EM23" s="1" t="s">
        <v>210</v>
      </c>
      <c r="EN23" s="1" t="s">
        <v>210</v>
      </c>
      <c r="EO23" s="1" t="s">
        <v>210</v>
      </c>
      <c r="EP23" s="1" t="s">
        <v>210</v>
      </c>
      <c r="EQ23" s="1" t="s">
        <v>210</v>
      </c>
      <c r="ER23" s="1" t="s">
        <v>244</v>
      </c>
      <c r="ES23" s="1" t="s">
        <v>210</v>
      </c>
      <c r="ET23" s="1" t="s">
        <v>210</v>
      </c>
      <c r="EU23" s="1" t="s">
        <v>210</v>
      </c>
      <c r="EV23" s="1" t="s">
        <v>210</v>
      </c>
      <c r="EW23" s="1" t="s">
        <v>210</v>
      </c>
      <c r="EX23" s="1" t="s">
        <v>230</v>
      </c>
      <c r="EY23" s="1" t="s">
        <v>225</v>
      </c>
      <c r="EZ23" s="1" t="s">
        <v>224</v>
      </c>
      <c r="FA23" s="1" t="s">
        <v>224</v>
      </c>
      <c r="FB23" s="1" t="s">
        <v>224</v>
      </c>
      <c r="FC23" s="1" t="s">
        <v>215</v>
      </c>
      <c r="FD23" s="1" t="s">
        <v>215</v>
      </c>
      <c r="FE23" s="1" t="s">
        <v>225</v>
      </c>
      <c r="FF23" s="1" t="s">
        <v>225</v>
      </c>
      <c r="FG23" s="1" t="s">
        <v>215</v>
      </c>
      <c r="FH23" s="1" t="s">
        <v>225</v>
      </c>
      <c r="FI23" s="1" t="s">
        <v>225</v>
      </c>
      <c r="FJ23" s="1" t="s">
        <v>225</v>
      </c>
      <c r="FK23" s="1" t="s">
        <v>225</v>
      </c>
      <c r="FL23" s="1" t="s">
        <v>225</v>
      </c>
      <c r="FM23" s="1" t="s">
        <v>245</v>
      </c>
      <c r="FN23" s="1" t="s">
        <v>224</v>
      </c>
      <c r="FO23" s="1" t="s">
        <v>224</v>
      </c>
      <c r="FP23" s="1" t="s">
        <v>224</v>
      </c>
      <c r="FQ23" s="1" t="s">
        <v>224</v>
      </c>
      <c r="FR23" s="1" t="s">
        <v>225</v>
      </c>
      <c r="FS23" s="1" t="s">
        <v>225</v>
      </c>
      <c r="FT23" s="1" t="s">
        <v>215</v>
      </c>
      <c r="FU23" s="1" t="s">
        <v>215</v>
      </c>
      <c r="FV23" s="1" t="s">
        <v>225</v>
      </c>
      <c r="FW23" s="1" t="s">
        <v>225</v>
      </c>
      <c r="FX23" s="1" t="s">
        <v>225</v>
      </c>
      <c r="FY23" s="1" t="s">
        <v>224</v>
      </c>
      <c r="FZ23" s="1" t="s">
        <v>224</v>
      </c>
      <c r="GA23" s="1" t="s">
        <v>225</v>
      </c>
      <c r="GB23" s="1" t="s">
        <v>224</v>
      </c>
      <c r="GC23" s="1" t="s">
        <v>225</v>
      </c>
      <c r="GD23" s="1" t="s">
        <v>225</v>
      </c>
      <c r="GE23" s="1" t="s">
        <v>215</v>
      </c>
      <c r="GF23" s="1" t="s">
        <v>210</v>
      </c>
      <c r="GG23" s="1" t="s">
        <v>210</v>
      </c>
      <c r="GH23" s="1" t="s">
        <v>207</v>
      </c>
      <c r="GI23" s="1" t="s">
        <v>210</v>
      </c>
      <c r="GJ23" s="1">
        <v>2</v>
      </c>
      <c r="GK23" s="1">
        <v>0</v>
      </c>
      <c r="GL23" s="1" t="s">
        <v>326</v>
      </c>
      <c r="GM23" s="1" t="s">
        <v>233</v>
      </c>
      <c r="GN23" s="1" t="s">
        <v>233</v>
      </c>
      <c r="GO23" s="1" t="s">
        <v>233</v>
      </c>
      <c r="GP23" s="1" t="s">
        <v>233</v>
      </c>
      <c r="GQ23" s="1" t="s">
        <v>234</v>
      </c>
      <c r="GR23" s="1" t="s">
        <v>234</v>
      </c>
      <c r="GS23" s="1" t="s">
        <v>234</v>
      </c>
      <c r="GT23" s="1" t="s">
        <v>234</v>
      </c>
    </row>
    <row r="24" spans="1:202" ht="15.75" customHeight="1" x14ac:dyDescent="0.2">
      <c r="A24" s="19">
        <v>23</v>
      </c>
      <c r="B24" s="3">
        <v>44341.651801099535</v>
      </c>
      <c r="C24" s="4" t="s">
        <v>337</v>
      </c>
      <c r="D24" s="1" t="s">
        <v>201</v>
      </c>
      <c r="E24" s="1" t="s">
        <v>202</v>
      </c>
      <c r="F24" s="1">
        <v>1964</v>
      </c>
      <c r="G24" s="1" t="s">
        <v>203</v>
      </c>
      <c r="H24" s="1" t="s">
        <v>204</v>
      </c>
      <c r="I24" s="1" t="s">
        <v>205</v>
      </c>
      <c r="J24" s="1" t="s">
        <v>316</v>
      </c>
      <c r="K24" s="1" t="s">
        <v>210</v>
      </c>
      <c r="L24" s="1" t="s">
        <v>208</v>
      </c>
      <c r="M24" s="1" t="s">
        <v>209</v>
      </c>
      <c r="N24" s="1" t="s">
        <v>210</v>
      </c>
      <c r="O24" s="1" t="s">
        <v>210</v>
      </c>
      <c r="P24" s="1">
        <v>15</v>
      </c>
      <c r="Q24" s="1" t="s">
        <v>338</v>
      </c>
      <c r="R24" s="1" t="s">
        <v>320</v>
      </c>
      <c r="S24" s="1" t="s">
        <v>285</v>
      </c>
      <c r="T24" s="1" t="s">
        <v>210</v>
      </c>
      <c r="U24" s="1" t="s">
        <v>240</v>
      </c>
      <c r="V24" s="1" t="s">
        <v>216</v>
      </c>
      <c r="W24" s="1" t="s">
        <v>215</v>
      </c>
      <c r="X24" s="1" t="s">
        <v>215</v>
      </c>
      <c r="Y24" s="1" t="s">
        <v>215</v>
      </c>
      <c r="Z24" s="1" t="s">
        <v>215</v>
      </c>
      <c r="AA24" s="1" t="s">
        <v>215</v>
      </c>
      <c r="AB24" s="1" t="s">
        <v>215</v>
      </c>
      <c r="AC24" s="1" t="s">
        <v>215</v>
      </c>
      <c r="AD24" s="1" t="s">
        <v>215</v>
      </c>
      <c r="AE24" s="1" t="s">
        <v>254</v>
      </c>
      <c r="AF24" s="1" t="s">
        <v>254</v>
      </c>
      <c r="AG24" s="1" t="s">
        <v>254</v>
      </c>
      <c r="AH24" s="2" t="s">
        <v>217</v>
      </c>
      <c r="AI24" s="1" t="s">
        <v>210</v>
      </c>
      <c r="AJ24" s="1" t="s">
        <v>269</v>
      </c>
      <c r="AK24" s="1" t="s">
        <v>339</v>
      </c>
      <c r="AL24" s="1" t="s">
        <v>220</v>
      </c>
      <c r="AM24" s="1" t="s">
        <v>221</v>
      </c>
      <c r="AN24" s="1" t="s">
        <v>220</v>
      </c>
      <c r="AO24" s="1" t="s">
        <v>220</v>
      </c>
      <c r="AP24" s="1" t="s">
        <v>221</v>
      </c>
      <c r="AQ24" s="1" t="s">
        <v>221</v>
      </c>
      <c r="AR24" s="1" t="s">
        <v>243</v>
      </c>
      <c r="AS24" s="1" t="s">
        <v>221</v>
      </c>
      <c r="AT24" s="1" t="s">
        <v>221</v>
      </c>
      <c r="AU24" s="1" t="s">
        <v>221</v>
      </c>
      <c r="AV24" s="1" t="s">
        <v>221</v>
      </c>
      <c r="AW24" s="1" t="s">
        <v>221</v>
      </c>
      <c r="AX24" s="1" t="s">
        <v>221</v>
      </c>
      <c r="AY24" s="1" t="s">
        <v>220</v>
      </c>
      <c r="AZ24" s="1" t="s">
        <v>221</v>
      </c>
      <c r="BA24" s="1" t="s">
        <v>221</v>
      </c>
      <c r="BB24" s="1" t="s">
        <v>222</v>
      </c>
      <c r="BC24" s="1" t="s">
        <v>222</v>
      </c>
      <c r="BD24" s="1" t="s">
        <v>222</v>
      </c>
      <c r="BE24" s="1" t="s">
        <v>222</v>
      </c>
      <c r="BF24" s="1" t="s">
        <v>222</v>
      </c>
      <c r="BG24" s="1" t="s">
        <v>222</v>
      </c>
      <c r="BH24" s="1" t="s">
        <v>222</v>
      </c>
      <c r="BI24" s="1" t="s">
        <v>222</v>
      </c>
      <c r="BJ24" s="1" t="s">
        <v>222</v>
      </c>
      <c r="BK24" s="1" t="s">
        <v>222</v>
      </c>
      <c r="BL24" s="1" t="s">
        <v>222</v>
      </c>
      <c r="BM24" s="1" t="s">
        <v>222</v>
      </c>
      <c r="BN24" s="1" t="s">
        <v>222</v>
      </c>
      <c r="BO24" s="1" t="s">
        <v>276</v>
      </c>
      <c r="BP24" s="2" t="s">
        <v>223</v>
      </c>
      <c r="BQ24" s="1" t="s">
        <v>227</v>
      </c>
      <c r="BR24" s="1" t="s">
        <v>207</v>
      </c>
      <c r="BS24" s="1" t="s">
        <v>227</v>
      </c>
      <c r="BT24" s="1" t="s">
        <v>207</v>
      </c>
      <c r="BU24" s="1" t="s">
        <v>225</v>
      </c>
      <c r="BV24" s="1" t="s">
        <v>224</v>
      </c>
      <c r="BW24" s="1" t="s">
        <v>224</v>
      </c>
      <c r="BX24" s="1" t="s">
        <v>224</v>
      </c>
      <c r="BY24" s="1" t="s">
        <v>224</v>
      </c>
      <c r="BZ24" s="1" t="s">
        <v>224</v>
      </c>
      <c r="CA24" s="1" t="s">
        <v>224</v>
      </c>
      <c r="CB24" s="1" t="s">
        <v>224</v>
      </c>
      <c r="CC24" s="1" t="s">
        <v>224</v>
      </c>
      <c r="CD24" s="1" t="s">
        <v>224</v>
      </c>
      <c r="CE24" s="1" t="s">
        <v>224</v>
      </c>
      <c r="CF24" s="1" t="s">
        <v>226</v>
      </c>
      <c r="CG24" s="1" t="s">
        <v>225</v>
      </c>
      <c r="CH24" s="1" t="s">
        <v>225</v>
      </c>
      <c r="CI24" s="1" t="s">
        <v>215</v>
      </c>
      <c r="CJ24" s="1" t="s">
        <v>224</v>
      </c>
      <c r="CK24" s="1" t="s">
        <v>224</v>
      </c>
      <c r="CL24" s="1" t="s">
        <v>224</v>
      </c>
      <c r="CM24" s="1" t="s">
        <v>226</v>
      </c>
      <c r="CN24" s="1" t="s">
        <v>224</v>
      </c>
      <c r="CO24" s="1" t="s">
        <v>227</v>
      </c>
      <c r="CP24" s="1" t="s">
        <v>224</v>
      </c>
      <c r="CQ24" s="1" t="s">
        <v>210</v>
      </c>
      <c r="CR24" s="1" t="s">
        <v>210</v>
      </c>
      <c r="CS24" s="1" t="s">
        <v>210</v>
      </c>
      <c r="CT24" s="1" t="s">
        <v>210</v>
      </c>
      <c r="CU24" s="1" t="s">
        <v>210</v>
      </c>
      <c r="CV24" s="1" t="s">
        <v>207</v>
      </c>
      <c r="CW24" s="1" t="s">
        <v>210</v>
      </c>
      <c r="CX24" s="1" t="s">
        <v>210</v>
      </c>
      <c r="CY24" s="1" t="s">
        <v>210</v>
      </c>
      <c r="CZ24" s="1" t="s">
        <v>207</v>
      </c>
      <c r="DA24" s="1" t="s">
        <v>210</v>
      </c>
      <c r="DB24" s="1" t="s">
        <v>210</v>
      </c>
      <c r="DC24" s="1" t="s">
        <v>207</v>
      </c>
      <c r="DD24" s="1" t="s">
        <v>207</v>
      </c>
      <c r="DE24" s="1" t="s">
        <v>207</v>
      </c>
      <c r="DF24" s="1" t="s">
        <v>207</v>
      </c>
      <c r="DG24" s="1" t="s">
        <v>207</v>
      </c>
      <c r="DH24" s="1" t="s">
        <v>207</v>
      </c>
      <c r="DI24" s="1" t="s">
        <v>207</v>
      </c>
      <c r="DJ24" s="1" t="s">
        <v>207</v>
      </c>
      <c r="DK24" s="1" t="s">
        <v>207</v>
      </c>
      <c r="DL24" s="1" t="s">
        <v>210</v>
      </c>
      <c r="DM24" s="1" t="s">
        <v>210</v>
      </c>
      <c r="DN24" s="1" t="s">
        <v>210</v>
      </c>
      <c r="DO24" s="1" t="s">
        <v>210</v>
      </c>
      <c r="DP24" s="1" t="s">
        <v>210</v>
      </c>
      <c r="DQ24" s="1" t="s">
        <v>210</v>
      </c>
      <c r="DR24" s="1" t="s">
        <v>210</v>
      </c>
      <c r="DS24" s="1" t="s">
        <v>210</v>
      </c>
      <c r="DT24" s="1" t="s">
        <v>210</v>
      </c>
      <c r="DU24" s="1" t="s">
        <v>210</v>
      </c>
      <c r="DV24" s="1" t="s">
        <v>210</v>
      </c>
      <c r="DW24" s="1" t="s">
        <v>210</v>
      </c>
      <c r="DX24" s="1" t="s">
        <v>210</v>
      </c>
      <c r="DY24" s="1" t="s">
        <v>210</v>
      </c>
      <c r="DZ24" s="1" t="s">
        <v>210</v>
      </c>
      <c r="EA24" s="1" t="s">
        <v>210</v>
      </c>
      <c r="EB24" s="1" t="s">
        <v>210</v>
      </c>
      <c r="EC24" s="1" t="s">
        <v>210</v>
      </c>
      <c r="ED24" s="1" t="s">
        <v>210</v>
      </c>
      <c r="EE24" s="1" t="s">
        <v>210</v>
      </c>
      <c r="EF24" s="1" t="s">
        <v>210</v>
      </c>
      <c r="EG24" s="1" t="s">
        <v>210</v>
      </c>
      <c r="EH24" s="1" t="s">
        <v>210</v>
      </c>
      <c r="EI24" s="1" t="s">
        <v>210</v>
      </c>
      <c r="EJ24" s="1" t="s">
        <v>210</v>
      </c>
      <c r="EK24" s="1" t="s">
        <v>210</v>
      </c>
      <c r="EL24" s="1" t="s">
        <v>210</v>
      </c>
      <c r="EM24" s="1" t="s">
        <v>210</v>
      </c>
      <c r="EN24" s="1" t="s">
        <v>210</v>
      </c>
      <c r="EO24" s="1" t="s">
        <v>230</v>
      </c>
      <c r="EP24" s="1" t="s">
        <v>210</v>
      </c>
      <c r="EQ24" s="1" t="s">
        <v>210</v>
      </c>
      <c r="ER24" s="1" t="s">
        <v>244</v>
      </c>
      <c r="ES24" s="1" t="s">
        <v>210</v>
      </c>
      <c r="ET24" s="1" t="s">
        <v>210</v>
      </c>
      <c r="EU24" s="1" t="s">
        <v>210</v>
      </c>
      <c r="EV24" s="1" t="s">
        <v>210</v>
      </c>
      <c r="EW24" s="1" t="s">
        <v>210</v>
      </c>
      <c r="EX24" s="1" t="s">
        <v>210</v>
      </c>
      <c r="EY24" s="1" t="s">
        <v>224</v>
      </c>
      <c r="EZ24" s="1" t="s">
        <v>226</v>
      </c>
      <c r="FA24" s="1" t="s">
        <v>224</v>
      </c>
      <c r="FB24" s="1" t="s">
        <v>225</v>
      </c>
      <c r="FC24" s="1" t="s">
        <v>224</v>
      </c>
      <c r="FD24" s="1" t="s">
        <v>224</v>
      </c>
      <c r="FE24" s="1" t="s">
        <v>225</v>
      </c>
      <c r="FF24" s="1" t="s">
        <v>224</v>
      </c>
      <c r="FG24" s="1" t="s">
        <v>224</v>
      </c>
      <c r="FH24" s="1" t="s">
        <v>224</v>
      </c>
      <c r="FI24" s="1" t="s">
        <v>225</v>
      </c>
      <c r="FJ24" s="1" t="s">
        <v>225</v>
      </c>
      <c r="FK24" s="1" t="s">
        <v>225</v>
      </c>
      <c r="FL24" s="1" t="s">
        <v>224</v>
      </c>
      <c r="FM24" s="1" t="s">
        <v>224</v>
      </c>
      <c r="FN24" s="1" t="s">
        <v>225</v>
      </c>
      <c r="FO24" s="1" t="s">
        <v>225</v>
      </c>
      <c r="FP24" s="1" t="s">
        <v>225</v>
      </c>
      <c r="FQ24" s="1" t="s">
        <v>224</v>
      </c>
      <c r="FR24" s="1" t="s">
        <v>224</v>
      </c>
      <c r="FS24" s="1" t="s">
        <v>225</v>
      </c>
      <c r="FT24" s="1" t="s">
        <v>215</v>
      </c>
      <c r="FU24" s="1" t="s">
        <v>215</v>
      </c>
      <c r="FV24" s="1" t="s">
        <v>225</v>
      </c>
      <c r="FW24" s="1" t="s">
        <v>225</v>
      </c>
      <c r="FX24" s="1" t="s">
        <v>225</v>
      </c>
      <c r="FY24" s="1" t="s">
        <v>225</v>
      </c>
      <c r="FZ24" s="1" t="s">
        <v>225</v>
      </c>
      <c r="GA24" s="1" t="s">
        <v>225</v>
      </c>
      <c r="GB24" s="1" t="s">
        <v>226</v>
      </c>
      <c r="GC24" s="1" t="s">
        <v>224</v>
      </c>
      <c r="GD24" s="1" t="s">
        <v>225</v>
      </c>
      <c r="GE24" s="1" t="s">
        <v>215</v>
      </c>
      <c r="GF24" s="1" t="s">
        <v>210</v>
      </c>
      <c r="GG24" s="1" t="s">
        <v>207</v>
      </c>
      <c r="GH24" s="1" t="s">
        <v>207</v>
      </c>
      <c r="GI24" s="1" t="s">
        <v>210</v>
      </c>
      <c r="GJ24" s="1">
        <v>3</v>
      </c>
      <c r="GK24" s="1">
        <v>2</v>
      </c>
      <c r="GL24" s="1" t="s">
        <v>231</v>
      </c>
      <c r="GM24" s="1" t="s">
        <v>232</v>
      </c>
      <c r="GN24" s="1" t="s">
        <v>232</v>
      </c>
      <c r="GO24" s="1" t="s">
        <v>247</v>
      </c>
      <c r="GP24" s="1" t="s">
        <v>232</v>
      </c>
      <c r="GQ24" s="1" t="s">
        <v>232</v>
      </c>
      <c r="GR24" s="1" t="s">
        <v>247</v>
      </c>
      <c r="GS24" s="1" t="s">
        <v>234</v>
      </c>
      <c r="GT24" s="1" t="s">
        <v>234</v>
      </c>
    </row>
    <row r="25" spans="1:202" ht="15.75" customHeight="1" x14ac:dyDescent="0.2">
      <c r="A25">
        <v>24</v>
      </c>
      <c r="B25" s="3">
        <v>44341.773993750001</v>
      </c>
      <c r="C25" s="4" t="s">
        <v>340</v>
      </c>
      <c r="D25" s="1" t="s">
        <v>201</v>
      </c>
      <c r="E25" s="1" t="s">
        <v>258</v>
      </c>
      <c r="F25" s="1">
        <v>1967</v>
      </c>
      <c r="G25" s="1" t="s">
        <v>203</v>
      </c>
      <c r="H25" s="1" t="s">
        <v>341</v>
      </c>
      <c r="I25" s="1" t="s">
        <v>205</v>
      </c>
      <c r="J25" s="1" t="s">
        <v>236</v>
      </c>
      <c r="K25" s="1" t="s">
        <v>207</v>
      </c>
      <c r="L25" s="1" t="s">
        <v>208</v>
      </c>
      <c r="M25" s="1" t="s">
        <v>209</v>
      </c>
      <c r="N25" s="1" t="s">
        <v>210</v>
      </c>
      <c r="O25" s="1" t="s">
        <v>251</v>
      </c>
      <c r="P25" s="1" t="s">
        <v>342</v>
      </c>
      <c r="Q25" s="1" t="s">
        <v>343</v>
      </c>
      <c r="R25" s="1" t="s">
        <v>320</v>
      </c>
      <c r="S25" s="1" t="s">
        <v>285</v>
      </c>
      <c r="T25" s="1" t="s">
        <v>251</v>
      </c>
      <c r="U25" s="1" t="s">
        <v>216</v>
      </c>
      <c r="V25" s="1" t="s">
        <v>216</v>
      </c>
      <c r="W25" s="1" t="s">
        <v>254</v>
      </c>
      <c r="X25" s="1" t="s">
        <v>240</v>
      </c>
      <c r="Y25" s="1" t="s">
        <v>254</v>
      </c>
      <c r="Z25" s="1" t="s">
        <v>215</v>
      </c>
      <c r="AA25" s="1" t="s">
        <v>215</v>
      </c>
      <c r="AB25" s="1" t="s">
        <v>240</v>
      </c>
      <c r="AC25" s="1" t="s">
        <v>215</v>
      </c>
      <c r="AD25" s="1" t="s">
        <v>216</v>
      </c>
      <c r="AE25" s="1" t="s">
        <v>240</v>
      </c>
      <c r="AF25" s="1" t="s">
        <v>240</v>
      </c>
      <c r="AG25" s="1" t="s">
        <v>254</v>
      </c>
      <c r="AH25" s="2" t="s">
        <v>306</v>
      </c>
      <c r="AI25" s="1" t="s">
        <v>251</v>
      </c>
      <c r="AJ25" s="1" t="s">
        <v>324</v>
      </c>
      <c r="AK25" s="1" t="s">
        <v>325</v>
      </c>
      <c r="AL25" s="1" t="s">
        <v>221</v>
      </c>
      <c r="AM25" s="1" t="s">
        <v>243</v>
      </c>
      <c r="AN25" s="1" t="s">
        <v>221</v>
      </c>
      <c r="AO25" s="1" t="s">
        <v>221</v>
      </c>
      <c r="AP25" s="1" t="s">
        <v>243</v>
      </c>
      <c r="AQ25" s="1" t="s">
        <v>221</v>
      </c>
      <c r="AR25" s="1" t="s">
        <v>243</v>
      </c>
      <c r="AS25" s="1" t="s">
        <v>221</v>
      </c>
      <c r="AT25" s="1" t="s">
        <v>221</v>
      </c>
      <c r="AU25" s="1" t="s">
        <v>221</v>
      </c>
      <c r="AV25" s="1" t="s">
        <v>243</v>
      </c>
      <c r="AW25" s="1" t="s">
        <v>221</v>
      </c>
      <c r="AX25" s="1" t="s">
        <v>221</v>
      </c>
      <c r="AY25" s="1" t="s">
        <v>221</v>
      </c>
      <c r="AZ25" s="1" t="s">
        <v>243</v>
      </c>
      <c r="BA25" s="1" t="s">
        <v>221</v>
      </c>
      <c r="BB25" s="1" t="s">
        <v>222</v>
      </c>
      <c r="BC25" s="1" t="s">
        <v>222</v>
      </c>
      <c r="BD25" s="1" t="s">
        <v>222</v>
      </c>
      <c r="BE25" s="1" t="s">
        <v>222</v>
      </c>
      <c r="BF25" s="1" t="s">
        <v>222</v>
      </c>
      <c r="BG25" s="1" t="s">
        <v>222</v>
      </c>
      <c r="BH25" s="1" t="s">
        <v>222</v>
      </c>
      <c r="BI25" s="1" t="s">
        <v>222</v>
      </c>
      <c r="BJ25" s="1" t="s">
        <v>222</v>
      </c>
      <c r="BK25" s="1" t="s">
        <v>222</v>
      </c>
      <c r="BL25" s="1" t="s">
        <v>222</v>
      </c>
      <c r="BM25" s="1" t="s">
        <v>222</v>
      </c>
      <c r="BN25" s="1" t="s">
        <v>222</v>
      </c>
      <c r="BO25" s="1" t="s">
        <v>222</v>
      </c>
      <c r="BP25" s="2" t="s">
        <v>223</v>
      </c>
      <c r="BQ25" s="1" t="s">
        <v>207</v>
      </c>
      <c r="BR25" s="1" t="s">
        <v>207</v>
      </c>
      <c r="BS25" s="1" t="s">
        <v>207</v>
      </c>
      <c r="BT25" s="1" t="s">
        <v>207</v>
      </c>
      <c r="BU25" s="1" t="s">
        <v>224</v>
      </c>
      <c r="BV25" s="1" t="s">
        <v>224</v>
      </c>
      <c r="BW25" s="1" t="s">
        <v>224</v>
      </c>
      <c r="BX25" s="1" t="s">
        <v>224</v>
      </c>
      <c r="BY25" s="1" t="s">
        <v>224</v>
      </c>
      <c r="BZ25" s="1" t="s">
        <v>224</v>
      </c>
      <c r="CA25" s="1" t="s">
        <v>224</v>
      </c>
      <c r="CB25" s="1" t="s">
        <v>224</v>
      </c>
      <c r="CC25" s="1" t="s">
        <v>224</v>
      </c>
      <c r="CD25" s="1" t="s">
        <v>224</v>
      </c>
      <c r="CE25" s="1" t="s">
        <v>224</v>
      </c>
      <c r="CF25" s="1" t="s">
        <v>224</v>
      </c>
      <c r="CG25" s="1" t="s">
        <v>224</v>
      </c>
      <c r="CH25" s="1" t="s">
        <v>224</v>
      </c>
      <c r="CI25" s="1" t="s">
        <v>224</v>
      </c>
      <c r="CJ25" s="1" t="s">
        <v>226</v>
      </c>
      <c r="CK25" s="1" t="s">
        <v>224</v>
      </c>
      <c r="CL25" s="1" t="s">
        <v>224</v>
      </c>
      <c r="CM25" s="1" t="s">
        <v>224</v>
      </c>
      <c r="CN25" s="1" t="s">
        <v>215</v>
      </c>
      <c r="CO25" s="1" t="s">
        <v>227</v>
      </c>
      <c r="CP25" s="1" t="s">
        <v>225</v>
      </c>
      <c r="CQ25" s="1" t="s">
        <v>210</v>
      </c>
      <c r="CR25" s="1" t="s">
        <v>207</v>
      </c>
      <c r="CS25" s="1" t="s">
        <v>210</v>
      </c>
      <c r="CT25" s="1" t="s">
        <v>210</v>
      </c>
      <c r="CU25" s="1" t="s">
        <v>210</v>
      </c>
      <c r="CV25" s="1" t="s">
        <v>207</v>
      </c>
      <c r="CW25" s="1" t="s">
        <v>210</v>
      </c>
      <c r="CX25" s="1" t="s">
        <v>210</v>
      </c>
      <c r="CY25" s="1" t="s">
        <v>210</v>
      </c>
      <c r="CZ25" s="1" t="s">
        <v>210</v>
      </c>
      <c r="DA25" s="1" t="s">
        <v>210</v>
      </c>
      <c r="DB25" s="1" t="s">
        <v>210</v>
      </c>
      <c r="DC25" s="1" t="s">
        <v>210</v>
      </c>
      <c r="DD25" s="1" t="s">
        <v>207</v>
      </c>
      <c r="DE25" s="1" t="s">
        <v>207</v>
      </c>
      <c r="DF25" s="1" t="s">
        <v>207</v>
      </c>
      <c r="DG25" s="1" t="s">
        <v>207</v>
      </c>
      <c r="DH25" s="1" t="s">
        <v>207</v>
      </c>
      <c r="DI25" s="1" t="s">
        <v>207</v>
      </c>
      <c r="DJ25" s="1" t="s">
        <v>207</v>
      </c>
      <c r="DK25" s="1" t="s">
        <v>210</v>
      </c>
      <c r="DL25" s="1" t="s">
        <v>210</v>
      </c>
      <c r="DM25" s="1" t="s">
        <v>210</v>
      </c>
      <c r="DN25" s="1" t="s">
        <v>210</v>
      </c>
      <c r="DO25" s="1" t="s">
        <v>210</v>
      </c>
      <c r="DP25" s="1" t="s">
        <v>210</v>
      </c>
      <c r="DQ25" s="1" t="s">
        <v>210</v>
      </c>
      <c r="DR25" s="1" t="s">
        <v>210</v>
      </c>
      <c r="DS25" s="1" t="s">
        <v>210</v>
      </c>
      <c r="DT25" s="1" t="s">
        <v>210</v>
      </c>
      <c r="DU25" s="1" t="s">
        <v>210</v>
      </c>
      <c r="DV25" s="1" t="s">
        <v>230</v>
      </c>
      <c r="DW25" s="1" t="s">
        <v>230</v>
      </c>
      <c r="DX25" s="1" t="s">
        <v>230</v>
      </c>
      <c r="DY25" s="1" t="s">
        <v>230</v>
      </c>
      <c r="DZ25" s="1" t="s">
        <v>210</v>
      </c>
      <c r="EA25" s="1" t="s">
        <v>230</v>
      </c>
      <c r="EB25" s="1" t="s">
        <v>210</v>
      </c>
      <c r="EC25" s="1" t="s">
        <v>210</v>
      </c>
      <c r="ED25" s="1" t="s">
        <v>210</v>
      </c>
      <c r="EE25" s="1" t="s">
        <v>210</v>
      </c>
      <c r="EF25" s="1" t="s">
        <v>210</v>
      </c>
      <c r="EG25" s="1" t="s">
        <v>210</v>
      </c>
      <c r="EH25" s="1" t="s">
        <v>210</v>
      </c>
      <c r="EI25" s="1" t="s">
        <v>210</v>
      </c>
      <c r="EJ25" s="1" t="s">
        <v>210</v>
      </c>
      <c r="EK25" s="1" t="s">
        <v>210</v>
      </c>
      <c r="EL25" s="1" t="s">
        <v>210</v>
      </c>
      <c r="EM25" s="1" t="s">
        <v>210</v>
      </c>
      <c r="EN25" s="1" t="s">
        <v>210</v>
      </c>
      <c r="EO25" s="1" t="s">
        <v>210</v>
      </c>
      <c r="EP25" s="1" t="s">
        <v>210</v>
      </c>
      <c r="EQ25" s="1" t="s">
        <v>210</v>
      </c>
      <c r="ER25" s="1" t="s">
        <v>229</v>
      </c>
      <c r="ES25" s="1" t="s">
        <v>210</v>
      </c>
      <c r="ET25" s="1" t="s">
        <v>210</v>
      </c>
      <c r="EU25" s="1" t="s">
        <v>210</v>
      </c>
      <c r="EV25" s="1" t="s">
        <v>210</v>
      </c>
      <c r="EW25" s="1" t="s">
        <v>210</v>
      </c>
      <c r="EX25" s="1" t="s">
        <v>210</v>
      </c>
      <c r="EY25" s="1" t="s">
        <v>226</v>
      </c>
      <c r="EZ25" s="1" t="s">
        <v>215</v>
      </c>
      <c r="FA25" s="1" t="s">
        <v>215</v>
      </c>
      <c r="FB25" s="1" t="s">
        <v>215</v>
      </c>
      <c r="FC25" s="1" t="s">
        <v>215</v>
      </c>
      <c r="FD25" s="1" t="s">
        <v>215</v>
      </c>
      <c r="FE25" s="1" t="s">
        <v>215</v>
      </c>
      <c r="FF25" s="1" t="s">
        <v>226</v>
      </c>
      <c r="FG25" s="1" t="s">
        <v>226</v>
      </c>
      <c r="FH25" s="1" t="s">
        <v>245</v>
      </c>
      <c r="FI25" s="1" t="s">
        <v>245</v>
      </c>
      <c r="FJ25" s="1" t="s">
        <v>245</v>
      </c>
      <c r="FK25" s="1" t="s">
        <v>245</v>
      </c>
      <c r="FL25" s="1" t="s">
        <v>226</v>
      </c>
      <c r="FM25" s="1" t="s">
        <v>245</v>
      </c>
      <c r="FN25" s="1" t="s">
        <v>226</v>
      </c>
      <c r="FO25" s="1" t="s">
        <v>226</v>
      </c>
      <c r="FP25" s="1" t="s">
        <v>224</v>
      </c>
      <c r="FQ25" s="1" t="s">
        <v>226</v>
      </c>
      <c r="FR25" s="1" t="s">
        <v>224</v>
      </c>
      <c r="FS25" s="1" t="s">
        <v>224</v>
      </c>
      <c r="FT25" s="1" t="s">
        <v>215</v>
      </c>
      <c r="FU25" s="1" t="s">
        <v>215</v>
      </c>
      <c r="FV25" s="1" t="s">
        <v>225</v>
      </c>
      <c r="FW25" s="1" t="s">
        <v>225</v>
      </c>
      <c r="FX25" s="1" t="s">
        <v>225</v>
      </c>
      <c r="FY25" s="1" t="s">
        <v>224</v>
      </c>
      <c r="FZ25" s="1" t="s">
        <v>224</v>
      </c>
      <c r="GA25" s="1" t="s">
        <v>225</v>
      </c>
      <c r="GB25" s="1" t="s">
        <v>225</v>
      </c>
      <c r="GC25" s="1" t="s">
        <v>225</v>
      </c>
      <c r="GD25" s="1" t="s">
        <v>225</v>
      </c>
      <c r="GE25" s="1" t="s">
        <v>215</v>
      </c>
      <c r="GF25" s="1" t="s">
        <v>207</v>
      </c>
      <c r="GG25" s="1" t="s">
        <v>210</v>
      </c>
      <c r="GH25" s="1" t="s">
        <v>207</v>
      </c>
      <c r="GI25" s="1" t="s">
        <v>210</v>
      </c>
      <c r="GJ25" s="1">
        <v>2</v>
      </c>
      <c r="GK25" s="1">
        <v>2</v>
      </c>
      <c r="GL25" s="1" t="s">
        <v>344</v>
      </c>
      <c r="GM25" s="1" t="s">
        <v>247</v>
      </c>
      <c r="GN25" s="1" t="s">
        <v>232</v>
      </c>
      <c r="GO25" s="1" t="s">
        <v>247</v>
      </c>
      <c r="GP25" s="1" t="s">
        <v>233</v>
      </c>
      <c r="GQ25" s="1" t="s">
        <v>233</v>
      </c>
      <c r="GR25" s="1" t="s">
        <v>234</v>
      </c>
      <c r="GS25" s="1" t="s">
        <v>234</v>
      </c>
      <c r="GT25" s="1" t="s">
        <v>247</v>
      </c>
    </row>
    <row r="26" spans="1:202" ht="15.75" customHeight="1" x14ac:dyDescent="0.2">
      <c r="A26" s="19">
        <v>25</v>
      </c>
      <c r="B26" s="3">
        <v>44342.450936817128</v>
      </c>
      <c r="C26" s="4" t="s">
        <v>345</v>
      </c>
      <c r="D26" s="1" t="s">
        <v>201</v>
      </c>
      <c r="E26" s="1" t="s">
        <v>202</v>
      </c>
      <c r="F26" s="1">
        <v>1970</v>
      </c>
      <c r="G26" s="1" t="s">
        <v>203</v>
      </c>
      <c r="H26" s="1" t="s">
        <v>204</v>
      </c>
      <c r="I26" s="1" t="s">
        <v>346</v>
      </c>
      <c r="J26" s="1" t="s">
        <v>236</v>
      </c>
      <c r="K26" s="1" t="s">
        <v>207</v>
      </c>
      <c r="L26" s="1" t="s">
        <v>208</v>
      </c>
      <c r="M26" s="1" t="s">
        <v>209</v>
      </c>
      <c r="N26" s="1" t="s">
        <v>210</v>
      </c>
      <c r="O26" s="1" t="s">
        <v>210</v>
      </c>
      <c r="P26" s="1">
        <v>17</v>
      </c>
      <c r="Q26" s="1" t="s">
        <v>238</v>
      </c>
      <c r="R26" s="1" t="s">
        <v>213</v>
      </c>
      <c r="S26" s="1" t="s">
        <v>239</v>
      </c>
      <c r="T26" s="1" t="s">
        <v>251</v>
      </c>
      <c r="U26" s="1" t="s">
        <v>240</v>
      </c>
      <c r="V26" s="1" t="s">
        <v>240</v>
      </c>
      <c r="W26" s="1" t="s">
        <v>254</v>
      </c>
      <c r="X26" s="1" t="s">
        <v>215</v>
      </c>
      <c r="Y26" s="1" t="s">
        <v>254</v>
      </c>
      <c r="Z26" s="1" t="s">
        <v>215</v>
      </c>
      <c r="AA26" s="1" t="s">
        <v>215</v>
      </c>
      <c r="AB26" s="1" t="s">
        <v>254</v>
      </c>
      <c r="AC26" s="1" t="s">
        <v>254</v>
      </c>
      <c r="AD26" s="1" t="s">
        <v>254</v>
      </c>
      <c r="AE26" s="1" t="s">
        <v>254</v>
      </c>
      <c r="AF26" s="1" t="s">
        <v>254</v>
      </c>
      <c r="AG26" s="1" t="s">
        <v>254</v>
      </c>
      <c r="AH26" s="2" t="s">
        <v>347</v>
      </c>
      <c r="AI26" s="1" t="s">
        <v>251</v>
      </c>
      <c r="AJ26" s="1" t="s">
        <v>324</v>
      </c>
      <c r="AK26" s="1" t="s">
        <v>348</v>
      </c>
      <c r="AL26" s="1" t="s">
        <v>221</v>
      </c>
      <c r="AM26" s="1" t="s">
        <v>221</v>
      </c>
      <c r="AN26" s="1" t="s">
        <v>221</v>
      </c>
      <c r="AO26" s="1" t="s">
        <v>221</v>
      </c>
      <c r="AP26" s="1" t="s">
        <v>221</v>
      </c>
      <c r="AQ26" s="1" t="s">
        <v>221</v>
      </c>
      <c r="AR26" s="1" t="s">
        <v>221</v>
      </c>
      <c r="AS26" s="1" t="s">
        <v>243</v>
      </c>
      <c r="AT26" s="1" t="s">
        <v>243</v>
      </c>
      <c r="AU26" s="1" t="s">
        <v>243</v>
      </c>
      <c r="AV26" s="1" t="s">
        <v>243</v>
      </c>
      <c r="AW26" s="1" t="s">
        <v>221</v>
      </c>
      <c r="AX26" s="1" t="s">
        <v>221</v>
      </c>
      <c r="AY26" s="1" t="s">
        <v>220</v>
      </c>
      <c r="AZ26" s="1" t="s">
        <v>221</v>
      </c>
      <c r="BA26" s="1" t="s">
        <v>243</v>
      </c>
      <c r="BB26" s="1" t="s">
        <v>202</v>
      </c>
      <c r="BC26" s="1" t="s">
        <v>222</v>
      </c>
      <c r="BD26" s="1" t="s">
        <v>202</v>
      </c>
      <c r="BE26" s="1" t="s">
        <v>202</v>
      </c>
      <c r="BF26" s="1" t="s">
        <v>202</v>
      </c>
      <c r="BG26" s="1" t="s">
        <v>222</v>
      </c>
      <c r="BH26" s="1" t="s">
        <v>202</v>
      </c>
      <c r="BI26" s="1" t="s">
        <v>202</v>
      </c>
      <c r="BJ26" s="1" t="s">
        <v>202</v>
      </c>
      <c r="BK26" s="1" t="s">
        <v>222</v>
      </c>
      <c r="BL26" s="1" t="s">
        <v>202</v>
      </c>
      <c r="BM26" s="1" t="s">
        <v>222</v>
      </c>
      <c r="BN26" s="1" t="s">
        <v>258</v>
      </c>
      <c r="BO26" s="1" t="s">
        <v>258</v>
      </c>
      <c r="BP26" s="2" t="s">
        <v>223</v>
      </c>
      <c r="BQ26" s="1" t="s">
        <v>207</v>
      </c>
      <c r="BR26" s="1" t="s">
        <v>207</v>
      </c>
      <c r="BS26" s="1" t="s">
        <v>207</v>
      </c>
      <c r="BT26" s="1" t="s">
        <v>207</v>
      </c>
      <c r="BU26" s="1" t="s">
        <v>225</v>
      </c>
      <c r="BV26" s="1" t="s">
        <v>224</v>
      </c>
      <c r="BW26" s="1" t="s">
        <v>224</v>
      </c>
      <c r="BX26" s="1" t="s">
        <v>225</v>
      </c>
      <c r="BY26" s="1" t="s">
        <v>224</v>
      </c>
      <c r="BZ26" s="1" t="s">
        <v>224</v>
      </c>
      <c r="CA26" s="1" t="s">
        <v>224</v>
      </c>
      <c r="CB26" s="1" t="s">
        <v>225</v>
      </c>
      <c r="CC26" s="1" t="s">
        <v>224</v>
      </c>
      <c r="CD26" s="1" t="s">
        <v>225</v>
      </c>
      <c r="CE26" s="1" t="s">
        <v>225</v>
      </c>
      <c r="CF26" s="1" t="s">
        <v>224</v>
      </c>
      <c r="CG26" s="1" t="s">
        <v>224</v>
      </c>
      <c r="CH26" s="1" t="s">
        <v>224</v>
      </c>
      <c r="CI26" s="1" t="s">
        <v>224</v>
      </c>
      <c r="CJ26" s="1" t="s">
        <v>224</v>
      </c>
      <c r="CK26" s="1" t="s">
        <v>224</v>
      </c>
      <c r="CL26" s="1" t="s">
        <v>225</v>
      </c>
      <c r="CM26" s="1" t="s">
        <v>226</v>
      </c>
      <c r="CN26" s="1" t="s">
        <v>225</v>
      </c>
      <c r="CO26" s="1" t="s">
        <v>215</v>
      </c>
      <c r="CP26" s="1" t="s">
        <v>225</v>
      </c>
      <c r="CQ26" s="1" t="s">
        <v>210</v>
      </c>
      <c r="CR26" s="1" t="s">
        <v>207</v>
      </c>
      <c r="CS26" s="1" t="s">
        <v>210</v>
      </c>
      <c r="CT26" s="1" t="s">
        <v>210</v>
      </c>
      <c r="CU26" s="1" t="s">
        <v>210</v>
      </c>
      <c r="CV26" s="1" t="s">
        <v>207</v>
      </c>
      <c r="CW26" s="1" t="s">
        <v>210</v>
      </c>
      <c r="CX26" s="1" t="s">
        <v>210</v>
      </c>
      <c r="CY26" s="1" t="s">
        <v>210</v>
      </c>
      <c r="CZ26" s="1" t="s">
        <v>210</v>
      </c>
      <c r="DA26" s="1" t="s">
        <v>210</v>
      </c>
      <c r="DB26" s="1" t="s">
        <v>210</v>
      </c>
      <c r="DC26" s="1" t="s">
        <v>207</v>
      </c>
      <c r="DD26" s="1" t="s">
        <v>207</v>
      </c>
      <c r="DE26" s="1" t="s">
        <v>210</v>
      </c>
      <c r="DF26" s="1" t="s">
        <v>207</v>
      </c>
      <c r="DG26" s="1" t="s">
        <v>207</v>
      </c>
      <c r="DH26" s="1" t="s">
        <v>207</v>
      </c>
      <c r="DI26" s="1" t="s">
        <v>207</v>
      </c>
      <c r="DJ26" s="1" t="s">
        <v>210</v>
      </c>
      <c r="DK26" s="1" t="s">
        <v>210</v>
      </c>
      <c r="DL26" s="1" t="s">
        <v>210</v>
      </c>
      <c r="DM26" s="1" t="s">
        <v>228</v>
      </c>
      <c r="DN26" s="1" t="s">
        <v>210</v>
      </c>
      <c r="DO26" s="1" t="s">
        <v>210</v>
      </c>
      <c r="DP26" s="1" t="s">
        <v>210</v>
      </c>
      <c r="DQ26" s="1" t="s">
        <v>210</v>
      </c>
      <c r="DR26" s="1" t="s">
        <v>210</v>
      </c>
      <c r="DS26" s="1" t="s">
        <v>210</v>
      </c>
      <c r="DT26" s="1" t="s">
        <v>210</v>
      </c>
      <c r="DU26" s="1" t="s">
        <v>210</v>
      </c>
      <c r="DV26" s="1" t="s">
        <v>230</v>
      </c>
      <c r="DW26" s="1" t="s">
        <v>210</v>
      </c>
      <c r="DX26" s="1" t="s">
        <v>230</v>
      </c>
      <c r="DY26" s="1" t="s">
        <v>230</v>
      </c>
      <c r="DZ26" s="1" t="s">
        <v>230</v>
      </c>
      <c r="EA26" s="1" t="s">
        <v>230</v>
      </c>
      <c r="EB26" s="1" t="s">
        <v>210</v>
      </c>
      <c r="EC26" s="1" t="s">
        <v>210</v>
      </c>
      <c r="ED26" s="1" t="s">
        <v>210</v>
      </c>
      <c r="EE26" s="1" t="s">
        <v>210</v>
      </c>
      <c r="EF26" s="1" t="s">
        <v>210</v>
      </c>
      <c r="EG26" s="1" t="s">
        <v>210</v>
      </c>
      <c r="EH26" s="1" t="s">
        <v>210</v>
      </c>
      <c r="EI26" s="1" t="s">
        <v>210</v>
      </c>
      <c r="EJ26" s="1" t="s">
        <v>210</v>
      </c>
      <c r="EK26" s="1" t="s">
        <v>210</v>
      </c>
      <c r="EL26" s="1" t="s">
        <v>210</v>
      </c>
      <c r="EM26" s="1" t="s">
        <v>210</v>
      </c>
      <c r="EN26" s="1" t="s">
        <v>210</v>
      </c>
      <c r="EO26" s="1" t="s">
        <v>210</v>
      </c>
      <c r="EP26" s="1" t="s">
        <v>210</v>
      </c>
      <c r="EQ26" s="1" t="s">
        <v>210</v>
      </c>
      <c r="ER26" s="1" t="s">
        <v>244</v>
      </c>
      <c r="ES26" s="1" t="s">
        <v>210</v>
      </c>
      <c r="ET26" s="1" t="s">
        <v>230</v>
      </c>
      <c r="EU26" s="1" t="s">
        <v>230</v>
      </c>
      <c r="EV26" s="1" t="s">
        <v>210</v>
      </c>
      <c r="EW26" s="1" t="s">
        <v>230</v>
      </c>
      <c r="EX26" s="1" t="s">
        <v>230</v>
      </c>
      <c r="EY26" s="1" t="s">
        <v>224</v>
      </c>
      <c r="EZ26" s="1" t="s">
        <v>224</v>
      </c>
      <c r="FA26" s="1" t="s">
        <v>224</v>
      </c>
      <c r="FB26" s="1" t="s">
        <v>224</v>
      </c>
      <c r="FC26" s="1" t="s">
        <v>226</v>
      </c>
      <c r="FD26" s="1" t="s">
        <v>224</v>
      </c>
      <c r="FE26" s="1" t="s">
        <v>224</v>
      </c>
      <c r="FF26" s="1" t="s">
        <v>224</v>
      </c>
      <c r="FG26" s="1" t="s">
        <v>226</v>
      </c>
      <c r="FH26" s="1" t="s">
        <v>225</v>
      </c>
      <c r="FI26" s="1" t="s">
        <v>224</v>
      </c>
      <c r="FJ26" s="1" t="s">
        <v>245</v>
      </c>
      <c r="FK26" s="1" t="s">
        <v>245</v>
      </c>
      <c r="FL26" s="1" t="s">
        <v>224</v>
      </c>
      <c r="FM26" s="1" t="s">
        <v>224</v>
      </c>
      <c r="FN26" s="1" t="s">
        <v>225</v>
      </c>
      <c r="FO26" s="1" t="s">
        <v>225</v>
      </c>
      <c r="FP26" s="1" t="s">
        <v>224</v>
      </c>
      <c r="FQ26" s="1" t="s">
        <v>226</v>
      </c>
      <c r="FR26" s="1" t="s">
        <v>224</v>
      </c>
      <c r="FS26" s="1" t="s">
        <v>224</v>
      </c>
      <c r="FT26" s="1" t="s">
        <v>215</v>
      </c>
      <c r="FU26" s="1" t="s">
        <v>215</v>
      </c>
      <c r="FV26" s="1" t="s">
        <v>224</v>
      </c>
      <c r="FW26" s="1" t="s">
        <v>224</v>
      </c>
      <c r="FX26" s="1" t="s">
        <v>224</v>
      </c>
      <c r="FY26" s="1" t="s">
        <v>224</v>
      </c>
      <c r="FZ26" s="1" t="s">
        <v>225</v>
      </c>
      <c r="GA26" s="1" t="s">
        <v>224</v>
      </c>
      <c r="GB26" s="1" t="s">
        <v>226</v>
      </c>
      <c r="GC26" s="1" t="s">
        <v>224</v>
      </c>
      <c r="GD26" s="1" t="s">
        <v>225</v>
      </c>
      <c r="GE26" s="1" t="s">
        <v>215</v>
      </c>
      <c r="GF26" s="1" t="s">
        <v>210</v>
      </c>
      <c r="GG26" s="1" t="s">
        <v>207</v>
      </c>
      <c r="GH26" s="1" t="s">
        <v>207</v>
      </c>
      <c r="GI26" s="1" t="s">
        <v>210</v>
      </c>
      <c r="GJ26" s="1">
        <v>4</v>
      </c>
      <c r="GK26" s="1">
        <v>2</v>
      </c>
      <c r="GL26" s="1" t="s">
        <v>326</v>
      </c>
      <c r="GM26" s="1" t="s">
        <v>232</v>
      </c>
      <c r="GN26" s="1" t="s">
        <v>232</v>
      </c>
      <c r="GO26" s="1" t="s">
        <v>247</v>
      </c>
      <c r="GP26" s="1" t="s">
        <v>232</v>
      </c>
      <c r="GQ26" s="1" t="s">
        <v>234</v>
      </c>
      <c r="GR26" s="1" t="s">
        <v>247</v>
      </c>
      <c r="GS26" s="1" t="s">
        <v>234</v>
      </c>
      <c r="GT26" s="1" t="s">
        <v>233</v>
      </c>
    </row>
    <row r="27" spans="1:202" ht="15.75" customHeight="1" x14ac:dyDescent="0.2">
      <c r="A27">
        <v>26</v>
      </c>
      <c r="B27" s="3">
        <v>44342.590971377314</v>
      </c>
      <c r="C27" s="4" t="s">
        <v>349</v>
      </c>
      <c r="D27" s="1" t="s">
        <v>201</v>
      </c>
      <c r="E27" s="1" t="s">
        <v>258</v>
      </c>
      <c r="F27" s="1">
        <v>1976</v>
      </c>
      <c r="G27" s="1" t="s">
        <v>203</v>
      </c>
      <c r="H27" s="1" t="s">
        <v>204</v>
      </c>
      <c r="I27" s="1" t="s">
        <v>249</v>
      </c>
      <c r="J27" s="1" t="s">
        <v>206</v>
      </c>
      <c r="K27" s="1" t="s">
        <v>210</v>
      </c>
      <c r="L27" s="1" t="s">
        <v>208</v>
      </c>
      <c r="M27" s="1" t="s">
        <v>209</v>
      </c>
      <c r="N27" s="1" t="s">
        <v>210</v>
      </c>
      <c r="O27" s="1" t="s">
        <v>210</v>
      </c>
      <c r="P27" s="1">
        <v>15</v>
      </c>
      <c r="Q27" s="1" t="s">
        <v>238</v>
      </c>
      <c r="R27" s="1" t="s">
        <v>320</v>
      </c>
      <c r="S27" s="1" t="s">
        <v>285</v>
      </c>
      <c r="T27" s="1" t="s">
        <v>251</v>
      </c>
      <c r="U27" s="1" t="s">
        <v>240</v>
      </c>
      <c r="V27" s="1" t="s">
        <v>240</v>
      </c>
      <c r="W27" s="1" t="s">
        <v>215</v>
      </c>
      <c r="X27" s="1" t="s">
        <v>254</v>
      </c>
      <c r="Y27" s="1" t="s">
        <v>254</v>
      </c>
      <c r="Z27" s="1" t="s">
        <v>215</v>
      </c>
      <c r="AA27" s="1" t="s">
        <v>215</v>
      </c>
      <c r="AB27" s="1" t="s">
        <v>254</v>
      </c>
      <c r="AC27" s="1" t="s">
        <v>254</v>
      </c>
      <c r="AD27" s="1" t="s">
        <v>240</v>
      </c>
      <c r="AE27" s="1" t="s">
        <v>240</v>
      </c>
      <c r="AF27" s="1" t="s">
        <v>240</v>
      </c>
      <c r="AG27" s="1" t="s">
        <v>254</v>
      </c>
      <c r="AH27" s="2" t="s">
        <v>350</v>
      </c>
      <c r="AI27" s="1" t="s">
        <v>210</v>
      </c>
      <c r="AJ27" s="1" t="s">
        <v>269</v>
      </c>
      <c r="AK27" s="1" t="s">
        <v>351</v>
      </c>
      <c r="AL27" s="1" t="s">
        <v>220</v>
      </c>
      <c r="AM27" s="1" t="s">
        <v>221</v>
      </c>
      <c r="AN27" s="1" t="s">
        <v>220</v>
      </c>
      <c r="AO27" s="1" t="s">
        <v>220</v>
      </c>
      <c r="AP27" s="1" t="s">
        <v>220</v>
      </c>
      <c r="AQ27" s="1" t="s">
        <v>220</v>
      </c>
      <c r="AR27" s="1" t="s">
        <v>221</v>
      </c>
      <c r="AS27" s="1" t="s">
        <v>220</v>
      </c>
      <c r="AT27" s="1" t="s">
        <v>221</v>
      </c>
      <c r="AU27" s="1" t="s">
        <v>220</v>
      </c>
      <c r="AV27" s="1" t="s">
        <v>243</v>
      </c>
      <c r="AW27" s="1" t="s">
        <v>221</v>
      </c>
      <c r="AX27" s="1" t="s">
        <v>221</v>
      </c>
      <c r="AY27" s="1" t="s">
        <v>220</v>
      </c>
      <c r="AZ27" s="1" t="s">
        <v>221</v>
      </c>
      <c r="BA27" s="1" t="s">
        <v>221</v>
      </c>
      <c r="BB27" s="1" t="s">
        <v>222</v>
      </c>
      <c r="BC27" s="1" t="s">
        <v>222</v>
      </c>
      <c r="BD27" s="1" t="s">
        <v>202</v>
      </c>
      <c r="BE27" s="1" t="s">
        <v>222</v>
      </c>
      <c r="BF27" s="1" t="s">
        <v>222</v>
      </c>
      <c r="BG27" s="1" t="s">
        <v>222</v>
      </c>
      <c r="BH27" s="1" t="s">
        <v>202</v>
      </c>
      <c r="BI27" s="1" t="s">
        <v>222</v>
      </c>
      <c r="BJ27" s="1" t="s">
        <v>222</v>
      </c>
      <c r="BK27" s="1" t="s">
        <v>222</v>
      </c>
      <c r="BL27" s="1" t="s">
        <v>202</v>
      </c>
      <c r="BM27" s="1" t="s">
        <v>222</v>
      </c>
      <c r="BN27" s="1" t="s">
        <v>222</v>
      </c>
      <c r="BO27" s="1" t="s">
        <v>222</v>
      </c>
      <c r="BP27" s="2" t="s">
        <v>223</v>
      </c>
      <c r="BQ27" s="1" t="s">
        <v>207</v>
      </c>
      <c r="BR27" s="1" t="s">
        <v>207</v>
      </c>
      <c r="BS27" s="1" t="s">
        <v>207</v>
      </c>
      <c r="BT27" s="1" t="s">
        <v>207</v>
      </c>
      <c r="BU27" s="1" t="s">
        <v>225</v>
      </c>
      <c r="BV27" s="1" t="s">
        <v>225</v>
      </c>
      <c r="BW27" s="1" t="s">
        <v>226</v>
      </c>
      <c r="BX27" s="1" t="s">
        <v>224</v>
      </c>
      <c r="BY27" s="1" t="s">
        <v>225</v>
      </c>
      <c r="BZ27" s="1" t="s">
        <v>224</v>
      </c>
      <c r="CA27" s="1" t="s">
        <v>225</v>
      </c>
      <c r="CB27" s="1" t="s">
        <v>225</v>
      </c>
      <c r="CC27" s="1" t="s">
        <v>226</v>
      </c>
      <c r="CD27" s="1" t="s">
        <v>225</v>
      </c>
      <c r="CE27" s="1" t="s">
        <v>225</v>
      </c>
      <c r="CF27" s="1" t="s">
        <v>224</v>
      </c>
      <c r="CG27" s="1" t="s">
        <v>225</v>
      </c>
      <c r="CH27" s="1" t="s">
        <v>224</v>
      </c>
      <c r="CI27" s="1" t="s">
        <v>224</v>
      </c>
      <c r="CJ27" s="1" t="s">
        <v>224</v>
      </c>
      <c r="CK27" s="1" t="s">
        <v>225</v>
      </c>
      <c r="CL27" s="1" t="s">
        <v>225</v>
      </c>
      <c r="CM27" s="1" t="s">
        <v>224</v>
      </c>
      <c r="CN27" s="1" t="s">
        <v>226</v>
      </c>
      <c r="CO27" s="1" t="s">
        <v>227</v>
      </c>
      <c r="CP27" s="1" t="s">
        <v>225</v>
      </c>
      <c r="CQ27" s="1" t="s">
        <v>210</v>
      </c>
      <c r="CR27" s="1" t="s">
        <v>207</v>
      </c>
      <c r="CS27" s="1" t="s">
        <v>210</v>
      </c>
      <c r="CT27" s="1" t="s">
        <v>210</v>
      </c>
      <c r="CU27" s="1" t="s">
        <v>207</v>
      </c>
      <c r="CV27" s="1" t="s">
        <v>207</v>
      </c>
      <c r="CW27" s="1" t="s">
        <v>207</v>
      </c>
      <c r="CX27" s="1" t="s">
        <v>207</v>
      </c>
      <c r="CY27" s="1" t="s">
        <v>210</v>
      </c>
      <c r="CZ27" s="1" t="s">
        <v>210</v>
      </c>
      <c r="DA27" s="1" t="s">
        <v>207</v>
      </c>
      <c r="DB27" s="1" t="s">
        <v>207</v>
      </c>
      <c r="DC27" s="1" t="s">
        <v>207</v>
      </c>
      <c r="DD27" s="1" t="s">
        <v>207</v>
      </c>
      <c r="DE27" s="1" t="s">
        <v>207</v>
      </c>
      <c r="DF27" s="1" t="s">
        <v>207</v>
      </c>
      <c r="DG27" s="1" t="s">
        <v>207</v>
      </c>
      <c r="DH27" s="1" t="s">
        <v>207</v>
      </c>
      <c r="DI27" s="1" t="s">
        <v>207</v>
      </c>
      <c r="DJ27" s="1" t="s">
        <v>207</v>
      </c>
      <c r="DK27" s="1" t="s">
        <v>210</v>
      </c>
      <c r="DL27" s="1" t="s">
        <v>210</v>
      </c>
      <c r="DM27" s="1" t="s">
        <v>210</v>
      </c>
      <c r="DN27" s="1" t="s">
        <v>210</v>
      </c>
      <c r="DO27" s="1" t="s">
        <v>210</v>
      </c>
      <c r="DP27" s="1" t="s">
        <v>210</v>
      </c>
      <c r="DQ27" s="1" t="s">
        <v>210</v>
      </c>
      <c r="DR27" s="1" t="s">
        <v>210</v>
      </c>
      <c r="DS27" s="1" t="s">
        <v>210</v>
      </c>
      <c r="DT27" s="1" t="s">
        <v>210</v>
      </c>
      <c r="DU27" s="1" t="s">
        <v>210</v>
      </c>
      <c r="DV27" s="1" t="s">
        <v>210</v>
      </c>
      <c r="DW27" s="1" t="s">
        <v>210</v>
      </c>
      <c r="DX27" s="1" t="s">
        <v>210</v>
      </c>
      <c r="DY27" s="1" t="s">
        <v>210</v>
      </c>
      <c r="DZ27" s="1" t="s">
        <v>210</v>
      </c>
      <c r="EA27" s="1" t="s">
        <v>210</v>
      </c>
      <c r="EB27" s="1" t="s">
        <v>210</v>
      </c>
      <c r="EC27" s="1" t="s">
        <v>210</v>
      </c>
      <c r="ED27" s="1" t="s">
        <v>210</v>
      </c>
      <c r="EE27" s="1" t="s">
        <v>210</v>
      </c>
      <c r="EF27" s="1" t="s">
        <v>210</v>
      </c>
      <c r="EG27" s="1" t="s">
        <v>210</v>
      </c>
      <c r="EH27" s="1" t="s">
        <v>210</v>
      </c>
      <c r="EI27" s="1" t="s">
        <v>210</v>
      </c>
      <c r="EJ27" s="1" t="s">
        <v>210</v>
      </c>
      <c r="EK27" s="1" t="s">
        <v>210</v>
      </c>
      <c r="EL27" s="1" t="s">
        <v>210</v>
      </c>
      <c r="EM27" s="1" t="s">
        <v>210</v>
      </c>
      <c r="EN27" s="1" t="s">
        <v>210</v>
      </c>
      <c r="EO27" s="1" t="s">
        <v>210</v>
      </c>
      <c r="EP27" s="1" t="s">
        <v>210</v>
      </c>
      <c r="EQ27" s="1" t="s">
        <v>210</v>
      </c>
      <c r="ER27" s="1" t="s">
        <v>244</v>
      </c>
      <c r="ES27" s="1" t="s">
        <v>210</v>
      </c>
      <c r="ET27" s="1" t="s">
        <v>210</v>
      </c>
      <c r="EU27" s="1" t="s">
        <v>210</v>
      </c>
      <c r="EV27" s="1" t="s">
        <v>210</v>
      </c>
      <c r="EW27" s="1" t="s">
        <v>210</v>
      </c>
      <c r="EX27" s="1" t="s">
        <v>230</v>
      </c>
      <c r="EY27" s="1" t="s">
        <v>225</v>
      </c>
      <c r="EZ27" s="1" t="s">
        <v>224</v>
      </c>
      <c r="FA27" s="1" t="s">
        <v>224</v>
      </c>
      <c r="FB27" s="1" t="s">
        <v>224</v>
      </c>
      <c r="FC27" s="1" t="s">
        <v>215</v>
      </c>
      <c r="FD27" s="1" t="s">
        <v>215</v>
      </c>
      <c r="FE27" s="1" t="s">
        <v>226</v>
      </c>
      <c r="FF27" s="1" t="s">
        <v>225</v>
      </c>
      <c r="FG27" s="1" t="s">
        <v>224</v>
      </c>
      <c r="FH27" s="1" t="s">
        <v>224</v>
      </c>
      <c r="FI27" s="1" t="s">
        <v>225</v>
      </c>
      <c r="FJ27" s="1" t="s">
        <v>224</v>
      </c>
      <c r="FK27" s="1" t="s">
        <v>224</v>
      </c>
      <c r="FL27" s="1" t="s">
        <v>225</v>
      </c>
      <c r="FM27" s="1" t="s">
        <v>225</v>
      </c>
      <c r="FN27" s="1" t="s">
        <v>225</v>
      </c>
      <c r="FO27" s="1" t="s">
        <v>225</v>
      </c>
      <c r="FP27" s="1" t="s">
        <v>224</v>
      </c>
      <c r="FQ27" s="1" t="s">
        <v>224</v>
      </c>
      <c r="FR27" s="1" t="s">
        <v>225</v>
      </c>
      <c r="FS27" s="1" t="s">
        <v>224</v>
      </c>
      <c r="FT27" s="1" t="s">
        <v>215</v>
      </c>
      <c r="FU27" s="1" t="s">
        <v>215</v>
      </c>
      <c r="FV27" s="1" t="s">
        <v>224</v>
      </c>
      <c r="FW27" s="1" t="s">
        <v>224</v>
      </c>
      <c r="FX27" s="1" t="s">
        <v>224</v>
      </c>
      <c r="FY27" s="1" t="s">
        <v>224</v>
      </c>
      <c r="FZ27" s="1" t="s">
        <v>224</v>
      </c>
      <c r="GA27" s="1" t="s">
        <v>224</v>
      </c>
      <c r="GB27" s="1" t="s">
        <v>215</v>
      </c>
      <c r="GC27" s="1" t="s">
        <v>224</v>
      </c>
      <c r="GD27" s="1" t="s">
        <v>224</v>
      </c>
      <c r="GE27" s="1" t="s">
        <v>215</v>
      </c>
      <c r="GF27" s="1" t="s">
        <v>210</v>
      </c>
      <c r="GG27" s="1" t="s">
        <v>210</v>
      </c>
      <c r="GH27" s="1" t="s">
        <v>207</v>
      </c>
      <c r="GI27" s="1" t="s">
        <v>210</v>
      </c>
      <c r="GJ27" s="1">
        <v>4</v>
      </c>
      <c r="GK27" s="1">
        <v>2</v>
      </c>
      <c r="GL27" s="1" t="s">
        <v>231</v>
      </c>
      <c r="GM27" s="1" t="s">
        <v>232</v>
      </c>
      <c r="GN27" s="1" t="s">
        <v>233</v>
      </c>
      <c r="GO27" s="1" t="s">
        <v>247</v>
      </c>
      <c r="GP27" s="1" t="s">
        <v>233</v>
      </c>
      <c r="GQ27" s="1" t="s">
        <v>234</v>
      </c>
      <c r="GR27" s="1" t="s">
        <v>232</v>
      </c>
      <c r="GS27" s="1" t="s">
        <v>234</v>
      </c>
      <c r="GT27" s="1" t="s">
        <v>246</v>
      </c>
    </row>
    <row r="28" spans="1:202" ht="15.75" customHeight="1" x14ac:dyDescent="0.2">
      <c r="A28" s="19">
        <v>27</v>
      </c>
      <c r="B28" s="3">
        <v>44342.609273368056</v>
      </c>
      <c r="C28" s="4" t="s">
        <v>352</v>
      </c>
      <c r="D28" s="1" t="s">
        <v>201</v>
      </c>
      <c r="E28" s="1" t="s">
        <v>258</v>
      </c>
      <c r="F28" s="1">
        <v>1973</v>
      </c>
      <c r="G28" s="1" t="s">
        <v>203</v>
      </c>
      <c r="H28" s="1" t="s">
        <v>204</v>
      </c>
      <c r="I28" s="1" t="s">
        <v>249</v>
      </c>
      <c r="J28" s="1" t="s">
        <v>236</v>
      </c>
      <c r="K28" s="1" t="s">
        <v>207</v>
      </c>
      <c r="L28" s="1" t="s">
        <v>208</v>
      </c>
      <c r="M28" s="1" t="s">
        <v>209</v>
      </c>
      <c r="N28" s="1" t="s">
        <v>210</v>
      </c>
      <c r="O28" s="1" t="s">
        <v>210</v>
      </c>
      <c r="P28" s="1" t="s">
        <v>353</v>
      </c>
      <c r="Q28" s="1" t="s">
        <v>238</v>
      </c>
      <c r="R28" s="1" t="s">
        <v>290</v>
      </c>
      <c r="S28" s="1" t="s">
        <v>285</v>
      </c>
      <c r="T28" s="1" t="s">
        <v>251</v>
      </c>
      <c r="U28" s="1" t="s">
        <v>254</v>
      </c>
      <c r="V28" s="1" t="s">
        <v>240</v>
      </c>
      <c r="W28" s="1" t="s">
        <v>215</v>
      </c>
      <c r="X28" s="1" t="s">
        <v>215</v>
      </c>
      <c r="Y28" s="1" t="s">
        <v>215</v>
      </c>
      <c r="Z28" s="1" t="s">
        <v>215</v>
      </c>
      <c r="AA28" s="1" t="s">
        <v>215</v>
      </c>
      <c r="AB28" s="1" t="s">
        <v>254</v>
      </c>
      <c r="AC28" s="1" t="s">
        <v>254</v>
      </c>
      <c r="AD28" s="1" t="s">
        <v>240</v>
      </c>
      <c r="AE28" s="1" t="s">
        <v>254</v>
      </c>
      <c r="AF28" s="1" t="s">
        <v>240</v>
      </c>
      <c r="AG28" s="1" t="s">
        <v>254</v>
      </c>
      <c r="AH28" s="2" t="s">
        <v>306</v>
      </c>
      <c r="AI28" s="1" t="s">
        <v>251</v>
      </c>
      <c r="AJ28" s="1" t="s">
        <v>324</v>
      </c>
      <c r="AK28" s="1" t="s">
        <v>354</v>
      </c>
      <c r="AL28" s="1" t="s">
        <v>221</v>
      </c>
      <c r="AM28" s="1" t="s">
        <v>221</v>
      </c>
      <c r="AN28" s="1" t="s">
        <v>221</v>
      </c>
      <c r="AO28" s="1" t="s">
        <v>220</v>
      </c>
      <c r="AP28" s="1" t="s">
        <v>220</v>
      </c>
      <c r="AQ28" s="1" t="s">
        <v>220</v>
      </c>
      <c r="AR28" s="1" t="s">
        <v>243</v>
      </c>
      <c r="AS28" s="1" t="s">
        <v>221</v>
      </c>
      <c r="AT28" s="1" t="s">
        <v>243</v>
      </c>
      <c r="AU28" s="1" t="s">
        <v>220</v>
      </c>
      <c r="AV28" s="1" t="s">
        <v>242</v>
      </c>
      <c r="AW28" s="1" t="s">
        <v>221</v>
      </c>
      <c r="AX28" s="1" t="s">
        <v>221</v>
      </c>
      <c r="AY28" s="1" t="s">
        <v>220</v>
      </c>
      <c r="AZ28" s="1" t="s">
        <v>221</v>
      </c>
      <c r="BA28" s="1" t="s">
        <v>221</v>
      </c>
      <c r="BB28" s="1" t="s">
        <v>222</v>
      </c>
      <c r="BC28" s="1" t="s">
        <v>222</v>
      </c>
      <c r="BD28" s="1" t="s">
        <v>222</v>
      </c>
      <c r="BE28" s="1" t="s">
        <v>222</v>
      </c>
      <c r="BF28" s="1" t="s">
        <v>222</v>
      </c>
      <c r="BG28" s="1" t="s">
        <v>222</v>
      </c>
      <c r="BH28" s="1" t="s">
        <v>202</v>
      </c>
      <c r="BI28" s="1" t="s">
        <v>222</v>
      </c>
      <c r="BJ28" s="1" t="s">
        <v>222</v>
      </c>
      <c r="BK28" s="1" t="s">
        <v>276</v>
      </c>
      <c r="BL28" s="1" t="s">
        <v>222</v>
      </c>
      <c r="BM28" s="1" t="s">
        <v>222</v>
      </c>
      <c r="BN28" s="1" t="s">
        <v>276</v>
      </c>
      <c r="BO28" s="1" t="s">
        <v>276</v>
      </c>
      <c r="BP28" s="2" t="s">
        <v>223</v>
      </c>
      <c r="BQ28" s="1" t="s">
        <v>207</v>
      </c>
      <c r="BR28" s="1" t="s">
        <v>207</v>
      </c>
      <c r="BS28" s="1" t="s">
        <v>207</v>
      </c>
      <c r="BT28" s="1" t="s">
        <v>207</v>
      </c>
      <c r="BU28" s="1" t="s">
        <v>225</v>
      </c>
      <c r="BV28" s="1" t="s">
        <v>225</v>
      </c>
      <c r="BW28" s="1" t="s">
        <v>224</v>
      </c>
      <c r="BX28" s="1" t="s">
        <v>224</v>
      </c>
      <c r="BY28" s="1" t="s">
        <v>224</v>
      </c>
      <c r="BZ28" s="1" t="s">
        <v>225</v>
      </c>
      <c r="CA28" s="1" t="s">
        <v>225</v>
      </c>
      <c r="CB28" s="1" t="s">
        <v>225</v>
      </c>
      <c r="CC28" s="1" t="s">
        <v>224</v>
      </c>
      <c r="CD28" s="1" t="s">
        <v>225</v>
      </c>
      <c r="CE28" s="1" t="s">
        <v>225</v>
      </c>
      <c r="CF28" s="1" t="s">
        <v>226</v>
      </c>
      <c r="CG28" s="1" t="s">
        <v>225</v>
      </c>
      <c r="CH28" s="1" t="s">
        <v>225</v>
      </c>
      <c r="CI28" s="1" t="s">
        <v>226</v>
      </c>
      <c r="CJ28" s="1" t="s">
        <v>224</v>
      </c>
      <c r="CK28" s="1" t="s">
        <v>225</v>
      </c>
      <c r="CL28" s="1" t="s">
        <v>225</v>
      </c>
      <c r="CM28" s="1" t="s">
        <v>226</v>
      </c>
      <c r="CN28" s="1" t="s">
        <v>226</v>
      </c>
      <c r="CO28" s="1" t="s">
        <v>215</v>
      </c>
      <c r="CP28" s="1" t="s">
        <v>225</v>
      </c>
      <c r="CQ28" s="1" t="s">
        <v>210</v>
      </c>
      <c r="CR28" s="1" t="s">
        <v>210</v>
      </c>
      <c r="CS28" s="1" t="s">
        <v>207</v>
      </c>
      <c r="CT28" s="1" t="s">
        <v>210</v>
      </c>
      <c r="CU28" s="1" t="s">
        <v>210</v>
      </c>
      <c r="CV28" s="1" t="s">
        <v>207</v>
      </c>
      <c r="CW28" s="1" t="s">
        <v>210</v>
      </c>
      <c r="CX28" s="1" t="s">
        <v>210</v>
      </c>
      <c r="CY28" s="1" t="s">
        <v>210</v>
      </c>
      <c r="CZ28" s="1" t="s">
        <v>210</v>
      </c>
      <c r="DA28" s="1" t="s">
        <v>210</v>
      </c>
      <c r="DB28" s="1" t="s">
        <v>210</v>
      </c>
      <c r="DC28" s="1" t="s">
        <v>210</v>
      </c>
      <c r="DD28" s="1" t="s">
        <v>207</v>
      </c>
      <c r="DE28" s="1" t="s">
        <v>207</v>
      </c>
      <c r="DF28" s="1" t="s">
        <v>207</v>
      </c>
      <c r="DG28" s="1" t="s">
        <v>207</v>
      </c>
      <c r="DH28" s="1" t="s">
        <v>207</v>
      </c>
      <c r="DI28" s="1" t="s">
        <v>207</v>
      </c>
      <c r="DJ28" s="1" t="s">
        <v>207</v>
      </c>
      <c r="DK28" s="1" t="s">
        <v>227</v>
      </c>
      <c r="DL28" s="1" t="s">
        <v>210</v>
      </c>
      <c r="DM28" s="1" t="s">
        <v>210</v>
      </c>
      <c r="DN28" s="1" t="s">
        <v>210</v>
      </c>
      <c r="DO28" s="1" t="s">
        <v>210</v>
      </c>
      <c r="DP28" s="1" t="s">
        <v>228</v>
      </c>
      <c r="DQ28" s="1" t="s">
        <v>210</v>
      </c>
      <c r="DR28" s="1" t="s">
        <v>210</v>
      </c>
      <c r="DS28" s="1" t="s">
        <v>210</v>
      </c>
      <c r="DT28" s="1" t="s">
        <v>210</v>
      </c>
      <c r="DU28" s="1" t="s">
        <v>210</v>
      </c>
      <c r="DV28" s="1" t="s">
        <v>210</v>
      </c>
      <c r="DW28" s="1" t="s">
        <v>210</v>
      </c>
      <c r="DX28" s="1" t="s">
        <v>210</v>
      </c>
      <c r="DY28" s="1" t="s">
        <v>210</v>
      </c>
      <c r="DZ28" s="1" t="s">
        <v>210</v>
      </c>
      <c r="EA28" s="1" t="s">
        <v>210</v>
      </c>
      <c r="EB28" s="1" t="s">
        <v>210</v>
      </c>
      <c r="EC28" s="1" t="s">
        <v>210</v>
      </c>
      <c r="ED28" s="1" t="s">
        <v>210</v>
      </c>
      <c r="EE28" s="1" t="s">
        <v>210</v>
      </c>
      <c r="EF28" s="1" t="s">
        <v>210</v>
      </c>
      <c r="EG28" s="1" t="s">
        <v>210</v>
      </c>
      <c r="EH28" s="1" t="s">
        <v>210</v>
      </c>
      <c r="EI28" s="1" t="s">
        <v>210</v>
      </c>
      <c r="EJ28" s="1" t="s">
        <v>210</v>
      </c>
      <c r="EK28" s="1" t="s">
        <v>210</v>
      </c>
      <c r="EL28" s="1" t="s">
        <v>210</v>
      </c>
      <c r="EM28" s="1" t="s">
        <v>210</v>
      </c>
      <c r="EN28" s="1" t="s">
        <v>210</v>
      </c>
      <c r="EO28" s="1" t="s">
        <v>228</v>
      </c>
      <c r="EP28" s="1" t="s">
        <v>210</v>
      </c>
      <c r="EQ28" s="1" t="s">
        <v>210</v>
      </c>
      <c r="ER28" s="1" t="s">
        <v>229</v>
      </c>
      <c r="ES28" s="1" t="s">
        <v>210</v>
      </c>
      <c r="ET28" s="1" t="s">
        <v>210</v>
      </c>
      <c r="EU28" s="1" t="s">
        <v>210</v>
      </c>
      <c r="EV28" s="1" t="s">
        <v>210</v>
      </c>
      <c r="EW28" s="1" t="s">
        <v>210</v>
      </c>
      <c r="EX28" s="1" t="s">
        <v>230</v>
      </c>
      <c r="EY28" s="1" t="s">
        <v>225</v>
      </c>
      <c r="EZ28" s="1" t="s">
        <v>226</v>
      </c>
      <c r="FA28" s="1" t="s">
        <v>224</v>
      </c>
      <c r="FB28" s="1" t="s">
        <v>224</v>
      </c>
      <c r="FC28" s="1" t="s">
        <v>224</v>
      </c>
      <c r="FD28" s="1" t="s">
        <v>226</v>
      </c>
      <c r="FE28" s="1" t="s">
        <v>226</v>
      </c>
      <c r="FF28" s="1" t="s">
        <v>225</v>
      </c>
      <c r="FG28" s="1" t="s">
        <v>224</v>
      </c>
      <c r="FH28" s="1" t="s">
        <v>225</v>
      </c>
      <c r="FI28" s="1" t="s">
        <v>225</v>
      </c>
      <c r="FJ28" s="1" t="s">
        <v>225</v>
      </c>
      <c r="FK28" s="1" t="s">
        <v>224</v>
      </c>
      <c r="FL28" s="1" t="s">
        <v>225</v>
      </c>
      <c r="FM28" s="1" t="s">
        <v>225</v>
      </c>
      <c r="FN28" s="1" t="s">
        <v>225</v>
      </c>
      <c r="FO28" s="1" t="s">
        <v>226</v>
      </c>
      <c r="FP28" s="1" t="s">
        <v>224</v>
      </c>
      <c r="FQ28" s="1" t="s">
        <v>226</v>
      </c>
      <c r="FR28" s="1" t="s">
        <v>225</v>
      </c>
      <c r="FS28" s="1" t="s">
        <v>225</v>
      </c>
      <c r="FT28" s="1" t="s">
        <v>215</v>
      </c>
      <c r="FU28" s="1" t="s">
        <v>215</v>
      </c>
      <c r="FV28" s="1" t="s">
        <v>225</v>
      </c>
      <c r="FW28" s="1" t="s">
        <v>225</v>
      </c>
      <c r="FX28" s="1" t="s">
        <v>225</v>
      </c>
      <c r="FY28" s="1" t="s">
        <v>224</v>
      </c>
      <c r="FZ28" s="1" t="s">
        <v>224</v>
      </c>
      <c r="GA28" s="1" t="s">
        <v>225</v>
      </c>
      <c r="GB28" s="1" t="s">
        <v>215</v>
      </c>
      <c r="GC28" s="1" t="s">
        <v>224</v>
      </c>
      <c r="GD28" s="1" t="s">
        <v>224</v>
      </c>
      <c r="GE28" s="1" t="s">
        <v>224</v>
      </c>
      <c r="GF28" s="1" t="s">
        <v>210</v>
      </c>
      <c r="GG28" s="1" t="s">
        <v>210</v>
      </c>
      <c r="GH28" s="1" t="s">
        <v>207</v>
      </c>
      <c r="GI28" s="1" t="s">
        <v>210</v>
      </c>
      <c r="GJ28" s="1">
        <v>4</v>
      </c>
      <c r="GK28" s="1">
        <v>5</v>
      </c>
      <c r="GL28" s="1" t="s">
        <v>344</v>
      </c>
      <c r="GM28" s="1" t="s">
        <v>247</v>
      </c>
      <c r="GN28" s="1" t="s">
        <v>233</v>
      </c>
      <c r="GO28" s="1" t="s">
        <v>233</v>
      </c>
      <c r="GP28" s="1" t="s">
        <v>233</v>
      </c>
      <c r="GQ28" s="1" t="s">
        <v>233</v>
      </c>
      <c r="GR28" s="1" t="s">
        <v>247</v>
      </c>
      <c r="GS28" s="1" t="s">
        <v>234</v>
      </c>
      <c r="GT28" s="1" t="s">
        <v>247</v>
      </c>
    </row>
    <row r="29" spans="1:202" ht="15.75" customHeight="1" x14ac:dyDescent="0.2">
      <c r="A29">
        <v>28</v>
      </c>
      <c r="B29" s="3">
        <v>44342.674326412038</v>
      </c>
      <c r="C29" s="4" t="s">
        <v>355</v>
      </c>
      <c r="D29" s="1" t="s">
        <v>201</v>
      </c>
      <c r="E29" s="1" t="s">
        <v>258</v>
      </c>
      <c r="F29" s="1">
        <v>1967</v>
      </c>
      <c r="G29" s="1" t="s">
        <v>203</v>
      </c>
      <c r="H29" s="1" t="s">
        <v>204</v>
      </c>
      <c r="I29" s="1" t="s">
        <v>205</v>
      </c>
      <c r="J29" s="1" t="s">
        <v>356</v>
      </c>
      <c r="K29" s="1" t="s">
        <v>207</v>
      </c>
      <c r="L29" s="1" t="s">
        <v>208</v>
      </c>
      <c r="M29" s="1" t="s">
        <v>209</v>
      </c>
      <c r="N29" s="1" t="s">
        <v>210</v>
      </c>
      <c r="O29" s="1" t="s">
        <v>251</v>
      </c>
      <c r="P29" s="1">
        <v>18</v>
      </c>
      <c r="Q29" s="1" t="s">
        <v>238</v>
      </c>
      <c r="R29" s="1" t="s">
        <v>213</v>
      </c>
      <c r="S29" s="1" t="s">
        <v>285</v>
      </c>
      <c r="T29" s="1" t="s">
        <v>251</v>
      </c>
      <c r="U29" s="1" t="s">
        <v>240</v>
      </c>
      <c r="V29" s="1" t="s">
        <v>240</v>
      </c>
      <c r="W29" s="1" t="s">
        <v>215</v>
      </c>
      <c r="X29" s="1" t="s">
        <v>215</v>
      </c>
      <c r="Y29" s="1" t="s">
        <v>215</v>
      </c>
      <c r="Z29" s="1" t="s">
        <v>215</v>
      </c>
      <c r="AA29" s="1" t="s">
        <v>215</v>
      </c>
      <c r="AB29" s="1" t="s">
        <v>215</v>
      </c>
      <c r="AC29" s="1" t="s">
        <v>215</v>
      </c>
      <c r="AD29" s="1" t="s">
        <v>240</v>
      </c>
      <c r="AE29" s="1" t="s">
        <v>240</v>
      </c>
      <c r="AF29" s="1" t="s">
        <v>240</v>
      </c>
      <c r="AG29" s="1" t="s">
        <v>254</v>
      </c>
      <c r="AH29" s="2" t="s">
        <v>357</v>
      </c>
      <c r="AI29" s="1" t="s">
        <v>210</v>
      </c>
      <c r="AJ29" s="1" t="s">
        <v>324</v>
      </c>
      <c r="AK29" s="1" t="s">
        <v>358</v>
      </c>
      <c r="AL29" s="1" t="s">
        <v>220</v>
      </c>
      <c r="AM29" s="1" t="s">
        <v>243</v>
      </c>
      <c r="AN29" s="1" t="s">
        <v>220</v>
      </c>
      <c r="AO29" s="1" t="s">
        <v>220</v>
      </c>
      <c r="AP29" s="1" t="s">
        <v>221</v>
      </c>
      <c r="AQ29" s="1" t="s">
        <v>220</v>
      </c>
      <c r="AR29" s="1" t="s">
        <v>242</v>
      </c>
      <c r="AS29" s="1" t="s">
        <v>243</v>
      </c>
      <c r="AT29" s="1" t="s">
        <v>243</v>
      </c>
      <c r="AU29" s="1" t="s">
        <v>221</v>
      </c>
      <c r="AV29" s="1" t="s">
        <v>242</v>
      </c>
      <c r="AW29" s="1" t="s">
        <v>221</v>
      </c>
      <c r="AX29" s="1" t="s">
        <v>221</v>
      </c>
      <c r="AY29" s="1" t="s">
        <v>220</v>
      </c>
      <c r="AZ29" s="1" t="s">
        <v>221</v>
      </c>
      <c r="BA29" s="1" t="s">
        <v>221</v>
      </c>
      <c r="BB29" s="1" t="s">
        <v>222</v>
      </c>
      <c r="BC29" s="1" t="s">
        <v>222</v>
      </c>
      <c r="BD29" s="1" t="s">
        <v>222</v>
      </c>
      <c r="BE29" s="1" t="s">
        <v>222</v>
      </c>
      <c r="BF29" s="1" t="s">
        <v>222</v>
      </c>
      <c r="BG29" s="1" t="s">
        <v>222</v>
      </c>
      <c r="BH29" s="1" t="s">
        <v>222</v>
      </c>
      <c r="BI29" s="1" t="s">
        <v>222</v>
      </c>
      <c r="BJ29" s="1" t="s">
        <v>222</v>
      </c>
      <c r="BK29" s="1" t="s">
        <v>222</v>
      </c>
      <c r="BL29" s="1" t="s">
        <v>222</v>
      </c>
      <c r="BM29" s="1" t="s">
        <v>222</v>
      </c>
      <c r="BN29" s="1" t="s">
        <v>222</v>
      </c>
      <c r="BO29" s="1" t="s">
        <v>222</v>
      </c>
      <c r="BP29" s="2" t="s">
        <v>223</v>
      </c>
      <c r="BQ29" s="1" t="s">
        <v>207</v>
      </c>
      <c r="BR29" s="1" t="s">
        <v>207</v>
      </c>
      <c r="BS29" s="1" t="s">
        <v>207</v>
      </c>
      <c r="BT29" s="1" t="s">
        <v>207</v>
      </c>
      <c r="BU29" s="1" t="s">
        <v>225</v>
      </c>
      <c r="BV29" s="1" t="s">
        <v>215</v>
      </c>
      <c r="BW29" s="1" t="s">
        <v>225</v>
      </c>
      <c r="BX29" s="1" t="s">
        <v>225</v>
      </c>
      <c r="BY29" s="1" t="s">
        <v>225</v>
      </c>
      <c r="BZ29" s="1" t="s">
        <v>225</v>
      </c>
      <c r="CA29" s="1" t="s">
        <v>225</v>
      </c>
      <c r="CB29" s="1" t="s">
        <v>225</v>
      </c>
      <c r="CC29" s="1" t="s">
        <v>225</v>
      </c>
      <c r="CD29" s="1" t="s">
        <v>225</v>
      </c>
      <c r="CE29" s="1" t="s">
        <v>225</v>
      </c>
      <c r="CF29" s="1" t="s">
        <v>225</v>
      </c>
      <c r="CG29" s="1" t="s">
        <v>225</v>
      </c>
      <c r="CH29" s="1" t="s">
        <v>225</v>
      </c>
      <c r="CI29" s="1" t="s">
        <v>215</v>
      </c>
      <c r="CJ29" s="1" t="s">
        <v>225</v>
      </c>
      <c r="CK29" s="1" t="s">
        <v>225</v>
      </c>
      <c r="CL29" s="1" t="s">
        <v>225</v>
      </c>
      <c r="CM29" s="1" t="s">
        <v>215</v>
      </c>
      <c r="CN29" s="1" t="s">
        <v>227</v>
      </c>
      <c r="CO29" s="1" t="s">
        <v>215</v>
      </c>
      <c r="CP29" s="1" t="s">
        <v>225</v>
      </c>
      <c r="CQ29" s="1" t="s">
        <v>210</v>
      </c>
      <c r="CR29" s="1" t="s">
        <v>210</v>
      </c>
      <c r="CS29" s="1" t="s">
        <v>210</v>
      </c>
      <c r="CT29" s="1" t="s">
        <v>210</v>
      </c>
      <c r="CU29" s="1" t="s">
        <v>207</v>
      </c>
      <c r="CV29" s="1" t="s">
        <v>207</v>
      </c>
      <c r="CW29" s="1" t="s">
        <v>210</v>
      </c>
      <c r="CX29" s="1" t="s">
        <v>210</v>
      </c>
      <c r="CY29" s="1" t="s">
        <v>210</v>
      </c>
      <c r="CZ29" s="1" t="s">
        <v>207</v>
      </c>
      <c r="DA29" s="1" t="s">
        <v>207</v>
      </c>
      <c r="DB29" s="1" t="s">
        <v>207</v>
      </c>
      <c r="DC29" s="1" t="s">
        <v>207</v>
      </c>
      <c r="DD29" s="1" t="s">
        <v>227</v>
      </c>
      <c r="DE29" s="1" t="s">
        <v>207</v>
      </c>
      <c r="DF29" s="1" t="s">
        <v>207</v>
      </c>
      <c r="DG29" s="1" t="s">
        <v>207</v>
      </c>
      <c r="DH29" s="1" t="s">
        <v>207</v>
      </c>
      <c r="DI29" s="1" t="s">
        <v>207</v>
      </c>
      <c r="DJ29" s="1" t="s">
        <v>207</v>
      </c>
      <c r="DK29" s="1" t="s">
        <v>207</v>
      </c>
      <c r="DL29" s="1" t="s">
        <v>210</v>
      </c>
      <c r="DM29" s="1" t="s">
        <v>210</v>
      </c>
      <c r="DN29" s="1" t="s">
        <v>210</v>
      </c>
      <c r="DO29" s="1" t="s">
        <v>210</v>
      </c>
      <c r="DP29" s="1" t="s">
        <v>210</v>
      </c>
      <c r="DQ29" s="1" t="s">
        <v>210</v>
      </c>
      <c r="DR29" s="1" t="s">
        <v>210</v>
      </c>
      <c r="DS29" s="1" t="s">
        <v>210</v>
      </c>
      <c r="DT29" s="1" t="s">
        <v>210</v>
      </c>
      <c r="DU29" s="1" t="s">
        <v>210</v>
      </c>
      <c r="DV29" s="1" t="s">
        <v>210</v>
      </c>
      <c r="DW29" s="1" t="s">
        <v>210</v>
      </c>
      <c r="DX29" s="1" t="s">
        <v>210</v>
      </c>
      <c r="DY29" s="1" t="s">
        <v>210</v>
      </c>
      <c r="DZ29" s="1" t="s">
        <v>210</v>
      </c>
      <c r="EA29" s="1" t="s">
        <v>210</v>
      </c>
      <c r="EB29" s="1" t="s">
        <v>210</v>
      </c>
      <c r="EC29" s="1" t="s">
        <v>210</v>
      </c>
      <c r="ED29" s="1" t="s">
        <v>210</v>
      </c>
      <c r="EE29" s="1" t="s">
        <v>210</v>
      </c>
      <c r="EF29" s="1" t="s">
        <v>210</v>
      </c>
      <c r="EG29" s="1" t="s">
        <v>210</v>
      </c>
      <c r="EH29" s="1" t="s">
        <v>210</v>
      </c>
      <c r="EI29" s="1" t="s">
        <v>210</v>
      </c>
      <c r="EJ29" s="1" t="s">
        <v>210</v>
      </c>
      <c r="EK29" s="1" t="s">
        <v>210</v>
      </c>
      <c r="EL29" s="1" t="s">
        <v>210</v>
      </c>
      <c r="EM29" s="1" t="s">
        <v>210</v>
      </c>
      <c r="EN29" s="1" t="s">
        <v>210</v>
      </c>
      <c r="EO29" s="1" t="s">
        <v>210</v>
      </c>
      <c r="EP29" s="1" t="s">
        <v>210</v>
      </c>
      <c r="EQ29" s="1" t="s">
        <v>210</v>
      </c>
      <c r="ER29" s="1" t="s">
        <v>244</v>
      </c>
      <c r="ES29" s="1" t="s">
        <v>210</v>
      </c>
      <c r="ET29" s="1" t="s">
        <v>210</v>
      </c>
      <c r="EU29" s="1" t="s">
        <v>210</v>
      </c>
      <c r="EV29" s="1" t="s">
        <v>210</v>
      </c>
      <c r="EW29" s="1" t="s">
        <v>230</v>
      </c>
      <c r="EX29" s="1" t="s">
        <v>230</v>
      </c>
      <c r="EY29" s="1" t="s">
        <v>225</v>
      </c>
      <c r="EZ29" s="1" t="s">
        <v>225</v>
      </c>
      <c r="FA29" s="1" t="s">
        <v>225</v>
      </c>
      <c r="FB29" s="1" t="s">
        <v>225</v>
      </c>
      <c r="FC29" s="1" t="s">
        <v>225</v>
      </c>
      <c r="FD29" s="1" t="s">
        <v>215</v>
      </c>
      <c r="FE29" s="1" t="s">
        <v>225</v>
      </c>
      <c r="FF29" s="1" t="s">
        <v>225</v>
      </c>
      <c r="FG29" s="1" t="s">
        <v>225</v>
      </c>
      <c r="FH29" s="1" t="s">
        <v>224</v>
      </c>
      <c r="FI29" s="1" t="s">
        <v>225</v>
      </c>
      <c r="FJ29" s="1" t="s">
        <v>245</v>
      </c>
      <c r="FK29" s="1" t="s">
        <v>245</v>
      </c>
      <c r="FL29" s="1" t="s">
        <v>245</v>
      </c>
      <c r="FM29" s="1" t="s">
        <v>245</v>
      </c>
      <c r="FN29" s="1" t="s">
        <v>225</v>
      </c>
      <c r="FO29" s="1" t="s">
        <v>225</v>
      </c>
      <c r="FP29" s="1" t="s">
        <v>224</v>
      </c>
      <c r="FQ29" s="1" t="s">
        <v>224</v>
      </c>
      <c r="FR29" s="1" t="s">
        <v>225</v>
      </c>
      <c r="FS29" s="1" t="s">
        <v>225</v>
      </c>
      <c r="FT29" s="1" t="s">
        <v>215</v>
      </c>
      <c r="FU29" s="1" t="s">
        <v>215</v>
      </c>
      <c r="FV29" s="1" t="s">
        <v>225</v>
      </c>
      <c r="FW29" s="1" t="s">
        <v>225</v>
      </c>
      <c r="FX29" s="1" t="s">
        <v>225</v>
      </c>
      <c r="FY29" s="1" t="s">
        <v>225</v>
      </c>
      <c r="FZ29" s="1" t="s">
        <v>225</v>
      </c>
      <c r="GA29" s="1" t="s">
        <v>225</v>
      </c>
      <c r="GB29" s="1" t="s">
        <v>225</v>
      </c>
      <c r="GC29" s="1" t="s">
        <v>225</v>
      </c>
      <c r="GD29" s="1" t="s">
        <v>225</v>
      </c>
      <c r="GE29" s="1" t="s">
        <v>215</v>
      </c>
      <c r="GF29" s="1" t="s">
        <v>210</v>
      </c>
      <c r="GG29" s="1" t="s">
        <v>210</v>
      </c>
      <c r="GH29" s="1" t="s">
        <v>207</v>
      </c>
      <c r="GI29" s="1" t="s">
        <v>210</v>
      </c>
      <c r="GJ29" s="1">
        <v>5</v>
      </c>
      <c r="GK29" s="1">
        <v>4</v>
      </c>
      <c r="GL29" s="1" t="s">
        <v>326</v>
      </c>
      <c r="GM29" s="1" t="s">
        <v>232</v>
      </c>
      <c r="GN29" s="1" t="s">
        <v>232</v>
      </c>
      <c r="GO29" s="1" t="s">
        <v>232</v>
      </c>
      <c r="GP29" s="1" t="s">
        <v>232</v>
      </c>
      <c r="GQ29" s="1" t="s">
        <v>233</v>
      </c>
      <c r="GR29" s="1" t="s">
        <v>232</v>
      </c>
      <c r="GS29" s="1" t="s">
        <v>234</v>
      </c>
      <c r="GT29" s="1" t="s">
        <v>234</v>
      </c>
    </row>
    <row r="30" spans="1:202" ht="15.75" customHeight="1" x14ac:dyDescent="0.2">
      <c r="A30" s="19">
        <v>29</v>
      </c>
      <c r="B30" s="3">
        <v>44342.732250532412</v>
      </c>
      <c r="C30" s="4" t="s">
        <v>359</v>
      </c>
      <c r="D30" s="1" t="s">
        <v>201</v>
      </c>
      <c r="E30" s="1" t="s">
        <v>258</v>
      </c>
      <c r="F30" s="1">
        <v>1965</v>
      </c>
      <c r="G30" s="1" t="s">
        <v>203</v>
      </c>
      <c r="H30" s="1" t="s">
        <v>204</v>
      </c>
      <c r="I30" s="1" t="s">
        <v>205</v>
      </c>
      <c r="J30" s="1" t="s">
        <v>236</v>
      </c>
      <c r="K30" s="1" t="s">
        <v>207</v>
      </c>
      <c r="L30" s="1" t="s">
        <v>208</v>
      </c>
      <c r="M30" s="1" t="s">
        <v>209</v>
      </c>
      <c r="N30" s="1" t="s">
        <v>210</v>
      </c>
      <c r="O30" s="1" t="s">
        <v>210</v>
      </c>
      <c r="P30" s="1">
        <v>11</v>
      </c>
      <c r="Q30" s="1" t="s">
        <v>238</v>
      </c>
      <c r="R30" s="1" t="s">
        <v>320</v>
      </c>
      <c r="S30" s="1" t="s">
        <v>253</v>
      </c>
      <c r="T30" s="1" t="s">
        <v>210</v>
      </c>
      <c r="U30" s="1" t="s">
        <v>240</v>
      </c>
      <c r="V30" s="1" t="s">
        <v>240</v>
      </c>
      <c r="W30" s="1" t="s">
        <v>254</v>
      </c>
      <c r="X30" s="1" t="s">
        <v>240</v>
      </c>
      <c r="Y30" s="1" t="s">
        <v>254</v>
      </c>
      <c r="Z30" s="1" t="s">
        <v>240</v>
      </c>
      <c r="AA30" s="1" t="s">
        <v>215</v>
      </c>
      <c r="AB30" s="1" t="s">
        <v>240</v>
      </c>
      <c r="AC30" s="1" t="s">
        <v>240</v>
      </c>
      <c r="AD30" s="1" t="s">
        <v>240</v>
      </c>
      <c r="AE30" s="1" t="s">
        <v>240</v>
      </c>
      <c r="AF30" s="1" t="s">
        <v>240</v>
      </c>
      <c r="AG30" s="1" t="s">
        <v>254</v>
      </c>
      <c r="AH30" s="2" t="s">
        <v>306</v>
      </c>
      <c r="AI30" s="1" t="s">
        <v>251</v>
      </c>
      <c r="AJ30" s="1" t="s">
        <v>324</v>
      </c>
      <c r="AK30" s="1" t="s">
        <v>360</v>
      </c>
      <c r="AL30" s="1" t="s">
        <v>221</v>
      </c>
      <c r="AM30" s="1" t="s">
        <v>243</v>
      </c>
      <c r="AN30" s="1" t="s">
        <v>221</v>
      </c>
      <c r="AO30" s="1" t="s">
        <v>221</v>
      </c>
      <c r="AP30" s="1" t="s">
        <v>221</v>
      </c>
      <c r="AQ30" s="1" t="s">
        <v>220</v>
      </c>
      <c r="AR30" s="1" t="s">
        <v>221</v>
      </c>
      <c r="AS30" s="1" t="s">
        <v>221</v>
      </c>
      <c r="AT30" s="1" t="s">
        <v>221</v>
      </c>
      <c r="AU30" s="1" t="s">
        <v>220</v>
      </c>
      <c r="AV30" s="1" t="s">
        <v>243</v>
      </c>
      <c r="AW30" s="1" t="s">
        <v>221</v>
      </c>
      <c r="AX30" s="1" t="s">
        <v>221</v>
      </c>
      <c r="AY30" s="1" t="s">
        <v>221</v>
      </c>
      <c r="AZ30" s="1" t="s">
        <v>221</v>
      </c>
      <c r="BA30" s="1" t="s">
        <v>221</v>
      </c>
      <c r="BB30" s="1" t="s">
        <v>222</v>
      </c>
      <c r="BC30" s="1" t="s">
        <v>222</v>
      </c>
      <c r="BD30" s="1" t="s">
        <v>222</v>
      </c>
      <c r="BE30" s="1" t="s">
        <v>222</v>
      </c>
      <c r="BF30" s="1" t="s">
        <v>222</v>
      </c>
      <c r="BG30" s="1" t="s">
        <v>222</v>
      </c>
      <c r="BH30" s="1" t="s">
        <v>222</v>
      </c>
      <c r="BI30" s="1" t="s">
        <v>222</v>
      </c>
      <c r="BJ30" s="1" t="s">
        <v>222</v>
      </c>
      <c r="BK30" s="1" t="s">
        <v>222</v>
      </c>
      <c r="BL30" s="1" t="s">
        <v>222</v>
      </c>
      <c r="BM30" s="1" t="s">
        <v>222</v>
      </c>
      <c r="BN30" s="1" t="s">
        <v>222</v>
      </c>
      <c r="BO30" s="1" t="s">
        <v>222</v>
      </c>
      <c r="BP30" s="2" t="s">
        <v>223</v>
      </c>
      <c r="BQ30" s="1" t="s">
        <v>207</v>
      </c>
      <c r="BR30" s="1" t="s">
        <v>207</v>
      </c>
      <c r="BS30" s="1" t="s">
        <v>227</v>
      </c>
      <c r="BT30" s="1" t="s">
        <v>207</v>
      </c>
      <c r="BU30" s="1" t="s">
        <v>225</v>
      </c>
      <c r="BV30" s="1" t="s">
        <v>225</v>
      </c>
      <c r="BW30" s="1" t="s">
        <v>225</v>
      </c>
      <c r="BX30" s="1" t="s">
        <v>224</v>
      </c>
      <c r="BY30" s="1" t="s">
        <v>225</v>
      </c>
      <c r="BZ30" s="1" t="s">
        <v>224</v>
      </c>
      <c r="CA30" s="1" t="s">
        <v>225</v>
      </c>
      <c r="CB30" s="1" t="s">
        <v>225</v>
      </c>
      <c r="CC30" s="1" t="s">
        <v>225</v>
      </c>
      <c r="CD30" s="1" t="s">
        <v>225</v>
      </c>
      <c r="CE30" s="1" t="s">
        <v>225</v>
      </c>
      <c r="CF30" s="1" t="s">
        <v>224</v>
      </c>
      <c r="CG30" s="1" t="s">
        <v>225</v>
      </c>
      <c r="CH30" s="1" t="s">
        <v>224</v>
      </c>
      <c r="CI30" s="1" t="s">
        <v>215</v>
      </c>
      <c r="CJ30" s="1" t="s">
        <v>225</v>
      </c>
      <c r="CK30" s="1" t="s">
        <v>225</v>
      </c>
      <c r="CL30" s="1" t="s">
        <v>225</v>
      </c>
      <c r="CM30" s="1" t="s">
        <v>215</v>
      </c>
      <c r="CN30" s="1" t="s">
        <v>227</v>
      </c>
      <c r="CO30" s="1" t="s">
        <v>227</v>
      </c>
      <c r="CP30" s="1" t="s">
        <v>225</v>
      </c>
      <c r="CQ30" s="1" t="s">
        <v>210</v>
      </c>
      <c r="CR30" s="1" t="s">
        <v>210</v>
      </c>
      <c r="CS30" s="1" t="s">
        <v>210</v>
      </c>
      <c r="CT30" s="1" t="s">
        <v>210</v>
      </c>
      <c r="CU30" s="1" t="s">
        <v>207</v>
      </c>
      <c r="CV30" s="1" t="s">
        <v>207</v>
      </c>
      <c r="CW30" s="1" t="s">
        <v>210</v>
      </c>
      <c r="CX30" s="1" t="s">
        <v>210</v>
      </c>
      <c r="CY30" s="1" t="s">
        <v>210</v>
      </c>
      <c r="CZ30" s="1" t="s">
        <v>210</v>
      </c>
      <c r="DA30" s="1" t="s">
        <v>210</v>
      </c>
      <c r="DB30" s="1" t="s">
        <v>210</v>
      </c>
      <c r="DC30" s="1" t="s">
        <v>210</v>
      </c>
      <c r="DD30" s="1" t="s">
        <v>207</v>
      </c>
      <c r="DE30" s="1" t="s">
        <v>207</v>
      </c>
      <c r="DF30" s="1" t="s">
        <v>207</v>
      </c>
      <c r="DG30" s="1" t="s">
        <v>207</v>
      </c>
      <c r="DH30" s="1" t="s">
        <v>207</v>
      </c>
      <c r="DI30" s="1" t="s">
        <v>207</v>
      </c>
      <c r="DJ30" s="1" t="s">
        <v>207</v>
      </c>
      <c r="DK30" s="1" t="s">
        <v>210</v>
      </c>
      <c r="DL30" s="1" t="s">
        <v>210</v>
      </c>
      <c r="DM30" s="1" t="s">
        <v>210</v>
      </c>
      <c r="DN30" s="1" t="s">
        <v>210</v>
      </c>
      <c r="DO30" s="1" t="s">
        <v>210</v>
      </c>
      <c r="DP30" s="1" t="s">
        <v>210</v>
      </c>
      <c r="DQ30" s="1" t="s">
        <v>210</v>
      </c>
      <c r="DR30" s="1" t="s">
        <v>210</v>
      </c>
      <c r="DS30" s="1" t="s">
        <v>210</v>
      </c>
      <c r="DT30" s="1" t="s">
        <v>210</v>
      </c>
      <c r="DU30" s="1" t="s">
        <v>210</v>
      </c>
      <c r="DV30" s="1" t="s">
        <v>210</v>
      </c>
      <c r="DW30" s="1" t="s">
        <v>210</v>
      </c>
      <c r="DX30" s="1" t="s">
        <v>210</v>
      </c>
      <c r="DY30" s="1" t="s">
        <v>210</v>
      </c>
      <c r="DZ30" s="1" t="s">
        <v>210</v>
      </c>
      <c r="EA30" s="1" t="s">
        <v>210</v>
      </c>
      <c r="EB30" s="1" t="s">
        <v>210</v>
      </c>
      <c r="EC30" s="1" t="s">
        <v>210</v>
      </c>
      <c r="ED30" s="1" t="s">
        <v>210</v>
      </c>
      <c r="EE30" s="1" t="s">
        <v>210</v>
      </c>
      <c r="EF30" s="1" t="s">
        <v>210</v>
      </c>
      <c r="EG30" s="1" t="s">
        <v>210</v>
      </c>
      <c r="EH30" s="1" t="s">
        <v>210</v>
      </c>
      <c r="EI30" s="1" t="s">
        <v>210</v>
      </c>
      <c r="EJ30" s="1" t="s">
        <v>210</v>
      </c>
      <c r="EK30" s="1" t="s">
        <v>210</v>
      </c>
      <c r="EL30" s="1" t="s">
        <v>210</v>
      </c>
      <c r="EM30" s="1" t="s">
        <v>210</v>
      </c>
      <c r="EN30" s="1" t="s">
        <v>210</v>
      </c>
      <c r="EO30" s="1" t="s">
        <v>210</v>
      </c>
      <c r="EP30" s="1" t="s">
        <v>210</v>
      </c>
      <c r="EQ30" s="1" t="s">
        <v>210</v>
      </c>
      <c r="ER30" s="1" t="s">
        <v>244</v>
      </c>
      <c r="ES30" s="1" t="s">
        <v>210</v>
      </c>
      <c r="ET30" s="1" t="s">
        <v>210</v>
      </c>
      <c r="EU30" s="1" t="s">
        <v>210</v>
      </c>
      <c r="EV30" s="1" t="s">
        <v>210</v>
      </c>
      <c r="EW30" s="1" t="s">
        <v>210</v>
      </c>
      <c r="EX30" s="1" t="s">
        <v>230</v>
      </c>
      <c r="EY30" s="1" t="s">
        <v>225</v>
      </c>
      <c r="EZ30" s="1" t="s">
        <v>224</v>
      </c>
      <c r="FA30" s="1" t="s">
        <v>225</v>
      </c>
      <c r="FB30" s="1" t="s">
        <v>224</v>
      </c>
      <c r="FC30" s="1" t="s">
        <v>226</v>
      </c>
      <c r="FD30" s="1" t="s">
        <v>224</v>
      </c>
      <c r="FE30" s="1" t="s">
        <v>224</v>
      </c>
      <c r="FF30" s="1" t="s">
        <v>225</v>
      </c>
      <c r="FG30" s="1" t="s">
        <v>225</v>
      </c>
      <c r="FH30" s="1" t="s">
        <v>225</v>
      </c>
      <c r="FI30" s="1" t="s">
        <v>225</v>
      </c>
      <c r="FJ30" s="1" t="s">
        <v>245</v>
      </c>
      <c r="FK30" s="1" t="s">
        <v>245</v>
      </c>
      <c r="FL30" s="1" t="s">
        <v>225</v>
      </c>
      <c r="FM30" s="1" t="s">
        <v>245</v>
      </c>
      <c r="FN30" s="1" t="s">
        <v>224</v>
      </c>
      <c r="FO30" s="1" t="s">
        <v>224</v>
      </c>
      <c r="FP30" s="1" t="s">
        <v>224</v>
      </c>
      <c r="FQ30" s="1" t="s">
        <v>224</v>
      </c>
      <c r="FR30" s="1" t="s">
        <v>224</v>
      </c>
      <c r="FS30" s="1" t="s">
        <v>224</v>
      </c>
      <c r="FT30" s="1" t="s">
        <v>215</v>
      </c>
      <c r="FU30" s="1" t="s">
        <v>215</v>
      </c>
      <c r="FV30" s="1" t="s">
        <v>224</v>
      </c>
      <c r="FW30" s="1" t="s">
        <v>224</v>
      </c>
      <c r="FX30" s="1" t="s">
        <v>224</v>
      </c>
      <c r="FY30" s="1" t="s">
        <v>225</v>
      </c>
      <c r="FZ30" s="1" t="s">
        <v>225</v>
      </c>
      <c r="GA30" s="1" t="s">
        <v>225</v>
      </c>
      <c r="GB30" s="1" t="s">
        <v>226</v>
      </c>
      <c r="GC30" s="1" t="s">
        <v>224</v>
      </c>
      <c r="GD30" s="1" t="s">
        <v>225</v>
      </c>
      <c r="GE30" s="1" t="s">
        <v>215</v>
      </c>
      <c r="GF30" s="1" t="s">
        <v>210</v>
      </c>
      <c r="GG30" s="1" t="s">
        <v>207</v>
      </c>
      <c r="GH30" s="1" t="s">
        <v>207</v>
      </c>
      <c r="GI30" s="1" t="s">
        <v>210</v>
      </c>
      <c r="GJ30" s="1">
        <v>5</v>
      </c>
      <c r="GK30" s="1">
        <v>3</v>
      </c>
      <c r="GL30" s="1" t="s">
        <v>326</v>
      </c>
      <c r="GM30" s="1" t="s">
        <v>232</v>
      </c>
      <c r="GN30" s="1" t="s">
        <v>232</v>
      </c>
      <c r="GO30" s="1" t="s">
        <v>232</v>
      </c>
      <c r="GP30" s="1" t="s">
        <v>232</v>
      </c>
      <c r="GQ30" s="1" t="s">
        <v>233</v>
      </c>
      <c r="GR30" s="1" t="s">
        <v>246</v>
      </c>
      <c r="GS30" s="1" t="s">
        <v>234</v>
      </c>
      <c r="GT30" s="1" t="s">
        <v>234</v>
      </c>
    </row>
    <row r="31" spans="1:202" ht="15.75" customHeight="1" x14ac:dyDescent="0.2">
      <c r="A31">
        <v>30</v>
      </c>
      <c r="B31" s="3">
        <v>44342.844583900463</v>
      </c>
      <c r="C31" s="4" t="s">
        <v>361</v>
      </c>
      <c r="D31" s="1" t="s">
        <v>201</v>
      </c>
      <c r="E31" s="1" t="s">
        <v>258</v>
      </c>
      <c r="F31" s="1">
        <v>1997</v>
      </c>
      <c r="G31" s="1" t="s">
        <v>203</v>
      </c>
      <c r="H31" s="1" t="s">
        <v>204</v>
      </c>
      <c r="I31" s="1" t="s">
        <v>362</v>
      </c>
      <c r="J31" s="1" t="s">
        <v>236</v>
      </c>
      <c r="K31" s="1" t="s">
        <v>207</v>
      </c>
      <c r="L31" s="1" t="s">
        <v>208</v>
      </c>
      <c r="M31" s="1" t="s">
        <v>209</v>
      </c>
      <c r="N31" s="1" t="s">
        <v>210</v>
      </c>
      <c r="O31" s="1" t="s">
        <v>210</v>
      </c>
      <c r="P31" s="1" t="s">
        <v>363</v>
      </c>
      <c r="Q31" s="1" t="s">
        <v>364</v>
      </c>
      <c r="R31" s="1" t="s">
        <v>290</v>
      </c>
      <c r="S31" s="1" t="s">
        <v>365</v>
      </c>
      <c r="T31" s="1" t="s">
        <v>210</v>
      </c>
      <c r="U31" s="1" t="s">
        <v>254</v>
      </c>
      <c r="V31" s="1" t="s">
        <v>254</v>
      </c>
      <c r="W31" s="1" t="s">
        <v>254</v>
      </c>
      <c r="X31" s="1" t="s">
        <v>240</v>
      </c>
      <c r="Y31" s="1" t="s">
        <v>254</v>
      </c>
      <c r="Z31" s="1" t="s">
        <v>216</v>
      </c>
      <c r="AA31" s="1" t="s">
        <v>254</v>
      </c>
      <c r="AB31" s="1" t="s">
        <v>254</v>
      </c>
      <c r="AC31" s="1" t="s">
        <v>254</v>
      </c>
      <c r="AD31" s="1" t="s">
        <v>254</v>
      </c>
      <c r="AE31" s="1" t="s">
        <v>216</v>
      </c>
      <c r="AF31" s="1" t="s">
        <v>254</v>
      </c>
      <c r="AG31" s="1" t="s">
        <v>254</v>
      </c>
      <c r="AH31" s="2" t="s">
        <v>217</v>
      </c>
      <c r="AI31" s="1" t="s">
        <v>210</v>
      </c>
      <c r="AJ31" s="1" t="s">
        <v>269</v>
      </c>
      <c r="AK31" s="1" t="s">
        <v>366</v>
      </c>
      <c r="AL31" s="1" t="s">
        <v>220</v>
      </c>
      <c r="AM31" s="1" t="s">
        <v>220</v>
      </c>
      <c r="AN31" s="1" t="s">
        <v>220</v>
      </c>
      <c r="AO31" s="1" t="s">
        <v>220</v>
      </c>
      <c r="AP31" s="1" t="s">
        <v>220</v>
      </c>
      <c r="AQ31" s="1" t="s">
        <v>220</v>
      </c>
      <c r="AR31" s="1" t="s">
        <v>220</v>
      </c>
      <c r="AS31" s="1" t="s">
        <v>220</v>
      </c>
      <c r="AT31" s="1" t="s">
        <v>220</v>
      </c>
      <c r="AU31" s="1" t="s">
        <v>220</v>
      </c>
      <c r="AV31" s="1" t="s">
        <v>221</v>
      </c>
      <c r="AW31" s="1" t="s">
        <v>220</v>
      </c>
      <c r="AX31" s="1" t="s">
        <v>220</v>
      </c>
      <c r="AY31" s="1" t="s">
        <v>220</v>
      </c>
      <c r="AZ31" s="1" t="s">
        <v>220</v>
      </c>
      <c r="BA31" s="1" t="s">
        <v>220</v>
      </c>
      <c r="BB31" s="1" t="s">
        <v>222</v>
      </c>
      <c r="BC31" s="1" t="s">
        <v>222</v>
      </c>
      <c r="BD31" s="1" t="s">
        <v>222</v>
      </c>
      <c r="BE31" s="1" t="s">
        <v>222</v>
      </c>
      <c r="BF31" s="1" t="s">
        <v>222</v>
      </c>
      <c r="BG31" s="1" t="s">
        <v>222</v>
      </c>
      <c r="BH31" s="1" t="s">
        <v>202</v>
      </c>
      <c r="BI31" s="1" t="s">
        <v>276</v>
      </c>
      <c r="BJ31" s="1" t="s">
        <v>222</v>
      </c>
      <c r="BK31" s="1" t="s">
        <v>276</v>
      </c>
      <c r="BL31" s="1" t="s">
        <v>202</v>
      </c>
      <c r="BM31" s="1" t="s">
        <v>222</v>
      </c>
      <c r="BN31" s="1" t="s">
        <v>276</v>
      </c>
      <c r="BO31" s="1" t="s">
        <v>276</v>
      </c>
      <c r="BP31" s="2" t="s">
        <v>302</v>
      </c>
      <c r="BQ31" s="1" t="s">
        <v>207</v>
      </c>
      <c r="BR31" s="1" t="s">
        <v>207</v>
      </c>
      <c r="BS31" s="1" t="s">
        <v>207</v>
      </c>
      <c r="BT31" s="1" t="s">
        <v>207</v>
      </c>
      <c r="BU31" s="1" t="s">
        <v>225</v>
      </c>
      <c r="BV31" s="1" t="s">
        <v>225</v>
      </c>
      <c r="BW31" s="1" t="s">
        <v>225</v>
      </c>
      <c r="BX31" s="1" t="s">
        <v>225</v>
      </c>
      <c r="BY31" s="1" t="s">
        <v>225</v>
      </c>
      <c r="BZ31" s="1" t="s">
        <v>224</v>
      </c>
      <c r="CA31" s="1" t="s">
        <v>225</v>
      </c>
      <c r="CB31" s="1" t="s">
        <v>225</v>
      </c>
      <c r="CC31" s="1" t="s">
        <v>225</v>
      </c>
      <c r="CD31" s="1" t="s">
        <v>225</v>
      </c>
      <c r="CE31" s="1" t="s">
        <v>225</v>
      </c>
      <c r="CF31" s="1" t="s">
        <v>225</v>
      </c>
      <c r="CG31" s="1" t="s">
        <v>225</v>
      </c>
      <c r="CH31" s="1" t="s">
        <v>225</v>
      </c>
      <c r="CI31" s="1" t="s">
        <v>225</v>
      </c>
      <c r="CJ31" s="1" t="s">
        <v>225</v>
      </c>
      <c r="CK31" s="1" t="s">
        <v>225</v>
      </c>
      <c r="CL31" s="1" t="s">
        <v>225</v>
      </c>
      <c r="CM31" s="1" t="s">
        <v>215</v>
      </c>
      <c r="CN31" s="1" t="s">
        <v>225</v>
      </c>
      <c r="CO31" s="1" t="s">
        <v>215</v>
      </c>
      <c r="CP31" s="1" t="s">
        <v>225</v>
      </c>
      <c r="CQ31" s="1" t="s">
        <v>207</v>
      </c>
      <c r="CR31" s="1" t="s">
        <v>207</v>
      </c>
      <c r="CS31" s="1" t="s">
        <v>210</v>
      </c>
      <c r="CT31" s="1" t="s">
        <v>210</v>
      </c>
      <c r="CU31" s="1" t="s">
        <v>207</v>
      </c>
      <c r="CV31" s="1" t="s">
        <v>207</v>
      </c>
      <c r="CW31" s="1" t="s">
        <v>210</v>
      </c>
      <c r="CX31" s="1" t="s">
        <v>210</v>
      </c>
      <c r="CY31" s="1" t="s">
        <v>207</v>
      </c>
      <c r="CZ31" s="1" t="s">
        <v>207</v>
      </c>
      <c r="DA31" s="1" t="s">
        <v>207</v>
      </c>
      <c r="DB31" s="1" t="s">
        <v>210</v>
      </c>
      <c r="DC31" s="1" t="s">
        <v>207</v>
      </c>
      <c r="DD31" s="1" t="s">
        <v>207</v>
      </c>
      <c r="DE31" s="1" t="s">
        <v>210</v>
      </c>
      <c r="DF31" s="1" t="s">
        <v>210</v>
      </c>
      <c r="DG31" s="1" t="s">
        <v>207</v>
      </c>
      <c r="DH31" s="1" t="s">
        <v>207</v>
      </c>
      <c r="DI31" s="1" t="s">
        <v>207</v>
      </c>
      <c r="DJ31" s="1" t="s">
        <v>207</v>
      </c>
      <c r="DK31" s="1" t="s">
        <v>207</v>
      </c>
      <c r="DL31" s="1" t="s">
        <v>210</v>
      </c>
      <c r="DM31" s="1" t="s">
        <v>230</v>
      </c>
      <c r="DN31" s="1" t="s">
        <v>230</v>
      </c>
      <c r="DO31" s="1" t="s">
        <v>230</v>
      </c>
      <c r="DP31" s="1" t="s">
        <v>230</v>
      </c>
      <c r="DQ31" s="1" t="s">
        <v>210</v>
      </c>
      <c r="DR31" s="1" t="s">
        <v>210</v>
      </c>
      <c r="DS31" s="1" t="s">
        <v>210</v>
      </c>
      <c r="DT31" s="1" t="s">
        <v>210</v>
      </c>
      <c r="DU31" s="1" t="s">
        <v>210</v>
      </c>
      <c r="DV31" s="1" t="s">
        <v>210</v>
      </c>
      <c r="DW31" s="1" t="s">
        <v>210</v>
      </c>
      <c r="DX31" s="1" t="s">
        <v>210</v>
      </c>
      <c r="DY31" s="1" t="s">
        <v>210</v>
      </c>
      <c r="DZ31" s="1" t="s">
        <v>210</v>
      </c>
      <c r="EA31" s="1" t="s">
        <v>210</v>
      </c>
      <c r="EB31" s="1" t="s">
        <v>210</v>
      </c>
      <c r="EC31" s="1" t="s">
        <v>210</v>
      </c>
      <c r="ED31" s="1" t="s">
        <v>210</v>
      </c>
      <c r="EE31" s="1" t="s">
        <v>210</v>
      </c>
      <c r="EF31" s="1" t="s">
        <v>210</v>
      </c>
      <c r="EG31" s="1" t="s">
        <v>210</v>
      </c>
      <c r="EH31" s="1" t="s">
        <v>210</v>
      </c>
      <c r="EI31" s="1" t="s">
        <v>210</v>
      </c>
      <c r="EJ31" s="1" t="s">
        <v>210</v>
      </c>
      <c r="EK31" s="1" t="s">
        <v>210</v>
      </c>
      <c r="EL31" s="1" t="s">
        <v>210</v>
      </c>
      <c r="EM31" s="1" t="s">
        <v>210</v>
      </c>
      <c r="EN31" s="1" t="s">
        <v>210</v>
      </c>
      <c r="EO31" s="1" t="s">
        <v>210</v>
      </c>
      <c r="EP31" s="1" t="s">
        <v>210</v>
      </c>
      <c r="EQ31" s="1" t="s">
        <v>210</v>
      </c>
      <c r="ER31" s="1" t="s">
        <v>244</v>
      </c>
      <c r="ES31" s="1" t="s">
        <v>210</v>
      </c>
      <c r="ET31" s="1" t="s">
        <v>210</v>
      </c>
      <c r="EU31" s="1" t="s">
        <v>210</v>
      </c>
      <c r="EV31" s="1" t="s">
        <v>210</v>
      </c>
      <c r="EW31" s="1" t="s">
        <v>230</v>
      </c>
      <c r="EX31" s="1" t="s">
        <v>230</v>
      </c>
      <c r="EY31" s="1" t="s">
        <v>225</v>
      </c>
      <c r="EZ31" s="1" t="s">
        <v>225</v>
      </c>
      <c r="FA31" s="1" t="s">
        <v>225</v>
      </c>
      <c r="FB31" s="1" t="s">
        <v>225</v>
      </c>
      <c r="FC31" s="1" t="s">
        <v>215</v>
      </c>
      <c r="FD31" s="1" t="s">
        <v>225</v>
      </c>
      <c r="FE31" s="1" t="s">
        <v>225</v>
      </c>
      <c r="FF31" s="1" t="s">
        <v>225</v>
      </c>
      <c r="FG31" s="1" t="s">
        <v>225</v>
      </c>
      <c r="FH31" s="1" t="s">
        <v>225</v>
      </c>
      <c r="FI31" s="1" t="s">
        <v>225</v>
      </c>
      <c r="FJ31" s="1" t="s">
        <v>225</v>
      </c>
      <c r="FK31" s="1" t="s">
        <v>225</v>
      </c>
      <c r="FL31" s="1" t="s">
        <v>225</v>
      </c>
      <c r="FM31" s="1" t="s">
        <v>225</v>
      </c>
      <c r="FN31" s="1" t="s">
        <v>225</v>
      </c>
      <c r="FO31" s="1" t="s">
        <v>225</v>
      </c>
      <c r="FP31" s="1" t="s">
        <v>225</v>
      </c>
      <c r="FQ31" s="1" t="s">
        <v>225</v>
      </c>
      <c r="FR31" s="1" t="s">
        <v>225</v>
      </c>
      <c r="FS31" s="1" t="s">
        <v>225</v>
      </c>
      <c r="FT31" s="1" t="s">
        <v>215</v>
      </c>
      <c r="FU31" s="1" t="s">
        <v>215</v>
      </c>
      <c r="FV31" s="1" t="s">
        <v>225</v>
      </c>
      <c r="FW31" s="1" t="s">
        <v>225</v>
      </c>
      <c r="FX31" s="1" t="s">
        <v>225</v>
      </c>
      <c r="FY31" s="1" t="s">
        <v>225</v>
      </c>
      <c r="FZ31" s="1" t="s">
        <v>225</v>
      </c>
      <c r="GA31" s="1" t="s">
        <v>225</v>
      </c>
      <c r="GB31" s="1" t="s">
        <v>225</v>
      </c>
      <c r="GC31" s="1" t="s">
        <v>225</v>
      </c>
      <c r="GD31" s="1" t="s">
        <v>225</v>
      </c>
      <c r="GE31" s="1" t="s">
        <v>215</v>
      </c>
      <c r="GF31" s="1" t="s">
        <v>207</v>
      </c>
      <c r="GG31" s="1" t="s">
        <v>207</v>
      </c>
      <c r="GH31" s="1" t="s">
        <v>210</v>
      </c>
      <c r="GI31" s="1" t="s">
        <v>207</v>
      </c>
      <c r="GJ31" s="1">
        <v>5</v>
      </c>
      <c r="GK31" s="1">
        <v>1</v>
      </c>
      <c r="GL31" s="1" t="s">
        <v>260</v>
      </c>
      <c r="GM31" s="1" t="s">
        <v>232</v>
      </c>
      <c r="GN31" s="1" t="s">
        <v>233</v>
      </c>
      <c r="GO31" s="1" t="s">
        <v>232</v>
      </c>
      <c r="GP31" s="1" t="s">
        <v>232</v>
      </c>
      <c r="GQ31" s="1" t="s">
        <v>234</v>
      </c>
      <c r="GR31" s="1" t="s">
        <v>234</v>
      </c>
      <c r="GS31" s="1" t="s">
        <v>234</v>
      </c>
      <c r="GT31" s="1" t="s">
        <v>234</v>
      </c>
    </row>
    <row r="32" spans="1:202" ht="15.75" customHeight="1" x14ac:dyDescent="0.2">
      <c r="A32" s="19">
        <v>31</v>
      </c>
      <c r="B32" s="3">
        <v>44342.850382824079</v>
      </c>
      <c r="C32" s="4" t="s">
        <v>367</v>
      </c>
      <c r="D32" s="1" t="s">
        <v>201</v>
      </c>
      <c r="E32" s="1" t="s">
        <v>258</v>
      </c>
      <c r="F32" s="1">
        <v>1994</v>
      </c>
      <c r="G32" s="1" t="s">
        <v>203</v>
      </c>
      <c r="H32" s="1" t="s">
        <v>204</v>
      </c>
      <c r="I32" s="1" t="s">
        <v>249</v>
      </c>
      <c r="J32" s="1" t="s">
        <v>206</v>
      </c>
      <c r="K32" s="1" t="s">
        <v>207</v>
      </c>
      <c r="L32" s="1" t="s">
        <v>208</v>
      </c>
      <c r="M32" s="1" t="s">
        <v>209</v>
      </c>
      <c r="N32" s="1" t="s">
        <v>210</v>
      </c>
      <c r="O32" s="1" t="s">
        <v>210</v>
      </c>
      <c r="P32" s="6" t="s">
        <v>368</v>
      </c>
      <c r="Q32" s="1" t="s">
        <v>238</v>
      </c>
      <c r="R32" s="1" t="s">
        <v>320</v>
      </c>
      <c r="S32" s="1" t="s">
        <v>285</v>
      </c>
      <c r="T32" s="1" t="s">
        <v>251</v>
      </c>
      <c r="U32" s="1" t="s">
        <v>240</v>
      </c>
      <c r="V32" s="1" t="s">
        <v>216</v>
      </c>
      <c r="W32" s="1" t="s">
        <v>215</v>
      </c>
      <c r="X32" s="1" t="s">
        <v>215</v>
      </c>
      <c r="Y32" s="1" t="s">
        <v>215</v>
      </c>
      <c r="Z32" s="1" t="s">
        <v>215</v>
      </c>
      <c r="AA32" s="1" t="s">
        <v>215</v>
      </c>
      <c r="AB32" s="1" t="s">
        <v>215</v>
      </c>
      <c r="AC32" s="1" t="s">
        <v>215</v>
      </c>
      <c r="AD32" s="1" t="s">
        <v>215</v>
      </c>
      <c r="AE32" s="1" t="s">
        <v>254</v>
      </c>
      <c r="AF32" s="1" t="s">
        <v>254</v>
      </c>
      <c r="AG32" s="1" t="s">
        <v>254</v>
      </c>
      <c r="AH32" s="2" t="s">
        <v>369</v>
      </c>
      <c r="AI32" s="1" t="s">
        <v>210</v>
      </c>
      <c r="AJ32" s="1" t="s">
        <v>218</v>
      </c>
      <c r="AK32" s="1" t="s">
        <v>370</v>
      </c>
      <c r="AL32" s="1" t="s">
        <v>220</v>
      </c>
      <c r="AM32" s="1" t="s">
        <v>220</v>
      </c>
      <c r="AN32" s="1" t="s">
        <v>220</v>
      </c>
      <c r="AO32" s="1" t="s">
        <v>220</v>
      </c>
      <c r="AP32" s="1" t="s">
        <v>221</v>
      </c>
      <c r="AQ32" s="1" t="s">
        <v>220</v>
      </c>
      <c r="AR32" s="1" t="s">
        <v>220</v>
      </c>
      <c r="AS32" s="1" t="s">
        <v>220</v>
      </c>
      <c r="AT32" s="1" t="s">
        <v>221</v>
      </c>
      <c r="AU32" s="1" t="s">
        <v>220</v>
      </c>
      <c r="AV32" s="1" t="s">
        <v>243</v>
      </c>
      <c r="AW32" s="1" t="s">
        <v>220</v>
      </c>
      <c r="AX32" s="1" t="s">
        <v>221</v>
      </c>
      <c r="AY32" s="1" t="s">
        <v>220</v>
      </c>
      <c r="AZ32" s="1" t="s">
        <v>220</v>
      </c>
      <c r="BA32" s="1" t="s">
        <v>220</v>
      </c>
      <c r="BB32" s="1" t="s">
        <v>222</v>
      </c>
      <c r="BC32" s="1" t="s">
        <v>222</v>
      </c>
      <c r="BD32" s="1" t="s">
        <v>222</v>
      </c>
      <c r="BE32" s="1" t="s">
        <v>222</v>
      </c>
      <c r="BF32" s="1" t="s">
        <v>222</v>
      </c>
      <c r="BG32" s="1" t="s">
        <v>222</v>
      </c>
      <c r="BH32" s="1" t="s">
        <v>222</v>
      </c>
      <c r="BI32" s="1" t="s">
        <v>222</v>
      </c>
      <c r="BJ32" s="1" t="s">
        <v>222</v>
      </c>
      <c r="BK32" s="1" t="s">
        <v>222</v>
      </c>
      <c r="BL32" s="1" t="s">
        <v>222</v>
      </c>
      <c r="BM32" s="1" t="s">
        <v>222</v>
      </c>
      <c r="BN32" s="1" t="s">
        <v>222</v>
      </c>
      <c r="BO32" s="1" t="s">
        <v>222</v>
      </c>
      <c r="BP32" s="2" t="s">
        <v>223</v>
      </c>
      <c r="BQ32" s="1" t="s">
        <v>207</v>
      </c>
      <c r="BR32" s="1" t="s">
        <v>207</v>
      </c>
      <c r="BS32" s="1" t="s">
        <v>207</v>
      </c>
      <c r="BT32" s="1" t="s">
        <v>207</v>
      </c>
      <c r="BU32" s="1" t="s">
        <v>225</v>
      </c>
      <c r="BV32" s="1" t="s">
        <v>225</v>
      </c>
      <c r="BW32" s="1" t="s">
        <v>224</v>
      </c>
      <c r="BX32" s="1" t="s">
        <v>225</v>
      </c>
      <c r="BY32" s="1" t="s">
        <v>225</v>
      </c>
      <c r="BZ32" s="1" t="s">
        <v>225</v>
      </c>
      <c r="CA32" s="1" t="s">
        <v>225</v>
      </c>
      <c r="CB32" s="1" t="s">
        <v>225</v>
      </c>
      <c r="CC32" s="1" t="s">
        <v>225</v>
      </c>
      <c r="CD32" s="1" t="s">
        <v>225</v>
      </c>
      <c r="CE32" s="1" t="s">
        <v>225</v>
      </c>
      <c r="CF32" s="1" t="s">
        <v>224</v>
      </c>
      <c r="CG32" s="1" t="s">
        <v>225</v>
      </c>
      <c r="CH32" s="1" t="s">
        <v>225</v>
      </c>
      <c r="CI32" s="1" t="s">
        <v>224</v>
      </c>
      <c r="CJ32" s="1" t="s">
        <v>225</v>
      </c>
      <c r="CK32" s="1" t="s">
        <v>225</v>
      </c>
      <c r="CL32" s="1" t="s">
        <v>225</v>
      </c>
      <c r="CM32" s="1" t="s">
        <v>226</v>
      </c>
      <c r="CN32" s="1" t="s">
        <v>225</v>
      </c>
      <c r="CO32" s="1" t="s">
        <v>215</v>
      </c>
      <c r="CP32" s="1" t="s">
        <v>225</v>
      </c>
      <c r="CQ32" s="1" t="s">
        <v>210</v>
      </c>
      <c r="CR32" s="1" t="s">
        <v>210</v>
      </c>
      <c r="CS32" s="1" t="s">
        <v>210</v>
      </c>
      <c r="CT32" s="1" t="s">
        <v>210</v>
      </c>
      <c r="CU32" s="1" t="s">
        <v>207</v>
      </c>
      <c r="CV32" s="1" t="s">
        <v>207</v>
      </c>
      <c r="CW32" s="1" t="s">
        <v>210</v>
      </c>
      <c r="CX32" s="1" t="s">
        <v>210</v>
      </c>
      <c r="CY32" s="1" t="s">
        <v>207</v>
      </c>
      <c r="CZ32" s="1" t="s">
        <v>207</v>
      </c>
      <c r="DA32" s="1" t="s">
        <v>210</v>
      </c>
      <c r="DB32" s="1" t="s">
        <v>210</v>
      </c>
      <c r="DC32" s="1" t="s">
        <v>207</v>
      </c>
      <c r="DD32" s="1" t="s">
        <v>207</v>
      </c>
      <c r="DE32" s="1" t="s">
        <v>207</v>
      </c>
      <c r="DF32" s="1" t="s">
        <v>207</v>
      </c>
      <c r="DG32" s="1" t="s">
        <v>207</v>
      </c>
      <c r="DH32" s="1" t="s">
        <v>207</v>
      </c>
      <c r="DI32" s="1" t="s">
        <v>207</v>
      </c>
      <c r="DJ32" s="1" t="s">
        <v>207</v>
      </c>
      <c r="DK32" s="1" t="s">
        <v>207</v>
      </c>
      <c r="DL32" s="1" t="s">
        <v>210</v>
      </c>
      <c r="DM32" s="1" t="s">
        <v>210</v>
      </c>
      <c r="DN32" s="1" t="s">
        <v>271</v>
      </c>
      <c r="DO32" s="1" t="s">
        <v>210</v>
      </c>
      <c r="DP32" s="1" t="s">
        <v>210</v>
      </c>
      <c r="DQ32" s="1" t="s">
        <v>210</v>
      </c>
      <c r="DR32" s="1" t="s">
        <v>210</v>
      </c>
      <c r="DS32" s="1" t="s">
        <v>210</v>
      </c>
      <c r="DT32" s="1" t="s">
        <v>210</v>
      </c>
      <c r="DU32" s="1" t="s">
        <v>210</v>
      </c>
      <c r="DV32" s="1" t="s">
        <v>210</v>
      </c>
      <c r="DW32" s="1" t="s">
        <v>210</v>
      </c>
      <c r="DX32" s="1" t="s">
        <v>210</v>
      </c>
      <c r="DY32" s="1" t="s">
        <v>210</v>
      </c>
      <c r="DZ32" s="1" t="s">
        <v>210</v>
      </c>
      <c r="EA32" s="1" t="s">
        <v>210</v>
      </c>
      <c r="EB32" s="1" t="s">
        <v>210</v>
      </c>
      <c r="EC32" s="1" t="s">
        <v>210</v>
      </c>
      <c r="ED32" s="1" t="s">
        <v>210</v>
      </c>
      <c r="EE32" s="1" t="s">
        <v>210</v>
      </c>
      <c r="EF32" s="1" t="s">
        <v>210</v>
      </c>
      <c r="EG32" s="1" t="s">
        <v>210</v>
      </c>
      <c r="EH32" s="1" t="s">
        <v>210</v>
      </c>
      <c r="EI32" s="1" t="s">
        <v>210</v>
      </c>
      <c r="EJ32" s="1" t="s">
        <v>210</v>
      </c>
      <c r="EK32" s="1" t="s">
        <v>210</v>
      </c>
      <c r="EL32" s="1" t="s">
        <v>210</v>
      </c>
      <c r="EM32" s="1" t="s">
        <v>210</v>
      </c>
      <c r="EN32" s="1" t="s">
        <v>210</v>
      </c>
      <c r="EO32" s="1" t="s">
        <v>210</v>
      </c>
      <c r="EP32" s="1" t="s">
        <v>210</v>
      </c>
      <c r="EQ32" s="1" t="s">
        <v>210</v>
      </c>
      <c r="ER32" s="1" t="s">
        <v>244</v>
      </c>
      <c r="ES32" s="1" t="s">
        <v>210</v>
      </c>
      <c r="ET32" s="1" t="s">
        <v>210</v>
      </c>
      <c r="EU32" s="1" t="s">
        <v>210</v>
      </c>
      <c r="EV32" s="1" t="s">
        <v>210</v>
      </c>
      <c r="EW32" s="1" t="s">
        <v>271</v>
      </c>
      <c r="EX32" s="1" t="s">
        <v>271</v>
      </c>
      <c r="EY32" s="1" t="s">
        <v>225</v>
      </c>
      <c r="EZ32" s="1" t="s">
        <v>225</v>
      </c>
      <c r="FA32" s="1" t="s">
        <v>225</v>
      </c>
      <c r="FB32" s="1" t="s">
        <v>225</v>
      </c>
      <c r="FC32" s="1" t="s">
        <v>215</v>
      </c>
      <c r="FD32" s="1" t="s">
        <v>215</v>
      </c>
      <c r="FE32" s="1" t="s">
        <v>226</v>
      </c>
      <c r="FF32" s="1" t="s">
        <v>225</v>
      </c>
      <c r="FG32" s="1" t="s">
        <v>225</v>
      </c>
      <c r="FH32" s="1" t="s">
        <v>245</v>
      </c>
      <c r="FI32" s="1" t="s">
        <v>225</v>
      </c>
      <c r="FJ32" s="1" t="s">
        <v>245</v>
      </c>
      <c r="FK32" s="1" t="s">
        <v>245</v>
      </c>
      <c r="FL32" s="1" t="s">
        <v>225</v>
      </c>
      <c r="FM32" s="1" t="s">
        <v>245</v>
      </c>
      <c r="FN32" s="1" t="s">
        <v>225</v>
      </c>
      <c r="FO32" s="1" t="s">
        <v>225</v>
      </c>
      <c r="FP32" s="1" t="s">
        <v>225</v>
      </c>
      <c r="FQ32" s="1" t="s">
        <v>225</v>
      </c>
      <c r="FR32" s="1" t="s">
        <v>225</v>
      </c>
      <c r="FS32" s="1" t="s">
        <v>225</v>
      </c>
      <c r="FT32" s="1" t="s">
        <v>215</v>
      </c>
      <c r="FU32" s="1" t="s">
        <v>215</v>
      </c>
      <c r="FV32" s="1" t="s">
        <v>225</v>
      </c>
      <c r="FW32" s="1" t="s">
        <v>225</v>
      </c>
      <c r="FX32" s="1" t="s">
        <v>225</v>
      </c>
      <c r="FY32" s="1" t="s">
        <v>225</v>
      </c>
      <c r="FZ32" s="1" t="s">
        <v>225</v>
      </c>
      <c r="GA32" s="1" t="s">
        <v>225</v>
      </c>
      <c r="GB32" s="1" t="s">
        <v>225</v>
      </c>
      <c r="GC32" s="1" t="s">
        <v>225</v>
      </c>
      <c r="GD32" s="1" t="s">
        <v>224</v>
      </c>
      <c r="GE32" s="1" t="s">
        <v>215</v>
      </c>
      <c r="GF32" s="1" t="s">
        <v>207</v>
      </c>
      <c r="GG32" s="1" t="s">
        <v>210</v>
      </c>
      <c r="GH32" s="1" t="s">
        <v>210</v>
      </c>
      <c r="GI32" s="1" t="s">
        <v>210</v>
      </c>
      <c r="GJ32" s="1">
        <v>4</v>
      </c>
      <c r="GK32" s="1">
        <v>2</v>
      </c>
      <c r="GL32" s="1" t="s">
        <v>231</v>
      </c>
      <c r="GM32" s="1" t="s">
        <v>234</v>
      </c>
      <c r="GN32" s="1" t="s">
        <v>233</v>
      </c>
      <c r="GO32" s="1" t="s">
        <v>246</v>
      </c>
      <c r="GP32" s="1" t="s">
        <v>232</v>
      </c>
      <c r="GQ32" s="1" t="s">
        <v>233</v>
      </c>
      <c r="GR32" s="1" t="s">
        <v>234</v>
      </c>
      <c r="GS32" s="1" t="s">
        <v>234</v>
      </c>
      <c r="GT32" s="1" t="s">
        <v>234</v>
      </c>
    </row>
    <row r="33" spans="1:202" ht="15.75" customHeight="1" x14ac:dyDescent="0.2">
      <c r="A33">
        <v>32</v>
      </c>
      <c r="B33" s="3">
        <v>44342.865544479166</v>
      </c>
      <c r="C33" s="4" t="s">
        <v>371</v>
      </c>
      <c r="D33" s="1" t="s">
        <v>201</v>
      </c>
      <c r="E33" s="1" t="s">
        <v>202</v>
      </c>
      <c r="F33" s="1">
        <v>1971</v>
      </c>
      <c r="G33" s="1" t="s">
        <v>203</v>
      </c>
      <c r="H33" s="1" t="s">
        <v>204</v>
      </c>
      <c r="I33" s="1" t="s">
        <v>328</v>
      </c>
      <c r="J33" s="1" t="s">
        <v>236</v>
      </c>
      <c r="K33" s="1" t="s">
        <v>207</v>
      </c>
      <c r="L33" s="1" t="s">
        <v>208</v>
      </c>
      <c r="M33" s="1" t="s">
        <v>237</v>
      </c>
      <c r="N33" s="1" t="s">
        <v>210</v>
      </c>
      <c r="O33" s="1" t="s">
        <v>210</v>
      </c>
      <c r="P33" s="1">
        <v>20</v>
      </c>
      <c r="Q33" s="1" t="s">
        <v>238</v>
      </c>
      <c r="R33" s="1" t="s">
        <v>213</v>
      </c>
      <c r="S33" s="1" t="s">
        <v>285</v>
      </c>
      <c r="T33" s="1" t="s">
        <v>251</v>
      </c>
      <c r="U33" s="1" t="s">
        <v>240</v>
      </c>
      <c r="V33" s="1" t="s">
        <v>240</v>
      </c>
      <c r="W33" s="1" t="s">
        <v>254</v>
      </c>
      <c r="X33" s="1" t="s">
        <v>240</v>
      </c>
      <c r="Y33" s="1" t="s">
        <v>254</v>
      </c>
      <c r="Z33" s="1" t="s">
        <v>254</v>
      </c>
      <c r="AA33" s="1" t="s">
        <v>254</v>
      </c>
      <c r="AB33" s="1" t="s">
        <v>254</v>
      </c>
      <c r="AC33" s="1" t="s">
        <v>254</v>
      </c>
      <c r="AD33" s="1" t="s">
        <v>216</v>
      </c>
      <c r="AE33" s="1" t="s">
        <v>254</v>
      </c>
      <c r="AF33" s="1" t="s">
        <v>216</v>
      </c>
      <c r="AG33" s="1" t="s">
        <v>254</v>
      </c>
      <c r="AH33" s="2" t="s">
        <v>306</v>
      </c>
      <c r="AI33" s="1" t="s">
        <v>210</v>
      </c>
      <c r="AJ33" s="1" t="s">
        <v>324</v>
      </c>
      <c r="AK33" s="1" t="s">
        <v>372</v>
      </c>
      <c r="AL33" s="1" t="s">
        <v>220</v>
      </c>
      <c r="AM33" s="1" t="s">
        <v>221</v>
      </c>
      <c r="AN33" s="1" t="s">
        <v>220</v>
      </c>
      <c r="AO33" s="1" t="s">
        <v>220</v>
      </c>
      <c r="AP33" s="1" t="s">
        <v>221</v>
      </c>
      <c r="AQ33" s="1" t="s">
        <v>220</v>
      </c>
      <c r="AR33" s="1" t="s">
        <v>220</v>
      </c>
      <c r="AS33" s="1" t="s">
        <v>220</v>
      </c>
      <c r="AT33" s="1" t="s">
        <v>220</v>
      </c>
      <c r="AU33" s="1" t="s">
        <v>220</v>
      </c>
      <c r="AV33" s="1" t="s">
        <v>221</v>
      </c>
      <c r="AW33" s="1" t="s">
        <v>221</v>
      </c>
      <c r="AX33" s="1" t="s">
        <v>243</v>
      </c>
      <c r="AY33" s="1" t="s">
        <v>220</v>
      </c>
      <c r="AZ33" s="1" t="s">
        <v>221</v>
      </c>
      <c r="BA33" s="1" t="s">
        <v>221</v>
      </c>
      <c r="BB33" s="1" t="s">
        <v>222</v>
      </c>
      <c r="BC33" s="1" t="s">
        <v>222</v>
      </c>
      <c r="BD33" s="1" t="s">
        <v>222</v>
      </c>
      <c r="BE33" s="1" t="s">
        <v>222</v>
      </c>
      <c r="BF33" s="1" t="s">
        <v>222</v>
      </c>
      <c r="BG33" s="1" t="s">
        <v>222</v>
      </c>
      <c r="BH33" s="1" t="s">
        <v>222</v>
      </c>
      <c r="BI33" s="1" t="s">
        <v>222</v>
      </c>
      <c r="BJ33" s="1" t="s">
        <v>222</v>
      </c>
      <c r="BK33" s="1" t="s">
        <v>222</v>
      </c>
      <c r="BL33" s="1" t="s">
        <v>202</v>
      </c>
      <c r="BM33" s="1" t="s">
        <v>276</v>
      </c>
      <c r="BN33" s="1" t="s">
        <v>276</v>
      </c>
      <c r="BO33" s="1" t="s">
        <v>276</v>
      </c>
      <c r="BP33" s="2" t="s">
        <v>223</v>
      </c>
      <c r="BQ33" s="1" t="s">
        <v>207</v>
      </c>
      <c r="BR33" s="1" t="s">
        <v>207</v>
      </c>
      <c r="BS33" s="1" t="s">
        <v>207</v>
      </c>
      <c r="BT33" s="1" t="s">
        <v>207</v>
      </c>
      <c r="BU33" s="1" t="s">
        <v>224</v>
      </c>
      <c r="BV33" s="1" t="s">
        <v>224</v>
      </c>
      <c r="BW33" s="1" t="s">
        <v>224</v>
      </c>
      <c r="BX33" s="1" t="s">
        <v>226</v>
      </c>
      <c r="BY33" s="1" t="s">
        <v>224</v>
      </c>
      <c r="BZ33" s="1" t="s">
        <v>225</v>
      </c>
      <c r="CA33" s="1" t="s">
        <v>224</v>
      </c>
      <c r="CB33" s="1" t="s">
        <v>225</v>
      </c>
      <c r="CC33" s="1" t="s">
        <v>224</v>
      </c>
      <c r="CD33" s="1" t="s">
        <v>224</v>
      </c>
      <c r="CE33" s="1" t="s">
        <v>224</v>
      </c>
      <c r="CF33" s="1" t="s">
        <v>224</v>
      </c>
      <c r="CG33" s="1" t="s">
        <v>224</v>
      </c>
      <c r="CH33" s="1" t="s">
        <v>225</v>
      </c>
      <c r="CI33" s="1" t="s">
        <v>226</v>
      </c>
      <c r="CJ33" s="1" t="s">
        <v>224</v>
      </c>
      <c r="CK33" s="1" t="s">
        <v>224</v>
      </c>
      <c r="CL33" s="1" t="s">
        <v>225</v>
      </c>
      <c r="CM33" s="1" t="s">
        <v>226</v>
      </c>
      <c r="CN33" s="1" t="s">
        <v>225</v>
      </c>
      <c r="CO33" s="1" t="s">
        <v>215</v>
      </c>
      <c r="CP33" s="1" t="s">
        <v>225</v>
      </c>
      <c r="CQ33" s="1" t="s">
        <v>210</v>
      </c>
      <c r="CR33" s="1" t="s">
        <v>210</v>
      </c>
      <c r="CS33" s="1" t="s">
        <v>210</v>
      </c>
      <c r="CT33" s="1" t="s">
        <v>210</v>
      </c>
      <c r="CU33" s="1" t="s">
        <v>207</v>
      </c>
      <c r="CV33" s="1" t="s">
        <v>207</v>
      </c>
      <c r="CW33" s="1" t="s">
        <v>210</v>
      </c>
      <c r="CX33" s="1" t="s">
        <v>210</v>
      </c>
      <c r="CY33" s="1" t="s">
        <v>207</v>
      </c>
      <c r="CZ33" s="1" t="s">
        <v>207</v>
      </c>
      <c r="DA33" s="1" t="s">
        <v>207</v>
      </c>
      <c r="DB33" s="1" t="s">
        <v>210</v>
      </c>
      <c r="DC33" s="1" t="s">
        <v>207</v>
      </c>
      <c r="DD33" s="1" t="s">
        <v>207</v>
      </c>
      <c r="DE33" s="1" t="s">
        <v>210</v>
      </c>
      <c r="DF33" s="1" t="s">
        <v>207</v>
      </c>
      <c r="DG33" s="1" t="s">
        <v>207</v>
      </c>
      <c r="DH33" s="1" t="s">
        <v>207</v>
      </c>
      <c r="DI33" s="1" t="s">
        <v>207</v>
      </c>
      <c r="DJ33" s="1" t="s">
        <v>207</v>
      </c>
      <c r="DK33" s="1" t="s">
        <v>210</v>
      </c>
      <c r="DL33" s="1" t="s">
        <v>230</v>
      </c>
      <c r="DM33" s="1" t="s">
        <v>230</v>
      </c>
      <c r="DN33" s="1" t="s">
        <v>230</v>
      </c>
      <c r="DO33" s="1" t="s">
        <v>230</v>
      </c>
      <c r="DP33" s="1" t="s">
        <v>230</v>
      </c>
      <c r="DQ33" s="1" t="s">
        <v>230</v>
      </c>
      <c r="DR33" s="1" t="s">
        <v>230</v>
      </c>
      <c r="DS33" s="1" t="s">
        <v>230</v>
      </c>
      <c r="DT33" s="1" t="s">
        <v>230</v>
      </c>
      <c r="DU33" s="1" t="s">
        <v>230</v>
      </c>
      <c r="DV33" s="1" t="s">
        <v>210</v>
      </c>
      <c r="DW33" s="1" t="s">
        <v>210</v>
      </c>
      <c r="DX33" s="1" t="s">
        <v>210</v>
      </c>
      <c r="DY33" s="1" t="s">
        <v>210</v>
      </c>
      <c r="DZ33" s="1" t="s">
        <v>210</v>
      </c>
      <c r="EA33" s="1" t="s">
        <v>210</v>
      </c>
      <c r="EB33" s="1" t="s">
        <v>210</v>
      </c>
      <c r="EC33" s="1" t="s">
        <v>210</v>
      </c>
      <c r="ED33" s="1" t="s">
        <v>210</v>
      </c>
      <c r="EE33" s="1" t="s">
        <v>210</v>
      </c>
      <c r="EF33" s="1" t="s">
        <v>210</v>
      </c>
      <c r="EG33" s="1" t="s">
        <v>210</v>
      </c>
      <c r="EH33" s="1" t="s">
        <v>210</v>
      </c>
      <c r="EI33" s="1" t="s">
        <v>210</v>
      </c>
      <c r="EJ33" s="1" t="s">
        <v>210</v>
      </c>
      <c r="EK33" s="1" t="s">
        <v>210</v>
      </c>
      <c r="EL33" s="1" t="s">
        <v>210</v>
      </c>
      <c r="EM33" s="1" t="s">
        <v>210</v>
      </c>
      <c r="EN33" s="1" t="s">
        <v>210</v>
      </c>
      <c r="EO33" s="1" t="s">
        <v>210</v>
      </c>
      <c r="EP33" s="1" t="s">
        <v>210</v>
      </c>
      <c r="EQ33" s="1" t="s">
        <v>210</v>
      </c>
      <c r="ER33" s="1" t="s">
        <v>244</v>
      </c>
      <c r="ES33" s="1" t="s">
        <v>210</v>
      </c>
      <c r="ET33" s="1" t="s">
        <v>210</v>
      </c>
      <c r="EU33" s="1" t="s">
        <v>210</v>
      </c>
      <c r="EV33" s="1" t="s">
        <v>210</v>
      </c>
      <c r="EW33" s="1" t="s">
        <v>210</v>
      </c>
      <c r="EX33" s="1" t="s">
        <v>210</v>
      </c>
      <c r="EY33" s="1" t="s">
        <v>225</v>
      </c>
      <c r="EZ33" s="1" t="s">
        <v>225</v>
      </c>
      <c r="FA33" s="1" t="s">
        <v>225</v>
      </c>
      <c r="FB33" s="1" t="s">
        <v>225</v>
      </c>
      <c r="FC33" s="1" t="s">
        <v>225</v>
      </c>
      <c r="FD33" s="1" t="s">
        <v>225</v>
      </c>
      <c r="FE33" s="1" t="s">
        <v>225</v>
      </c>
      <c r="FF33" s="1" t="s">
        <v>225</v>
      </c>
      <c r="FG33" s="1" t="s">
        <v>225</v>
      </c>
      <c r="FH33" s="1" t="s">
        <v>225</v>
      </c>
      <c r="FI33" s="1" t="s">
        <v>225</v>
      </c>
      <c r="FJ33" s="1" t="s">
        <v>225</v>
      </c>
      <c r="FK33" s="1" t="s">
        <v>225</v>
      </c>
      <c r="FL33" s="1" t="s">
        <v>225</v>
      </c>
      <c r="FM33" s="1" t="s">
        <v>225</v>
      </c>
      <c r="FN33" s="1" t="s">
        <v>225</v>
      </c>
      <c r="FO33" s="1" t="s">
        <v>225</v>
      </c>
      <c r="FP33" s="1" t="s">
        <v>225</v>
      </c>
      <c r="FQ33" s="1" t="s">
        <v>225</v>
      </c>
      <c r="FR33" s="1" t="s">
        <v>225</v>
      </c>
      <c r="FS33" s="1" t="s">
        <v>225</v>
      </c>
      <c r="FT33" s="1" t="s">
        <v>215</v>
      </c>
      <c r="FU33" s="1" t="s">
        <v>215</v>
      </c>
      <c r="FV33" s="1" t="s">
        <v>225</v>
      </c>
      <c r="FW33" s="1" t="s">
        <v>225</v>
      </c>
      <c r="FX33" s="1" t="s">
        <v>225</v>
      </c>
      <c r="FY33" s="1" t="s">
        <v>225</v>
      </c>
      <c r="FZ33" s="1" t="s">
        <v>225</v>
      </c>
      <c r="GA33" s="1" t="s">
        <v>225</v>
      </c>
      <c r="GB33" s="1" t="s">
        <v>225</v>
      </c>
      <c r="GC33" s="1" t="s">
        <v>225</v>
      </c>
      <c r="GD33" s="1" t="s">
        <v>225</v>
      </c>
      <c r="GE33" s="1" t="s">
        <v>215</v>
      </c>
      <c r="GF33" s="1" t="s">
        <v>210</v>
      </c>
      <c r="GG33" s="1" t="s">
        <v>210</v>
      </c>
      <c r="GH33" s="1" t="s">
        <v>207</v>
      </c>
      <c r="GI33" s="1" t="s">
        <v>210</v>
      </c>
      <c r="GJ33" s="1">
        <v>4</v>
      </c>
      <c r="GK33" s="1">
        <v>3</v>
      </c>
      <c r="GL33" s="1" t="s">
        <v>326</v>
      </c>
      <c r="GM33" s="1" t="s">
        <v>233</v>
      </c>
      <c r="GN33" s="1" t="s">
        <v>233</v>
      </c>
      <c r="GO33" s="1" t="s">
        <v>232</v>
      </c>
      <c r="GP33" s="1" t="s">
        <v>233</v>
      </c>
      <c r="GQ33" s="1" t="s">
        <v>234</v>
      </c>
      <c r="GR33" s="1" t="s">
        <v>232</v>
      </c>
      <c r="GS33" s="1" t="s">
        <v>234</v>
      </c>
      <c r="GT33" s="1" t="s">
        <v>232</v>
      </c>
    </row>
    <row r="34" spans="1:202" ht="15.75" customHeight="1" x14ac:dyDescent="0.2">
      <c r="A34" s="19">
        <v>33</v>
      </c>
      <c r="B34" s="3">
        <v>44342.892960185185</v>
      </c>
      <c r="C34" s="4" t="s">
        <v>373</v>
      </c>
      <c r="D34" s="1" t="s">
        <v>374</v>
      </c>
      <c r="AH34" s="7"/>
      <c r="BP34" s="7"/>
    </row>
    <row r="35" spans="1:202" ht="15.75" customHeight="1" x14ac:dyDescent="0.2">
      <c r="A35">
        <v>34</v>
      </c>
      <c r="B35" s="3">
        <v>44342.898019467597</v>
      </c>
      <c r="C35" s="4" t="s">
        <v>375</v>
      </c>
      <c r="D35" s="1" t="s">
        <v>201</v>
      </c>
      <c r="E35" s="1" t="s">
        <v>258</v>
      </c>
      <c r="F35" s="1">
        <v>1971</v>
      </c>
      <c r="G35" s="5" t="s">
        <v>203</v>
      </c>
      <c r="H35" s="5" t="s">
        <v>204</v>
      </c>
      <c r="I35" s="1" t="s">
        <v>249</v>
      </c>
      <c r="J35" s="1" t="s">
        <v>236</v>
      </c>
      <c r="K35" s="1" t="s">
        <v>207</v>
      </c>
      <c r="L35" s="1" t="s">
        <v>208</v>
      </c>
      <c r="M35" s="1" t="s">
        <v>209</v>
      </c>
      <c r="N35" s="1" t="s">
        <v>210</v>
      </c>
      <c r="O35" s="1" t="s">
        <v>210</v>
      </c>
      <c r="P35" s="1" t="s">
        <v>376</v>
      </c>
      <c r="Q35" s="1" t="s">
        <v>238</v>
      </c>
      <c r="R35" s="1" t="s">
        <v>290</v>
      </c>
      <c r="S35" s="1" t="s">
        <v>285</v>
      </c>
      <c r="T35" s="1" t="s">
        <v>210</v>
      </c>
      <c r="U35" s="1" t="s">
        <v>240</v>
      </c>
      <c r="V35" s="1" t="s">
        <v>216</v>
      </c>
      <c r="W35" s="1" t="s">
        <v>215</v>
      </c>
      <c r="X35" s="1" t="s">
        <v>215</v>
      </c>
      <c r="Y35" s="1" t="s">
        <v>254</v>
      </c>
      <c r="Z35" s="1" t="s">
        <v>215</v>
      </c>
      <c r="AA35" s="1" t="s">
        <v>215</v>
      </c>
      <c r="AB35" s="1" t="s">
        <v>215</v>
      </c>
      <c r="AC35" s="1" t="s">
        <v>215</v>
      </c>
      <c r="AD35" s="1" t="s">
        <v>240</v>
      </c>
      <c r="AE35" s="1" t="s">
        <v>254</v>
      </c>
      <c r="AF35" s="1" t="s">
        <v>240</v>
      </c>
      <c r="AG35" s="1" t="s">
        <v>215</v>
      </c>
      <c r="AH35" s="2" t="s">
        <v>377</v>
      </c>
      <c r="AI35" s="1" t="s">
        <v>210</v>
      </c>
      <c r="AJ35" s="1" t="s">
        <v>218</v>
      </c>
      <c r="AK35" s="1" t="s">
        <v>378</v>
      </c>
      <c r="AL35" s="1" t="s">
        <v>221</v>
      </c>
      <c r="AM35" s="1" t="s">
        <v>221</v>
      </c>
      <c r="AN35" s="1" t="s">
        <v>221</v>
      </c>
      <c r="AO35" s="1" t="s">
        <v>221</v>
      </c>
      <c r="AP35" s="1" t="s">
        <v>221</v>
      </c>
      <c r="AQ35" s="1" t="s">
        <v>221</v>
      </c>
      <c r="AR35" s="1" t="s">
        <v>221</v>
      </c>
      <c r="AS35" s="1" t="s">
        <v>221</v>
      </c>
      <c r="AT35" s="1" t="s">
        <v>242</v>
      </c>
      <c r="AU35" s="1" t="s">
        <v>221</v>
      </c>
      <c r="AV35" s="1" t="s">
        <v>221</v>
      </c>
      <c r="AW35" s="1" t="s">
        <v>221</v>
      </c>
      <c r="AX35" s="1" t="s">
        <v>243</v>
      </c>
      <c r="AY35" s="1" t="s">
        <v>221</v>
      </c>
      <c r="AZ35" s="1" t="s">
        <v>243</v>
      </c>
      <c r="BA35" s="1" t="s">
        <v>221</v>
      </c>
      <c r="BB35" s="1" t="s">
        <v>222</v>
      </c>
      <c r="BC35" s="1" t="s">
        <v>222</v>
      </c>
      <c r="BD35" s="1" t="s">
        <v>222</v>
      </c>
      <c r="BE35" s="1" t="s">
        <v>222</v>
      </c>
      <c r="BF35" s="1" t="s">
        <v>222</v>
      </c>
      <c r="BG35" s="1" t="s">
        <v>222</v>
      </c>
      <c r="BH35" s="1" t="s">
        <v>222</v>
      </c>
      <c r="BI35" s="1" t="s">
        <v>222</v>
      </c>
      <c r="BJ35" s="1" t="s">
        <v>222</v>
      </c>
      <c r="BK35" s="1" t="s">
        <v>258</v>
      </c>
      <c r="BL35" s="1" t="s">
        <v>222</v>
      </c>
      <c r="BM35" s="1" t="s">
        <v>258</v>
      </c>
      <c r="BN35" s="1" t="s">
        <v>222</v>
      </c>
      <c r="BO35" s="1" t="s">
        <v>222</v>
      </c>
      <c r="BP35" s="2" t="s">
        <v>379</v>
      </c>
      <c r="BQ35" s="1" t="s">
        <v>227</v>
      </c>
      <c r="BR35" s="1" t="s">
        <v>227</v>
      </c>
      <c r="BS35" s="1" t="s">
        <v>210</v>
      </c>
      <c r="BT35" s="1" t="s">
        <v>210</v>
      </c>
      <c r="BU35" s="1" t="s">
        <v>224</v>
      </c>
      <c r="BV35" s="1" t="s">
        <v>224</v>
      </c>
      <c r="BW35" s="1" t="s">
        <v>226</v>
      </c>
      <c r="BX35" s="1" t="s">
        <v>224</v>
      </c>
      <c r="BY35" s="1" t="s">
        <v>224</v>
      </c>
      <c r="BZ35" s="1" t="s">
        <v>224</v>
      </c>
      <c r="CA35" s="1" t="s">
        <v>226</v>
      </c>
      <c r="CB35" s="1" t="s">
        <v>226</v>
      </c>
      <c r="CC35" s="1" t="s">
        <v>226</v>
      </c>
      <c r="CD35" s="1" t="s">
        <v>224</v>
      </c>
      <c r="CE35" s="1" t="s">
        <v>226</v>
      </c>
      <c r="CF35" s="1" t="s">
        <v>215</v>
      </c>
      <c r="CG35" s="1" t="s">
        <v>226</v>
      </c>
      <c r="CH35" s="1" t="s">
        <v>224</v>
      </c>
      <c r="CI35" s="1" t="s">
        <v>224</v>
      </c>
      <c r="CJ35" s="1" t="s">
        <v>224</v>
      </c>
      <c r="CK35" s="1" t="s">
        <v>226</v>
      </c>
      <c r="CL35" s="1" t="s">
        <v>225</v>
      </c>
      <c r="CM35" s="1" t="s">
        <v>225</v>
      </c>
      <c r="CN35" s="1" t="s">
        <v>226</v>
      </c>
      <c r="CO35" s="1" t="s">
        <v>215</v>
      </c>
      <c r="CP35" s="1" t="s">
        <v>225</v>
      </c>
      <c r="CQ35" s="1" t="s">
        <v>210</v>
      </c>
      <c r="CR35" s="1" t="s">
        <v>210</v>
      </c>
      <c r="CS35" s="1" t="s">
        <v>210</v>
      </c>
      <c r="CT35" s="1" t="s">
        <v>210</v>
      </c>
      <c r="CU35" s="1" t="s">
        <v>210</v>
      </c>
      <c r="CV35" s="1" t="s">
        <v>207</v>
      </c>
      <c r="CW35" s="1" t="s">
        <v>210</v>
      </c>
      <c r="CX35" s="1" t="s">
        <v>210</v>
      </c>
      <c r="CY35" s="1" t="s">
        <v>207</v>
      </c>
      <c r="CZ35" s="1" t="s">
        <v>210</v>
      </c>
      <c r="DA35" s="1" t="s">
        <v>210</v>
      </c>
      <c r="DB35" s="1" t="s">
        <v>210</v>
      </c>
      <c r="DC35" s="1" t="s">
        <v>207</v>
      </c>
      <c r="DD35" s="1" t="s">
        <v>207</v>
      </c>
      <c r="DE35" s="1" t="s">
        <v>210</v>
      </c>
      <c r="DF35" s="1" t="s">
        <v>210</v>
      </c>
      <c r="DG35" s="1" t="s">
        <v>207</v>
      </c>
      <c r="DH35" s="1" t="s">
        <v>207</v>
      </c>
      <c r="DI35" s="1" t="s">
        <v>207</v>
      </c>
      <c r="DJ35" s="1" t="s">
        <v>207</v>
      </c>
      <c r="DK35" s="1" t="s">
        <v>210</v>
      </c>
      <c r="DL35" s="1" t="s">
        <v>210</v>
      </c>
      <c r="DM35" s="1" t="s">
        <v>210</v>
      </c>
      <c r="DN35" s="1" t="s">
        <v>210</v>
      </c>
      <c r="DO35" s="1" t="s">
        <v>210</v>
      </c>
      <c r="DP35" s="1" t="s">
        <v>210</v>
      </c>
      <c r="DQ35" s="1" t="s">
        <v>210</v>
      </c>
      <c r="DR35" s="1" t="s">
        <v>210</v>
      </c>
      <c r="DS35" s="1" t="s">
        <v>230</v>
      </c>
      <c r="DT35" s="1" t="s">
        <v>230</v>
      </c>
      <c r="DU35" s="1" t="s">
        <v>210</v>
      </c>
      <c r="DV35" s="1" t="s">
        <v>210</v>
      </c>
      <c r="DW35" s="1" t="s">
        <v>210</v>
      </c>
      <c r="DX35" s="1" t="s">
        <v>210</v>
      </c>
      <c r="DY35" s="1" t="s">
        <v>210</v>
      </c>
      <c r="DZ35" s="1" t="s">
        <v>210</v>
      </c>
      <c r="EA35" s="1" t="s">
        <v>210</v>
      </c>
      <c r="EB35" s="1" t="s">
        <v>210</v>
      </c>
      <c r="EC35" s="1" t="s">
        <v>228</v>
      </c>
      <c r="ED35" s="1" t="s">
        <v>228</v>
      </c>
      <c r="EE35" s="1" t="s">
        <v>210</v>
      </c>
      <c r="EF35" s="1" t="s">
        <v>210</v>
      </c>
      <c r="EG35" s="1" t="s">
        <v>210</v>
      </c>
      <c r="EH35" s="1" t="s">
        <v>210</v>
      </c>
      <c r="EI35" s="1" t="s">
        <v>210</v>
      </c>
      <c r="EJ35" s="1" t="s">
        <v>210</v>
      </c>
      <c r="EK35" s="1" t="s">
        <v>210</v>
      </c>
      <c r="EL35" s="1" t="s">
        <v>210</v>
      </c>
      <c r="EM35" s="1" t="s">
        <v>210</v>
      </c>
      <c r="EN35" s="1" t="s">
        <v>210</v>
      </c>
      <c r="EO35" s="1" t="s">
        <v>210</v>
      </c>
      <c r="EP35" s="1" t="s">
        <v>230</v>
      </c>
      <c r="EQ35" s="1" t="s">
        <v>210</v>
      </c>
      <c r="ER35" s="1" t="s">
        <v>244</v>
      </c>
      <c r="ES35" s="1" t="s">
        <v>210</v>
      </c>
      <c r="ET35" s="1" t="s">
        <v>210</v>
      </c>
      <c r="EU35" s="1" t="s">
        <v>230</v>
      </c>
      <c r="EV35" s="1" t="s">
        <v>210</v>
      </c>
      <c r="EW35" s="1" t="s">
        <v>230</v>
      </c>
      <c r="EX35" s="1" t="s">
        <v>210</v>
      </c>
      <c r="EY35" s="1" t="s">
        <v>215</v>
      </c>
      <c r="EZ35" s="1" t="s">
        <v>215</v>
      </c>
      <c r="FA35" s="1" t="s">
        <v>215</v>
      </c>
      <c r="FB35" s="1" t="s">
        <v>226</v>
      </c>
      <c r="FC35" s="1" t="s">
        <v>215</v>
      </c>
      <c r="FD35" s="1" t="s">
        <v>215</v>
      </c>
      <c r="FE35" s="1" t="s">
        <v>215</v>
      </c>
      <c r="FF35" s="1" t="s">
        <v>215</v>
      </c>
      <c r="FG35" s="1" t="s">
        <v>215</v>
      </c>
      <c r="FH35" s="1" t="s">
        <v>226</v>
      </c>
      <c r="FI35" s="1" t="s">
        <v>224</v>
      </c>
      <c r="FJ35" s="1" t="s">
        <v>224</v>
      </c>
      <c r="FK35" s="1" t="s">
        <v>226</v>
      </c>
      <c r="FL35" s="1" t="s">
        <v>226</v>
      </c>
      <c r="FM35" s="1" t="s">
        <v>215</v>
      </c>
      <c r="FN35" s="1" t="s">
        <v>224</v>
      </c>
      <c r="FO35" s="1" t="s">
        <v>225</v>
      </c>
      <c r="FP35" s="1" t="s">
        <v>224</v>
      </c>
      <c r="FQ35" s="1" t="s">
        <v>224</v>
      </c>
      <c r="FR35" s="1" t="s">
        <v>224</v>
      </c>
      <c r="FS35" s="1" t="s">
        <v>224</v>
      </c>
      <c r="FT35" s="1" t="s">
        <v>215</v>
      </c>
      <c r="FU35" s="1" t="s">
        <v>215</v>
      </c>
      <c r="FV35" s="1" t="s">
        <v>224</v>
      </c>
      <c r="FW35" s="1" t="s">
        <v>224</v>
      </c>
      <c r="FX35" s="1" t="s">
        <v>224</v>
      </c>
      <c r="FY35" s="1" t="s">
        <v>224</v>
      </c>
      <c r="FZ35" s="1" t="s">
        <v>224</v>
      </c>
      <c r="GA35" s="1" t="s">
        <v>224</v>
      </c>
      <c r="GB35" s="1" t="s">
        <v>226</v>
      </c>
      <c r="GC35" s="1" t="s">
        <v>226</v>
      </c>
      <c r="GD35" s="1" t="s">
        <v>224</v>
      </c>
      <c r="GE35" s="1" t="s">
        <v>224</v>
      </c>
      <c r="GF35" s="1" t="s">
        <v>207</v>
      </c>
      <c r="GG35" s="1" t="s">
        <v>210</v>
      </c>
      <c r="GH35" s="1" t="s">
        <v>207</v>
      </c>
      <c r="GI35" s="1" t="s">
        <v>210</v>
      </c>
      <c r="GJ35" s="1">
        <v>2</v>
      </c>
      <c r="GK35" s="1">
        <v>2</v>
      </c>
      <c r="GL35" s="1" t="s">
        <v>326</v>
      </c>
      <c r="GM35" s="1" t="s">
        <v>232</v>
      </c>
      <c r="GN35" s="1" t="s">
        <v>232</v>
      </c>
      <c r="GO35" s="1" t="s">
        <v>247</v>
      </c>
      <c r="GP35" s="1" t="s">
        <v>232</v>
      </c>
      <c r="GQ35" s="1" t="s">
        <v>233</v>
      </c>
      <c r="GR35" s="1" t="s">
        <v>234</v>
      </c>
      <c r="GS35" s="1" t="s">
        <v>234</v>
      </c>
      <c r="GT35" s="1" t="s">
        <v>234</v>
      </c>
    </row>
    <row r="36" spans="1:202" ht="15.75" customHeight="1" x14ac:dyDescent="0.2">
      <c r="A36" s="19">
        <v>35</v>
      </c>
      <c r="B36" s="3">
        <v>44342.912006319442</v>
      </c>
      <c r="C36" s="4" t="s">
        <v>380</v>
      </c>
      <c r="D36" s="1" t="s">
        <v>201</v>
      </c>
      <c r="E36" s="1" t="s">
        <v>202</v>
      </c>
      <c r="F36" s="1">
        <v>1970</v>
      </c>
      <c r="G36" s="1" t="s">
        <v>203</v>
      </c>
      <c r="H36" s="1" t="s">
        <v>204</v>
      </c>
      <c r="I36" s="1" t="s">
        <v>205</v>
      </c>
      <c r="J36" s="1" t="s">
        <v>316</v>
      </c>
      <c r="K36" s="1" t="s">
        <v>210</v>
      </c>
      <c r="L36" s="1" t="s">
        <v>208</v>
      </c>
      <c r="M36" s="1" t="s">
        <v>209</v>
      </c>
      <c r="N36" s="1" t="s">
        <v>210</v>
      </c>
      <c r="O36" s="1" t="s">
        <v>210</v>
      </c>
      <c r="P36" s="1" t="s">
        <v>381</v>
      </c>
      <c r="Q36" s="1" t="s">
        <v>238</v>
      </c>
      <c r="R36" s="1" t="s">
        <v>213</v>
      </c>
      <c r="S36" s="1" t="s">
        <v>285</v>
      </c>
      <c r="T36" s="1" t="s">
        <v>251</v>
      </c>
      <c r="U36" s="1" t="s">
        <v>254</v>
      </c>
      <c r="V36" s="1" t="s">
        <v>240</v>
      </c>
      <c r="W36" s="1" t="s">
        <v>215</v>
      </c>
      <c r="X36" s="1" t="s">
        <v>215</v>
      </c>
      <c r="Y36" s="1" t="s">
        <v>215</v>
      </c>
      <c r="Z36" s="1" t="s">
        <v>215</v>
      </c>
      <c r="AA36" s="1" t="s">
        <v>215</v>
      </c>
      <c r="AB36" s="1" t="s">
        <v>254</v>
      </c>
      <c r="AC36" s="1" t="s">
        <v>254</v>
      </c>
      <c r="AD36" s="1" t="s">
        <v>240</v>
      </c>
      <c r="AE36" s="1" t="s">
        <v>254</v>
      </c>
      <c r="AF36" s="1" t="s">
        <v>254</v>
      </c>
      <c r="AG36" s="1" t="s">
        <v>254</v>
      </c>
      <c r="AH36" s="2" t="s">
        <v>306</v>
      </c>
      <c r="AI36" s="1" t="s">
        <v>251</v>
      </c>
      <c r="AJ36" s="1" t="s">
        <v>324</v>
      </c>
      <c r="AK36" s="1" t="s">
        <v>382</v>
      </c>
      <c r="AL36" s="1" t="s">
        <v>220</v>
      </c>
      <c r="AM36" s="1" t="s">
        <v>220</v>
      </c>
      <c r="AN36" s="1" t="s">
        <v>220</v>
      </c>
      <c r="AO36" s="1" t="s">
        <v>220</v>
      </c>
      <c r="AP36" s="1" t="s">
        <v>220</v>
      </c>
      <c r="AQ36" s="1" t="s">
        <v>220</v>
      </c>
      <c r="AR36" s="1" t="s">
        <v>221</v>
      </c>
      <c r="AS36" s="1" t="s">
        <v>221</v>
      </c>
      <c r="AT36" s="1" t="s">
        <v>220</v>
      </c>
      <c r="AU36" s="1" t="s">
        <v>220</v>
      </c>
      <c r="AV36" s="1" t="s">
        <v>220</v>
      </c>
      <c r="AW36" s="1" t="s">
        <v>220</v>
      </c>
      <c r="AX36" s="1" t="s">
        <v>220</v>
      </c>
      <c r="AY36" s="1" t="s">
        <v>220</v>
      </c>
      <c r="AZ36" s="1" t="s">
        <v>220</v>
      </c>
      <c r="BA36" s="1" t="s">
        <v>220</v>
      </c>
      <c r="BB36" s="1" t="s">
        <v>222</v>
      </c>
      <c r="BC36" s="1" t="s">
        <v>222</v>
      </c>
      <c r="BD36" s="1" t="s">
        <v>222</v>
      </c>
      <c r="BE36" s="1" t="s">
        <v>222</v>
      </c>
      <c r="BF36" s="1" t="s">
        <v>222</v>
      </c>
      <c r="BG36" s="1" t="s">
        <v>222</v>
      </c>
      <c r="BH36" s="1" t="s">
        <v>222</v>
      </c>
      <c r="BI36" s="1" t="s">
        <v>222</v>
      </c>
      <c r="BJ36" s="1" t="s">
        <v>222</v>
      </c>
      <c r="BK36" s="1" t="s">
        <v>222</v>
      </c>
      <c r="BL36" s="1" t="s">
        <v>222</v>
      </c>
      <c r="BM36" s="1" t="s">
        <v>222</v>
      </c>
      <c r="BN36" s="1" t="s">
        <v>222</v>
      </c>
      <c r="BO36" s="1" t="s">
        <v>222</v>
      </c>
      <c r="BP36" s="2" t="s">
        <v>223</v>
      </c>
      <c r="BQ36" s="1" t="s">
        <v>207</v>
      </c>
      <c r="BR36" s="1" t="s">
        <v>207</v>
      </c>
      <c r="BS36" s="1" t="s">
        <v>207</v>
      </c>
      <c r="BT36" s="1" t="s">
        <v>210</v>
      </c>
      <c r="BU36" s="1" t="s">
        <v>225</v>
      </c>
      <c r="BV36" s="1" t="s">
        <v>225</v>
      </c>
      <c r="BW36" s="1" t="s">
        <v>225</v>
      </c>
      <c r="BX36" s="1" t="s">
        <v>224</v>
      </c>
      <c r="BY36" s="1" t="s">
        <v>224</v>
      </c>
      <c r="BZ36" s="1" t="s">
        <v>225</v>
      </c>
      <c r="CA36" s="1" t="s">
        <v>225</v>
      </c>
      <c r="CB36" s="1" t="s">
        <v>225</v>
      </c>
      <c r="CC36" s="1" t="s">
        <v>225</v>
      </c>
      <c r="CD36" s="1" t="s">
        <v>225</v>
      </c>
      <c r="CE36" s="1" t="s">
        <v>225</v>
      </c>
      <c r="CF36" s="1" t="s">
        <v>224</v>
      </c>
      <c r="CG36" s="1" t="s">
        <v>225</v>
      </c>
      <c r="CH36" s="1" t="s">
        <v>225</v>
      </c>
      <c r="CI36" s="1" t="s">
        <v>226</v>
      </c>
      <c r="CJ36" s="1" t="s">
        <v>225</v>
      </c>
      <c r="CK36" s="1" t="s">
        <v>225</v>
      </c>
      <c r="CL36" s="1" t="s">
        <v>225</v>
      </c>
      <c r="CM36" s="1" t="s">
        <v>227</v>
      </c>
      <c r="CN36" s="1" t="s">
        <v>225</v>
      </c>
      <c r="CO36" s="1" t="s">
        <v>215</v>
      </c>
      <c r="CP36" s="1" t="s">
        <v>225</v>
      </c>
      <c r="CQ36" s="1" t="s">
        <v>210</v>
      </c>
      <c r="CR36" s="1" t="s">
        <v>210</v>
      </c>
      <c r="CS36" s="1" t="s">
        <v>210</v>
      </c>
      <c r="CT36" s="1" t="s">
        <v>210</v>
      </c>
      <c r="CU36" s="1" t="s">
        <v>207</v>
      </c>
      <c r="CV36" s="1" t="s">
        <v>207</v>
      </c>
      <c r="CW36" s="1" t="s">
        <v>210</v>
      </c>
      <c r="CX36" s="1" t="s">
        <v>210</v>
      </c>
      <c r="CY36" s="1" t="s">
        <v>210</v>
      </c>
      <c r="CZ36" s="1" t="s">
        <v>210</v>
      </c>
      <c r="DA36" s="1" t="s">
        <v>210</v>
      </c>
      <c r="DB36" s="1" t="s">
        <v>210</v>
      </c>
      <c r="DC36" s="1" t="s">
        <v>207</v>
      </c>
      <c r="DD36" s="1" t="s">
        <v>207</v>
      </c>
      <c r="DE36" s="1" t="s">
        <v>207</v>
      </c>
      <c r="DF36" s="1" t="s">
        <v>207</v>
      </c>
      <c r="DG36" s="1" t="s">
        <v>207</v>
      </c>
      <c r="DH36" s="1" t="s">
        <v>207</v>
      </c>
      <c r="DI36" s="1" t="s">
        <v>207</v>
      </c>
      <c r="DJ36" s="1" t="s">
        <v>207</v>
      </c>
      <c r="DK36" s="1" t="s">
        <v>207</v>
      </c>
      <c r="DL36" s="1" t="s">
        <v>210</v>
      </c>
      <c r="DM36" s="1" t="s">
        <v>210</v>
      </c>
      <c r="DN36" s="1" t="s">
        <v>210</v>
      </c>
      <c r="DO36" s="1" t="s">
        <v>210</v>
      </c>
      <c r="DP36" s="1" t="s">
        <v>210</v>
      </c>
      <c r="DQ36" s="1" t="s">
        <v>210</v>
      </c>
      <c r="DR36" s="1" t="s">
        <v>210</v>
      </c>
      <c r="DS36" s="1" t="s">
        <v>210</v>
      </c>
      <c r="DT36" s="1" t="s">
        <v>210</v>
      </c>
      <c r="DU36" s="1" t="s">
        <v>210</v>
      </c>
      <c r="DV36" s="1" t="s">
        <v>210</v>
      </c>
      <c r="DW36" s="1" t="s">
        <v>210</v>
      </c>
      <c r="DX36" s="1" t="s">
        <v>210</v>
      </c>
      <c r="DY36" s="1" t="s">
        <v>210</v>
      </c>
      <c r="DZ36" s="1" t="s">
        <v>210</v>
      </c>
      <c r="EA36" s="1" t="s">
        <v>210</v>
      </c>
      <c r="EB36" s="1" t="s">
        <v>210</v>
      </c>
      <c r="EC36" s="1" t="s">
        <v>210</v>
      </c>
      <c r="ED36" s="1" t="s">
        <v>210</v>
      </c>
      <c r="EE36" s="1" t="s">
        <v>210</v>
      </c>
      <c r="EF36" s="1" t="s">
        <v>210</v>
      </c>
      <c r="EG36" s="1" t="s">
        <v>210</v>
      </c>
      <c r="EH36" s="1" t="s">
        <v>210</v>
      </c>
      <c r="EI36" s="1" t="s">
        <v>210</v>
      </c>
      <c r="EJ36" s="1" t="s">
        <v>210</v>
      </c>
      <c r="EK36" s="1" t="s">
        <v>210</v>
      </c>
      <c r="EL36" s="1" t="s">
        <v>210</v>
      </c>
      <c r="EM36" s="1" t="s">
        <v>210</v>
      </c>
      <c r="EN36" s="1" t="s">
        <v>210</v>
      </c>
      <c r="EO36" s="1" t="s">
        <v>210</v>
      </c>
      <c r="EP36" s="1" t="s">
        <v>210</v>
      </c>
      <c r="EQ36" s="1" t="s">
        <v>210</v>
      </c>
      <c r="ER36" s="1" t="s">
        <v>244</v>
      </c>
      <c r="ES36" s="1" t="s">
        <v>210</v>
      </c>
      <c r="ET36" s="1" t="s">
        <v>210</v>
      </c>
      <c r="EU36" s="1" t="s">
        <v>210</v>
      </c>
      <c r="EV36" s="1" t="s">
        <v>210</v>
      </c>
      <c r="EW36" s="1" t="s">
        <v>230</v>
      </c>
      <c r="EX36" s="1" t="s">
        <v>230</v>
      </c>
      <c r="EY36" s="1" t="s">
        <v>225</v>
      </c>
      <c r="EZ36" s="1" t="s">
        <v>225</v>
      </c>
      <c r="FA36" s="1" t="s">
        <v>225</v>
      </c>
      <c r="FB36" s="1" t="s">
        <v>225</v>
      </c>
      <c r="FC36" s="1" t="s">
        <v>225</v>
      </c>
      <c r="FD36" s="1" t="s">
        <v>225</v>
      </c>
      <c r="FE36" s="1" t="s">
        <v>225</v>
      </c>
      <c r="FF36" s="1" t="s">
        <v>225</v>
      </c>
      <c r="FG36" s="1" t="s">
        <v>225</v>
      </c>
      <c r="FH36" s="1" t="s">
        <v>225</v>
      </c>
      <c r="FI36" s="1" t="s">
        <v>225</v>
      </c>
      <c r="FJ36" s="1" t="s">
        <v>225</v>
      </c>
      <c r="FK36" s="1" t="s">
        <v>224</v>
      </c>
      <c r="FL36" s="1" t="s">
        <v>225</v>
      </c>
      <c r="FM36" s="1" t="s">
        <v>225</v>
      </c>
      <c r="FN36" s="1" t="s">
        <v>225</v>
      </c>
      <c r="FO36" s="1" t="s">
        <v>225</v>
      </c>
      <c r="FP36" s="1" t="s">
        <v>225</v>
      </c>
      <c r="FQ36" s="1" t="s">
        <v>225</v>
      </c>
      <c r="FR36" s="1" t="s">
        <v>225</v>
      </c>
      <c r="FS36" s="1" t="s">
        <v>225</v>
      </c>
      <c r="FT36" s="1" t="s">
        <v>215</v>
      </c>
      <c r="FU36" s="1" t="s">
        <v>225</v>
      </c>
      <c r="FV36" s="1" t="s">
        <v>224</v>
      </c>
      <c r="FW36" s="1" t="s">
        <v>224</v>
      </c>
      <c r="FX36" s="1" t="s">
        <v>225</v>
      </c>
      <c r="FY36" s="1" t="s">
        <v>224</v>
      </c>
      <c r="FZ36" s="1" t="s">
        <v>225</v>
      </c>
      <c r="GA36" s="1" t="s">
        <v>225</v>
      </c>
      <c r="GB36" s="1" t="s">
        <v>226</v>
      </c>
      <c r="GC36" s="1" t="s">
        <v>225</v>
      </c>
      <c r="GD36" s="1" t="s">
        <v>224</v>
      </c>
      <c r="GE36" s="1" t="s">
        <v>226</v>
      </c>
      <c r="GF36" s="1" t="s">
        <v>210</v>
      </c>
      <c r="GG36" s="1" t="s">
        <v>207</v>
      </c>
      <c r="GH36" s="1" t="s">
        <v>207</v>
      </c>
      <c r="GI36" s="1" t="s">
        <v>207</v>
      </c>
      <c r="GJ36" s="1">
        <v>3</v>
      </c>
      <c r="GK36" s="1">
        <v>3</v>
      </c>
      <c r="GL36" s="1" t="s">
        <v>326</v>
      </c>
      <c r="GM36" s="1" t="s">
        <v>232</v>
      </c>
      <c r="GN36" s="1" t="s">
        <v>233</v>
      </c>
      <c r="GO36" s="1" t="s">
        <v>232</v>
      </c>
      <c r="GP36" s="1" t="s">
        <v>233</v>
      </c>
      <c r="GQ36" s="1" t="s">
        <v>233</v>
      </c>
      <c r="GR36" s="1" t="s">
        <v>246</v>
      </c>
      <c r="GS36" s="1" t="s">
        <v>234</v>
      </c>
      <c r="GT36" s="1" t="s">
        <v>234</v>
      </c>
    </row>
    <row r="37" spans="1:202" ht="15.75" customHeight="1" x14ac:dyDescent="0.2">
      <c r="A37">
        <v>36</v>
      </c>
      <c r="B37" s="3">
        <v>44342.912930520833</v>
      </c>
      <c r="C37" s="4" t="s">
        <v>383</v>
      </c>
      <c r="D37" s="1" t="s">
        <v>201</v>
      </c>
      <c r="E37" s="1" t="s">
        <v>202</v>
      </c>
      <c r="F37" s="1">
        <v>1971</v>
      </c>
      <c r="G37" s="1" t="s">
        <v>203</v>
      </c>
      <c r="H37" s="1" t="s">
        <v>204</v>
      </c>
      <c r="I37" s="1" t="s">
        <v>249</v>
      </c>
      <c r="J37" s="1" t="s">
        <v>236</v>
      </c>
      <c r="K37" s="1" t="s">
        <v>207</v>
      </c>
      <c r="L37" s="1" t="s">
        <v>208</v>
      </c>
      <c r="M37" s="1" t="s">
        <v>209</v>
      </c>
      <c r="N37" s="1" t="s">
        <v>210</v>
      </c>
      <c r="O37" s="1" t="s">
        <v>210</v>
      </c>
      <c r="P37" s="1">
        <v>23</v>
      </c>
      <c r="Q37" s="1" t="s">
        <v>238</v>
      </c>
      <c r="R37" s="1" t="s">
        <v>320</v>
      </c>
      <c r="S37" s="1" t="s">
        <v>285</v>
      </c>
      <c r="T37" s="1" t="s">
        <v>251</v>
      </c>
      <c r="U37" s="1" t="s">
        <v>240</v>
      </c>
      <c r="V37" s="1" t="s">
        <v>240</v>
      </c>
      <c r="W37" s="1" t="s">
        <v>215</v>
      </c>
      <c r="X37" s="1" t="s">
        <v>215</v>
      </c>
      <c r="Y37" s="1" t="s">
        <v>215</v>
      </c>
      <c r="Z37" s="1" t="s">
        <v>215</v>
      </c>
      <c r="AA37" s="1" t="s">
        <v>215</v>
      </c>
      <c r="AB37" s="1" t="s">
        <v>215</v>
      </c>
      <c r="AC37" s="1" t="s">
        <v>254</v>
      </c>
      <c r="AD37" s="1" t="s">
        <v>254</v>
      </c>
      <c r="AE37" s="1" t="s">
        <v>254</v>
      </c>
      <c r="AF37" s="1" t="s">
        <v>254</v>
      </c>
      <c r="AG37" s="1" t="s">
        <v>254</v>
      </c>
      <c r="AH37" s="2" t="s">
        <v>377</v>
      </c>
      <c r="AI37" s="1" t="s">
        <v>251</v>
      </c>
      <c r="AJ37" s="1" t="s">
        <v>324</v>
      </c>
      <c r="AK37" s="1" t="s">
        <v>384</v>
      </c>
      <c r="AL37" s="1" t="s">
        <v>220</v>
      </c>
      <c r="AM37" s="1" t="s">
        <v>221</v>
      </c>
      <c r="AN37" s="1" t="s">
        <v>220</v>
      </c>
      <c r="AO37" s="1" t="s">
        <v>220</v>
      </c>
      <c r="AP37" s="1" t="s">
        <v>221</v>
      </c>
      <c r="AQ37" s="1" t="s">
        <v>221</v>
      </c>
      <c r="AR37" s="1" t="s">
        <v>242</v>
      </c>
      <c r="AS37" s="1" t="s">
        <v>220</v>
      </c>
      <c r="AT37" s="1" t="s">
        <v>221</v>
      </c>
      <c r="AU37" s="1" t="s">
        <v>221</v>
      </c>
      <c r="AV37" s="1" t="s">
        <v>221</v>
      </c>
      <c r="AW37" s="1" t="s">
        <v>220</v>
      </c>
      <c r="AX37" s="1" t="s">
        <v>243</v>
      </c>
      <c r="AY37" s="1" t="s">
        <v>220</v>
      </c>
      <c r="AZ37" s="1" t="s">
        <v>221</v>
      </c>
      <c r="BA37" s="1" t="s">
        <v>220</v>
      </c>
      <c r="BB37" s="1" t="s">
        <v>222</v>
      </c>
      <c r="BC37" s="1" t="s">
        <v>222</v>
      </c>
      <c r="BD37" s="1" t="s">
        <v>222</v>
      </c>
      <c r="BE37" s="1" t="s">
        <v>222</v>
      </c>
      <c r="BF37" s="1" t="s">
        <v>222</v>
      </c>
      <c r="BG37" s="1" t="s">
        <v>222</v>
      </c>
      <c r="BH37" s="1" t="s">
        <v>222</v>
      </c>
      <c r="BI37" s="1" t="s">
        <v>222</v>
      </c>
      <c r="BJ37" s="1" t="s">
        <v>222</v>
      </c>
      <c r="BK37" s="1" t="s">
        <v>222</v>
      </c>
      <c r="BL37" s="1" t="s">
        <v>222</v>
      </c>
      <c r="BM37" s="1" t="s">
        <v>222</v>
      </c>
      <c r="BN37" s="1" t="s">
        <v>222</v>
      </c>
      <c r="BO37" s="1" t="s">
        <v>222</v>
      </c>
      <c r="BP37" s="2" t="s">
        <v>223</v>
      </c>
      <c r="BQ37" s="1" t="s">
        <v>207</v>
      </c>
      <c r="BR37" s="1" t="s">
        <v>207</v>
      </c>
      <c r="BS37" s="1" t="s">
        <v>207</v>
      </c>
      <c r="BT37" s="1" t="s">
        <v>207</v>
      </c>
      <c r="BU37" s="1" t="s">
        <v>225</v>
      </c>
      <c r="BV37" s="1" t="s">
        <v>225</v>
      </c>
      <c r="BW37" s="1" t="s">
        <v>224</v>
      </c>
      <c r="BX37" s="1" t="s">
        <v>224</v>
      </c>
      <c r="BY37" s="1" t="s">
        <v>224</v>
      </c>
      <c r="BZ37" s="1" t="s">
        <v>226</v>
      </c>
      <c r="CA37" s="1" t="s">
        <v>224</v>
      </c>
      <c r="CB37" s="1" t="s">
        <v>224</v>
      </c>
      <c r="CC37" s="1" t="s">
        <v>224</v>
      </c>
      <c r="CD37" s="1" t="s">
        <v>225</v>
      </c>
      <c r="CE37" s="1" t="s">
        <v>225</v>
      </c>
      <c r="CF37" s="1" t="s">
        <v>224</v>
      </c>
      <c r="CG37" s="1" t="s">
        <v>224</v>
      </c>
      <c r="CH37" s="1" t="s">
        <v>225</v>
      </c>
      <c r="CI37" s="1" t="s">
        <v>215</v>
      </c>
      <c r="CJ37" s="1" t="s">
        <v>224</v>
      </c>
      <c r="CK37" s="1" t="s">
        <v>224</v>
      </c>
      <c r="CL37" s="1" t="s">
        <v>225</v>
      </c>
      <c r="CM37" s="1" t="s">
        <v>215</v>
      </c>
      <c r="CN37" s="1" t="s">
        <v>225</v>
      </c>
      <c r="CO37" s="1" t="s">
        <v>215</v>
      </c>
      <c r="CP37" s="1" t="s">
        <v>225</v>
      </c>
      <c r="CQ37" s="1" t="s">
        <v>210</v>
      </c>
      <c r="CR37" s="1" t="s">
        <v>210</v>
      </c>
      <c r="CS37" s="1" t="s">
        <v>210</v>
      </c>
      <c r="CT37" s="1" t="s">
        <v>210</v>
      </c>
      <c r="CU37" s="1" t="s">
        <v>207</v>
      </c>
      <c r="CV37" s="1" t="s">
        <v>207</v>
      </c>
      <c r="CW37" s="1" t="s">
        <v>210</v>
      </c>
      <c r="CX37" s="1" t="s">
        <v>210</v>
      </c>
      <c r="CY37" s="1" t="s">
        <v>210</v>
      </c>
      <c r="CZ37" s="1" t="s">
        <v>210</v>
      </c>
      <c r="DA37" s="1" t="s">
        <v>210</v>
      </c>
      <c r="DB37" s="1" t="s">
        <v>210</v>
      </c>
      <c r="DC37" s="1" t="s">
        <v>207</v>
      </c>
      <c r="DD37" s="1" t="s">
        <v>207</v>
      </c>
      <c r="DE37" s="1" t="s">
        <v>207</v>
      </c>
      <c r="DF37" s="1" t="s">
        <v>207</v>
      </c>
      <c r="DG37" s="1" t="s">
        <v>207</v>
      </c>
      <c r="DH37" s="1" t="s">
        <v>207</v>
      </c>
      <c r="DI37" s="1" t="s">
        <v>207</v>
      </c>
      <c r="DJ37" s="1" t="s">
        <v>207</v>
      </c>
      <c r="DK37" s="1" t="s">
        <v>210</v>
      </c>
      <c r="DL37" s="1" t="s">
        <v>210</v>
      </c>
      <c r="DM37" s="1" t="s">
        <v>210</v>
      </c>
      <c r="DN37" s="1" t="s">
        <v>210</v>
      </c>
      <c r="DO37" s="1" t="s">
        <v>210</v>
      </c>
      <c r="DP37" s="1" t="s">
        <v>210</v>
      </c>
      <c r="DQ37" s="1" t="s">
        <v>210</v>
      </c>
      <c r="DR37" s="1" t="s">
        <v>210</v>
      </c>
      <c r="DS37" s="1" t="s">
        <v>210</v>
      </c>
      <c r="DT37" s="1" t="s">
        <v>210</v>
      </c>
      <c r="DU37" s="1" t="s">
        <v>210</v>
      </c>
      <c r="DV37" s="1" t="s">
        <v>210</v>
      </c>
      <c r="DW37" s="1" t="s">
        <v>210</v>
      </c>
      <c r="DX37" s="1" t="s">
        <v>210</v>
      </c>
      <c r="DY37" s="1" t="s">
        <v>210</v>
      </c>
      <c r="DZ37" s="1" t="s">
        <v>210</v>
      </c>
      <c r="EA37" s="1" t="s">
        <v>210</v>
      </c>
      <c r="EB37" s="1" t="s">
        <v>210</v>
      </c>
      <c r="EC37" s="1" t="s">
        <v>210</v>
      </c>
      <c r="ED37" s="1" t="s">
        <v>210</v>
      </c>
      <c r="EE37" s="1" t="s">
        <v>210</v>
      </c>
      <c r="EF37" s="1" t="s">
        <v>210</v>
      </c>
      <c r="EG37" s="1" t="s">
        <v>210</v>
      </c>
      <c r="EH37" s="1" t="s">
        <v>210</v>
      </c>
      <c r="EI37" s="1" t="s">
        <v>210</v>
      </c>
      <c r="EJ37" s="1" t="s">
        <v>210</v>
      </c>
      <c r="EK37" s="1" t="s">
        <v>210</v>
      </c>
      <c r="EL37" s="1" t="s">
        <v>210</v>
      </c>
      <c r="EM37" s="1" t="s">
        <v>210</v>
      </c>
      <c r="EN37" s="1" t="s">
        <v>210</v>
      </c>
      <c r="EO37" s="1" t="s">
        <v>210</v>
      </c>
      <c r="EP37" s="1" t="s">
        <v>210</v>
      </c>
      <c r="EQ37" s="1" t="s">
        <v>210</v>
      </c>
      <c r="ER37" s="1" t="s">
        <v>244</v>
      </c>
      <c r="ES37" s="1" t="s">
        <v>210</v>
      </c>
      <c r="ET37" s="1" t="s">
        <v>210</v>
      </c>
      <c r="EU37" s="1" t="s">
        <v>210</v>
      </c>
      <c r="EV37" s="1" t="s">
        <v>210</v>
      </c>
      <c r="EW37" s="1" t="s">
        <v>210</v>
      </c>
      <c r="EX37" s="1" t="s">
        <v>230</v>
      </c>
      <c r="EY37" s="1" t="s">
        <v>225</v>
      </c>
      <c r="EZ37" s="1" t="s">
        <v>225</v>
      </c>
      <c r="FA37" s="1" t="s">
        <v>225</v>
      </c>
      <c r="FB37" s="1" t="s">
        <v>225</v>
      </c>
      <c r="FC37" s="1" t="s">
        <v>225</v>
      </c>
      <c r="FD37" s="1" t="s">
        <v>226</v>
      </c>
      <c r="FE37" s="1" t="s">
        <v>225</v>
      </c>
      <c r="FF37" s="1" t="s">
        <v>225</v>
      </c>
      <c r="FG37" s="1" t="s">
        <v>224</v>
      </c>
      <c r="FH37" s="1" t="s">
        <v>225</v>
      </c>
      <c r="FI37" s="1" t="s">
        <v>225</v>
      </c>
      <c r="FJ37" s="1" t="s">
        <v>225</v>
      </c>
      <c r="FK37" s="1" t="s">
        <v>225</v>
      </c>
      <c r="FL37" s="1" t="s">
        <v>225</v>
      </c>
      <c r="FM37" s="1" t="s">
        <v>225</v>
      </c>
      <c r="FN37" s="1" t="s">
        <v>224</v>
      </c>
      <c r="FO37" s="1" t="s">
        <v>225</v>
      </c>
      <c r="FP37" s="1" t="s">
        <v>225</v>
      </c>
      <c r="FQ37" s="1" t="s">
        <v>226</v>
      </c>
      <c r="FR37" s="1" t="s">
        <v>225</v>
      </c>
      <c r="FS37" s="1" t="s">
        <v>225</v>
      </c>
      <c r="FT37" s="1" t="s">
        <v>215</v>
      </c>
      <c r="FU37" s="1" t="s">
        <v>215</v>
      </c>
      <c r="FV37" s="1" t="s">
        <v>225</v>
      </c>
      <c r="FW37" s="1" t="s">
        <v>225</v>
      </c>
      <c r="FX37" s="1" t="s">
        <v>225</v>
      </c>
      <c r="FY37" s="1" t="s">
        <v>225</v>
      </c>
      <c r="FZ37" s="1" t="s">
        <v>225</v>
      </c>
      <c r="GA37" s="1" t="s">
        <v>224</v>
      </c>
      <c r="GB37" s="1" t="s">
        <v>225</v>
      </c>
      <c r="GC37" s="1" t="s">
        <v>225</v>
      </c>
      <c r="GD37" s="1" t="s">
        <v>225</v>
      </c>
      <c r="GE37" s="1" t="s">
        <v>215</v>
      </c>
      <c r="GF37" s="1" t="s">
        <v>210</v>
      </c>
      <c r="GG37" s="1" t="s">
        <v>210</v>
      </c>
      <c r="GH37" s="1" t="s">
        <v>207</v>
      </c>
      <c r="GI37" s="1" t="s">
        <v>210</v>
      </c>
      <c r="GJ37" s="1">
        <v>3</v>
      </c>
      <c r="GK37" s="1">
        <v>1</v>
      </c>
      <c r="GL37" s="1" t="s">
        <v>344</v>
      </c>
      <c r="GM37" s="1" t="s">
        <v>232</v>
      </c>
      <c r="GN37" s="1" t="s">
        <v>232</v>
      </c>
      <c r="GO37" s="1" t="s">
        <v>232</v>
      </c>
      <c r="GP37" s="1" t="s">
        <v>232</v>
      </c>
      <c r="GQ37" s="1" t="s">
        <v>234</v>
      </c>
      <c r="GR37" s="1" t="s">
        <v>232</v>
      </c>
      <c r="GS37" s="1" t="s">
        <v>246</v>
      </c>
      <c r="GT37" s="1" t="s">
        <v>233</v>
      </c>
    </row>
    <row r="38" spans="1:202" ht="15.75" customHeight="1" x14ac:dyDescent="0.2">
      <c r="A38" s="19">
        <v>37</v>
      </c>
      <c r="B38" s="3">
        <v>44342.915153680558</v>
      </c>
      <c r="C38" s="4" t="s">
        <v>385</v>
      </c>
      <c r="D38" s="1" t="s">
        <v>201</v>
      </c>
      <c r="E38" s="1" t="s">
        <v>202</v>
      </c>
      <c r="F38" s="1">
        <v>1965</v>
      </c>
      <c r="G38" s="1" t="s">
        <v>203</v>
      </c>
      <c r="H38" s="1" t="s">
        <v>386</v>
      </c>
      <c r="I38" s="1" t="s">
        <v>387</v>
      </c>
      <c r="J38" s="1" t="s">
        <v>236</v>
      </c>
      <c r="K38" s="1" t="s">
        <v>207</v>
      </c>
      <c r="L38" s="1" t="s">
        <v>208</v>
      </c>
      <c r="M38" s="1" t="s">
        <v>209</v>
      </c>
      <c r="N38" s="1" t="s">
        <v>210</v>
      </c>
      <c r="O38" s="1" t="s">
        <v>210</v>
      </c>
      <c r="P38" s="1">
        <v>23</v>
      </c>
      <c r="Q38" s="1" t="s">
        <v>238</v>
      </c>
      <c r="R38" s="1" t="s">
        <v>320</v>
      </c>
      <c r="S38" s="1" t="s">
        <v>285</v>
      </c>
      <c r="T38" s="1" t="s">
        <v>251</v>
      </c>
      <c r="U38" s="1" t="s">
        <v>240</v>
      </c>
      <c r="V38" s="1" t="s">
        <v>240</v>
      </c>
      <c r="W38" s="1" t="s">
        <v>215</v>
      </c>
      <c r="X38" s="1" t="s">
        <v>215</v>
      </c>
      <c r="Y38" s="1" t="s">
        <v>215</v>
      </c>
      <c r="Z38" s="1" t="s">
        <v>215</v>
      </c>
      <c r="AA38" s="1" t="s">
        <v>215</v>
      </c>
      <c r="AB38" s="1" t="s">
        <v>240</v>
      </c>
      <c r="AC38" s="1" t="s">
        <v>215</v>
      </c>
      <c r="AD38" s="1" t="s">
        <v>216</v>
      </c>
      <c r="AE38" s="1" t="s">
        <v>240</v>
      </c>
      <c r="AF38" s="1" t="s">
        <v>240</v>
      </c>
      <c r="AG38" s="1" t="s">
        <v>215</v>
      </c>
      <c r="AH38" s="2" t="s">
        <v>217</v>
      </c>
      <c r="AI38" s="1" t="s">
        <v>210</v>
      </c>
      <c r="AJ38" s="1" t="s">
        <v>324</v>
      </c>
      <c r="AK38" s="1" t="s">
        <v>388</v>
      </c>
      <c r="AL38" s="1" t="s">
        <v>220</v>
      </c>
      <c r="AM38" s="1" t="s">
        <v>220</v>
      </c>
      <c r="AN38" s="1" t="s">
        <v>220</v>
      </c>
      <c r="AO38" s="1" t="s">
        <v>220</v>
      </c>
      <c r="AP38" s="1" t="s">
        <v>220</v>
      </c>
      <c r="AQ38" s="1" t="s">
        <v>220</v>
      </c>
      <c r="AR38" s="1" t="s">
        <v>220</v>
      </c>
      <c r="AS38" s="1" t="s">
        <v>220</v>
      </c>
      <c r="AT38" s="1" t="s">
        <v>220</v>
      </c>
      <c r="AU38" s="1" t="s">
        <v>220</v>
      </c>
      <c r="AV38" s="1" t="s">
        <v>220</v>
      </c>
      <c r="AW38" s="1" t="s">
        <v>220</v>
      </c>
      <c r="AX38" s="1" t="s">
        <v>221</v>
      </c>
      <c r="AY38" s="1" t="s">
        <v>220</v>
      </c>
      <c r="AZ38" s="1" t="s">
        <v>220</v>
      </c>
      <c r="BA38" s="1" t="s">
        <v>221</v>
      </c>
      <c r="BB38" s="1" t="s">
        <v>222</v>
      </c>
      <c r="BC38" s="1" t="s">
        <v>222</v>
      </c>
      <c r="BD38" s="1" t="s">
        <v>222</v>
      </c>
      <c r="BE38" s="1" t="s">
        <v>222</v>
      </c>
      <c r="BF38" s="1" t="s">
        <v>222</v>
      </c>
      <c r="BG38" s="1" t="s">
        <v>222</v>
      </c>
      <c r="BH38" s="1" t="s">
        <v>222</v>
      </c>
      <c r="BI38" s="1" t="s">
        <v>222</v>
      </c>
      <c r="BJ38" s="1" t="s">
        <v>222</v>
      </c>
      <c r="BK38" s="1" t="s">
        <v>222</v>
      </c>
      <c r="BL38" s="1" t="s">
        <v>222</v>
      </c>
      <c r="BM38" s="1" t="s">
        <v>222</v>
      </c>
      <c r="BN38" s="1" t="s">
        <v>222</v>
      </c>
      <c r="BO38" s="1" t="s">
        <v>222</v>
      </c>
      <c r="BP38" s="2" t="s">
        <v>223</v>
      </c>
      <c r="BQ38" s="1" t="s">
        <v>207</v>
      </c>
      <c r="BR38" s="1" t="s">
        <v>207</v>
      </c>
      <c r="BS38" s="1" t="s">
        <v>207</v>
      </c>
      <c r="BT38" s="1" t="s">
        <v>207</v>
      </c>
      <c r="BU38" s="1" t="s">
        <v>225</v>
      </c>
      <c r="BV38" s="1" t="s">
        <v>225</v>
      </c>
      <c r="BW38" s="1" t="s">
        <v>225</v>
      </c>
      <c r="BX38" s="1" t="s">
        <v>225</v>
      </c>
      <c r="BY38" s="1" t="s">
        <v>225</v>
      </c>
      <c r="BZ38" s="1" t="s">
        <v>225</v>
      </c>
      <c r="CA38" s="1" t="s">
        <v>224</v>
      </c>
      <c r="CB38" s="1" t="s">
        <v>225</v>
      </c>
      <c r="CC38" s="1" t="s">
        <v>225</v>
      </c>
      <c r="CD38" s="1" t="s">
        <v>225</v>
      </c>
      <c r="CE38" s="1" t="s">
        <v>225</v>
      </c>
      <c r="CF38" s="1" t="s">
        <v>225</v>
      </c>
      <c r="CG38" s="1" t="s">
        <v>225</v>
      </c>
      <c r="CH38" s="1" t="s">
        <v>225</v>
      </c>
      <c r="CI38" s="1" t="s">
        <v>225</v>
      </c>
      <c r="CJ38" s="1" t="s">
        <v>225</v>
      </c>
      <c r="CK38" s="1" t="s">
        <v>225</v>
      </c>
      <c r="CL38" s="1" t="s">
        <v>225</v>
      </c>
      <c r="CM38" s="1" t="s">
        <v>226</v>
      </c>
      <c r="CN38" s="1" t="s">
        <v>224</v>
      </c>
      <c r="CO38" s="1" t="s">
        <v>215</v>
      </c>
      <c r="CP38" s="1" t="s">
        <v>225</v>
      </c>
      <c r="CQ38" s="1" t="s">
        <v>210</v>
      </c>
      <c r="CR38" s="1" t="s">
        <v>210</v>
      </c>
      <c r="CS38" s="1" t="s">
        <v>210</v>
      </c>
      <c r="CT38" s="1" t="s">
        <v>210</v>
      </c>
      <c r="CU38" s="1" t="s">
        <v>207</v>
      </c>
      <c r="CV38" s="1" t="s">
        <v>207</v>
      </c>
      <c r="CW38" s="1" t="s">
        <v>210</v>
      </c>
      <c r="CX38" s="1" t="s">
        <v>207</v>
      </c>
      <c r="CY38" s="1" t="s">
        <v>207</v>
      </c>
      <c r="CZ38" s="1" t="s">
        <v>210</v>
      </c>
      <c r="DA38" s="1" t="s">
        <v>210</v>
      </c>
      <c r="DB38" s="1" t="s">
        <v>210</v>
      </c>
      <c r="DC38" s="1" t="s">
        <v>210</v>
      </c>
      <c r="DD38" s="1" t="s">
        <v>207</v>
      </c>
      <c r="DE38" s="1" t="s">
        <v>207</v>
      </c>
      <c r="DF38" s="1" t="s">
        <v>207</v>
      </c>
      <c r="DG38" s="1" t="s">
        <v>207</v>
      </c>
      <c r="DH38" s="1" t="s">
        <v>207</v>
      </c>
      <c r="DI38" s="1" t="s">
        <v>207</v>
      </c>
      <c r="DJ38" s="1" t="s">
        <v>207</v>
      </c>
      <c r="DK38" s="1" t="s">
        <v>207</v>
      </c>
      <c r="DL38" s="1" t="s">
        <v>210</v>
      </c>
      <c r="DM38" s="1" t="s">
        <v>210</v>
      </c>
      <c r="DN38" s="1" t="s">
        <v>210</v>
      </c>
      <c r="DO38" s="1" t="s">
        <v>210</v>
      </c>
      <c r="DP38" s="1" t="s">
        <v>210</v>
      </c>
      <c r="DQ38" s="1" t="s">
        <v>210</v>
      </c>
      <c r="DR38" s="1" t="s">
        <v>210</v>
      </c>
      <c r="DS38" s="1" t="s">
        <v>210</v>
      </c>
      <c r="DT38" s="1" t="s">
        <v>210</v>
      </c>
      <c r="DU38" s="1" t="s">
        <v>210</v>
      </c>
      <c r="DV38" s="1" t="s">
        <v>210</v>
      </c>
      <c r="DW38" s="1" t="s">
        <v>210</v>
      </c>
      <c r="DX38" s="1" t="s">
        <v>210</v>
      </c>
      <c r="DY38" s="1" t="s">
        <v>210</v>
      </c>
      <c r="DZ38" s="1" t="s">
        <v>210</v>
      </c>
      <c r="EA38" s="1" t="s">
        <v>210</v>
      </c>
      <c r="EB38" s="1" t="s">
        <v>210</v>
      </c>
      <c r="EC38" s="1" t="s">
        <v>210</v>
      </c>
      <c r="ED38" s="1" t="s">
        <v>210</v>
      </c>
      <c r="EE38" s="1" t="s">
        <v>210</v>
      </c>
      <c r="EF38" s="1" t="s">
        <v>210</v>
      </c>
      <c r="EG38" s="1" t="s">
        <v>210</v>
      </c>
      <c r="EH38" s="1" t="s">
        <v>210</v>
      </c>
      <c r="EI38" s="1" t="s">
        <v>210</v>
      </c>
      <c r="EJ38" s="1" t="s">
        <v>210</v>
      </c>
      <c r="EK38" s="1" t="s">
        <v>210</v>
      </c>
      <c r="EL38" s="1" t="s">
        <v>210</v>
      </c>
      <c r="EM38" s="1" t="s">
        <v>210</v>
      </c>
      <c r="EN38" s="1" t="s">
        <v>210</v>
      </c>
      <c r="EO38" s="1" t="s">
        <v>210</v>
      </c>
      <c r="EP38" s="1" t="s">
        <v>210</v>
      </c>
      <c r="EQ38" s="1" t="s">
        <v>210</v>
      </c>
      <c r="ER38" s="1" t="s">
        <v>244</v>
      </c>
      <c r="ES38" s="1" t="s">
        <v>210</v>
      </c>
      <c r="ET38" s="1" t="s">
        <v>210</v>
      </c>
      <c r="EU38" s="1" t="s">
        <v>210</v>
      </c>
      <c r="EV38" s="1" t="s">
        <v>210</v>
      </c>
      <c r="EW38" s="1" t="s">
        <v>230</v>
      </c>
      <c r="EX38" s="1" t="s">
        <v>230</v>
      </c>
      <c r="EY38" s="1" t="s">
        <v>225</v>
      </c>
      <c r="EZ38" s="1" t="s">
        <v>224</v>
      </c>
      <c r="FA38" s="1" t="s">
        <v>225</v>
      </c>
      <c r="FB38" s="1" t="s">
        <v>225</v>
      </c>
      <c r="FC38" s="1" t="s">
        <v>225</v>
      </c>
      <c r="FD38" s="1" t="s">
        <v>225</v>
      </c>
      <c r="FE38" s="1" t="s">
        <v>225</v>
      </c>
      <c r="FF38" s="1" t="s">
        <v>225</v>
      </c>
      <c r="FG38" s="1" t="s">
        <v>225</v>
      </c>
      <c r="FH38" s="1" t="s">
        <v>225</v>
      </c>
      <c r="FI38" s="1" t="s">
        <v>225</v>
      </c>
      <c r="FJ38" s="1" t="s">
        <v>225</v>
      </c>
      <c r="FK38" s="1" t="s">
        <v>225</v>
      </c>
      <c r="FL38" s="1" t="s">
        <v>225</v>
      </c>
      <c r="FM38" s="1" t="s">
        <v>225</v>
      </c>
      <c r="FN38" s="1" t="s">
        <v>225</v>
      </c>
      <c r="FO38" s="1" t="s">
        <v>224</v>
      </c>
      <c r="FP38" s="1" t="s">
        <v>226</v>
      </c>
      <c r="FQ38" s="1" t="s">
        <v>226</v>
      </c>
      <c r="FR38" s="1" t="s">
        <v>225</v>
      </c>
      <c r="FS38" s="1" t="s">
        <v>225</v>
      </c>
      <c r="FT38" s="1" t="s">
        <v>215</v>
      </c>
      <c r="FU38" s="1" t="s">
        <v>215</v>
      </c>
      <c r="FV38" s="1" t="s">
        <v>225</v>
      </c>
      <c r="FW38" s="1" t="s">
        <v>225</v>
      </c>
      <c r="FX38" s="1" t="s">
        <v>225</v>
      </c>
      <c r="FY38" s="1" t="s">
        <v>224</v>
      </c>
      <c r="FZ38" s="1" t="s">
        <v>225</v>
      </c>
      <c r="GA38" s="1" t="s">
        <v>225</v>
      </c>
      <c r="GB38" s="1" t="s">
        <v>224</v>
      </c>
      <c r="GC38" s="1" t="s">
        <v>224</v>
      </c>
      <c r="GD38" s="1" t="s">
        <v>225</v>
      </c>
      <c r="GE38" s="1" t="s">
        <v>215</v>
      </c>
      <c r="GF38" s="1" t="s">
        <v>210</v>
      </c>
      <c r="GG38" s="1" t="s">
        <v>210</v>
      </c>
      <c r="GH38" s="1" t="s">
        <v>207</v>
      </c>
      <c r="GI38" s="1" t="s">
        <v>210</v>
      </c>
      <c r="GJ38" s="1">
        <v>4</v>
      </c>
      <c r="GK38" s="1">
        <v>2</v>
      </c>
      <c r="GL38" s="1" t="s">
        <v>326</v>
      </c>
      <c r="GM38" s="1" t="s">
        <v>233</v>
      </c>
      <c r="GN38" s="1" t="s">
        <v>233</v>
      </c>
      <c r="GO38" s="1" t="s">
        <v>233</v>
      </c>
      <c r="GP38" s="1" t="s">
        <v>233</v>
      </c>
      <c r="GQ38" s="1" t="s">
        <v>234</v>
      </c>
      <c r="GR38" s="1" t="s">
        <v>232</v>
      </c>
      <c r="GS38" s="1" t="s">
        <v>234</v>
      </c>
      <c r="GT38" s="1" t="s">
        <v>234</v>
      </c>
    </row>
    <row r="39" spans="1:202" ht="15.75" customHeight="1" x14ac:dyDescent="0.2">
      <c r="A39">
        <v>38</v>
      </c>
      <c r="B39" s="3">
        <v>44342.917553958338</v>
      </c>
      <c r="C39" s="4" t="s">
        <v>389</v>
      </c>
      <c r="D39" s="1" t="s">
        <v>201</v>
      </c>
      <c r="E39" s="1" t="s">
        <v>202</v>
      </c>
      <c r="F39" s="1">
        <v>1973</v>
      </c>
      <c r="G39" s="1" t="s">
        <v>203</v>
      </c>
      <c r="H39" s="1" t="s">
        <v>204</v>
      </c>
      <c r="I39" s="1" t="s">
        <v>249</v>
      </c>
      <c r="J39" s="1" t="s">
        <v>206</v>
      </c>
      <c r="K39" s="1" t="s">
        <v>210</v>
      </c>
      <c r="L39" s="1" t="s">
        <v>208</v>
      </c>
      <c r="M39" s="1" t="s">
        <v>209</v>
      </c>
      <c r="N39" s="1" t="s">
        <v>210</v>
      </c>
      <c r="O39" s="1" t="s">
        <v>210</v>
      </c>
      <c r="P39" s="1">
        <v>19</v>
      </c>
      <c r="Q39" s="1" t="s">
        <v>390</v>
      </c>
      <c r="R39" s="1" t="s">
        <v>213</v>
      </c>
      <c r="S39" s="1" t="s">
        <v>285</v>
      </c>
      <c r="T39" s="1" t="s">
        <v>210</v>
      </c>
      <c r="U39" s="1" t="s">
        <v>240</v>
      </c>
      <c r="V39" s="1" t="s">
        <v>240</v>
      </c>
      <c r="W39" s="1" t="s">
        <v>215</v>
      </c>
      <c r="X39" s="1" t="s">
        <v>215</v>
      </c>
      <c r="Y39" s="1" t="s">
        <v>215</v>
      </c>
      <c r="Z39" s="1" t="s">
        <v>215</v>
      </c>
      <c r="AA39" s="1" t="s">
        <v>215</v>
      </c>
      <c r="AB39" s="1" t="s">
        <v>215</v>
      </c>
      <c r="AC39" s="1" t="s">
        <v>215</v>
      </c>
      <c r="AD39" s="1" t="s">
        <v>254</v>
      </c>
      <c r="AE39" s="1" t="s">
        <v>254</v>
      </c>
      <c r="AF39" s="1" t="s">
        <v>254</v>
      </c>
      <c r="AG39" s="1" t="s">
        <v>254</v>
      </c>
      <c r="AH39" s="2" t="s">
        <v>391</v>
      </c>
      <c r="AI39" s="1" t="s">
        <v>210</v>
      </c>
      <c r="AJ39" s="1" t="s">
        <v>218</v>
      </c>
      <c r="AK39" s="1" t="s">
        <v>392</v>
      </c>
      <c r="AL39" s="1" t="s">
        <v>220</v>
      </c>
      <c r="AM39" s="1" t="s">
        <v>220</v>
      </c>
      <c r="AN39" s="1" t="s">
        <v>220</v>
      </c>
      <c r="AO39" s="1" t="s">
        <v>220</v>
      </c>
      <c r="AP39" s="1" t="s">
        <v>221</v>
      </c>
      <c r="AQ39" s="1" t="s">
        <v>221</v>
      </c>
      <c r="AR39" s="1" t="s">
        <v>243</v>
      </c>
      <c r="AS39" s="1" t="s">
        <v>221</v>
      </c>
      <c r="AT39" s="1" t="s">
        <v>221</v>
      </c>
      <c r="AU39" s="1" t="s">
        <v>220</v>
      </c>
      <c r="AV39" s="1" t="s">
        <v>220</v>
      </c>
      <c r="AW39" s="1" t="s">
        <v>220</v>
      </c>
      <c r="AX39" s="1" t="s">
        <v>221</v>
      </c>
      <c r="AY39" s="1" t="s">
        <v>220</v>
      </c>
      <c r="AZ39" s="1" t="s">
        <v>220</v>
      </c>
      <c r="BA39" s="1" t="s">
        <v>243</v>
      </c>
      <c r="BB39" s="1" t="s">
        <v>222</v>
      </c>
      <c r="BC39" s="1" t="s">
        <v>222</v>
      </c>
      <c r="BD39" s="1" t="s">
        <v>202</v>
      </c>
      <c r="BE39" s="1" t="s">
        <v>202</v>
      </c>
      <c r="BF39" s="1" t="s">
        <v>202</v>
      </c>
      <c r="BG39" s="1" t="s">
        <v>222</v>
      </c>
      <c r="BH39" s="1" t="s">
        <v>202</v>
      </c>
      <c r="BI39" s="1" t="s">
        <v>202</v>
      </c>
      <c r="BJ39" s="1" t="s">
        <v>202</v>
      </c>
      <c r="BK39" s="1" t="s">
        <v>276</v>
      </c>
      <c r="BL39" s="1" t="s">
        <v>202</v>
      </c>
      <c r="BM39" s="1" t="s">
        <v>222</v>
      </c>
      <c r="BN39" s="1" t="s">
        <v>276</v>
      </c>
      <c r="BO39" s="1" t="s">
        <v>258</v>
      </c>
      <c r="BP39" s="2" t="s">
        <v>223</v>
      </c>
      <c r="BQ39" s="1" t="s">
        <v>207</v>
      </c>
      <c r="BR39" s="1" t="s">
        <v>207</v>
      </c>
      <c r="BS39" s="1" t="s">
        <v>207</v>
      </c>
      <c r="BT39" s="1" t="s">
        <v>207</v>
      </c>
      <c r="BU39" s="1" t="s">
        <v>225</v>
      </c>
      <c r="BV39" s="1" t="s">
        <v>225</v>
      </c>
      <c r="BW39" s="1" t="s">
        <v>225</v>
      </c>
      <c r="BX39" s="1" t="s">
        <v>225</v>
      </c>
      <c r="BY39" s="1" t="s">
        <v>225</v>
      </c>
      <c r="BZ39" s="1" t="s">
        <v>224</v>
      </c>
      <c r="CA39" s="1" t="s">
        <v>225</v>
      </c>
      <c r="CB39" s="1" t="s">
        <v>225</v>
      </c>
      <c r="CC39" s="1" t="s">
        <v>225</v>
      </c>
      <c r="CD39" s="1" t="s">
        <v>225</v>
      </c>
      <c r="CE39" s="1" t="s">
        <v>225</v>
      </c>
      <c r="CF39" s="1" t="s">
        <v>225</v>
      </c>
      <c r="CG39" s="1" t="s">
        <v>225</v>
      </c>
      <c r="CH39" s="1" t="s">
        <v>225</v>
      </c>
      <c r="CI39" s="1" t="s">
        <v>215</v>
      </c>
      <c r="CJ39" s="1" t="s">
        <v>225</v>
      </c>
      <c r="CK39" s="1" t="s">
        <v>225</v>
      </c>
      <c r="CL39" s="1" t="s">
        <v>225</v>
      </c>
      <c r="CM39" s="1" t="s">
        <v>227</v>
      </c>
      <c r="CN39" s="1" t="s">
        <v>227</v>
      </c>
      <c r="CO39" s="1" t="s">
        <v>227</v>
      </c>
      <c r="CP39" s="1" t="s">
        <v>225</v>
      </c>
      <c r="CQ39" s="1" t="s">
        <v>210</v>
      </c>
      <c r="CR39" s="1" t="s">
        <v>210</v>
      </c>
      <c r="CS39" s="1" t="s">
        <v>210</v>
      </c>
      <c r="CT39" s="1" t="s">
        <v>210</v>
      </c>
      <c r="CU39" s="1" t="s">
        <v>207</v>
      </c>
      <c r="CV39" s="1" t="s">
        <v>207</v>
      </c>
      <c r="CW39" s="1" t="s">
        <v>207</v>
      </c>
      <c r="CX39" s="1" t="s">
        <v>207</v>
      </c>
      <c r="CY39" s="1" t="s">
        <v>207</v>
      </c>
      <c r="CZ39" s="1" t="s">
        <v>207</v>
      </c>
      <c r="DA39" s="1" t="s">
        <v>207</v>
      </c>
      <c r="DB39" s="1" t="s">
        <v>207</v>
      </c>
      <c r="DC39" s="1" t="s">
        <v>207</v>
      </c>
      <c r="DD39" s="1" t="s">
        <v>207</v>
      </c>
      <c r="DE39" s="1" t="s">
        <v>207</v>
      </c>
      <c r="DF39" s="1" t="s">
        <v>207</v>
      </c>
      <c r="DG39" s="1" t="s">
        <v>207</v>
      </c>
      <c r="DH39" s="1" t="s">
        <v>207</v>
      </c>
      <c r="DI39" s="1" t="s">
        <v>207</v>
      </c>
      <c r="DJ39" s="1" t="s">
        <v>207</v>
      </c>
      <c r="DK39" s="1" t="s">
        <v>207</v>
      </c>
      <c r="DL39" s="1" t="s">
        <v>210</v>
      </c>
      <c r="DM39" s="1" t="s">
        <v>210</v>
      </c>
      <c r="DN39" s="1" t="s">
        <v>210</v>
      </c>
      <c r="DO39" s="1" t="s">
        <v>210</v>
      </c>
      <c r="DP39" s="1" t="s">
        <v>210</v>
      </c>
      <c r="DQ39" s="1" t="s">
        <v>210</v>
      </c>
      <c r="DR39" s="1" t="s">
        <v>210</v>
      </c>
      <c r="DS39" s="1" t="s">
        <v>210</v>
      </c>
      <c r="DT39" s="1" t="s">
        <v>210</v>
      </c>
      <c r="DU39" s="1" t="s">
        <v>210</v>
      </c>
      <c r="DV39" s="1" t="s">
        <v>210</v>
      </c>
      <c r="DW39" s="1" t="s">
        <v>228</v>
      </c>
      <c r="DX39" s="1" t="s">
        <v>210</v>
      </c>
      <c r="DY39" s="1" t="s">
        <v>210</v>
      </c>
      <c r="DZ39" s="1" t="s">
        <v>210</v>
      </c>
      <c r="EA39" s="1" t="s">
        <v>210</v>
      </c>
      <c r="EB39" s="1" t="s">
        <v>210</v>
      </c>
      <c r="EC39" s="1" t="s">
        <v>210</v>
      </c>
      <c r="ED39" s="1" t="s">
        <v>210</v>
      </c>
      <c r="EE39" s="1" t="s">
        <v>210</v>
      </c>
      <c r="EF39" s="1" t="s">
        <v>210</v>
      </c>
      <c r="EG39" s="1" t="s">
        <v>210</v>
      </c>
      <c r="EH39" s="1" t="s">
        <v>210</v>
      </c>
      <c r="EI39" s="1" t="s">
        <v>210</v>
      </c>
      <c r="EJ39" s="1" t="s">
        <v>210</v>
      </c>
      <c r="EK39" s="1" t="s">
        <v>210</v>
      </c>
      <c r="EL39" s="1" t="s">
        <v>210</v>
      </c>
      <c r="EM39" s="1" t="s">
        <v>210</v>
      </c>
      <c r="EN39" s="1" t="s">
        <v>210</v>
      </c>
      <c r="EO39" s="1" t="s">
        <v>210</v>
      </c>
      <c r="EP39" s="1" t="s">
        <v>210</v>
      </c>
      <c r="EQ39" s="1" t="s">
        <v>210</v>
      </c>
      <c r="ER39" s="1" t="s">
        <v>244</v>
      </c>
      <c r="ES39" s="1" t="s">
        <v>210</v>
      </c>
      <c r="ET39" s="1" t="s">
        <v>210</v>
      </c>
      <c r="EU39" s="1" t="s">
        <v>210</v>
      </c>
      <c r="EV39" s="1" t="s">
        <v>210</v>
      </c>
      <c r="EW39" s="1" t="s">
        <v>230</v>
      </c>
      <c r="EX39" s="1" t="s">
        <v>230</v>
      </c>
      <c r="EY39" s="1" t="s">
        <v>225</v>
      </c>
      <c r="EZ39" s="1" t="s">
        <v>225</v>
      </c>
      <c r="FA39" s="1" t="s">
        <v>225</v>
      </c>
      <c r="FB39" s="1" t="s">
        <v>224</v>
      </c>
      <c r="FC39" s="1" t="s">
        <v>225</v>
      </c>
      <c r="FD39" s="1" t="s">
        <v>225</v>
      </c>
      <c r="FE39" s="1" t="s">
        <v>224</v>
      </c>
      <c r="FF39" s="1" t="s">
        <v>225</v>
      </c>
      <c r="FG39" s="1" t="s">
        <v>225</v>
      </c>
      <c r="FH39" s="1" t="s">
        <v>245</v>
      </c>
      <c r="FI39" s="1" t="s">
        <v>225</v>
      </c>
      <c r="FJ39" s="1" t="s">
        <v>245</v>
      </c>
      <c r="FK39" s="1" t="s">
        <v>245</v>
      </c>
      <c r="FL39" s="1" t="s">
        <v>245</v>
      </c>
      <c r="FM39" s="1" t="s">
        <v>245</v>
      </c>
      <c r="FN39" s="1" t="s">
        <v>225</v>
      </c>
      <c r="FO39" s="1" t="s">
        <v>225</v>
      </c>
      <c r="FP39" s="1" t="s">
        <v>225</v>
      </c>
      <c r="FQ39" s="1" t="s">
        <v>226</v>
      </c>
      <c r="FR39" s="1" t="s">
        <v>225</v>
      </c>
      <c r="FS39" s="1" t="s">
        <v>224</v>
      </c>
      <c r="FT39" s="1" t="s">
        <v>215</v>
      </c>
      <c r="FU39" s="1" t="s">
        <v>215</v>
      </c>
      <c r="FV39" s="1" t="s">
        <v>225</v>
      </c>
      <c r="FW39" s="1" t="s">
        <v>225</v>
      </c>
      <c r="FX39" s="1" t="s">
        <v>225</v>
      </c>
      <c r="FY39" s="1" t="s">
        <v>225</v>
      </c>
      <c r="FZ39" s="1" t="s">
        <v>225</v>
      </c>
      <c r="GA39" s="1" t="s">
        <v>225</v>
      </c>
      <c r="GB39" s="1" t="s">
        <v>226</v>
      </c>
      <c r="GC39" s="1" t="s">
        <v>225</v>
      </c>
      <c r="GD39" s="1" t="s">
        <v>225</v>
      </c>
      <c r="GE39" s="1" t="s">
        <v>215</v>
      </c>
      <c r="GF39" s="1" t="s">
        <v>210</v>
      </c>
      <c r="GG39" s="1" t="s">
        <v>210</v>
      </c>
      <c r="GH39" s="1" t="s">
        <v>210</v>
      </c>
      <c r="GI39" s="1" t="s">
        <v>210</v>
      </c>
      <c r="GJ39" s="5">
        <v>3</v>
      </c>
      <c r="GK39" s="5">
        <v>2</v>
      </c>
      <c r="GL39" s="1" t="s">
        <v>278</v>
      </c>
      <c r="GM39" s="1" t="s">
        <v>232</v>
      </c>
      <c r="GN39" s="1" t="s">
        <v>232</v>
      </c>
      <c r="GO39" s="1" t="s">
        <v>247</v>
      </c>
      <c r="GP39" s="1" t="s">
        <v>232</v>
      </c>
      <c r="GQ39" s="1" t="s">
        <v>234</v>
      </c>
      <c r="GR39" s="1" t="s">
        <v>234</v>
      </c>
      <c r="GS39" s="1" t="s">
        <v>234</v>
      </c>
      <c r="GT39" s="1" t="s">
        <v>234</v>
      </c>
    </row>
    <row r="40" spans="1:202" ht="15.75" customHeight="1" x14ac:dyDescent="0.2">
      <c r="A40" s="19">
        <v>39</v>
      </c>
      <c r="B40" s="3">
        <v>44342.921378425926</v>
      </c>
      <c r="C40" s="4" t="s">
        <v>393</v>
      </c>
      <c r="D40" s="1" t="s">
        <v>201</v>
      </c>
      <c r="E40" s="1" t="s">
        <v>258</v>
      </c>
      <c r="F40" s="5">
        <v>1967</v>
      </c>
      <c r="G40" s="1" t="s">
        <v>203</v>
      </c>
      <c r="H40" s="1" t="s">
        <v>204</v>
      </c>
      <c r="I40" s="1" t="s">
        <v>249</v>
      </c>
      <c r="J40" s="1" t="s">
        <v>236</v>
      </c>
      <c r="K40" s="1" t="s">
        <v>207</v>
      </c>
      <c r="L40" s="1" t="s">
        <v>208</v>
      </c>
      <c r="M40" s="1" t="s">
        <v>209</v>
      </c>
      <c r="N40" s="1" t="s">
        <v>210</v>
      </c>
      <c r="O40" s="1" t="s">
        <v>210</v>
      </c>
      <c r="P40" s="1">
        <v>21</v>
      </c>
      <c r="Q40" s="1" t="s">
        <v>238</v>
      </c>
      <c r="R40" s="1" t="s">
        <v>213</v>
      </c>
      <c r="S40" s="1" t="s">
        <v>253</v>
      </c>
      <c r="T40" s="1" t="s">
        <v>251</v>
      </c>
      <c r="U40" s="1" t="s">
        <v>240</v>
      </c>
      <c r="V40" s="1" t="s">
        <v>240</v>
      </c>
      <c r="W40" s="1" t="s">
        <v>215</v>
      </c>
      <c r="X40" s="1" t="s">
        <v>215</v>
      </c>
      <c r="Y40" s="1" t="s">
        <v>254</v>
      </c>
      <c r="Z40" s="1" t="s">
        <v>215</v>
      </c>
      <c r="AA40" s="1" t="s">
        <v>215</v>
      </c>
      <c r="AB40" s="1" t="s">
        <v>254</v>
      </c>
      <c r="AC40" s="1" t="s">
        <v>215</v>
      </c>
      <c r="AD40" s="1" t="s">
        <v>240</v>
      </c>
      <c r="AE40" s="1" t="s">
        <v>240</v>
      </c>
      <c r="AF40" s="1" t="s">
        <v>240</v>
      </c>
      <c r="AG40" s="1" t="s">
        <v>215</v>
      </c>
      <c r="AH40" s="2" t="s">
        <v>391</v>
      </c>
      <c r="AI40" s="1" t="s">
        <v>251</v>
      </c>
      <c r="AJ40" s="1" t="s">
        <v>324</v>
      </c>
      <c r="AK40" s="1" t="s">
        <v>394</v>
      </c>
      <c r="AL40" s="1" t="s">
        <v>220</v>
      </c>
      <c r="AM40" s="1" t="s">
        <v>220</v>
      </c>
      <c r="AN40" s="1" t="s">
        <v>220</v>
      </c>
      <c r="AO40" s="1" t="s">
        <v>220</v>
      </c>
      <c r="AP40" s="1" t="s">
        <v>220</v>
      </c>
      <c r="AQ40" s="1" t="s">
        <v>220</v>
      </c>
      <c r="AR40" s="1" t="s">
        <v>221</v>
      </c>
      <c r="AS40" s="1" t="s">
        <v>220</v>
      </c>
      <c r="AT40" s="1" t="s">
        <v>221</v>
      </c>
      <c r="AU40" s="1" t="s">
        <v>221</v>
      </c>
      <c r="AV40" s="1" t="s">
        <v>243</v>
      </c>
      <c r="AW40" s="1" t="s">
        <v>221</v>
      </c>
      <c r="AX40" s="1" t="s">
        <v>221</v>
      </c>
      <c r="AY40" s="1" t="s">
        <v>221</v>
      </c>
      <c r="AZ40" s="1" t="s">
        <v>221</v>
      </c>
      <c r="BA40" s="1" t="s">
        <v>221</v>
      </c>
      <c r="BB40" s="1" t="s">
        <v>222</v>
      </c>
      <c r="BC40" s="1" t="s">
        <v>222</v>
      </c>
      <c r="BD40" s="1" t="s">
        <v>222</v>
      </c>
      <c r="BE40" s="1" t="s">
        <v>222</v>
      </c>
      <c r="BF40" s="1" t="s">
        <v>222</v>
      </c>
      <c r="BG40" s="1" t="s">
        <v>222</v>
      </c>
      <c r="BH40" s="1" t="s">
        <v>222</v>
      </c>
      <c r="BI40" s="1" t="s">
        <v>222</v>
      </c>
      <c r="BJ40" s="1" t="s">
        <v>222</v>
      </c>
      <c r="BK40" s="1" t="s">
        <v>222</v>
      </c>
      <c r="BL40" s="1" t="s">
        <v>222</v>
      </c>
      <c r="BM40" s="1" t="s">
        <v>222</v>
      </c>
      <c r="BN40" s="1" t="s">
        <v>222</v>
      </c>
      <c r="BO40" s="1" t="s">
        <v>222</v>
      </c>
      <c r="BP40" s="2" t="s">
        <v>223</v>
      </c>
      <c r="BQ40" s="1" t="s">
        <v>207</v>
      </c>
      <c r="BR40" s="1" t="s">
        <v>207</v>
      </c>
      <c r="BS40" s="1" t="s">
        <v>207</v>
      </c>
      <c r="BT40" s="1" t="s">
        <v>207</v>
      </c>
      <c r="BU40" s="1" t="s">
        <v>225</v>
      </c>
      <c r="BV40" s="1" t="s">
        <v>225</v>
      </c>
      <c r="BW40" s="1" t="s">
        <v>225</v>
      </c>
      <c r="BX40" s="1" t="s">
        <v>225</v>
      </c>
      <c r="BY40" s="1" t="s">
        <v>225</v>
      </c>
      <c r="BZ40" s="1" t="s">
        <v>225</v>
      </c>
      <c r="CA40" s="1" t="s">
        <v>225</v>
      </c>
      <c r="CB40" s="1" t="s">
        <v>225</v>
      </c>
      <c r="CC40" s="1" t="s">
        <v>225</v>
      </c>
      <c r="CD40" s="1" t="s">
        <v>225</v>
      </c>
      <c r="CE40" s="1" t="s">
        <v>225</v>
      </c>
      <c r="CF40" s="1" t="s">
        <v>225</v>
      </c>
      <c r="CG40" s="1" t="s">
        <v>225</v>
      </c>
      <c r="CH40" s="1" t="s">
        <v>225</v>
      </c>
      <c r="CI40" s="1" t="s">
        <v>215</v>
      </c>
      <c r="CJ40" s="1" t="s">
        <v>224</v>
      </c>
      <c r="CK40" s="1" t="s">
        <v>224</v>
      </c>
      <c r="CL40" s="1" t="s">
        <v>225</v>
      </c>
      <c r="CM40" s="1" t="s">
        <v>227</v>
      </c>
      <c r="CN40" s="1" t="s">
        <v>224</v>
      </c>
      <c r="CO40" s="1" t="s">
        <v>227</v>
      </c>
      <c r="CP40" s="1" t="s">
        <v>225</v>
      </c>
      <c r="CQ40" s="1" t="s">
        <v>210</v>
      </c>
      <c r="CR40" s="1" t="s">
        <v>210</v>
      </c>
      <c r="CS40" s="1" t="s">
        <v>210</v>
      </c>
      <c r="CT40" s="1" t="s">
        <v>210</v>
      </c>
      <c r="CU40" s="1" t="s">
        <v>207</v>
      </c>
      <c r="CV40" s="1" t="s">
        <v>207</v>
      </c>
      <c r="CW40" s="1" t="s">
        <v>207</v>
      </c>
      <c r="CX40" s="1" t="s">
        <v>207</v>
      </c>
      <c r="CY40" s="1" t="s">
        <v>207</v>
      </c>
      <c r="CZ40" s="1" t="s">
        <v>207</v>
      </c>
      <c r="DA40" s="1" t="s">
        <v>207</v>
      </c>
      <c r="DB40" s="1" t="s">
        <v>207</v>
      </c>
      <c r="DC40" s="1" t="s">
        <v>207</v>
      </c>
      <c r="DD40" s="1" t="s">
        <v>207</v>
      </c>
      <c r="DE40" s="1" t="s">
        <v>207</v>
      </c>
      <c r="DF40" s="1" t="s">
        <v>207</v>
      </c>
      <c r="DG40" s="1" t="s">
        <v>207</v>
      </c>
      <c r="DH40" s="1" t="s">
        <v>207</v>
      </c>
      <c r="DI40" s="1" t="s">
        <v>207</v>
      </c>
      <c r="DJ40" s="1" t="s">
        <v>207</v>
      </c>
      <c r="DK40" s="1" t="s">
        <v>207</v>
      </c>
      <c r="DL40" s="1" t="s">
        <v>210</v>
      </c>
      <c r="DM40" s="1" t="s">
        <v>210</v>
      </c>
      <c r="DN40" s="1" t="s">
        <v>210</v>
      </c>
      <c r="DO40" s="1" t="s">
        <v>210</v>
      </c>
      <c r="DP40" s="1" t="s">
        <v>210</v>
      </c>
      <c r="DQ40" s="1" t="s">
        <v>210</v>
      </c>
      <c r="DR40" s="1" t="s">
        <v>210</v>
      </c>
      <c r="DS40" s="1" t="s">
        <v>210</v>
      </c>
      <c r="DT40" s="1" t="s">
        <v>210</v>
      </c>
      <c r="DU40" s="1" t="s">
        <v>210</v>
      </c>
      <c r="DV40" s="1" t="s">
        <v>210</v>
      </c>
      <c r="DW40" s="1" t="s">
        <v>210</v>
      </c>
      <c r="DX40" s="1" t="s">
        <v>210</v>
      </c>
      <c r="DY40" s="1" t="s">
        <v>210</v>
      </c>
      <c r="DZ40" s="1" t="s">
        <v>210</v>
      </c>
      <c r="EA40" s="1" t="s">
        <v>210</v>
      </c>
      <c r="EB40" s="1" t="s">
        <v>210</v>
      </c>
      <c r="EC40" s="1" t="s">
        <v>210</v>
      </c>
      <c r="ED40" s="1" t="s">
        <v>210</v>
      </c>
      <c r="EE40" s="1" t="s">
        <v>210</v>
      </c>
      <c r="EF40" s="1" t="s">
        <v>210</v>
      </c>
      <c r="EG40" s="1" t="s">
        <v>210</v>
      </c>
      <c r="EH40" s="1" t="s">
        <v>210</v>
      </c>
      <c r="EI40" s="1" t="s">
        <v>210</v>
      </c>
      <c r="EJ40" s="1" t="s">
        <v>210</v>
      </c>
      <c r="EK40" s="1" t="s">
        <v>210</v>
      </c>
      <c r="EL40" s="1" t="s">
        <v>210</v>
      </c>
      <c r="EM40" s="1" t="s">
        <v>210</v>
      </c>
      <c r="EN40" s="1" t="s">
        <v>210</v>
      </c>
      <c r="EO40" s="1" t="s">
        <v>210</v>
      </c>
      <c r="EP40" s="1" t="s">
        <v>210</v>
      </c>
      <c r="EQ40" s="1" t="s">
        <v>210</v>
      </c>
      <c r="ER40" s="1" t="s">
        <v>244</v>
      </c>
      <c r="ES40" s="1" t="s">
        <v>228</v>
      </c>
      <c r="ET40" s="1" t="s">
        <v>228</v>
      </c>
      <c r="EU40" s="1" t="s">
        <v>228</v>
      </c>
      <c r="EV40" s="1" t="s">
        <v>228</v>
      </c>
      <c r="EW40" s="1" t="s">
        <v>230</v>
      </c>
      <c r="EX40" s="1" t="s">
        <v>230</v>
      </c>
      <c r="EY40" s="1" t="s">
        <v>225</v>
      </c>
      <c r="EZ40" s="1" t="s">
        <v>225</v>
      </c>
      <c r="FA40" s="1" t="s">
        <v>225</v>
      </c>
      <c r="FB40" s="1" t="s">
        <v>225</v>
      </c>
      <c r="FC40" s="1" t="s">
        <v>225</v>
      </c>
      <c r="FD40" s="1" t="s">
        <v>224</v>
      </c>
      <c r="FE40" s="1" t="s">
        <v>225</v>
      </c>
      <c r="FF40" s="1" t="s">
        <v>225</v>
      </c>
      <c r="FG40" s="1" t="s">
        <v>225</v>
      </c>
      <c r="FH40" s="1" t="s">
        <v>225</v>
      </c>
      <c r="FI40" s="1" t="s">
        <v>225</v>
      </c>
      <c r="FJ40" s="1" t="s">
        <v>225</v>
      </c>
      <c r="FK40" s="1" t="s">
        <v>245</v>
      </c>
      <c r="FL40" s="1" t="s">
        <v>225</v>
      </c>
      <c r="FM40" s="1" t="s">
        <v>245</v>
      </c>
      <c r="FN40" s="1" t="s">
        <v>224</v>
      </c>
      <c r="FO40" s="1" t="s">
        <v>224</v>
      </c>
      <c r="FP40" s="1" t="s">
        <v>224</v>
      </c>
      <c r="FQ40" s="1" t="s">
        <v>224</v>
      </c>
      <c r="FR40" s="1" t="s">
        <v>225</v>
      </c>
      <c r="FS40" s="1" t="s">
        <v>224</v>
      </c>
      <c r="FT40" s="1" t="s">
        <v>215</v>
      </c>
      <c r="FU40" s="1" t="s">
        <v>215</v>
      </c>
      <c r="FV40" s="1" t="s">
        <v>225</v>
      </c>
      <c r="FW40" s="1" t="s">
        <v>225</v>
      </c>
      <c r="FX40" s="1" t="s">
        <v>225</v>
      </c>
      <c r="FY40" s="1" t="s">
        <v>225</v>
      </c>
      <c r="FZ40" s="1" t="s">
        <v>225</v>
      </c>
      <c r="GA40" s="1" t="s">
        <v>225</v>
      </c>
      <c r="GB40" s="1" t="s">
        <v>226</v>
      </c>
      <c r="GC40" s="1" t="s">
        <v>225</v>
      </c>
      <c r="GD40" s="1" t="s">
        <v>225</v>
      </c>
      <c r="GE40" s="1" t="s">
        <v>226</v>
      </c>
      <c r="GF40" s="1" t="s">
        <v>207</v>
      </c>
      <c r="GG40" s="1" t="s">
        <v>210</v>
      </c>
      <c r="GH40" s="1" t="s">
        <v>207</v>
      </c>
      <c r="GI40" s="1" t="s">
        <v>210</v>
      </c>
      <c r="GJ40" s="1">
        <v>4</v>
      </c>
      <c r="GK40" s="1">
        <v>4</v>
      </c>
      <c r="GL40" s="1" t="s">
        <v>344</v>
      </c>
      <c r="GM40" s="1" t="s">
        <v>247</v>
      </c>
      <c r="GN40" s="1" t="s">
        <v>247</v>
      </c>
      <c r="GO40" s="1" t="s">
        <v>247</v>
      </c>
      <c r="GP40" s="1" t="s">
        <v>247</v>
      </c>
      <c r="GQ40" s="1" t="s">
        <v>232</v>
      </c>
      <c r="GR40" s="1" t="s">
        <v>246</v>
      </c>
      <c r="GS40" s="1" t="s">
        <v>234</v>
      </c>
      <c r="GT40" s="1" t="s">
        <v>233</v>
      </c>
    </row>
    <row r="41" spans="1:202" ht="15.75" customHeight="1" x14ac:dyDescent="0.2">
      <c r="A41">
        <v>40</v>
      </c>
      <c r="B41" s="3">
        <v>44342.92301918981</v>
      </c>
      <c r="C41" s="4" t="s">
        <v>395</v>
      </c>
      <c r="D41" s="1" t="s">
        <v>201</v>
      </c>
      <c r="E41" s="1" t="s">
        <v>258</v>
      </c>
      <c r="F41" s="1">
        <v>1964</v>
      </c>
      <c r="G41" s="1" t="s">
        <v>203</v>
      </c>
      <c r="H41" s="1" t="s">
        <v>204</v>
      </c>
      <c r="I41" s="1" t="s">
        <v>396</v>
      </c>
      <c r="J41" s="1" t="s">
        <v>236</v>
      </c>
      <c r="K41" s="1" t="s">
        <v>207</v>
      </c>
      <c r="L41" s="1" t="s">
        <v>208</v>
      </c>
      <c r="M41" s="1" t="s">
        <v>209</v>
      </c>
      <c r="N41" s="1" t="s">
        <v>210</v>
      </c>
      <c r="O41" s="1" t="s">
        <v>210</v>
      </c>
      <c r="P41" s="1">
        <v>18</v>
      </c>
      <c r="Q41" s="1" t="s">
        <v>238</v>
      </c>
      <c r="R41" s="1" t="s">
        <v>213</v>
      </c>
      <c r="S41" s="1" t="s">
        <v>285</v>
      </c>
      <c r="T41" s="1" t="s">
        <v>251</v>
      </c>
      <c r="U41" s="1" t="s">
        <v>216</v>
      </c>
      <c r="V41" s="1" t="s">
        <v>216</v>
      </c>
      <c r="W41" s="1" t="s">
        <v>215</v>
      </c>
      <c r="X41" s="1" t="s">
        <v>215</v>
      </c>
      <c r="Y41" s="1" t="s">
        <v>215</v>
      </c>
      <c r="Z41" s="1" t="s">
        <v>215</v>
      </c>
      <c r="AA41" s="1" t="s">
        <v>215</v>
      </c>
      <c r="AB41" s="1" t="s">
        <v>215</v>
      </c>
      <c r="AC41" s="1" t="s">
        <v>215</v>
      </c>
      <c r="AD41" s="1" t="s">
        <v>240</v>
      </c>
      <c r="AE41" s="1" t="s">
        <v>216</v>
      </c>
      <c r="AF41" s="1" t="s">
        <v>216</v>
      </c>
      <c r="AG41" s="1" t="s">
        <v>215</v>
      </c>
      <c r="AH41" s="2" t="s">
        <v>217</v>
      </c>
      <c r="AI41" s="1" t="s">
        <v>210</v>
      </c>
      <c r="AJ41" s="1" t="s">
        <v>324</v>
      </c>
      <c r="AK41" s="1" t="s">
        <v>388</v>
      </c>
      <c r="AL41" s="1" t="s">
        <v>220</v>
      </c>
      <c r="AM41" s="1" t="s">
        <v>243</v>
      </c>
      <c r="AN41" s="1" t="s">
        <v>243</v>
      </c>
      <c r="AO41" s="1" t="s">
        <v>220</v>
      </c>
      <c r="AP41" s="1" t="s">
        <v>243</v>
      </c>
      <c r="AQ41" s="1" t="s">
        <v>220</v>
      </c>
      <c r="AR41" s="1" t="s">
        <v>243</v>
      </c>
      <c r="AS41" s="1" t="s">
        <v>220</v>
      </c>
      <c r="AT41" s="1" t="s">
        <v>221</v>
      </c>
      <c r="AU41" s="1" t="s">
        <v>221</v>
      </c>
      <c r="AV41" s="1" t="s">
        <v>242</v>
      </c>
      <c r="AW41" s="1" t="s">
        <v>221</v>
      </c>
      <c r="AX41" s="1" t="s">
        <v>220</v>
      </c>
      <c r="AY41" s="1" t="s">
        <v>220</v>
      </c>
      <c r="AZ41" s="1" t="s">
        <v>221</v>
      </c>
      <c r="BA41" s="1" t="s">
        <v>242</v>
      </c>
      <c r="BB41" s="1" t="s">
        <v>222</v>
      </c>
      <c r="BC41" s="1" t="s">
        <v>222</v>
      </c>
      <c r="BD41" s="1" t="s">
        <v>222</v>
      </c>
      <c r="BE41" s="1" t="s">
        <v>222</v>
      </c>
      <c r="BF41" s="1" t="s">
        <v>222</v>
      </c>
      <c r="BG41" s="1" t="s">
        <v>222</v>
      </c>
      <c r="BH41" s="1" t="s">
        <v>202</v>
      </c>
      <c r="BI41" s="1" t="s">
        <v>222</v>
      </c>
      <c r="BJ41" s="1" t="s">
        <v>222</v>
      </c>
      <c r="BK41" s="1" t="s">
        <v>276</v>
      </c>
      <c r="BL41" s="1" t="s">
        <v>222</v>
      </c>
      <c r="BM41" s="1" t="s">
        <v>222</v>
      </c>
      <c r="BN41" s="1" t="s">
        <v>276</v>
      </c>
      <c r="BO41" s="1" t="s">
        <v>276</v>
      </c>
      <c r="BP41" s="2" t="s">
        <v>223</v>
      </c>
      <c r="BQ41" s="1" t="s">
        <v>207</v>
      </c>
      <c r="BR41" s="1" t="s">
        <v>207</v>
      </c>
      <c r="BS41" s="1" t="s">
        <v>210</v>
      </c>
      <c r="BT41" s="1" t="s">
        <v>210</v>
      </c>
      <c r="BU41" s="1" t="s">
        <v>225</v>
      </c>
      <c r="BV41" s="1" t="s">
        <v>224</v>
      </c>
      <c r="BW41" s="1" t="s">
        <v>224</v>
      </c>
      <c r="BX41" s="1" t="s">
        <v>224</v>
      </c>
      <c r="BY41" s="1" t="s">
        <v>224</v>
      </c>
      <c r="BZ41" s="1" t="s">
        <v>224</v>
      </c>
      <c r="CA41" s="1" t="s">
        <v>225</v>
      </c>
      <c r="CB41" s="1" t="s">
        <v>225</v>
      </c>
      <c r="CC41" s="1" t="s">
        <v>224</v>
      </c>
      <c r="CD41" s="1" t="s">
        <v>224</v>
      </c>
      <c r="CE41" s="1" t="s">
        <v>224</v>
      </c>
      <c r="CF41" s="1" t="s">
        <v>226</v>
      </c>
      <c r="CG41" s="1" t="s">
        <v>226</v>
      </c>
      <c r="CH41" s="1" t="s">
        <v>225</v>
      </c>
      <c r="CI41" s="1" t="s">
        <v>225</v>
      </c>
      <c r="CJ41" s="1" t="s">
        <v>226</v>
      </c>
      <c r="CK41" s="1" t="s">
        <v>226</v>
      </c>
      <c r="CL41" s="1" t="s">
        <v>225</v>
      </c>
      <c r="CM41" s="1" t="s">
        <v>226</v>
      </c>
      <c r="CN41" s="1" t="s">
        <v>215</v>
      </c>
      <c r="CO41" s="1" t="s">
        <v>227</v>
      </c>
      <c r="CP41" s="1" t="s">
        <v>225</v>
      </c>
      <c r="CQ41" s="1" t="s">
        <v>210</v>
      </c>
      <c r="CR41" s="1" t="s">
        <v>207</v>
      </c>
      <c r="CS41" s="1" t="s">
        <v>210</v>
      </c>
      <c r="CT41" s="1" t="s">
        <v>210</v>
      </c>
      <c r="CU41" s="1" t="s">
        <v>210</v>
      </c>
      <c r="CV41" s="1" t="s">
        <v>207</v>
      </c>
      <c r="CW41" s="1" t="s">
        <v>210</v>
      </c>
      <c r="CX41" s="1" t="s">
        <v>210</v>
      </c>
      <c r="CY41" s="1" t="s">
        <v>207</v>
      </c>
      <c r="CZ41" s="1" t="s">
        <v>207</v>
      </c>
      <c r="DA41" s="1" t="s">
        <v>210</v>
      </c>
      <c r="DB41" s="1" t="s">
        <v>210</v>
      </c>
      <c r="DC41" s="1" t="s">
        <v>207</v>
      </c>
      <c r="DD41" s="1" t="s">
        <v>207</v>
      </c>
      <c r="DE41" s="1" t="s">
        <v>207</v>
      </c>
      <c r="DF41" s="1" t="s">
        <v>207</v>
      </c>
      <c r="DG41" s="1" t="s">
        <v>207</v>
      </c>
      <c r="DH41" s="1" t="s">
        <v>207</v>
      </c>
      <c r="DI41" s="1" t="s">
        <v>207</v>
      </c>
      <c r="DJ41" s="1" t="s">
        <v>207</v>
      </c>
      <c r="DK41" s="1" t="s">
        <v>207</v>
      </c>
      <c r="DL41" s="1" t="s">
        <v>210</v>
      </c>
      <c r="DM41" s="1" t="s">
        <v>210</v>
      </c>
      <c r="DN41" s="1" t="s">
        <v>210</v>
      </c>
      <c r="DO41" s="1" t="s">
        <v>210</v>
      </c>
      <c r="DP41" s="1" t="s">
        <v>210</v>
      </c>
      <c r="DQ41" s="1" t="s">
        <v>210</v>
      </c>
      <c r="DR41" s="1" t="s">
        <v>210</v>
      </c>
      <c r="DS41" s="1" t="s">
        <v>210</v>
      </c>
      <c r="DT41" s="1" t="s">
        <v>210</v>
      </c>
      <c r="DU41" s="1" t="s">
        <v>210</v>
      </c>
      <c r="DV41" s="1" t="s">
        <v>230</v>
      </c>
      <c r="DW41" s="1" t="s">
        <v>210</v>
      </c>
      <c r="DX41" s="1" t="s">
        <v>210</v>
      </c>
      <c r="DY41" s="1" t="s">
        <v>230</v>
      </c>
      <c r="DZ41" s="1" t="s">
        <v>210</v>
      </c>
      <c r="EA41" s="1" t="s">
        <v>210</v>
      </c>
      <c r="EB41" s="1" t="s">
        <v>210</v>
      </c>
      <c r="EC41" s="1" t="s">
        <v>210</v>
      </c>
      <c r="ED41" s="1" t="s">
        <v>210</v>
      </c>
      <c r="EE41" s="1" t="s">
        <v>210</v>
      </c>
      <c r="EF41" s="1" t="s">
        <v>210</v>
      </c>
      <c r="EG41" s="1" t="s">
        <v>210</v>
      </c>
      <c r="EH41" s="1" t="s">
        <v>210</v>
      </c>
      <c r="EI41" s="1" t="s">
        <v>210</v>
      </c>
      <c r="EJ41" s="1" t="s">
        <v>210</v>
      </c>
      <c r="EK41" s="1" t="s">
        <v>210</v>
      </c>
      <c r="EL41" s="1" t="s">
        <v>210</v>
      </c>
      <c r="EM41" s="1" t="s">
        <v>210</v>
      </c>
      <c r="EN41" s="1" t="s">
        <v>210</v>
      </c>
      <c r="EO41" s="1" t="s">
        <v>210</v>
      </c>
      <c r="EP41" s="1" t="s">
        <v>210</v>
      </c>
      <c r="EQ41" s="1" t="s">
        <v>210</v>
      </c>
      <c r="ER41" s="1" t="s">
        <v>244</v>
      </c>
      <c r="ES41" s="1" t="s">
        <v>210</v>
      </c>
      <c r="ET41" s="1" t="s">
        <v>210</v>
      </c>
      <c r="EU41" s="1" t="s">
        <v>210</v>
      </c>
      <c r="EV41" s="1" t="s">
        <v>210</v>
      </c>
      <c r="EW41" s="1" t="s">
        <v>210</v>
      </c>
      <c r="EX41" s="1" t="s">
        <v>230</v>
      </c>
      <c r="EY41" s="1" t="s">
        <v>215</v>
      </c>
      <c r="EZ41" s="1" t="s">
        <v>225</v>
      </c>
      <c r="FA41" s="1" t="s">
        <v>225</v>
      </c>
      <c r="FB41" s="1" t="s">
        <v>225</v>
      </c>
      <c r="FC41" s="1" t="s">
        <v>225</v>
      </c>
      <c r="FD41" s="1" t="s">
        <v>225</v>
      </c>
      <c r="FE41" s="1" t="s">
        <v>225</v>
      </c>
      <c r="FF41" s="1" t="s">
        <v>225</v>
      </c>
      <c r="FG41" s="1" t="s">
        <v>224</v>
      </c>
      <c r="FH41" s="1" t="s">
        <v>225</v>
      </c>
      <c r="FI41" s="1" t="s">
        <v>225</v>
      </c>
      <c r="FJ41" s="1" t="s">
        <v>225</v>
      </c>
      <c r="FK41" s="1" t="s">
        <v>225</v>
      </c>
      <c r="FL41" s="1" t="s">
        <v>225</v>
      </c>
      <c r="FM41" s="1" t="s">
        <v>225</v>
      </c>
      <c r="FN41" s="1" t="s">
        <v>225</v>
      </c>
      <c r="FO41" s="1" t="s">
        <v>225</v>
      </c>
      <c r="FP41" s="1" t="s">
        <v>225</v>
      </c>
      <c r="FQ41" s="1" t="s">
        <v>226</v>
      </c>
      <c r="FR41" s="1" t="s">
        <v>224</v>
      </c>
      <c r="FS41" s="1" t="s">
        <v>226</v>
      </c>
      <c r="FT41" s="1" t="s">
        <v>215</v>
      </c>
      <c r="FU41" s="1" t="s">
        <v>215</v>
      </c>
      <c r="FV41" s="1" t="s">
        <v>224</v>
      </c>
      <c r="FW41" s="1" t="s">
        <v>224</v>
      </c>
      <c r="FX41" s="1" t="s">
        <v>225</v>
      </c>
      <c r="FY41" s="1" t="s">
        <v>224</v>
      </c>
      <c r="FZ41" s="1" t="s">
        <v>225</v>
      </c>
      <c r="GA41" s="1" t="s">
        <v>225</v>
      </c>
      <c r="GB41" s="1" t="s">
        <v>215</v>
      </c>
      <c r="GC41" s="1" t="s">
        <v>224</v>
      </c>
      <c r="GD41" s="1" t="s">
        <v>225</v>
      </c>
      <c r="GE41" s="1" t="s">
        <v>215</v>
      </c>
      <c r="GF41" s="1" t="s">
        <v>210</v>
      </c>
      <c r="GG41" s="1" t="s">
        <v>210</v>
      </c>
      <c r="GH41" s="1" t="s">
        <v>207</v>
      </c>
      <c r="GI41" s="1" t="s">
        <v>210</v>
      </c>
      <c r="GJ41" s="1">
        <v>3</v>
      </c>
      <c r="GK41" s="1">
        <v>2</v>
      </c>
      <c r="GL41" s="1" t="s">
        <v>326</v>
      </c>
      <c r="GM41" s="1" t="s">
        <v>232</v>
      </c>
      <c r="GN41" s="1" t="s">
        <v>232</v>
      </c>
      <c r="GO41" s="1" t="s">
        <v>232</v>
      </c>
      <c r="GP41" s="1" t="s">
        <v>233</v>
      </c>
      <c r="GQ41" s="1" t="s">
        <v>233</v>
      </c>
      <c r="GR41" s="1" t="s">
        <v>246</v>
      </c>
      <c r="GS41" s="1" t="s">
        <v>234</v>
      </c>
      <c r="GT41" s="1" t="s">
        <v>234</v>
      </c>
    </row>
    <row r="42" spans="1:202" ht="15.75" customHeight="1" x14ac:dyDescent="0.2">
      <c r="A42" s="19">
        <v>41</v>
      </c>
      <c r="B42" s="3">
        <v>44342.923889837963</v>
      </c>
      <c r="C42" s="4" t="s">
        <v>397</v>
      </c>
      <c r="D42" s="1" t="s">
        <v>201</v>
      </c>
      <c r="E42" s="1" t="s">
        <v>258</v>
      </c>
      <c r="F42" s="1">
        <v>1973</v>
      </c>
      <c r="G42" s="1" t="s">
        <v>203</v>
      </c>
      <c r="H42" s="1" t="s">
        <v>204</v>
      </c>
      <c r="I42" s="1" t="s">
        <v>205</v>
      </c>
      <c r="J42" s="1" t="s">
        <v>236</v>
      </c>
      <c r="K42" s="1" t="s">
        <v>207</v>
      </c>
      <c r="L42" s="1" t="s">
        <v>208</v>
      </c>
      <c r="M42" s="1" t="s">
        <v>209</v>
      </c>
      <c r="N42" s="1" t="s">
        <v>210</v>
      </c>
      <c r="O42" s="1" t="s">
        <v>210</v>
      </c>
      <c r="P42" s="1">
        <v>21</v>
      </c>
      <c r="Q42" s="1" t="s">
        <v>238</v>
      </c>
      <c r="R42" s="1" t="s">
        <v>213</v>
      </c>
      <c r="S42" s="1" t="s">
        <v>285</v>
      </c>
      <c r="T42" s="1" t="s">
        <v>251</v>
      </c>
      <c r="U42" s="1" t="s">
        <v>240</v>
      </c>
      <c r="V42" s="1" t="s">
        <v>240</v>
      </c>
      <c r="W42" s="1" t="s">
        <v>254</v>
      </c>
      <c r="X42" s="1" t="s">
        <v>254</v>
      </c>
      <c r="Y42" s="1" t="s">
        <v>215</v>
      </c>
      <c r="Z42" s="1" t="s">
        <v>215</v>
      </c>
      <c r="AA42" s="1" t="s">
        <v>215</v>
      </c>
      <c r="AB42" s="1" t="s">
        <v>254</v>
      </c>
      <c r="AC42" s="1" t="s">
        <v>254</v>
      </c>
      <c r="AD42" s="1" t="s">
        <v>240</v>
      </c>
      <c r="AE42" s="1" t="s">
        <v>240</v>
      </c>
      <c r="AF42" s="1" t="s">
        <v>240</v>
      </c>
      <c r="AG42" s="1" t="s">
        <v>254</v>
      </c>
      <c r="AH42" s="2" t="s">
        <v>306</v>
      </c>
      <c r="AI42" s="1" t="s">
        <v>251</v>
      </c>
      <c r="AJ42" s="1" t="s">
        <v>324</v>
      </c>
      <c r="AK42" s="1" t="s">
        <v>398</v>
      </c>
      <c r="AL42" s="1" t="s">
        <v>220</v>
      </c>
      <c r="AM42" s="1" t="s">
        <v>221</v>
      </c>
      <c r="AN42" s="1" t="s">
        <v>221</v>
      </c>
      <c r="AO42" s="1" t="s">
        <v>221</v>
      </c>
      <c r="AP42" s="1" t="s">
        <v>221</v>
      </c>
      <c r="AQ42" s="1" t="s">
        <v>220</v>
      </c>
      <c r="AR42" s="1" t="s">
        <v>220</v>
      </c>
      <c r="AS42" s="1" t="s">
        <v>220</v>
      </c>
      <c r="AT42" s="1" t="s">
        <v>242</v>
      </c>
      <c r="AU42" s="1" t="s">
        <v>221</v>
      </c>
      <c r="AV42" s="1" t="s">
        <v>243</v>
      </c>
      <c r="AW42" s="1" t="s">
        <v>243</v>
      </c>
      <c r="AX42" s="1" t="s">
        <v>243</v>
      </c>
      <c r="AY42" s="1" t="s">
        <v>221</v>
      </c>
      <c r="AZ42" s="1" t="s">
        <v>243</v>
      </c>
      <c r="BA42" s="1" t="s">
        <v>221</v>
      </c>
      <c r="BB42" s="1" t="s">
        <v>222</v>
      </c>
      <c r="BC42" s="1" t="s">
        <v>222</v>
      </c>
      <c r="BD42" s="1" t="s">
        <v>222</v>
      </c>
      <c r="BE42" s="1" t="s">
        <v>222</v>
      </c>
      <c r="BF42" s="1" t="s">
        <v>222</v>
      </c>
      <c r="BG42" s="1" t="s">
        <v>222</v>
      </c>
      <c r="BH42" s="1" t="s">
        <v>202</v>
      </c>
      <c r="BI42" s="1" t="s">
        <v>222</v>
      </c>
      <c r="BJ42" s="1" t="s">
        <v>222</v>
      </c>
      <c r="BK42" s="1" t="s">
        <v>222</v>
      </c>
      <c r="BL42" s="1" t="s">
        <v>202</v>
      </c>
      <c r="BM42" s="1" t="s">
        <v>222</v>
      </c>
      <c r="BN42" s="1" t="s">
        <v>276</v>
      </c>
      <c r="BO42" s="1" t="s">
        <v>276</v>
      </c>
      <c r="BP42" s="2" t="s">
        <v>223</v>
      </c>
      <c r="BQ42" s="1" t="s">
        <v>207</v>
      </c>
      <c r="BR42" s="1" t="s">
        <v>207</v>
      </c>
      <c r="BS42" s="1" t="s">
        <v>207</v>
      </c>
      <c r="BT42" s="1" t="s">
        <v>207</v>
      </c>
      <c r="BU42" s="1" t="s">
        <v>225</v>
      </c>
      <c r="BV42" s="1" t="s">
        <v>224</v>
      </c>
      <c r="BW42" s="1" t="s">
        <v>224</v>
      </c>
      <c r="BX42" s="1" t="s">
        <v>224</v>
      </c>
      <c r="BY42" s="1" t="s">
        <v>224</v>
      </c>
      <c r="BZ42" s="1" t="s">
        <v>224</v>
      </c>
      <c r="CA42" s="1" t="s">
        <v>224</v>
      </c>
      <c r="CB42" s="1" t="s">
        <v>224</v>
      </c>
      <c r="CC42" s="1" t="s">
        <v>224</v>
      </c>
      <c r="CD42" s="1" t="s">
        <v>225</v>
      </c>
      <c r="CE42" s="1" t="s">
        <v>225</v>
      </c>
      <c r="CF42" s="1" t="s">
        <v>224</v>
      </c>
      <c r="CG42" s="1" t="s">
        <v>225</v>
      </c>
      <c r="CH42" s="1" t="s">
        <v>225</v>
      </c>
      <c r="CI42" s="1" t="s">
        <v>226</v>
      </c>
      <c r="CJ42" s="1" t="s">
        <v>224</v>
      </c>
      <c r="CK42" s="1" t="s">
        <v>225</v>
      </c>
      <c r="CL42" s="1" t="s">
        <v>225</v>
      </c>
      <c r="CM42" s="1" t="s">
        <v>215</v>
      </c>
      <c r="CN42" s="1" t="s">
        <v>225</v>
      </c>
      <c r="CO42" s="1" t="s">
        <v>227</v>
      </c>
      <c r="CP42" s="1" t="s">
        <v>225</v>
      </c>
      <c r="CQ42" s="1" t="s">
        <v>210</v>
      </c>
      <c r="CR42" s="1" t="s">
        <v>210</v>
      </c>
      <c r="CS42" s="1" t="s">
        <v>210</v>
      </c>
      <c r="CT42" s="1" t="s">
        <v>210</v>
      </c>
      <c r="CU42" s="1" t="s">
        <v>207</v>
      </c>
      <c r="CV42" s="1" t="s">
        <v>207</v>
      </c>
      <c r="CW42" s="1" t="s">
        <v>207</v>
      </c>
      <c r="CX42" s="1" t="s">
        <v>207</v>
      </c>
      <c r="CY42" s="1" t="s">
        <v>207</v>
      </c>
      <c r="CZ42" s="1" t="s">
        <v>207</v>
      </c>
      <c r="DA42" s="1" t="s">
        <v>207</v>
      </c>
      <c r="DB42" s="1" t="s">
        <v>207</v>
      </c>
      <c r="DC42" s="1" t="s">
        <v>207</v>
      </c>
      <c r="DD42" s="1" t="s">
        <v>207</v>
      </c>
      <c r="DE42" s="1" t="s">
        <v>207</v>
      </c>
      <c r="DF42" s="1" t="s">
        <v>207</v>
      </c>
      <c r="DG42" s="1" t="s">
        <v>207</v>
      </c>
      <c r="DH42" s="1" t="s">
        <v>207</v>
      </c>
      <c r="DI42" s="1" t="s">
        <v>207</v>
      </c>
      <c r="DJ42" s="1" t="s">
        <v>207</v>
      </c>
      <c r="DK42" s="1" t="s">
        <v>207</v>
      </c>
      <c r="DL42" s="1" t="s">
        <v>210</v>
      </c>
      <c r="DM42" s="1" t="s">
        <v>210</v>
      </c>
      <c r="DN42" s="1" t="s">
        <v>210</v>
      </c>
      <c r="DO42" s="1" t="s">
        <v>210</v>
      </c>
      <c r="DP42" s="1" t="s">
        <v>210</v>
      </c>
      <c r="DQ42" s="1" t="s">
        <v>210</v>
      </c>
      <c r="DR42" s="1" t="s">
        <v>210</v>
      </c>
      <c r="DS42" s="1" t="s">
        <v>210</v>
      </c>
      <c r="DT42" s="1" t="s">
        <v>210</v>
      </c>
      <c r="DU42" s="1" t="s">
        <v>210</v>
      </c>
      <c r="DV42" s="1" t="s">
        <v>210</v>
      </c>
      <c r="DW42" s="1" t="s">
        <v>210</v>
      </c>
      <c r="DX42" s="1" t="s">
        <v>210</v>
      </c>
      <c r="DY42" s="1" t="s">
        <v>210</v>
      </c>
      <c r="DZ42" s="1" t="s">
        <v>210</v>
      </c>
      <c r="EA42" s="1" t="s">
        <v>210</v>
      </c>
      <c r="EB42" s="1" t="s">
        <v>210</v>
      </c>
      <c r="EC42" s="1" t="s">
        <v>210</v>
      </c>
      <c r="ED42" s="1" t="s">
        <v>210</v>
      </c>
      <c r="EE42" s="1" t="s">
        <v>210</v>
      </c>
      <c r="EF42" s="1" t="s">
        <v>210</v>
      </c>
      <c r="EG42" s="1" t="s">
        <v>210</v>
      </c>
      <c r="EH42" s="1" t="s">
        <v>210</v>
      </c>
      <c r="EI42" s="1" t="s">
        <v>210</v>
      </c>
      <c r="EJ42" s="1" t="s">
        <v>210</v>
      </c>
      <c r="EK42" s="1" t="s">
        <v>210</v>
      </c>
      <c r="EL42" s="1" t="s">
        <v>210</v>
      </c>
      <c r="EM42" s="1" t="s">
        <v>210</v>
      </c>
      <c r="EN42" s="1" t="s">
        <v>210</v>
      </c>
      <c r="EO42" s="1" t="s">
        <v>210</v>
      </c>
      <c r="EP42" s="1" t="s">
        <v>210</v>
      </c>
      <c r="EQ42" s="1" t="s">
        <v>210</v>
      </c>
      <c r="ER42" s="1" t="s">
        <v>244</v>
      </c>
      <c r="ES42" s="1" t="s">
        <v>210</v>
      </c>
      <c r="ET42" s="1" t="s">
        <v>210</v>
      </c>
      <c r="EU42" s="1" t="s">
        <v>210</v>
      </c>
      <c r="EV42" s="1" t="s">
        <v>210</v>
      </c>
      <c r="EW42" s="1" t="s">
        <v>230</v>
      </c>
      <c r="EX42" s="1" t="s">
        <v>230</v>
      </c>
      <c r="EY42" s="1" t="s">
        <v>225</v>
      </c>
      <c r="EZ42" s="1" t="s">
        <v>225</v>
      </c>
      <c r="FA42" s="1" t="s">
        <v>225</v>
      </c>
      <c r="FB42" s="1" t="s">
        <v>225</v>
      </c>
      <c r="FC42" s="1" t="s">
        <v>224</v>
      </c>
      <c r="FD42" s="1" t="s">
        <v>225</v>
      </c>
      <c r="FE42" s="1" t="s">
        <v>225</v>
      </c>
      <c r="FF42" s="1" t="s">
        <v>224</v>
      </c>
      <c r="FG42" s="1" t="s">
        <v>225</v>
      </c>
      <c r="FH42" s="1" t="s">
        <v>225</v>
      </c>
      <c r="FI42" s="1" t="s">
        <v>225</v>
      </c>
      <c r="FJ42" s="1" t="s">
        <v>225</v>
      </c>
      <c r="FK42" s="1" t="s">
        <v>225</v>
      </c>
      <c r="FL42" s="1" t="s">
        <v>225</v>
      </c>
      <c r="FM42" s="1" t="s">
        <v>225</v>
      </c>
      <c r="FN42" s="1" t="s">
        <v>225</v>
      </c>
      <c r="FO42" s="1" t="s">
        <v>224</v>
      </c>
      <c r="FP42" s="1" t="s">
        <v>224</v>
      </c>
      <c r="FQ42" s="1" t="s">
        <v>224</v>
      </c>
      <c r="FR42" s="1" t="s">
        <v>225</v>
      </c>
      <c r="FS42" s="1" t="s">
        <v>225</v>
      </c>
      <c r="FT42" s="1" t="s">
        <v>215</v>
      </c>
      <c r="FU42" s="1" t="s">
        <v>215</v>
      </c>
      <c r="FV42" s="1" t="s">
        <v>224</v>
      </c>
      <c r="FW42" s="1" t="s">
        <v>224</v>
      </c>
      <c r="FX42" s="1" t="s">
        <v>224</v>
      </c>
      <c r="FY42" s="1" t="s">
        <v>224</v>
      </c>
      <c r="FZ42" s="1" t="s">
        <v>225</v>
      </c>
      <c r="GA42" s="1" t="s">
        <v>225</v>
      </c>
      <c r="GB42" s="1" t="s">
        <v>226</v>
      </c>
      <c r="GC42" s="1" t="s">
        <v>224</v>
      </c>
      <c r="GD42" s="1" t="s">
        <v>225</v>
      </c>
      <c r="GE42" s="1" t="s">
        <v>226</v>
      </c>
      <c r="GF42" s="1" t="s">
        <v>210</v>
      </c>
      <c r="GG42" s="1" t="s">
        <v>207</v>
      </c>
      <c r="GH42" s="1" t="s">
        <v>207</v>
      </c>
      <c r="GI42" s="1" t="s">
        <v>210</v>
      </c>
      <c r="GJ42" s="1">
        <v>2</v>
      </c>
      <c r="GK42" s="1">
        <v>4</v>
      </c>
      <c r="GL42" s="1" t="s">
        <v>344</v>
      </c>
      <c r="GM42" s="1" t="s">
        <v>247</v>
      </c>
      <c r="GN42" s="1" t="s">
        <v>232</v>
      </c>
      <c r="GO42" s="1" t="s">
        <v>232</v>
      </c>
      <c r="GP42" s="1" t="s">
        <v>232</v>
      </c>
      <c r="GQ42" s="1" t="s">
        <v>233</v>
      </c>
      <c r="GR42" s="1" t="s">
        <v>234</v>
      </c>
      <c r="GS42" s="1" t="s">
        <v>233</v>
      </c>
      <c r="GT42" s="1" t="s">
        <v>246</v>
      </c>
    </row>
    <row r="43" spans="1:202" ht="15.75" customHeight="1" x14ac:dyDescent="0.2">
      <c r="A43">
        <v>42</v>
      </c>
      <c r="B43" s="3">
        <v>44342.926467708334</v>
      </c>
      <c r="C43" s="4" t="s">
        <v>399</v>
      </c>
      <c r="D43" s="1" t="s">
        <v>201</v>
      </c>
      <c r="E43" s="1" t="s">
        <v>258</v>
      </c>
      <c r="F43" s="1">
        <v>1963</v>
      </c>
      <c r="G43" s="1" t="s">
        <v>203</v>
      </c>
      <c r="H43" s="1" t="s">
        <v>204</v>
      </c>
      <c r="I43" s="1" t="s">
        <v>249</v>
      </c>
      <c r="J43" s="1" t="s">
        <v>236</v>
      </c>
      <c r="K43" s="1" t="s">
        <v>207</v>
      </c>
      <c r="L43" s="1" t="s">
        <v>208</v>
      </c>
      <c r="M43" s="1" t="s">
        <v>209</v>
      </c>
      <c r="N43" s="1" t="s">
        <v>210</v>
      </c>
      <c r="O43" s="1" t="s">
        <v>210</v>
      </c>
      <c r="P43" s="1">
        <v>24</v>
      </c>
      <c r="Q43" s="1" t="s">
        <v>238</v>
      </c>
      <c r="R43" s="1" t="s">
        <v>290</v>
      </c>
      <c r="S43" s="1" t="s">
        <v>285</v>
      </c>
      <c r="T43" s="1" t="s">
        <v>251</v>
      </c>
      <c r="U43" s="1" t="s">
        <v>216</v>
      </c>
      <c r="V43" s="1" t="s">
        <v>240</v>
      </c>
      <c r="W43" s="1" t="s">
        <v>215</v>
      </c>
      <c r="X43" s="1" t="s">
        <v>254</v>
      </c>
      <c r="Y43" s="1" t="s">
        <v>254</v>
      </c>
      <c r="Z43" s="1" t="s">
        <v>216</v>
      </c>
      <c r="AA43" s="1" t="s">
        <v>215</v>
      </c>
      <c r="AB43" s="1" t="s">
        <v>254</v>
      </c>
      <c r="AC43" s="1" t="s">
        <v>254</v>
      </c>
      <c r="AD43" s="1" t="s">
        <v>240</v>
      </c>
      <c r="AE43" s="1" t="s">
        <v>254</v>
      </c>
      <c r="AF43" s="1" t="s">
        <v>254</v>
      </c>
      <c r="AG43" s="1" t="s">
        <v>215</v>
      </c>
      <c r="AH43" s="2" t="s">
        <v>332</v>
      </c>
      <c r="AI43" s="1" t="s">
        <v>251</v>
      </c>
      <c r="AJ43" s="1" t="s">
        <v>324</v>
      </c>
      <c r="AK43" s="1" t="s">
        <v>400</v>
      </c>
      <c r="AL43" s="1" t="s">
        <v>220</v>
      </c>
      <c r="AM43" s="1" t="s">
        <v>221</v>
      </c>
      <c r="AN43" s="1" t="s">
        <v>221</v>
      </c>
      <c r="AO43" s="1" t="s">
        <v>220</v>
      </c>
      <c r="AP43" s="1" t="s">
        <v>220</v>
      </c>
      <c r="AQ43" s="1" t="s">
        <v>220</v>
      </c>
      <c r="AR43" s="1" t="s">
        <v>220</v>
      </c>
      <c r="AS43" s="1" t="s">
        <v>220</v>
      </c>
      <c r="AT43" s="1" t="s">
        <v>220</v>
      </c>
      <c r="AU43" s="1" t="s">
        <v>220</v>
      </c>
      <c r="AV43" s="1" t="s">
        <v>220</v>
      </c>
      <c r="AW43" s="1" t="s">
        <v>221</v>
      </c>
      <c r="AX43" s="1" t="s">
        <v>220</v>
      </c>
      <c r="AY43" s="1" t="s">
        <v>220</v>
      </c>
      <c r="AZ43" s="1" t="s">
        <v>220</v>
      </c>
      <c r="BA43" s="1" t="s">
        <v>220</v>
      </c>
      <c r="BB43" s="1" t="s">
        <v>222</v>
      </c>
      <c r="BC43" s="1" t="s">
        <v>222</v>
      </c>
      <c r="BD43" s="1" t="s">
        <v>222</v>
      </c>
      <c r="BE43" s="1" t="s">
        <v>222</v>
      </c>
      <c r="BF43" s="1" t="s">
        <v>222</v>
      </c>
      <c r="BG43" s="1" t="s">
        <v>222</v>
      </c>
      <c r="BH43" s="1" t="s">
        <v>222</v>
      </c>
      <c r="BI43" s="1" t="s">
        <v>222</v>
      </c>
      <c r="BJ43" s="1" t="s">
        <v>222</v>
      </c>
      <c r="BK43" s="1" t="s">
        <v>222</v>
      </c>
      <c r="BL43" s="1" t="s">
        <v>202</v>
      </c>
      <c r="BM43" s="1" t="s">
        <v>222</v>
      </c>
      <c r="BN43" s="1" t="s">
        <v>258</v>
      </c>
      <c r="BO43" s="1" t="s">
        <v>258</v>
      </c>
      <c r="BP43" s="2" t="s">
        <v>223</v>
      </c>
      <c r="BQ43" s="1" t="s">
        <v>207</v>
      </c>
      <c r="BR43" s="1" t="s">
        <v>207</v>
      </c>
      <c r="BS43" s="1" t="s">
        <v>207</v>
      </c>
      <c r="BT43" s="1" t="s">
        <v>207</v>
      </c>
      <c r="BU43" s="1" t="s">
        <v>225</v>
      </c>
      <c r="BV43" s="1" t="s">
        <v>224</v>
      </c>
      <c r="BW43" s="1" t="s">
        <v>224</v>
      </c>
      <c r="BX43" s="1" t="s">
        <v>224</v>
      </c>
      <c r="BY43" s="1" t="s">
        <v>224</v>
      </c>
      <c r="BZ43" s="1" t="s">
        <v>224</v>
      </c>
      <c r="CA43" s="1" t="s">
        <v>225</v>
      </c>
      <c r="CB43" s="1" t="s">
        <v>225</v>
      </c>
      <c r="CC43" s="1" t="s">
        <v>225</v>
      </c>
      <c r="CD43" s="1" t="s">
        <v>224</v>
      </c>
      <c r="CE43" s="1" t="s">
        <v>225</v>
      </c>
      <c r="CF43" s="1" t="s">
        <v>224</v>
      </c>
      <c r="CG43" s="1" t="s">
        <v>224</v>
      </c>
      <c r="CH43" s="1" t="s">
        <v>225</v>
      </c>
      <c r="CI43" s="1" t="s">
        <v>226</v>
      </c>
      <c r="CJ43" s="1" t="s">
        <v>226</v>
      </c>
      <c r="CK43" s="1" t="s">
        <v>226</v>
      </c>
      <c r="CL43" s="1" t="s">
        <v>225</v>
      </c>
      <c r="CM43" s="1" t="s">
        <v>226</v>
      </c>
      <c r="CN43" s="1" t="s">
        <v>225</v>
      </c>
      <c r="CO43" s="1" t="s">
        <v>215</v>
      </c>
      <c r="CP43" s="1" t="s">
        <v>225</v>
      </c>
      <c r="CQ43" s="1" t="s">
        <v>210</v>
      </c>
      <c r="CR43" s="1" t="s">
        <v>207</v>
      </c>
      <c r="CS43" s="1" t="s">
        <v>210</v>
      </c>
      <c r="CT43" s="1" t="s">
        <v>210</v>
      </c>
      <c r="CU43" s="1" t="s">
        <v>207</v>
      </c>
      <c r="CV43" s="1" t="s">
        <v>207</v>
      </c>
      <c r="CW43" s="1" t="s">
        <v>210</v>
      </c>
      <c r="CX43" s="1" t="s">
        <v>210</v>
      </c>
      <c r="CY43" s="1" t="s">
        <v>207</v>
      </c>
      <c r="CZ43" s="1" t="s">
        <v>210</v>
      </c>
      <c r="DA43" s="1" t="s">
        <v>207</v>
      </c>
      <c r="DB43" s="1" t="s">
        <v>210</v>
      </c>
      <c r="DC43" s="1" t="s">
        <v>207</v>
      </c>
      <c r="DD43" s="1" t="s">
        <v>207</v>
      </c>
      <c r="DE43" s="1" t="s">
        <v>207</v>
      </c>
      <c r="DF43" s="1" t="s">
        <v>207</v>
      </c>
      <c r="DG43" s="1" t="s">
        <v>207</v>
      </c>
      <c r="DH43" s="1" t="s">
        <v>207</v>
      </c>
      <c r="DI43" s="1" t="s">
        <v>207</v>
      </c>
      <c r="DJ43" s="1" t="s">
        <v>207</v>
      </c>
      <c r="DK43" s="1" t="s">
        <v>210</v>
      </c>
      <c r="DL43" s="1" t="s">
        <v>210</v>
      </c>
      <c r="DM43" s="1" t="s">
        <v>210</v>
      </c>
      <c r="DN43" s="1" t="s">
        <v>210</v>
      </c>
      <c r="DO43" s="1" t="s">
        <v>210</v>
      </c>
      <c r="DP43" s="1" t="s">
        <v>210</v>
      </c>
      <c r="DQ43" s="1" t="s">
        <v>210</v>
      </c>
      <c r="DR43" s="1" t="s">
        <v>210</v>
      </c>
      <c r="DS43" s="1" t="s">
        <v>210</v>
      </c>
      <c r="DT43" s="1" t="s">
        <v>210</v>
      </c>
      <c r="DU43" s="1" t="s">
        <v>210</v>
      </c>
      <c r="DV43" s="1" t="s">
        <v>210</v>
      </c>
      <c r="DW43" s="1" t="s">
        <v>210</v>
      </c>
      <c r="DX43" s="1" t="s">
        <v>271</v>
      </c>
      <c r="DY43" s="1" t="s">
        <v>210</v>
      </c>
      <c r="DZ43" s="1" t="s">
        <v>210</v>
      </c>
      <c r="EA43" s="1" t="s">
        <v>210</v>
      </c>
      <c r="EB43" s="1" t="s">
        <v>210</v>
      </c>
      <c r="EC43" s="1" t="s">
        <v>210</v>
      </c>
      <c r="ED43" s="1" t="s">
        <v>210</v>
      </c>
      <c r="EE43" s="1" t="s">
        <v>210</v>
      </c>
      <c r="EF43" s="1" t="s">
        <v>210</v>
      </c>
      <c r="EG43" s="1" t="s">
        <v>210</v>
      </c>
      <c r="EH43" s="1" t="s">
        <v>210</v>
      </c>
      <c r="EI43" s="1" t="s">
        <v>210</v>
      </c>
      <c r="EJ43" s="1" t="s">
        <v>210</v>
      </c>
      <c r="EK43" s="1" t="s">
        <v>210</v>
      </c>
      <c r="EL43" s="1" t="s">
        <v>210</v>
      </c>
      <c r="EM43" s="1" t="s">
        <v>210</v>
      </c>
      <c r="EN43" s="1" t="s">
        <v>210</v>
      </c>
      <c r="EO43" s="1" t="s">
        <v>210</v>
      </c>
      <c r="EP43" s="1" t="s">
        <v>271</v>
      </c>
      <c r="EQ43" s="1" t="s">
        <v>210</v>
      </c>
      <c r="ER43" s="1" t="s">
        <v>229</v>
      </c>
      <c r="ES43" s="1" t="s">
        <v>210</v>
      </c>
      <c r="ET43" s="1" t="s">
        <v>210</v>
      </c>
      <c r="EU43" s="1" t="s">
        <v>210</v>
      </c>
      <c r="EV43" s="1" t="s">
        <v>210</v>
      </c>
      <c r="EW43" s="1" t="s">
        <v>230</v>
      </c>
      <c r="EX43" s="1" t="s">
        <v>210</v>
      </c>
      <c r="EY43" s="1" t="s">
        <v>225</v>
      </c>
      <c r="EZ43" s="1" t="s">
        <v>225</v>
      </c>
      <c r="FA43" s="1" t="s">
        <v>225</v>
      </c>
      <c r="FB43" s="1" t="s">
        <v>226</v>
      </c>
      <c r="FC43" s="1" t="s">
        <v>215</v>
      </c>
      <c r="FD43" s="1" t="s">
        <v>225</v>
      </c>
      <c r="FE43" s="1" t="s">
        <v>225</v>
      </c>
      <c r="FF43" s="1" t="s">
        <v>225</v>
      </c>
      <c r="FG43" s="1" t="s">
        <v>225</v>
      </c>
      <c r="FH43" s="1" t="s">
        <v>225</v>
      </c>
      <c r="FI43" s="1" t="s">
        <v>225</v>
      </c>
      <c r="FJ43" s="1" t="s">
        <v>225</v>
      </c>
      <c r="FK43" s="1" t="s">
        <v>245</v>
      </c>
      <c r="FL43" s="1" t="s">
        <v>225</v>
      </c>
      <c r="FM43" s="1" t="s">
        <v>245</v>
      </c>
      <c r="FN43" s="1" t="s">
        <v>226</v>
      </c>
      <c r="FO43" s="1" t="s">
        <v>224</v>
      </c>
      <c r="FP43" s="1" t="s">
        <v>224</v>
      </c>
      <c r="FQ43" s="1" t="s">
        <v>226</v>
      </c>
      <c r="FR43" s="1" t="s">
        <v>224</v>
      </c>
      <c r="FS43" s="1" t="s">
        <v>225</v>
      </c>
      <c r="FT43" s="1" t="s">
        <v>215</v>
      </c>
      <c r="FU43" s="1" t="s">
        <v>215</v>
      </c>
      <c r="FV43" s="1" t="s">
        <v>225</v>
      </c>
      <c r="FW43" s="1" t="s">
        <v>225</v>
      </c>
      <c r="FX43" s="1" t="s">
        <v>225</v>
      </c>
      <c r="FY43" s="1" t="s">
        <v>225</v>
      </c>
      <c r="FZ43" s="1" t="s">
        <v>225</v>
      </c>
      <c r="GA43" s="1" t="s">
        <v>225</v>
      </c>
      <c r="GB43" s="1" t="s">
        <v>225</v>
      </c>
      <c r="GC43" s="1" t="s">
        <v>225</v>
      </c>
      <c r="GD43" s="1" t="s">
        <v>225</v>
      </c>
      <c r="GE43" s="1" t="s">
        <v>226</v>
      </c>
      <c r="GF43" s="1" t="s">
        <v>210</v>
      </c>
      <c r="GG43" s="1" t="s">
        <v>210</v>
      </c>
      <c r="GH43" s="1" t="s">
        <v>207</v>
      </c>
      <c r="GI43" s="1" t="s">
        <v>210</v>
      </c>
      <c r="GJ43" s="1">
        <v>3</v>
      </c>
      <c r="GK43" s="1">
        <v>1</v>
      </c>
      <c r="GL43" s="1" t="s">
        <v>326</v>
      </c>
      <c r="GM43" s="1" t="s">
        <v>232</v>
      </c>
      <c r="GN43" s="1" t="s">
        <v>232</v>
      </c>
      <c r="GO43" s="1" t="s">
        <v>233</v>
      </c>
      <c r="GP43" s="1" t="s">
        <v>232</v>
      </c>
      <c r="GQ43" s="1" t="s">
        <v>233</v>
      </c>
      <c r="GR43" s="1" t="s">
        <v>233</v>
      </c>
      <c r="GS43" s="1" t="s">
        <v>234</v>
      </c>
      <c r="GT43" s="1" t="s">
        <v>234</v>
      </c>
    </row>
    <row r="44" spans="1:202" ht="15.75" customHeight="1" x14ac:dyDescent="0.2">
      <c r="A44" s="19">
        <v>43</v>
      </c>
      <c r="B44" s="3">
        <v>44342.933406805554</v>
      </c>
      <c r="C44" s="4" t="s">
        <v>401</v>
      </c>
      <c r="D44" s="1" t="s">
        <v>201</v>
      </c>
      <c r="E44" s="1" t="s">
        <v>258</v>
      </c>
      <c r="F44" s="1">
        <v>1978</v>
      </c>
      <c r="G44" s="1" t="s">
        <v>203</v>
      </c>
      <c r="H44" s="1" t="s">
        <v>204</v>
      </c>
      <c r="I44" s="1" t="s">
        <v>346</v>
      </c>
      <c r="J44" s="1" t="s">
        <v>236</v>
      </c>
      <c r="K44" s="1" t="s">
        <v>207</v>
      </c>
      <c r="L44" s="1" t="s">
        <v>208</v>
      </c>
      <c r="M44" s="1" t="s">
        <v>209</v>
      </c>
      <c r="N44" s="1" t="s">
        <v>210</v>
      </c>
      <c r="O44" s="1" t="s">
        <v>210</v>
      </c>
      <c r="P44" s="1">
        <v>5</v>
      </c>
      <c r="Q44" s="1" t="s">
        <v>402</v>
      </c>
      <c r="R44" s="1" t="s">
        <v>320</v>
      </c>
      <c r="S44" s="1" t="s">
        <v>239</v>
      </c>
      <c r="T44" s="1" t="s">
        <v>251</v>
      </c>
      <c r="U44" s="1" t="s">
        <v>216</v>
      </c>
      <c r="V44" s="1" t="s">
        <v>216</v>
      </c>
      <c r="W44" s="1" t="s">
        <v>215</v>
      </c>
      <c r="X44" s="1" t="s">
        <v>215</v>
      </c>
      <c r="Y44" s="1" t="s">
        <v>215</v>
      </c>
      <c r="Z44" s="1" t="s">
        <v>215</v>
      </c>
      <c r="AA44" s="1" t="s">
        <v>215</v>
      </c>
      <c r="AB44" s="1" t="s">
        <v>215</v>
      </c>
      <c r="AC44" s="1" t="s">
        <v>215</v>
      </c>
      <c r="AD44" s="1" t="s">
        <v>215</v>
      </c>
      <c r="AE44" s="1" t="s">
        <v>254</v>
      </c>
      <c r="AF44" s="1" t="s">
        <v>254</v>
      </c>
      <c r="AG44" s="1" t="s">
        <v>254</v>
      </c>
      <c r="AH44" s="2" t="s">
        <v>217</v>
      </c>
      <c r="AI44" s="1" t="s">
        <v>210</v>
      </c>
      <c r="AJ44" s="1" t="s">
        <v>218</v>
      </c>
      <c r="AK44" s="1" t="s">
        <v>403</v>
      </c>
      <c r="AL44" s="1" t="s">
        <v>221</v>
      </c>
      <c r="AM44" s="1" t="s">
        <v>243</v>
      </c>
      <c r="AN44" s="1" t="s">
        <v>221</v>
      </c>
      <c r="AO44" s="1" t="s">
        <v>221</v>
      </c>
      <c r="AP44" s="1" t="s">
        <v>243</v>
      </c>
      <c r="AQ44" s="1" t="s">
        <v>221</v>
      </c>
      <c r="AR44" s="1" t="s">
        <v>221</v>
      </c>
      <c r="AS44" s="1" t="s">
        <v>243</v>
      </c>
      <c r="AT44" s="1" t="s">
        <v>243</v>
      </c>
      <c r="AU44" s="1" t="s">
        <v>221</v>
      </c>
      <c r="AV44" s="1" t="s">
        <v>221</v>
      </c>
      <c r="AW44" s="1" t="s">
        <v>221</v>
      </c>
      <c r="AX44" s="1" t="s">
        <v>221</v>
      </c>
      <c r="AY44" s="1" t="s">
        <v>220</v>
      </c>
      <c r="AZ44" s="1" t="s">
        <v>221</v>
      </c>
      <c r="BA44" s="1" t="s">
        <v>243</v>
      </c>
      <c r="BB44" s="1" t="s">
        <v>222</v>
      </c>
      <c r="BC44" s="1" t="s">
        <v>222</v>
      </c>
      <c r="BD44" s="1" t="s">
        <v>222</v>
      </c>
      <c r="BE44" s="1" t="s">
        <v>222</v>
      </c>
      <c r="BF44" s="1" t="s">
        <v>222</v>
      </c>
      <c r="BG44" s="1" t="s">
        <v>222</v>
      </c>
      <c r="BH44" s="1" t="s">
        <v>202</v>
      </c>
      <c r="BI44" s="1" t="s">
        <v>222</v>
      </c>
      <c r="BJ44" s="1" t="s">
        <v>222</v>
      </c>
      <c r="BK44" s="1" t="s">
        <v>222</v>
      </c>
      <c r="BL44" s="1" t="s">
        <v>222</v>
      </c>
      <c r="BM44" s="1" t="s">
        <v>222</v>
      </c>
      <c r="BN44" s="1" t="s">
        <v>222</v>
      </c>
      <c r="BO44" s="1" t="s">
        <v>222</v>
      </c>
      <c r="BP44" s="2" t="s">
        <v>302</v>
      </c>
      <c r="BQ44" s="1" t="s">
        <v>227</v>
      </c>
      <c r="BR44" s="1" t="s">
        <v>207</v>
      </c>
      <c r="BS44" s="1" t="s">
        <v>227</v>
      </c>
      <c r="BT44" s="1" t="s">
        <v>227</v>
      </c>
      <c r="BU44" s="1" t="s">
        <v>224</v>
      </c>
      <c r="BV44" s="1" t="s">
        <v>224</v>
      </c>
      <c r="BW44" s="1" t="s">
        <v>226</v>
      </c>
      <c r="BX44" s="1" t="s">
        <v>224</v>
      </c>
      <c r="BY44" s="1" t="s">
        <v>224</v>
      </c>
      <c r="BZ44" s="1" t="s">
        <v>224</v>
      </c>
      <c r="CA44" s="1" t="s">
        <v>224</v>
      </c>
      <c r="CB44" s="1" t="s">
        <v>225</v>
      </c>
      <c r="CC44" s="1" t="s">
        <v>226</v>
      </c>
      <c r="CD44" s="1" t="s">
        <v>224</v>
      </c>
      <c r="CE44" s="1" t="s">
        <v>224</v>
      </c>
      <c r="CF44" s="1" t="s">
        <v>226</v>
      </c>
      <c r="CG44" s="1" t="s">
        <v>226</v>
      </c>
      <c r="CH44" s="1" t="s">
        <v>224</v>
      </c>
      <c r="CI44" s="1" t="s">
        <v>226</v>
      </c>
      <c r="CJ44" s="1" t="s">
        <v>226</v>
      </c>
      <c r="CK44" s="1" t="s">
        <v>226</v>
      </c>
      <c r="CL44" s="1" t="s">
        <v>225</v>
      </c>
      <c r="CM44" s="1" t="s">
        <v>226</v>
      </c>
      <c r="CN44" s="1" t="s">
        <v>227</v>
      </c>
      <c r="CO44" s="1" t="s">
        <v>227</v>
      </c>
      <c r="CP44" s="1" t="s">
        <v>224</v>
      </c>
      <c r="CQ44" s="1" t="s">
        <v>210</v>
      </c>
      <c r="CR44" s="1" t="s">
        <v>210</v>
      </c>
      <c r="CS44" s="1" t="s">
        <v>210</v>
      </c>
      <c r="CT44" s="1" t="s">
        <v>210</v>
      </c>
      <c r="CU44" s="1" t="s">
        <v>210</v>
      </c>
      <c r="CV44" s="1" t="s">
        <v>207</v>
      </c>
      <c r="CW44" s="1" t="s">
        <v>210</v>
      </c>
      <c r="CX44" s="1" t="s">
        <v>210</v>
      </c>
      <c r="CY44" s="1" t="s">
        <v>210</v>
      </c>
      <c r="CZ44" s="1" t="s">
        <v>210</v>
      </c>
      <c r="DA44" s="1" t="s">
        <v>210</v>
      </c>
      <c r="DB44" s="1" t="s">
        <v>210</v>
      </c>
      <c r="DC44" s="1" t="s">
        <v>210</v>
      </c>
      <c r="DD44" s="1" t="s">
        <v>207</v>
      </c>
      <c r="DE44" s="1" t="s">
        <v>207</v>
      </c>
      <c r="DF44" s="1" t="s">
        <v>207</v>
      </c>
      <c r="DG44" s="1" t="s">
        <v>207</v>
      </c>
      <c r="DH44" s="1" t="s">
        <v>207</v>
      </c>
      <c r="DI44" s="1" t="s">
        <v>207</v>
      </c>
      <c r="DJ44" s="1" t="s">
        <v>227</v>
      </c>
      <c r="DK44" s="1" t="s">
        <v>210</v>
      </c>
      <c r="DL44" s="1" t="s">
        <v>210</v>
      </c>
      <c r="DM44" s="1" t="s">
        <v>210</v>
      </c>
      <c r="DN44" s="1" t="s">
        <v>210</v>
      </c>
      <c r="DO44" s="1" t="s">
        <v>210</v>
      </c>
      <c r="DP44" s="1" t="s">
        <v>228</v>
      </c>
      <c r="DQ44" s="1" t="s">
        <v>210</v>
      </c>
      <c r="DR44" s="1" t="s">
        <v>210</v>
      </c>
      <c r="DS44" s="1" t="s">
        <v>210</v>
      </c>
      <c r="DT44" s="1" t="s">
        <v>210</v>
      </c>
      <c r="DU44" s="1" t="s">
        <v>210</v>
      </c>
      <c r="DV44" s="1" t="s">
        <v>210</v>
      </c>
      <c r="DW44" s="1" t="s">
        <v>228</v>
      </c>
      <c r="DX44" s="1" t="s">
        <v>210</v>
      </c>
      <c r="DY44" s="1" t="s">
        <v>210</v>
      </c>
      <c r="DZ44" s="1" t="s">
        <v>210</v>
      </c>
      <c r="EA44" s="1" t="s">
        <v>210</v>
      </c>
      <c r="EB44" s="1" t="s">
        <v>210</v>
      </c>
      <c r="EC44" s="1" t="s">
        <v>210</v>
      </c>
      <c r="ED44" s="1" t="s">
        <v>210</v>
      </c>
      <c r="EE44" s="1" t="s">
        <v>210</v>
      </c>
      <c r="EF44" s="1" t="s">
        <v>210</v>
      </c>
      <c r="EG44" s="1" t="s">
        <v>210</v>
      </c>
      <c r="EH44" s="1" t="s">
        <v>210</v>
      </c>
      <c r="EI44" s="1" t="s">
        <v>210</v>
      </c>
      <c r="EJ44" s="1" t="s">
        <v>210</v>
      </c>
      <c r="EK44" s="1" t="s">
        <v>210</v>
      </c>
      <c r="EL44" s="1" t="s">
        <v>210</v>
      </c>
      <c r="EM44" s="1" t="s">
        <v>210</v>
      </c>
      <c r="EN44" s="1" t="s">
        <v>210</v>
      </c>
      <c r="EO44" s="1" t="s">
        <v>210</v>
      </c>
      <c r="EP44" s="1" t="s">
        <v>210</v>
      </c>
      <c r="EQ44" s="1" t="s">
        <v>210</v>
      </c>
      <c r="ER44" s="1" t="s">
        <v>244</v>
      </c>
      <c r="ES44" s="1" t="s">
        <v>210</v>
      </c>
      <c r="ET44" s="1" t="s">
        <v>228</v>
      </c>
      <c r="EU44" s="1" t="s">
        <v>228</v>
      </c>
      <c r="EV44" s="1" t="s">
        <v>210</v>
      </c>
      <c r="EW44" s="1" t="s">
        <v>230</v>
      </c>
      <c r="EX44" s="1" t="s">
        <v>210</v>
      </c>
      <c r="EY44" s="1" t="s">
        <v>215</v>
      </c>
      <c r="EZ44" s="1" t="s">
        <v>215</v>
      </c>
      <c r="FA44" s="1" t="s">
        <v>224</v>
      </c>
      <c r="FB44" s="1" t="s">
        <v>224</v>
      </c>
      <c r="FC44" s="1" t="s">
        <v>215</v>
      </c>
      <c r="FD44" s="1" t="s">
        <v>215</v>
      </c>
      <c r="FE44" s="1" t="s">
        <v>226</v>
      </c>
      <c r="FF44" s="1" t="s">
        <v>215</v>
      </c>
      <c r="FG44" s="1" t="s">
        <v>226</v>
      </c>
      <c r="FH44" s="1" t="s">
        <v>245</v>
      </c>
      <c r="FI44" s="1" t="s">
        <v>245</v>
      </c>
      <c r="FJ44" s="1" t="s">
        <v>245</v>
      </c>
      <c r="FK44" s="1" t="s">
        <v>245</v>
      </c>
      <c r="FL44" s="1" t="s">
        <v>245</v>
      </c>
      <c r="FM44" s="1" t="s">
        <v>245</v>
      </c>
      <c r="FN44" s="1" t="s">
        <v>224</v>
      </c>
      <c r="FO44" s="1" t="s">
        <v>224</v>
      </c>
      <c r="FP44" s="1" t="s">
        <v>224</v>
      </c>
      <c r="FQ44" s="1" t="s">
        <v>226</v>
      </c>
      <c r="FR44" s="1" t="s">
        <v>224</v>
      </c>
      <c r="FS44" s="1" t="s">
        <v>226</v>
      </c>
      <c r="FT44" s="1" t="s">
        <v>226</v>
      </c>
      <c r="FU44" s="1" t="s">
        <v>226</v>
      </c>
      <c r="FV44" s="1" t="s">
        <v>224</v>
      </c>
      <c r="FW44" s="1" t="s">
        <v>224</v>
      </c>
      <c r="FX44" s="1" t="s">
        <v>224</v>
      </c>
      <c r="FY44" s="1" t="s">
        <v>224</v>
      </c>
      <c r="FZ44" s="1" t="s">
        <v>224</v>
      </c>
      <c r="GA44" s="1" t="s">
        <v>226</v>
      </c>
      <c r="GB44" s="1" t="s">
        <v>226</v>
      </c>
      <c r="GC44" s="1" t="s">
        <v>224</v>
      </c>
      <c r="GD44" s="1" t="s">
        <v>224</v>
      </c>
      <c r="GE44" s="1" t="s">
        <v>215</v>
      </c>
      <c r="GF44" s="1" t="s">
        <v>207</v>
      </c>
      <c r="GG44" s="1" t="s">
        <v>210</v>
      </c>
      <c r="GH44" s="1" t="s">
        <v>207</v>
      </c>
      <c r="GI44" s="1" t="s">
        <v>210</v>
      </c>
      <c r="GJ44" s="1">
        <v>3</v>
      </c>
      <c r="GK44" s="1">
        <v>3</v>
      </c>
      <c r="GL44" s="1" t="s">
        <v>231</v>
      </c>
      <c r="GM44" s="1" t="s">
        <v>233</v>
      </c>
      <c r="GN44" s="1" t="s">
        <v>233</v>
      </c>
      <c r="GO44" s="1" t="s">
        <v>234</v>
      </c>
      <c r="GP44" s="1" t="s">
        <v>232</v>
      </c>
      <c r="GQ44" s="1" t="s">
        <v>234</v>
      </c>
      <c r="GR44" s="1" t="s">
        <v>232</v>
      </c>
      <c r="GS44" s="1" t="s">
        <v>234</v>
      </c>
      <c r="GT44" s="1" t="s">
        <v>234</v>
      </c>
    </row>
    <row r="45" spans="1:202" ht="15.75" customHeight="1" x14ac:dyDescent="0.2">
      <c r="A45">
        <v>44</v>
      </c>
      <c r="B45" s="3">
        <v>44342.934862187496</v>
      </c>
      <c r="C45" s="4" t="s">
        <v>404</v>
      </c>
      <c r="D45" s="1" t="s">
        <v>201</v>
      </c>
      <c r="E45" s="1" t="s">
        <v>202</v>
      </c>
      <c r="F45" s="1">
        <v>1977</v>
      </c>
      <c r="G45" s="1" t="s">
        <v>203</v>
      </c>
      <c r="H45" s="1" t="s">
        <v>204</v>
      </c>
      <c r="I45" s="1" t="s">
        <v>205</v>
      </c>
      <c r="J45" s="1" t="s">
        <v>236</v>
      </c>
      <c r="K45" s="1" t="s">
        <v>207</v>
      </c>
      <c r="L45" s="1" t="s">
        <v>208</v>
      </c>
      <c r="M45" s="1" t="s">
        <v>209</v>
      </c>
      <c r="N45" s="1" t="s">
        <v>210</v>
      </c>
      <c r="O45" s="1" t="s">
        <v>210</v>
      </c>
      <c r="P45" s="1">
        <v>17</v>
      </c>
      <c r="Q45" s="1" t="s">
        <v>238</v>
      </c>
      <c r="R45" s="1" t="s">
        <v>320</v>
      </c>
      <c r="S45" s="1" t="s">
        <v>239</v>
      </c>
      <c r="T45" s="1" t="s">
        <v>210</v>
      </c>
      <c r="U45" s="1" t="s">
        <v>240</v>
      </c>
      <c r="V45" s="1" t="s">
        <v>240</v>
      </c>
      <c r="W45" s="1" t="s">
        <v>215</v>
      </c>
      <c r="X45" s="1" t="s">
        <v>215</v>
      </c>
      <c r="Y45" s="1" t="s">
        <v>215</v>
      </c>
      <c r="Z45" s="1" t="s">
        <v>215</v>
      </c>
      <c r="AA45" s="1" t="s">
        <v>215</v>
      </c>
      <c r="AB45" s="1" t="s">
        <v>240</v>
      </c>
      <c r="AC45" s="1" t="s">
        <v>215</v>
      </c>
      <c r="AD45" s="1" t="s">
        <v>240</v>
      </c>
      <c r="AE45" s="1" t="s">
        <v>254</v>
      </c>
      <c r="AF45" s="1" t="s">
        <v>254</v>
      </c>
      <c r="AG45" s="1" t="s">
        <v>215</v>
      </c>
      <c r="AH45" s="2" t="s">
        <v>405</v>
      </c>
      <c r="AI45" s="1" t="s">
        <v>210</v>
      </c>
      <c r="AJ45" s="1" t="s">
        <v>324</v>
      </c>
      <c r="AK45" s="1" t="s">
        <v>384</v>
      </c>
      <c r="AL45" s="1" t="s">
        <v>220</v>
      </c>
      <c r="AM45" s="1" t="s">
        <v>220</v>
      </c>
      <c r="AN45" s="1" t="s">
        <v>220</v>
      </c>
      <c r="AO45" s="1" t="s">
        <v>220</v>
      </c>
      <c r="AP45" s="1" t="s">
        <v>220</v>
      </c>
      <c r="AQ45" s="1" t="s">
        <v>220</v>
      </c>
      <c r="AR45" s="1" t="s">
        <v>220</v>
      </c>
      <c r="AS45" s="1" t="s">
        <v>220</v>
      </c>
      <c r="AT45" s="1" t="s">
        <v>220</v>
      </c>
      <c r="AU45" s="1" t="s">
        <v>220</v>
      </c>
      <c r="AV45" s="1" t="s">
        <v>243</v>
      </c>
      <c r="AW45" s="1" t="s">
        <v>220</v>
      </c>
      <c r="AX45" s="1" t="s">
        <v>220</v>
      </c>
      <c r="AY45" s="1" t="s">
        <v>220</v>
      </c>
      <c r="AZ45" s="1" t="s">
        <v>220</v>
      </c>
      <c r="BA45" s="1" t="s">
        <v>220</v>
      </c>
      <c r="BB45" s="1" t="s">
        <v>222</v>
      </c>
      <c r="BC45" s="1" t="s">
        <v>222</v>
      </c>
      <c r="BD45" s="1" t="s">
        <v>202</v>
      </c>
      <c r="BE45" s="1" t="s">
        <v>202</v>
      </c>
      <c r="BF45" s="1" t="s">
        <v>202</v>
      </c>
      <c r="BG45" s="1" t="s">
        <v>202</v>
      </c>
      <c r="BH45" s="1" t="s">
        <v>202</v>
      </c>
      <c r="BI45" s="1" t="s">
        <v>202</v>
      </c>
      <c r="BJ45" s="1" t="s">
        <v>202</v>
      </c>
      <c r="BK45" s="1" t="s">
        <v>222</v>
      </c>
      <c r="BL45" s="1" t="s">
        <v>202</v>
      </c>
      <c r="BM45" s="1" t="s">
        <v>222</v>
      </c>
      <c r="BN45" s="1" t="s">
        <v>276</v>
      </c>
      <c r="BO45" s="1" t="s">
        <v>276</v>
      </c>
      <c r="BP45" s="2" t="s">
        <v>223</v>
      </c>
      <c r="BQ45" s="1" t="s">
        <v>207</v>
      </c>
      <c r="BR45" s="1" t="s">
        <v>207</v>
      </c>
      <c r="BS45" s="1" t="s">
        <v>207</v>
      </c>
      <c r="BT45" s="1" t="s">
        <v>207</v>
      </c>
      <c r="BU45" s="1" t="s">
        <v>225</v>
      </c>
      <c r="BV45" s="1" t="s">
        <v>224</v>
      </c>
      <c r="BW45" s="1" t="s">
        <v>224</v>
      </c>
      <c r="BX45" s="1" t="s">
        <v>226</v>
      </c>
      <c r="BY45" s="1" t="s">
        <v>224</v>
      </c>
      <c r="BZ45" s="1" t="s">
        <v>225</v>
      </c>
      <c r="CA45" s="1" t="s">
        <v>226</v>
      </c>
      <c r="CB45" s="1" t="s">
        <v>225</v>
      </c>
      <c r="CC45" s="1" t="s">
        <v>226</v>
      </c>
      <c r="CD45" s="1" t="s">
        <v>225</v>
      </c>
      <c r="CE45" s="1" t="s">
        <v>225</v>
      </c>
      <c r="CF45" s="1" t="s">
        <v>225</v>
      </c>
      <c r="CG45" s="1" t="s">
        <v>225</v>
      </c>
      <c r="CH45" s="1" t="s">
        <v>225</v>
      </c>
      <c r="CI45" s="1" t="s">
        <v>224</v>
      </c>
      <c r="CJ45" s="1" t="s">
        <v>224</v>
      </c>
      <c r="CK45" s="1" t="s">
        <v>224</v>
      </c>
      <c r="CL45" s="1" t="s">
        <v>225</v>
      </c>
      <c r="CM45" s="1" t="s">
        <v>226</v>
      </c>
      <c r="CN45" s="1" t="s">
        <v>224</v>
      </c>
      <c r="CO45" s="1" t="s">
        <v>215</v>
      </c>
      <c r="CP45" s="1" t="s">
        <v>225</v>
      </c>
      <c r="CQ45" s="1" t="s">
        <v>210</v>
      </c>
      <c r="CR45" s="1" t="s">
        <v>207</v>
      </c>
      <c r="CS45" s="1" t="s">
        <v>210</v>
      </c>
      <c r="CT45" s="1" t="s">
        <v>210</v>
      </c>
      <c r="CU45" s="1" t="s">
        <v>207</v>
      </c>
      <c r="CV45" s="1" t="s">
        <v>207</v>
      </c>
      <c r="CW45" s="1" t="s">
        <v>210</v>
      </c>
      <c r="CX45" s="1" t="s">
        <v>210</v>
      </c>
      <c r="CY45" s="1" t="s">
        <v>210</v>
      </c>
      <c r="CZ45" s="1" t="s">
        <v>210</v>
      </c>
      <c r="DA45" s="1" t="s">
        <v>210</v>
      </c>
      <c r="DB45" s="1" t="s">
        <v>210</v>
      </c>
      <c r="DC45" s="1" t="s">
        <v>210</v>
      </c>
      <c r="DD45" s="1" t="s">
        <v>207</v>
      </c>
      <c r="DE45" s="1" t="s">
        <v>207</v>
      </c>
      <c r="DF45" s="1" t="s">
        <v>207</v>
      </c>
      <c r="DG45" s="1" t="s">
        <v>207</v>
      </c>
      <c r="DH45" s="1" t="s">
        <v>207</v>
      </c>
      <c r="DI45" s="1" t="s">
        <v>207</v>
      </c>
      <c r="DJ45" s="1" t="s">
        <v>207</v>
      </c>
      <c r="DK45" s="1" t="s">
        <v>207</v>
      </c>
      <c r="DL45" s="1" t="s">
        <v>210</v>
      </c>
      <c r="DM45" s="1" t="s">
        <v>210</v>
      </c>
      <c r="DN45" s="1" t="s">
        <v>210</v>
      </c>
      <c r="DO45" s="1" t="s">
        <v>210</v>
      </c>
      <c r="DP45" s="1" t="s">
        <v>210</v>
      </c>
      <c r="DQ45" s="1" t="s">
        <v>210</v>
      </c>
      <c r="DR45" s="1" t="s">
        <v>210</v>
      </c>
      <c r="DS45" s="1" t="s">
        <v>210</v>
      </c>
      <c r="DT45" s="1" t="s">
        <v>210</v>
      </c>
      <c r="DU45" s="1" t="s">
        <v>210</v>
      </c>
      <c r="DV45" s="1" t="s">
        <v>271</v>
      </c>
      <c r="DW45" s="1" t="s">
        <v>271</v>
      </c>
      <c r="DX45" s="1" t="s">
        <v>271</v>
      </c>
      <c r="DY45" s="1" t="s">
        <v>210</v>
      </c>
      <c r="DZ45" s="1" t="s">
        <v>210</v>
      </c>
      <c r="EA45" s="1" t="s">
        <v>230</v>
      </c>
      <c r="EB45" s="1" t="s">
        <v>210</v>
      </c>
      <c r="EC45" s="1" t="s">
        <v>210</v>
      </c>
      <c r="ED45" s="1" t="s">
        <v>210</v>
      </c>
      <c r="EE45" s="1" t="s">
        <v>210</v>
      </c>
      <c r="EF45" s="1" t="s">
        <v>210</v>
      </c>
      <c r="EG45" s="1" t="s">
        <v>210</v>
      </c>
      <c r="EH45" s="1" t="s">
        <v>210</v>
      </c>
      <c r="EI45" s="1" t="s">
        <v>210</v>
      </c>
      <c r="EJ45" s="1" t="s">
        <v>210</v>
      </c>
      <c r="EK45" s="1" t="s">
        <v>210</v>
      </c>
      <c r="EL45" s="1" t="s">
        <v>210</v>
      </c>
      <c r="EM45" s="1" t="s">
        <v>210</v>
      </c>
      <c r="EN45" s="1" t="s">
        <v>210</v>
      </c>
      <c r="EO45" s="1" t="s">
        <v>210</v>
      </c>
      <c r="EP45" s="1" t="s">
        <v>210</v>
      </c>
      <c r="EQ45" s="1" t="s">
        <v>210</v>
      </c>
      <c r="ER45" s="1" t="s">
        <v>229</v>
      </c>
      <c r="ES45" s="1" t="s">
        <v>210</v>
      </c>
      <c r="ET45" s="1" t="s">
        <v>210</v>
      </c>
      <c r="EU45" s="1" t="s">
        <v>210</v>
      </c>
      <c r="EV45" s="1" t="s">
        <v>210</v>
      </c>
      <c r="EW45" s="1" t="s">
        <v>210</v>
      </c>
      <c r="EX45" s="1" t="s">
        <v>230</v>
      </c>
      <c r="EY45" s="1" t="s">
        <v>225</v>
      </c>
      <c r="EZ45" s="1" t="s">
        <v>224</v>
      </c>
      <c r="FA45" s="1" t="s">
        <v>224</v>
      </c>
      <c r="FB45" s="1" t="s">
        <v>224</v>
      </c>
      <c r="FC45" s="1" t="s">
        <v>224</v>
      </c>
      <c r="FD45" s="1" t="s">
        <v>225</v>
      </c>
      <c r="FE45" s="1" t="s">
        <v>224</v>
      </c>
      <c r="FF45" s="1" t="s">
        <v>224</v>
      </c>
      <c r="FG45" s="1" t="s">
        <v>224</v>
      </c>
      <c r="FH45" s="1" t="s">
        <v>225</v>
      </c>
      <c r="FI45" s="1" t="s">
        <v>225</v>
      </c>
      <c r="FJ45" s="1" t="s">
        <v>225</v>
      </c>
      <c r="FK45" s="1" t="s">
        <v>225</v>
      </c>
      <c r="FL45" s="1" t="s">
        <v>225</v>
      </c>
      <c r="FM45" s="1" t="s">
        <v>225</v>
      </c>
      <c r="FN45" s="1" t="s">
        <v>226</v>
      </c>
      <c r="FO45" s="1" t="s">
        <v>215</v>
      </c>
      <c r="FP45" s="1" t="s">
        <v>226</v>
      </c>
      <c r="FQ45" s="1" t="s">
        <v>215</v>
      </c>
      <c r="FR45" s="1" t="s">
        <v>226</v>
      </c>
      <c r="FS45" s="1" t="s">
        <v>226</v>
      </c>
      <c r="FT45" s="1" t="s">
        <v>215</v>
      </c>
      <c r="FU45" s="1" t="s">
        <v>215</v>
      </c>
      <c r="FV45" s="1" t="s">
        <v>225</v>
      </c>
      <c r="FW45" s="1" t="s">
        <v>224</v>
      </c>
      <c r="FX45" s="1" t="s">
        <v>225</v>
      </c>
      <c r="FY45" s="1" t="s">
        <v>224</v>
      </c>
      <c r="FZ45" s="1" t="s">
        <v>224</v>
      </c>
      <c r="GA45" s="1" t="s">
        <v>224</v>
      </c>
      <c r="GB45" s="1" t="s">
        <v>215</v>
      </c>
      <c r="GC45" s="1" t="s">
        <v>225</v>
      </c>
      <c r="GD45" s="1" t="s">
        <v>215</v>
      </c>
      <c r="GE45" s="1" t="s">
        <v>215</v>
      </c>
      <c r="GF45" s="1" t="s">
        <v>210</v>
      </c>
      <c r="GG45" s="1" t="s">
        <v>210</v>
      </c>
      <c r="GH45" s="1" t="s">
        <v>210</v>
      </c>
      <c r="GI45" s="1" t="s">
        <v>210</v>
      </c>
      <c r="GJ45" s="1">
        <v>4</v>
      </c>
      <c r="GK45" s="1">
        <v>4</v>
      </c>
      <c r="GL45" s="1" t="s">
        <v>278</v>
      </c>
      <c r="GM45" s="1" t="s">
        <v>232</v>
      </c>
      <c r="GN45" s="1" t="s">
        <v>232</v>
      </c>
      <c r="GO45" s="1" t="s">
        <v>233</v>
      </c>
      <c r="GP45" s="1" t="s">
        <v>232</v>
      </c>
      <c r="GQ45" s="1" t="s">
        <v>233</v>
      </c>
      <c r="GR45" s="1" t="s">
        <v>247</v>
      </c>
      <c r="GS45" s="1" t="s">
        <v>234</v>
      </c>
      <c r="GT45" s="1" t="s">
        <v>247</v>
      </c>
    </row>
    <row r="46" spans="1:202" ht="15.75" customHeight="1" x14ac:dyDescent="0.2">
      <c r="A46" s="19">
        <v>45</v>
      </c>
      <c r="B46" s="3">
        <v>44342.936061643515</v>
      </c>
      <c r="C46" s="4" t="s">
        <v>406</v>
      </c>
      <c r="D46" s="1" t="s">
        <v>201</v>
      </c>
      <c r="E46" s="1" t="s">
        <v>258</v>
      </c>
      <c r="F46" s="1">
        <v>1971</v>
      </c>
      <c r="G46" s="1" t="s">
        <v>203</v>
      </c>
      <c r="H46" s="1" t="s">
        <v>204</v>
      </c>
      <c r="I46" s="1" t="s">
        <v>249</v>
      </c>
      <c r="J46" s="1" t="s">
        <v>262</v>
      </c>
      <c r="K46" s="1" t="s">
        <v>207</v>
      </c>
      <c r="L46" s="1" t="s">
        <v>407</v>
      </c>
      <c r="M46" s="1" t="s">
        <v>209</v>
      </c>
      <c r="N46" s="1" t="s">
        <v>251</v>
      </c>
      <c r="O46" s="1" t="s">
        <v>210</v>
      </c>
      <c r="P46" s="1">
        <v>9</v>
      </c>
      <c r="Q46" s="1" t="s">
        <v>238</v>
      </c>
      <c r="R46" s="1" t="s">
        <v>320</v>
      </c>
      <c r="S46" s="1" t="s">
        <v>285</v>
      </c>
      <c r="T46" s="1" t="s">
        <v>251</v>
      </c>
      <c r="U46" s="1" t="s">
        <v>216</v>
      </c>
      <c r="V46" s="1" t="s">
        <v>240</v>
      </c>
      <c r="W46" s="1" t="s">
        <v>254</v>
      </c>
      <c r="X46" s="1" t="s">
        <v>254</v>
      </c>
      <c r="Y46" s="1" t="s">
        <v>254</v>
      </c>
      <c r="Z46" s="1" t="s">
        <v>254</v>
      </c>
      <c r="AA46" s="1" t="s">
        <v>254</v>
      </c>
      <c r="AB46" s="1" t="s">
        <v>254</v>
      </c>
      <c r="AC46" s="1" t="s">
        <v>254</v>
      </c>
      <c r="AD46" s="1" t="s">
        <v>240</v>
      </c>
      <c r="AE46" s="1" t="s">
        <v>254</v>
      </c>
      <c r="AF46" s="1" t="s">
        <v>254</v>
      </c>
      <c r="AG46" s="1" t="s">
        <v>254</v>
      </c>
      <c r="AH46" s="2" t="s">
        <v>282</v>
      </c>
      <c r="AI46" s="1" t="s">
        <v>251</v>
      </c>
      <c r="AJ46" s="1" t="s">
        <v>324</v>
      </c>
      <c r="AK46" s="1" t="s">
        <v>408</v>
      </c>
      <c r="AL46" s="1" t="s">
        <v>220</v>
      </c>
      <c r="AM46" s="1" t="s">
        <v>220</v>
      </c>
      <c r="AN46" s="1" t="s">
        <v>220</v>
      </c>
      <c r="AO46" s="1" t="s">
        <v>220</v>
      </c>
      <c r="AP46" s="1" t="s">
        <v>220</v>
      </c>
      <c r="AQ46" s="1" t="s">
        <v>220</v>
      </c>
      <c r="AR46" s="1" t="s">
        <v>220</v>
      </c>
      <c r="AS46" s="1" t="s">
        <v>220</v>
      </c>
      <c r="AT46" s="1" t="s">
        <v>220</v>
      </c>
      <c r="AU46" s="1" t="s">
        <v>220</v>
      </c>
      <c r="AV46" s="1" t="s">
        <v>220</v>
      </c>
      <c r="AW46" s="1" t="s">
        <v>220</v>
      </c>
      <c r="AX46" s="1" t="s">
        <v>221</v>
      </c>
      <c r="AY46" s="1" t="s">
        <v>220</v>
      </c>
      <c r="AZ46" s="1" t="s">
        <v>221</v>
      </c>
      <c r="BA46" s="1" t="s">
        <v>220</v>
      </c>
      <c r="BB46" s="1" t="s">
        <v>222</v>
      </c>
      <c r="BC46" s="1" t="s">
        <v>222</v>
      </c>
      <c r="BD46" s="1" t="s">
        <v>222</v>
      </c>
      <c r="BE46" s="1" t="s">
        <v>222</v>
      </c>
      <c r="BF46" s="1" t="s">
        <v>222</v>
      </c>
      <c r="BG46" s="1" t="s">
        <v>222</v>
      </c>
      <c r="BH46" s="1" t="s">
        <v>222</v>
      </c>
      <c r="BI46" s="1" t="s">
        <v>222</v>
      </c>
      <c r="BJ46" s="1" t="s">
        <v>222</v>
      </c>
      <c r="BK46" s="1" t="s">
        <v>222</v>
      </c>
      <c r="BL46" s="1" t="s">
        <v>222</v>
      </c>
      <c r="BM46" s="1" t="s">
        <v>222</v>
      </c>
      <c r="BN46" s="1" t="s">
        <v>222</v>
      </c>
      <c r="BO46" s="1" t="s">
        <v>222</v>
      </c>
      <c r="BP46" s="2" t="s">
        <v>223</v>
      </c>
      <c r="BQ46" s="1" t="s">
        <v>207</v>
      </c>
      <c r="BR46" s="1" t="s">
        <v>207</v>
      </c>
      <c r="BS46" s="1" t="s">
        <v>207</v>
      </c>
      <c r="BT46" s="1" t="s">
        <v>207</v>
      </c>
      <c r="BU46" s="1" t="s">
        <v>224</v>
      </c>
      <c r="BV46" s="1" t="s">
        <v>224</v>
      </c>
      <c r="BW46" s="1" t="s">
        <v>225</v>
      </c>
      <c r="BX46" s="1" t="s">
        <v>225</v>
      </c>
      <c r="BY46" s="1" t="s">
        <v>225</v>
      </c>
      <c r="BZ46" s="1" t="s">
        <v>225</v>
      </c>
      <c r="CA46" s="1" t="s">
        <v>225</v>
      </c>
      <c r="CB46" s="1" t="s">
        <v>225</v>
      </c>
      <c r="CC46" s="1" t="s">
        <v>225</v>
      </c>
      <c r="CD46" s="1" t="s">
        <v>225</v>
      </c>
      <c r="CE46" s="1" t="s">
        <v>225</v>
      </c>
      <c r="CF46" s="1" t="s">
        <v>225</v>
      </c>
      <c r="CG46" s="1" t="s">
        <v>225</v>
      </c>
      <c r="CH46" s="1" t="s">
        <v>225</v>
      </c>
      <c r="CI46" s="1" t="s">
        <v>225</v>
      </c>
      <c r="CJ46" s="1" t="s">
        <v>225</v>
      </c>
      <c r="CK46" s="1" t="s">
        <v>225</v>
      </c>
      <c r="CL46" s="1" t="s">
        <v>225</v>
      </c>
      <c r="CM46" s="1" t="s">
        <v>225</v>
      </c>
      <c r="CN46" s="1" t="s">
        <v>225</v>
      </c>
      <c r="CO46" s="1" t="s">
        <v>215</v>
      </c>
      <c r="CP46" s="1" t="s">
        <v>225</v>
      </c>
      <c r="CQ46" s="1" t="s">
        <v>210</v>
      </c>
      <c r="CR46" s="1" t="s">
        <v>210</v>
      </c>
      <c r="CS46" s="1" t="s">
        <v>210</v>
      </c>
      <c r="CT46" s="1" t="s">
        <v>210</v>
      </c>
      <c r="CU46" s="1" t="s">
        <v>207</v>
      </c>
      <c r="CV46" s="1" t="s">
        <v>207</v>
      </c>
      <c r="CW46" s="1" t="s">
        <v>210</v>
      </c>
      <c r="CX46" s="1" t="s">
        <v>210</v>
      </c>
      <c r="CY46" s="1" t="s">
        <v>210</v>
      </c>
      <c r="CZ46" s="1" t="s">
        <v>210</v>
      </c>
      <c r="DA46" s="1" t="s">
        <v>210</v>
      </c>
      <c r="DB46" s="1" t="s">
        <v>210</v>
      </c>
      <c r="DC46" s="1" t="s">
        <v>207</v>
      </c>
      <c r="DD46" s="1" t="s">
        <v>207</v>
      </c>
      <c r="DE46" s="1" t="s">
        <v>207</v>
      </c>
      <c r="DF46" s="1" t="s">
        <v>207</v>
      </c>
      <c r="DG46" s="1" t="s">
        <v>207</v>
      </c>
      <c r="DH46" s="1" t="s">
        <v>207</v>
      </c>
      <c r="DI46" s="1" t="s">
        <v>207</v>
      </c>
      <c r="DJ46" s="1" t="s">
        <v>207</v>
      </c>
      <c r="DK46" s="1" t="s">
        <v>227</v>
      </c>
      <c r="DL46" s="1" t="s">
        <v>210</v>
      </c>
      <c r="DM46" s="1" t="s">
        <v>230</v>
      </c>
      <c r="DN46" s="1" t="s">
        <v>230</v>
      </c>
      <c r="DO46" s="1" t="s">
        <v>210</v>
      </c>
      <c r="DP46" s="1" t="s">
        <v>230</v>
      </c>
      <c r="DQ46" s="1" t="s">
        <v>230</v>
      </c>
      <c r="DR46" s="1" t="s">
        <v>210</v>
      </c>
      <c r="DS46" s="1" t="s">
        <v>210</v>
      </c>
      <c r="DT46" s="1" t="s">
        <v>210</v>
      </c>
      <c r="DU46" s="1" t="s">
        <v>210</v>
      </c>
      <c r="DV46" s="1" t="s">
        <v>230</v>
      </c>
      <c r="DW46" s="1" t="s">
        <v>210</v>
      </c>
      <c r="DX46" s="1" t="s">
        <v>230</v>
      </c>
      <c r="DY46" s="1" t="s">
        <v>230</v>
      </c>
      <c r="DZ46" s="1" t="s">
        <v>210</v>
      </c>
      <c r="EA46" s="1" t="s">
        <v>230</v>
      </c>
      <c r="EB46" s="1" t="s">
        <v>210</v>
      </c>
      <c r="EC46" s="1" t="s">
        <v>210</v>
      </c>
      <c r="ED46" s="1" t="s">
        <v>210</v>
      </c>
      <c r="EE46" s="1" t="s">
        <v>210</v>
      </c>
      <c r="EF46" s="1" t="s">
        <v>210</v>
      </c>
      <c r="EG46" s="1" t="s">
        <v>210</v>
      </c>
      <c r="EH46" s="1" t="s">
        <v>210</v>
      </c>
      <c r="EI46" s="1" t="s">
        <v>210</v>
      </c>
      <c r="EJ46" s="1" t="s">
        <v>210</v>
      </c>
      <c r="EK46" s="1" t="s">
        <v>210</v>
      </c>
      <c r="EL46" s="1" t="s">
        <v>210</v>
      </c>
      <c r="EM46" s="1" t="s">
        <v>210</v>
      </c>
      <c r="EN46" s="1" t="s">
        <v>210</v>
      </c>
      <c r="EO46" s="1" t="s">
        <v>210</v>
      </c>
      <c r="EP46" s="1" t="s">
        <v>210</v>
      </c>
      <c r="EQ46" s="1" t="s">
        <v>210</v>
      </c>
      <c r="ER46" s="1" t="s">
        <v>244</v>
      </c>
      <c r="ES46" s="1" t="s">
        <v>210</v>
      </c>
      <c r="ET46" s="1" t="s">
        <v>210</v>
      </c>
      <c r="EU46" s="1" t="s">
        <v>210</v>
      </c>
      <c r="EV46" s="1" t="s">
        <v>210</v>
      </c>
      <c r="EW46" s="1" t="s">
        <v>271</v>
      </c>
      <c r="EX46" s="1" t="s">
        <v>210</v>
      </c>
      <c r="EY46" s="1" t="s">
        <v>225</v>
      </c>
      <c r="EZ46" s="1" t="s">
        <v>226</v>
      </c>
      <c r="FA46" s="1" t="s">
        <v>225</v>
      </c>
      <c r="FB46" s="1" t="s">
        <v>225</v>
      </c>
      <c r="FC46" s="1" t="s">
        <v>225</v>
      </c>
      <c r="FD46" s="1" t="s">
        <v>226</v>
      </c>
      <c r="FE46" s="1" t="s">
        <v>225</v>
      </c>
      <c r="FF46" s="1" t="s">
        <v>225</v>
      </c>
      <c r="FG46" s="1" t="s">
        <v>225</v>
      </c>
      <c r="FH46" s="1" t="s">
        <v>225</v>
      </c>
      <c r="FI46" s="1" t="s">
        <v>225</v>
      </c>
      <c r="FJ46" s="1" t="s">
        <v>225</v>
      </c>
      <c r="FK46" s="1" t="s">
        <v>215</v>
      </c>
      <c r="FL46" s="1" t="s">
        <v>224</v>
      </c>
      <c r="FM46" s="1" t="s">
        <v>225</v>
      </c>
      <c r="FN46" s="1" t="s">
        <v>224</v>
      </c>
      <c r="FO46" s="1" t="s">
        <v>215</v>
      </c>
      <c r="FP46" s="1" t="s">
        <v>215</v>
      </c>
      <c r="FQ46" s="1" t="s">
        <v>215</v>
      </c>
      <c r="FR46" s="1" t="s">
        <v>225</v>
      </c>
      <c r="FS46" s="1" t="s">
        <v>224</v>
      </c>
      <c r="FT46" s="1" t="s">
        <v>215</v>
      </c>
      <c r="FU46" s="1" t="s">
        <v>215</v>
      </c>
      <c r="FV46" s="1" t="s">
        <v>225</v>
      </c>
      <c r="FW46" s="1" t="s">
        <v>225</v>
      </c>
      <c r="FX46" s="1" t="s">
        <v>225</v>
      </c>
      <c r="FY46" s="1" t="s">
        <v>225</v>
      </c>
      <c r="FZ46" s="1" t="s">
        <v>225</v>
      </c>
      <c r="GA46" s="1" t="s">
        <v>225</v>
      </c>
      <c r="GB46" s="1" t="s">
        <v>215</v>
      </c>
      <c r="GC46" s="1" t="s">
        <v>225</v>
      </c>
      <c r="GD46" s="1" t="s">
        <v>225</v>
      </c>
      <c r="GE46" s="1" t="s">
        <v>215</v>
      </c>
      <c r="GF46" s="1" t="s">
        <v>210</v>
      </c>
      <c r="GG46" s="1" t="s">
        <v>210</v>
      </c>
      <c r="GH46" s="1" t="s">
        <v>210</v>
      </c>
      <c r="GI46" s="1" t="s">
        <v>210</v>
      </c>
      <c r="GJ46" s="1">
        <v>2</v>
      </c>
      <c r="GK46" s="1">
        <v>1</v>
      </c>
      <c r="GL46" s="1" t="s">
        <v>326</v>
      </c>
      <c r="GM46" s="1" t="s">
        <v>232</v>
      </c>
      <c r="GN46" s="1" t="s">
        <v>232</v>
      </c>
      <c r="GO46" s="1" t="s">
        <v>232</v>
      </c>
      <c r="GP46" s="1" t="s">
        <v>233</v>
      </c>
      <c r="GQ46" s="1" t="s">
        <v>233</v>
      </c>
      <c r="GR46" s="1" t="s">
        <v>234</v>
      </c>
      <c r="GS46" s="1" t="s">
        <v>234</v>
      </c>
      <c r="GT46" s="1" t="s">
        <v>234</v>
      </c>
    </row>
    <row r="47" spans="1:202" ht="15.75" customHeight="1" x14ac:dyDescent="0.2">
      <c r="A47">
        <v>46</v>
      </c>
      <c r="B47" s="3">
        <v>44342.957044097224</v>
      </c>
      <c r="C47" s="4" t="s">
        <v>409</v>
      </c>
      <c r="D47" s="1" t="s">
        <v>201</v>
      </c>
      <c r="E47" s="1" t="s">
        <v>258</v>
      </c>
      <c r="F47" s="1">
        <v>1982</v>
      </c>
      <c r="G47" s="1" t="s">
        <v>203</v>
      </c>
      <c r="H47" s="1" t="s">
        <v>204</v>
      </c>
      <c r="I47" s="1" t="s">
        <v>205</v>
      </c>
      <c r="J47" s="1" t="s">
        <v>206</v>
      </c>
      <c r="K47" s="1" t="s">
        <v>210</v>
      </c>
      <c r="L47" s="1" t="s">
        <v>208</v>
      </c>
      <c r="M47" s="1" t="s">
        <v>209</v>
      </c>
      <c r="N47" s="1" t="s">
        <v>210</v>
      </c>
      <c r="O47" s="1" t="s">
        <v>210</v>
      </c>
      <c r="P47" s="1">
        <v>12</v>
      </c>
      <c r="Q47" s="1" t="s">
        <v>238</v>
      </c>
      <c r="R47" s="1" t="s">
        <v>320</v>
      </c>
      <c r="S47" s="1" t="s">
        <v>239</v>
      </c>
      <c r="T47" s="1" t="s">
        <v>210</v>
      </c>
      <c r="U47" s="1" t="s">
        <v>240</v>
      </c>
      <c r="V47" s="1" t="s">
        <v>254</v>
      </c>
      <c r="W47" s="1" t="s">
        <v>215</v>
      </c>
      <c r="X47" s="1" t="s">
        <v>215</v>
      </c>
      <c r="Y47" s="1" t="s">
        <v>215</v>
      </c>
      <c r="Z47" s="1" t="s">
        <v>215</v>
      </c>
      <c r="AA47" s="1" t="s">
        <v>215</v>
      </c>
      <c r="AB47" s="1" t="s">
        <v>215</v>
      </c>
      <c r="AC47" s="1" t="s">
        <v>215</v>
      </c>
      <c r="AD47" s="1" t="s">
        <v>254</v>
      </c>
      <c r="AE47" s="1" t="s">
        <v>254</v>
      </c>
      <c r="AF47" s="1" t="s">
        <v>254</v>
      </c>
      <c r="AG47" s="1" t="s">
        <v>215</v>
      </c>
      <c r="AH47" s="2" t="s">
        <v>357</v>
      </c>
      <c r="AI47" s="1" t="s">
        <v>210</v>
      </c>
      <c r="AJ47" s="1" t="s">
        <v>324</v>
      </c>
      <c r="AK47" s="1" t="s">
        <v>410</v>
      </c>
      <c r="AL47" s="1" t="s">
        <v>220</v>
      </c>
      <c r="AM47" s="1" t="s">
        <v>220</v>
      </c>
      <c r="AN47" s="1" t="s">
        <v>221</v>
      </c>
      <c r="AO47" s="1" t="s">
        <v>220</v>
      </c>
      <c r="AP47" s="1" t="s">
        <v>221</v>
      </c>
      <c r="AQ47" s="1" t="s">
        <v>221</v>
      </c>
      <c r="AR47" s="1" t="s">
        <v>221</v>
      </c>
      <c r="AS47" s="1" t="s">
        <v>220</v>
      </c>
      <c r="AT47" s="1" t="s">
        <v>221</v>
      </c>
      <c r="AU47" s="1" t="s">
        <v>243</v>
      </c>
      <c r="AV47" s="1" t="s">
        <v>221</v>
      </c>
      <c r="AW47" s="1" t="s">
        <v>221</v>
      </c>
      <c r="AX47" s="1" t="s">
        <v>221</v>
      </c>
      <c r="AY47" s="1" t="s">
        <v>220</v>
      </c>
      <c r="AZ47" s="1" t="s">
        <v>220</v>
      </c>
      <c r="BA47" s="1" t="s">
        <v>221</v>
      </c>
      <c r="BB47" s="1" t="s">
        <v>222</v>
      </c>
      <c r="BC47" s="1" t="s">
        <v>222</v>
      </c>
      <c r="BD47" s="1" t="s">
        <v>222</v>
      </c>
      <c r="BE47" s="1" t="s">
        <v>202</v>
      </c>
      <c r="BF47" s="1" t="s">
        <v>222</v>
      </c>
      <c r="BG47" s="1" t="s">
        <v>222</v>
      </c>
      <c r="BH47" s="1" t="s">
        <v>202</v>
      </c>
      <c r="BI47" s="1" t="s">
        <v>222</v>
      </c>
      <c r="BJ47" s="1" t="s">
        <v>222</v>
      </c>
      <c r="BK47" s="1" t="s">
        <v>222</v>
      </c>
      <c r="BL47" s="1" t="s">
        <v>202</v>
      </c>
      <c r="BM47" s="1" t="s">
        <v>222</v>
      </c>
      <c r="BN47" s="1" t="s">
        <v>222</v>
      </c>
      <c r="BO47" s="1" t="s">
        <v>222</v>
      </c>
      <c r="BP47" s="2" t="s">
        <v>379</v>
      </c>
      <c r="BQ47" s="1" t="s">
        <v>207</v>
      </c>
      <c r="BR47" s="1" t="s">
        <v>207</v>
      </c>
      <c r="BS47" s="1" t="s">
        <v>207</v>
      </c>
      <c r="BT47" s="1" t="s">
        <v>207</v>
      </c>
      <c r="BU47" s="1" t="s">
        <v>224</v>
      </c>
      <c r="BV47" s="1" t="s">
        <v>224</v>
      </c>
      <c r="BW47" s="1" t="s">
        <v>226</v>
      </c>
      <c r="BX47" s="1" t="s">
        <v>226</v>
      </c>
      <c r="BY47" s="1" t="s">
        <v>226</v>
      </c>
      <c r="BZ47" s="1" t="s">
        <v>225</v>
      </c>
      <c r="CA47" s="1" t="s">
        <v>226</v>
      </c>
      <c r="CB47" s="1" t="s">
        <v>224</v>
      </c>
      <c r="CC47" s="1" t="s">
        <v>226</v>
      </c>
      <c r="CD47" s="1" t="s">
        <v>224</v>
      </c>
      <c r="CE47" s="1" t="s">
        <v>224</v>
      </c>
      <c r="CF47" s="1" t="s">
        <v>224</v>
      </c>
      <c r="CG47" s="1" t="s">
        <v>226</v>
      </c>
      <c r="CH47" s="1" t="s">
        <v>225</v>
      </c>
      <c r="CI47" s="1" t="s">
        <v>225</v>
      </c>
      <c r="CJ47" s="1" t="s">
        <v>226</v>
      </c>
      <c r="CK47" s="1" t="s">
        <v>226</v>
      </c>
      <c r="CL47" s="1" t="s">
        <v>225</v>
      </c>
      <c r="CM47" s="1" t="s">
        <v>224</v>
      </c>
      <c r="CN47" s="1" t="s">
        <v>227</v>
      </c>
      <c r="CO47" s="1" t="s">
        <v>227</v>
      </c>
      <c r="CP47" s="1" t="s">
        <v>225</v>
      </c>
      <c r="CQ47" s="1" t="s">
        <v>210</v>
      </c>
      <c r="CR47" s="1" t="s">
        <v>210</v>
      </c>
      <c r="CS47" s="1" t="s">
        <v>210</v>
      </c>
      <c r="CT47" s="1" t="s">
        <v>210</v>
      </c>
      <c r="CU47" s="1" t="s">
        <v>210</v>
      </c>
      <c r="CV47" s="1" t="s">
        <v>207</v>
      </c>
      <c r="CW47" s="1" t="s">
        <v>210</v>
      </c>
      <c r="CX47" s="1" t="s">
        <v>210</v>
      </c>
      <c r="CY47" s="1" t="s">
        <v>210</v>
      </c>
      <c r="CZ47" s="1" t="s">
        <v>210</v>
      </c>
      <c r="DA47" s="1" t="s">
        <v>210</v>
      </c>
      <c r="DB47" s="1" t="s">
        <v>210</v>
      </c>
      <c r="DC47" s="1" t="s">
        <v>210</v>
      </c>
      <c r="DD47" s="1" t="s">
        <v>207</v>
      </c>
      <c r="DE47" s="1" t="s">
        <v>207</v>
      </c>
      <c r="DF47" s="1" t="s">
        <v>207</v>
      </c>
      <c r="DG47" s="1" t="s">
        <v>207</v>
      </c>
      <c r="DH47" s="1" t="s">
        <v>207</v>
      </c>
      <c r="DI47" s="1" t="s">
        <v>207</v>
      </c>
      <c r="DJ47" s="1" t="s">
        <v>207</v>
      </c>
      <c r="DK47" s="1" t="s">
        <v>210</v>
      </c>
      <c r="DL47" s="1" t="s">
        <v>210</v>
      </c>
      <c r="DM47" s="1" t="s">
        <v>230</v>
      </c>
      <c r="DN47" s="1" t="s">
        <v>210</v>
      </c>
      <c r="DO47" s="1" t="s">
        <v>210</v>
      </c>
      <c r="DP47" s="1" t="s">
        <v>210</v>
      </c>
      <c r="DQ47" s="1" t="s">
        <v>210</v>
      </c>
      <c r="DR47" s="1" t="s">
        <v>210</v>
      </c>
      <c r="DS47" s="1" t="s">
        <v>210</v>
      </c>
      <c r="DT47" s="1" t="s">
        <v>210</v>
      </c>
      <c r="DU47" s="1" t="s">
        <v>210</v>
      </c>
      <c r="DV47" s="1" t="s">
        <v>230</v>
      </c>
      <c r="DW47" s="1" t="s">
        <v>230</v>
      </c>
      <c r="DX47" s="1" t="s">
        <v>230</v>
      </c>
      <c r="DY47" s="1" t="s">
        <v>228</v>
      </c>
      <c r="DZ47" s="1" t="s">
        <v>210</v>
      </c>
      <c r="EA47" s="1" t="s">
        <v>228</v>
      </c>
      <c r="EB47" s="1" t="s">
        <v>228</v>
      </c>
      <c r="EC47" s="1" t="s">
        <v>210</v>
      </c>
      <c r="ED47" s="1" t="s">
        <v>210</v>
      </c>
      <c r="EE47" s="1" t="s">
        <v>230</v>
      </c>
      <c r="EF47" s="1" t="s">
        <v>210</v>
      </c>
      <c r="EG47" s="1" t="s">
        <v>210</v>
      </c>
      <c r="EH47" s="1" t="s">
        <v>210</v>
      </c>
      <c r="EI47" s="1" t="s">
        <v>210</v>
      </c>
      <c r="EJ47" s="1" t="s">
        <v>210</v>
      </c>
      <c r="EK47" s="1" t="s">
        <v>210</v>
      </c>
      <c r="EL47" s="1" t="s">
        <v>230</v>
      </c>
      <c r="EM47" s="1" t="s">
        <v>210</v>
      </c>
      <c r="EN47" s="1" t="s">
        <v>210</v>
      </c>
      <c r="EO47" s="1" t="s">
        <v>210</v>
      </c>
      <c r="EP47" s="1" t="s">
        <v>271</v>
      </c>
      <c r="EQ47" s="1" t="s">
        <v>210</v>
      </c>
      <c r="ER47" s="1" t="s">
        <v>229</v>
      </c>
      <c r="ES47" s="1" t="s">
        <v>210</v>
      </c>
      <c r="ET47" s="1" t="s">
        <v>210</v>
      </c>
      <c r="EU47" s="1" t="s">
        <v>228</v>
      </c>
      <c r="EV47" s="1" t="s">
        <v>210</v>
      </c>
      <c r="EW47" s="1" t="s">
        <v>230</v>
      </c>
      <c r="EX47" s="1" t="s">
        <v>210</v>
      </c>
      <c r="EY47" s="1" t="s">
        <v>215</v>
      </c>
      <c r="EZ47" s="1" t="s">
        <v>226</v>
      </c>
      <c r="FA47" s="1" t="s">
        <v>226</v>
      </c>
      <c r="FB47" s="1" t="s">
        <v>225</v>
      </c>
      <c r="FC47" s="1" t="s">
        <v>215</v>
      </c>
      <c r="FD47" s="1" t="s">
        <v>224</v>
      </c>
      <c r="FE47" s="1" t="s">
        <v>226</v>
      </c>
      <c r="FF47" s="1" t="s">
        <v>226</v>
      </c>
      <c r="FG47" s="1" t="s">
        <v>224</v>
      </c>
      <c r="FH47" s="1" t="s">
        <v>225</v>
      </c>
      <c r="FI47" s="1" t="s">
        <v>225</v>
      </c>
      <c r="FJ47" s="1" t="s">
        <v>225</v>
      </c>
      <c r="FK47" s="1" t="s">
        <v>225</v>
      </c>
      <c r="FL47" s="1" t="s">
        <v>224</v>
      </c>
      <c r="FM47" s="1" t="s">
        <v>225</v>
      </c>
      <c r="FN47" s="1" t="s">
        <v>226</v>
      </c>
      <c r="FO47" s="1" t="s">
        <v>224</v>
      </c>
      <c r="FP47" s="1" t="s">
        <v>225</v>
      </c>
      <c r="FQ47" s="1" t="s">
        <v>226</v>
      </c>
      <c r="FR47" s="1" t="s">
        <v>225</v>
      </c>
      <c r="FS47" s="1" t="s">
        <v>225</v>
      </c>
      <c r="FT47" s="1" t="s">
        <v>215</v>
      </c>
      <c r="FU47" s="1" t="s">
        <v>215</v>
      </c>
      <c r="FV47" s="1" t="s">
        <v>225</v>
      </c>
      <c r="FW47" s="1" t="s">
        <v>225</v>
      </c>
      <c r="FX47" s="1" t="s">
        <v>225</v>
      </c>
      <c r="FY47" s="1" t="s">
        <v>224</v>
      </c>
      <c r="FZ47" s="1" t="s">
        <v>225</v>
      </c>
      <c r="GA47" s="1" t="s">
        <v>225</v>
      </c>
      <c r="GB47" s="1" t="s">
        <v>226</v>
      </c>
      <c r="GC47" s="1" t="s">
        <v>224</v>
      </c>
      <c r="GD47" s="1" t="s">
        <v>225</v>
      </c>
      <c r="GE47" s="1" t="s">
        <v>215</v>
      </c>
      <c r="GF47" s="1" t="s">
        <v>210</v>
      </c>
      <c r="GG47" s="1" t="s">
        <v>207</v>
      </c>
      <c r="GH47" s="1" t="s">
        <v>210</v>
      </c>
      <c r="GI47" s="1" t="s">
        <v>210</v>
      </c>
      <c r="GJ47" s="1">
        <v>0</v>
      </c>
      <c r="GK47" s="1">
        <v>0</v>
      </c>
      <c r="GL47" s="1" t="s">
        <v>344</v>
      </c>
      <c r="GM47" s="1" t="s">
        <v>232</v>
      </c>
      <c r="GN47" s="1" t="s">
        <v>232</v>
      </c>
      <c r="GO47" s="1" t="s">
        <v>247</v>
      </c>
      <c r="GP47" s="1" t="s">
        <v>232</v>
      </c>
      <c r="GQ47" s="1" t="s">
        <v>233</v>
      </c>
      <c r="GR47" s="1" t="s">
        <v>234</v>
      </c>
      <c r="GS47" s="1" t="s">
        <v>234</v>
      </c>
      <c r="GT47" s="1" t="s">
        <v>234</v>
      </c>
    </row>
    <row r="48" spans="1:202" ht="15.75" customHeight="1" x14ac:dyDescent="0.2">
      <c r="A48" s="19">
        <v>47</v>
      </c>
      <c r="B48" s="3">
        <v>44342.966351180556</v>
      </c>
      <c r="C48" s="4" t="s">
        <v>411</v>
      </c>
      <c r="D48" s="1" t="s">
        <v>201</v>
      </c>
      <c r="E48" s="1" t="s">
        <v>202</v>
      </c>
      <c r="F48" s="1">
        <v>1975</v>
      </c>
      <c r="G48" s="1" t="s">
        <v>203</v>
      </c>
      <c r="H48" s="1" t="s">
        <v>204</v>
      </c>
      <c r="I48" s="1" t="s">
        <v>205</v>
      </c>
      <c r="J48" s="1" t="s">
        <v>236</v>
      </c>
      <c r="K48" s="1" t="s">
        <v>207</v>
      </c>
      <c r="L48" s="1" t="s">
        <v>208</v>
      </c>
      <c r="M48" s="1" t="s">
        <v>209</v>
      </c>
      <c r="N48" s="1" t="s">
        <v>210</v>
      </c>
      <c r="O48" s="1" t="s">
        <v>210</v>
      </c>
      <c r="P48" s="1">
        <v>26</v>
      </c>
      <c r="Q48" s="1" t="s">
        <v>238</v>
      </c>
      <c r="R48" s="1" t="s">
        <v>213</v>
      </c>
      <c r="S48" s="1" t="s">
        <v>285</v>
      </c>
      <c r="T48" s="1" t="s">
        <v>251</v>
      </c>
      <c r="U48" s="1" t="s">
        <v>240</v>
      </c>
      <c r="V48" s="1" t="s">
        <v>240</v>
      </c>
      <c r="W48" s="1" t="s">
        <v>215</v>
      </c>
      <c r="X48" s="1" t="s">
        <v>215</v>
      </c>
      <c r="Y48" s="1" t="s">
        <v>215</v>
      </c>
      <c r="Z48" s="1" t="s">
        <v>215</v>
      </c>
      <c r="AA48" s="1" t="s">
        <v>215</v>
      </c>
      <c r="AB48" s="1" t="s">
        <v>215</v>
      </c>
      <c r="AC48" s="1" t="s">
        <v>215</v>
      </c>
      <c r="AD48" s="1" t="s">
        <v>240</v>
      </c>
      <c r="AE48" s="1" t="s">
        <v>240</v>
      </c>
      <c r="AF48" s="1" t="s">
        <v>240</v>
      </c>
      <c r="AG48" s="1" t="s">
        <v>240</v>
      </c>
      <c r="AH48" s="2" t="s">
        <v>291</v>
      </c>
      <c r="AI48" s="1" t="s">
        <v>210</v>
      </c>
      <c r="AJ48" s="1" t="s">
        <v>324</v>
      </c>
      <c r="AK48" s="1" t="s">
        <v>412</v>
      </c>
      <c r="AL48" s="1" t="s">
        <v>243</v>
      </c>
      <c r="AM48" s="1" t="s">
        <v>221</v>
      </c>
      <c r="AN48" s="1" t="s">
        <v>221</v>
      </c>
      <c r="AO48" s="1" t="s">
        <v>220</v>
      </c>
      <c r="AP48" s="1" t="s">
        <v>221</v>
      </c>
      <c r="AQ48" s="1" t="s">
        <v>221</v>
      </c>
      <c r="AR48" s="1" t="s">
        <v>243</v>
      </c>
      <c r="AS48" s="1" t="s">
        <v>221</v>
      </c>
      <c r="AT48" s="1" t="s">
        <v>221</v>
      </c>
      <c r="AU48" s="1" t="s">
        <v>220</v>
      </c>
      <c r="AV48" s="1" t="s">
        <v>220</v>
      </c>
      <c r="AW48" s="1" t="s">
        <v>220</v>
      </c>
      <c r="AX48" s="1" t="s">
        <v>243</v>
      </c>
      <c r="AY48" s="1" t="s">
        <v>220</v>
      </c>
      <c r="AZ48" s="1" t="s">
        <v>243</v>
      </c>
      <c r="BA48" s="1" t="s">
        <v>221</v>
      </c>
      <c r="BB48" s="1" t="s">
        <v>222</v>
      </c>
      <c r="BC48" s="1" t="s">
        <v>222</v>
      </c>
      <c r="BD48" s="1" t="s">
        <v>222</v>
      </c>
      <c r="BE48" s="1" t="s">
        <v>222</v>
      </c>
      <c r="BF48" s="1" t="s">
        <v>222</v>
      </c>
      <c r="BG48" s="1" t="s">
        <v>222</v>
      </c>
      <c r="BH48" s="1" t="s">
        <v>222</v>
      </c>
      <c r="BI48" s="1" t="s">
        <v>222</v>
      </c>
      <c r="BJ48" s="1" t="s">
        <v>222</v>
      </c>
      <c r="BK48" s="1" t="s">
        <v>276</v>
      </c>
      <c r="BL48" s="1" t="s">
        <v>222</v>
      </c>
      <c r="BM48" s="1" t="s">
        <v>222</v>
      </c>
      <c r="BN48" s="1" t="s">
        <v>222</v>
      </c>
      <c r="BO48" s="1" t="s">
        <v>222</v>
      </c>
      <c r="BP48" s="2" t="s">
        <v>223</v>
      </c>
      <c r="BQ48" s="1" t="s">
        <v>207</v>
      </c>
      <c r="BR48" s="1" t="s">
        <v>207</v>
      </c>
      <c r="BS48" s="1" t="s">
        <v>207</v>
      </c>
      <c r="BT48" s="1" t="s">
        <v>207</v>
      </c>
      <c r="BU48" s="1" t="s">
        <v>224</v>
      </c>
      <c r="BV48" s="1" t="s">
        <v>224</v>
      </c>
      <c r="BW48" s="1" t="s">
        <v>226</v>
      </c>
      <c r="BX48" s="1" t="s">
        <v>224</v>
      </c>
      <c r="BY48" s="1" t="s">
        <v>225</v>
      </c>
      <c r="BZ48" s="1" t="s">
        <v>224</v>
      </c>
      <c r="CA48" s="1" t="s">
        <v>226</v>
      </c>
      <c r="CB48" s="1" t="s">
        <v>224</v>
      </c>
      <c r="CC48" s="1" t="s">
        <v>224</v>
      </c>
      <c r="CD48" s="1" t="s">
        <v>224</v>
      </c>
      <c r="CE48" s="1" t="s">
        <v>225</v>
      </c>
      <c r="CF48" s="1" t="s">
        <v>225</v>
      </c>
      <c r="CG48" s="1" t="s">
        <v>224</v>
      </c>
      <c r="CH48" s="1" t="s">
        <v>225</v>
      </c>
      <c r="CI48" s="1" t="s">
        <v>224</v>
      </c>
      <c r="CJ48" s="1" t="s">
        <v>224</v>
      </c>
      <c r="CK48" s="1" t="s">
        <v>224</v>
      </c>
      <c r="CL48" s="1" t="s">
        <v>225</v>
      </c>
      <c r="CM48" s="1" t="s">
        <v>226</v>
      </c>
      <c r="CN48" s="1" t="s">
        <v>226</v>
      </c>
      <c r="CO48" s="1" t="s">
        <v>227</v>
      </c>
      <c r="CP48" s="1" t="s">
        <v>225</v>
      </c>
      <c r="CQ48" s="1" t="s">
        <v>210</v>
      </c>
      <c r="CR48" s="1" t="s">
        <v>207</v>
      </c>
      <c r="CS48" s="1" t="s">
        <v>210</v>
      </c>
      <c r="CT48" s="1" t="s">
        <v>210</v>
      </c>
      <c r="CU48" s="1" t="s">
        <v>210</v>
      </c>
      <c r="CV48" s="1" t="s">
        <v>207</v>
      </c>
      <c r="CW48" s="1" t="s">
        <v>207</v>
      </c>
      <c r="CX48" s="1" t="s">
        <v>207</v>
      </c>
      <c r="CY48" s="1" t="s">
        <v>207</v>
      </c>
      <c r="CZ48" s="1" t="s">
        <v>210</v>
      </c>
      <c r="DA48" s="1" t="s">
        <v>210</v>
      </c>
      <c r="DB48" s="1" t="s">
        <v>210</v>
      </c>
      <c r="DC48" s="1" t="s">
        <v>210</v>
      </c>
      <c r="DD48" s="1" t="s">
        <v>207</v>
      </c>
      <c r="DE48" s="1" t="s">
        <v>207</v>
      </c>
      <c r="DF48" s="1" t="s">
        <v>207</v>
      </c>
      <c r="DG48" s="1" t="s">
        <v>207</v>
      </c>
      <c r="DH48" s="1" t="s">
        <v>207</v>
      </c>
      <c r="DI48" s="1" t="s">
        <v>207</v>
      </c>
      <c r="DJ48" s="1" t="s">
        <v>207</v>
      </c>
      <c r="DK48" s="1" t="s">
        <v>210</v>
      </c>
      <c r="DL48" s="1" t="s">
        <v>210</v>
      </c>
      <c r="DM48" s="1" t="s">
        <v>210</v>
      </c>
      <c r="DN48" s="1" t="s">
        <v>210</v>
      </c>
      <c r="DO48" s="1" t="s">
        <v>210</v>
      </c>
      <c r="DP48" s="1" t="s">
        <v>210</v>
      </c>
      <c r="DQ48" s="1" t="s">
        <v>210</v>
      </c>
      <c r="DR48" s="1" t="s">
        <v>210</v>
      </c>
      <c r="DS48" s="1" t="s">
        <v>210</v>
      </c>
      <c r="DT48" s="1" t="s">
        <v>210</v>
      </c>
      <c r="DU48" s="1" t="s">
        <v>210</v>
      </c>
      <c r="DV48" s="1" t="s">
        <v>210</v>
      </c>
      <c r="DW48" s="1" t="s">
        <v>210</v>
      </c>
      <c r="DX48" s="1" t="s">
        <v>210</v>
      </c>
      <c r="DY48" s="1" t="s">
        <v>210</v>
      </c>
      <c r="DZ48" s="1" t="s">
        <v>210</v>
      </c>
      <c r="EA48" s="1" t="s">
        <v>210</v>
      </c>
      <c r="EB48" s="1" t="s">
        <v>210</v>
      </c>
      <c r="EC48" s="1" t="s">
        <v>230</v>
      </c>
      <c r="ED48" s="1" t="s">
        <v>230</v>
      </c>
      <c r="EE48" s="1" t="s">
        <v>210</v>
      </c>
      <c r="EF48" s="1" t="s">
        <v>210</v>
      </c>
      <c r="EG48" s="1" t="s">
        <v>210</v>
      </c>
      <c r="EH48" s="1" t="s">
        <v>210</v>
      </c>
      <c r="EI48" s="1" t="s">
        <v>210</v>
      </c>
      <c r="EJ48" s="1" t="s">
        <v>210</v>
      </c>
      <c r="EK48" s="1" t="s">
        <v>210</v>
      </c>
      <c r="EL48" s="1" t="s">
        <v>210</v>
      </c>
      <c r="EM48" s="1" t="s">
        <v>210</v>
      </c>
      <c r="EN48" s="1" t="s">
        <v>210</v>
      </c>
      <c r="EO48" s="1" t="s">
        <v>210</v>
      </c>
      <c r="EP48" s="1" t="s">
        <v>210</v>
      </c>
      <c r="EQ48" s="1" t="s">
        <v>210</v>
      </c>
      <c r="ER48" s="1" t="s">
        <v>244</v>
      </c>
      <c r="ES48" s="1" t="s">
        <v>210</v>
      </c>
      <c r="ET48" s="1" t="s">
        <v>228</v>
      </c>
      <c r="EU48" s="1" t="s">
        <v>210</v>
      </c>
      <c r="EV48" s="1" t="s">
        <v>210</v>
      </c>
      <c r="EW48" s="1" t="s">
        <v>230</v>
      </c>
      <c r="EX48" s="1" t="s">
        <v>210</v>
      </c>
      <c r="EY48" s="1" t="s">
        <v>215</v>
      </c>
      <c r="EZ48" s="1" t="s">
        <v>215</v>
      </c>
      <c r="FA48" s="1" t="s">
        <v>215</v>
      </c>
      <c r="FB48" s="1" t="s">
        <v>224</v>
      </c>
      <c r="FC48" s="1" t="s">
        <v>215</v>
      </c>
      <c r="FD48" s="1" t="s">
        <v>215</v>
      </c>
      <c r="FE48" s="1" t="s">
        <v>226</v>
      </c>
      <c r="FF48" s="1" t="s">
        <v>224</v>
      </c>
      <c r="FG48" s="1" t="s">
        <v>215</v>
      </c>
      <c r="FH48" s="1" t="s">
        <v>245</v>
      </c>
      <c r="FI48" s="1" t="s">
        <v>226</v>
      </c>
      <c r="FJ48" s="1" t="s">
        <v>226</v>
      </c>
      <c r="FK48" s="1" t="s">
        <v>245</v>
      </c>
      <c r="FL48" s="1" t="s">
        <v>226</v>
      </c>
      <c r="FM48" s="1" t="s">
        <v>245</v>
      </c>
      <c r="FN48" s="1" t="s">
        <v>226</v>
      </c>
      <c r="FO48" s="1" t="s">
        <v>226</v>
      </c>
      <c r="FP48" s="1" t="s">
        <v>226</v>
      </c>
      <c r="FQ48" s="1" t="s">
        <v>226</v>
      </c>
      <c r="FR48" s="1" t="s">
        <v>224</v>
      </c>
      <c r="FS48" s="1" t="s">
        <v>224</v>
      </c>
      <c r="FT48" s="1" t="s">
        <v>215</v>
      </c>
      <c r="FU48" s="1" t="s">
        <v>215</v>
      </c>
      <c r="FV48" s="1" t="s">
        <v>224</v>
      </c>
      <c r="FW48" s="1" t="s">
        <v>224</v>
      </c>
      <c r="FX48" s="1" t="s">
        <v>224</v>
      </c>
      <c r="FY48" s="1" t="s">
        <v>224</v>
      </c>
      <c r="FZ48" s="1" t="s">
        <v>226</v>
      </c>
      <c r="GA48" s="1" t="s">
        <v>224</v>
      </c>
      <c r="GB48" s="1" t="s">
        <v>215</v>
      </c>
      <c r="GC48" s="1" t="s">
        <v>215</v>
      </c>
      <c r="GD48" s="1" t="s">
        <v>225</v>
      </c>
      <c r="GE48" s="1" t="s">
        <v>215</v>
      </c>
      <c r="GF48" s="1" t="s">
        <v>210</v>
      </c>
      <c r="GG48" s="1" t="s">
        <v>210</v>
      </c>
      <c r="GH48" s="1" t="s">
        <v>207</v>
      </c>
      <c r="GI48" s="1" t="s">
        <v>210</v>
      </c>
      <c r="GJ48" s="1">
        <v>4</v>
      </c>
      <c r="GK48" s="1">
        <v>2</v>
      </c>
      <c r="GL48" s="1" t="s">
        <v>344</v>
      </c>
      <c r="GM48" s="1" t="s">
        <v>233</v>
      </c>
      <c r="GN48" s="1" t="s">
        <v>234</v>
      </c>
      <c r="GO48" s="1" t="s">
        <v>232</v>
      </c>
      <c r="GP48" s="1" t="s">
        <v>246</v>
      </c>
      <c r="GQ48" s="1" t="s">
        <v>246</v>
      </c>
      <c r="GR48" s="1" t="s">
        <v>246</v>
      </c>
      <c r="GS48" s="1" t="s">
        <v>246</v>
      </c>
      <c r="GT48" s="1" t="s">
        <v>246</v>
      </c>
    </row>
    <row r="49" spans="1:202" ht="15.75" customHeight="1" x14ac:dyDescent="0.2">
      <c r="A49">
        <v>48</v>
      </c>
      <c r="B49" s="3">
        <v>44342.968318564817</v>
      </c>
      <c r="C49" s="4" t="s">
        <v>413</v>
      </c>
      <c r="D49" s="1" t="s">
        <v>201</v>
      </c>
      <c r="E49" s="1" t="s">
        <v>258</v>
      </c>
      <c r="F49" s="1">
        <v>1966</v>
      </c>
      <c r="G49" s="1" t="s">
        <v>203</v>
      </c>
      <c r="H49" s="1" t="s">
        <v>204</v>
      </c>
      <c r="I49" s="1" t="s">
        <v>249</v>
      </c>
      <c r="J49" s="1" t="s">
        <v>236</v>
      </c>
      <c r="K49" s="1" t="s">
        <v>207</v>
      </c>
      <c r="L49" s="1" t="s">
        <v>208</v>
      </c>
      <c r="M49" s="1" t="s">
        <v>209</v>
      </c>
      <c r="N49" s="1" t="s">
        <v>210</v>
      </c>
      <c r="O49" s="1" t="s">
        <v>210</v>
      </c>
      <c r="P49" s="1">
        <v>23</v>
      </c>
      <c r="Q49" s="1" t="s">
        <v>238</v>
      </c>
      <c r="R49" s="1" t="s">
        <v>213</v>
      </c>
      <c r="S49" s="1" t="s">
        <v>285</v>
      </c>
      <c r="T49" s="1" t="s">
        <v>251</v>
      </c>
      <c r="U49" s="1" t="s">
        <v>216</v>
      </c>
      <c r="V49" s="1" t="s">
        <v>240</v>
      </c>
      <c r="W49" s="1" t="s">
        <v>215</v>
      </c>
      <c r="X49" s="1" t="s">
        <v>254</v>
      </c>
      <c r="Y49" s="1" t="s">
        <v>215</v>
      </c>
      <c r="Z49" s="1" t="s">
        <v>215</v>
      </c>
      <c r="AA49" s="1" t="s">
        <v>215</v>
      </c>
      <c r="AB49" s="1" t="s">
        <v>254</v>
      </c>
      <c r="AC49" s="1" t="s">
        <v>215</v>
      </c>
      <c r="AD49" s="1" t="s">
        <v>240</v>
      </c>
      <c r="AE49" s="1" t="s">
        <v>254</v>
      </c>
      <c r="AF49" s="1" t="s">
        <v>254</v>
      </c>
      <c r="AG49" s="1" t="s">
        <v>215</v>
      </c>
      <c r="AH49" s="2" t="s">
        <v>332</v>
      </c>
      <c r="AI49" s="1" t="s">
        <v>251</v>
      </c>
      <c r="AJ49" s="1" t="s">
        <v>218</v>
      </c>
      <c r="AK49" s="1" t="s">
        <v>414</v>
      </c>
      <c r="AL49" s="1" t="s">
        <v>221</v>
      </c>
      <c r="AM49" s="1" t="s">
        <v>221</v>
      </c>
      <c r="AN49" s="1" t="s">
        <v>220</v>
      </c>
      <c r="AO49" s="1" t="s">
        <v>221</v>
      </c>
      <c r="AP49" s="1" t="s">
        <v>221</v>
      </c>
      <c r="AQ49" s="1" t="s">
        <v>220</v>
      </c>
      <c r="AR49" s="1" t="s">
        <v>221</v>
      </c>
      <c r="AS49" s="1" t="s">
        <v>221</v>
      </c>
      <c r="AT49" s="1" t="s">
        <v>221</v>
      </c>
      <c r="AU49" s="1" t="s">
        <v>220</v>
      </c>
      <c r="AV49" s="1" t="s">
        <v>243</v>
      </c>
      <c r="AW49" s="1" t="s">
        <v>221</v>
      </c>
      <c r="AX49" s="1" t="s">
        <v>220</v>
      </c>
      <c r="AY49" s="1" t="s">
        <v>220</v>
      </c>
      <c r="AZ49" s="1" t="s">
        <v>220</v>
      </c>
      <c r="BA49" s="1" t="s">
        <v>220</v>
      </c>
      <c r="BB49" s="1" t="s">
        <v>222</v>
      </c>
      <c r="BC49" s="1" t="s">
        <v>222</v>
      </c>
      <c r="BD49" s="1" t="s">
        <v>222</v>
      </c>
      <c r="BE49" s="1" t="s">
        <v>222</v>
      </c>
      <c r="BF49" s="1" t="s">
        <v>222</v>
      </c>
      <c r="BG49" s="1" t="s">
        <v>222</v>
      </c>
      <c r="BH49" s="1" t="s">
        <v>222</v>
      </c>
      <c r="BI49" s="1" t="s">
        <v>222</v>
      </c>
      <c r="BJ49" s="1" t="s">
        <v>222</v>
      </c>
      <c r="BK49" s="1" t="s">
        <v>222</v>
      </c>
      <c r="BL49" s="1" t="s">
        <v>222</v>
      </c>
      <c r="BM49" s="1" t="s">
        <v>222</v>
      </c>
      <c r="BN49" s="1" t="s">
        <v>222</v>
      </c>
      <c r="BO49" s="1" t="s">
        <v>222</v>
      </c>
      <c r="BP49" s="2" t="s">
        <v>223</v>
      </c>
      <c r="BQ49" s="1" t="s">
        <v>207</v>
      </c>
      <c r="BR49" s="1" t="s">
        <v>207</v>
      </c>
      <c r="BS49" s="1" t="s">
        <v>207</v>
      </c>
      <c r="BT49" s="1" t="s">
        <v>207</v>
      </c>
      <c r="BU49" s="1" t="s">
        <v>224</v>
      </c>
      <c r="BV49" s="1" t="s">
        <v>225</v>
      </c>
      <c r="BW49" s="1" t="s">
        <v>224</v>
      </c>
      <c r="BX49" s="1" t="s">
        <v>224</v>
      </c>
      <c r="BY49" s="1" t="s">
        <v>224</v>
      </c>
      <c r="BZ49" s="1" t="s">
        <v>225</v>
      </c>
      <c r="CA49" s="1" t="s">
        <v>225</v>
      </c>
      <c r="CB49" s="1" t="s">
        <v>225</v>
      </c>
      <c r="CC49" s="1" t="s">
        <v>224</v>
      </c>
      <c r="CD49" s="1" t="s">
        <v>225</v>
      </c>
      <c r="CE49" s="1" t="s">
        <v>225</v>
      </c>
      <c r="CF49" s="1" t="s">
        <v>225</v>
      </c>
      <c r="CG49" s="1" t="s">
        <v>225</v>
      </c>
      <c r="CH49" s="1" t="s">
        <v>225</v>
      </c>
      <c r="CI49" s="1" t="s">
        <v>226</v>
      </c>
      <c r="CJ49" s="1" t="s">
        <v>226</v>
      </c>
      <c r="CK49" s="1" t="s">
        <v>225</v>
      </c>
      <c r="CL49" s="1" t="s">
        <v>225</v>
      </c>
      <c r="CM49" s="1" t="s">
        <v>226</v>
      </c>
      <c r="CN49" s="1" t="s">
        <v>225</v>
      </c>
      <c r="CO49" s="1" t="s">
        <v>215</v>
      </c>
      <c r="CP49" s="1" t="s">
        <v>225</v>
      </c>
      <c r="CQ49" s="1" t="s">
        <v>210</v>
      </c>
      <c r="CR49" s="1" t="s">
        <v>210</v>
      </c>
      <c r="CS49" s="1" t="s">
        <v>210</v>
      </c>
      <c r="CT49" s="1" t="s">
        <v>210</v>
      </c>
      <c r="CU49" s="1" t="s">
        <v>207</v>
      </c>
      <c r="CV49" s="1" t="s">
        <v>207</v>
      </c>
      <c r="CW49" s="1" t="s">
        <v>207</v>
      </c>
      <c r="CX49" s="1" t="s">
        <v>207</v>
      </c>
      <c r="CY49" s="1" t="s">
        <v>207</v>
      </c>
      <c r="CZ49" s="1" t="s">
        <v>207</v>
      </c>
      <c r="DA49" s="1" t="s">
        <v>207</v>
      </c>
      <c r="DB49" s="1" t="s">
        <v>207</v>
      </c>
      <c r="DC49" s="1" t="s">
        <v>207</v>
      </c>
      <c r="DD49" s="1" t="s">
        <v>207</v>
      </c>
      <c r="DE49" s="1" t="s">
        <v>207</v>
      </c>
      <c r="DF49" s="1" t="s">
        <v>207</v>
      </c>
      <c r="DG49" s="1" t="s">
        <v>207</v>
      </c>
      <c r="DH49" s="1" t="s">
        <v>207</v>
      </c>
      <c r="DI49" s="1" t="s">
        <v>207</v>
      </c>
      <c r="DJ49" s="1" t="s">
        <v>207</v>
      </c>
      <c r="DK49" s="1" t="s">
        <v>207</v>
      </c>
      <c r="DL49" s="1" t="s">
        <v>210</v>
      </c>
      <c r="DM49" s="1" t="s">
        <v>210</v>
      </c>
      <c r="DN49" s="1" t="s">
        <v>210</v>
      </c>
      <c r="DO49" s="1" t="s">
        <v>210</v>
      </c>
      <c r="DP49" s="1" t="s">
        <v>210</v>
      </c>
      <c r="DQ49" s="1" t="s">
        <v>210</v>
      </c>
      <c r="DR49" s="1" t="s">
        <v>210</v>
      </c>
      <c r="DS49" s="1" t="s">
        <v>210</v>
      </c>
      <c r="DT49" s="1" t="s">
        <v>210</v>
      </c>
      <c r="DU49" s="1" t="s">
        <v>210</v>
      </c>
      <c r="DV49" s="1" t="s">
        <v>210</v>
      </c>
      <c r="DW49" s="1" t="s">
        <v>228</v>
      </c>
      <c r="DX49" s="1" t="s">
        <v>228</v>
      </c>
      <c r="DY49" s="1" t="s">
        <v>228</v>
      </c>
      <c r="DZ49" s="1" t="s">
        <v>210</v>
      </c>
      <c r="EA49" s="1" t="s">
        <v>230</v>
      </c>
      <c r="EB49" s="1" t="s">
        <v>230</v>
      </c>
      <c r="EC49" s="1" t="s">
        <v>230</v>
      </c>
      <c r="ED49" s="1" t="s">
        <v>210</v>
      </c>
      <c r="EE49" s="1" t="s">
        <v>210</v>
      </c>
      <c r="EF49" s="1" t="s">
        <v>210</v>
      </c>
      <c r="EG49" s="1" t="s">
        <v>210</v>
      </c>
      <c r="EH49" s="1" t="s">
        <v>210</v>
      </c>
      <c r="EI49" s="1" t="s">
        <v>210</v>
      </c>
      <c r="EJ49" s="1" t="s">
        <v>210</v>
      </c>
      <c r="EK49" s="1" t="s">
        <v>210</v>
      </c>
      <c r="EL49" s="1" t="s">
        <v>210</v>
      </c>
      <c r="EM49" s="1" t="s">
        <v>210</v>
      </c>
      <c r="EN49" s="1" t="s">
        <v>210</v>
      </c>
      <c r="EO49" s="1" t="s">
        <v>210</v>
      </c>
      <c r="EP49" s="1" t="s">
        <v>230</v>
      </c>
      <c r="EQ49" s="1" t="s">
        <v>210</v>
      </c>
      <c r="ER49" s="1" t="s">
        <v>244</v>
      </c>
      <c r="ES49" s="1" t="s">
        <v>210</v>
      </c>
      <c r="ET49" s="1" t="s">
        <v>210</v>
      </c>
      <c r="EU49" s="1" t="s">
        <v>210</v>
      </c>
      <c r="EV49" s="1" t="s">
        <v>210</v>
      </c>
      <c r="EW49" s="1" t="s">
        <v>230</v>
      </c>
      <c r="EX49" s="1" t="s">
        <v>230</v>
      </c>
      <c r="EY49" s="1" t="s">
        <v>225</v>
      </c>
      <c r="EZ49" s="1" t="s">
        <v>225</v>
      </c>
      <c r="FA49" s="1" t="s">
        <v>224</v>
      </c>
      <c r="FB49" s="1" t="s">
        <v>224</v>
      </c>
      <c r="FC49" s="1" t="s">
        <v>215</v>
      </c>
      <c r="FD49" s="1" t="s">
        <v>215</v>
      </c>
      <c r="FE49" s="1" t="s">
        <v>225</v>
      </c>
      <c r="FF49" s="1" t="s">
        <v>225</v>
      </c>
      <c r="FG49" s="1" t="s">
        <v>225</v>
      </c>
      <c r="FH49" s="1" t="s">
        <v>224</v>
      </c>
      <c r="FI49" s="1" t="s">
        <v>224</v>
      </c>
      <c r="FJ49" s="1" t="s">
        <v>225</v>
      </c>
      <c r="FK49" s="1" t="s">
        <v>225</v>
      </c>
      <c r="FL49" s="1" t="s">
        <v>224</v>
      </c>
      <c r="FM49" s="1" t="s">
        <v>245</v>
      </c>
      <c r="FN49" s="1" t="s">
        <v>225</v>
      </c>
      <c r="FO49" s="1" t="s">
        <v>225</v>
      </c>
      <c r="FP49" s="1" t="s">
        <v>225</v>
      </c>
      <c r="FQ49" s="1" t="s">
        <v>225</v>
      </c>
      <c r="FR49" s="1" t="s">
        <v>225</v>
      </c>
      <c r="FS49" s="1" t="s">
        <v>225</v>
      </c>
      <c r="FT49" s="1" t="s">
        <v>215</v>
      </c>
      <c r="FU49" s="1" t="s">
        <v>215</v>
      </c>
      <c r="FV49" s="1" t="s">
        <v>225</v>
      </c>
      <c r="FW49" s="1" t="s">
        <v>225</v>
      </c>
      <c r="FX49" s="1" t="s">
        <v>225</v>
      </c>
      <c r="FY49" s="1" t="s">
        <v>225</v>
      </c>
      <c r="FZ49" s="1" t="s">
        <v>225</v>
      </c>
      <c r="GA49" s="1" t="s">
        <v>224</v>
      </c>
      <c r="GB49" s="1" t="s">
        <v>224</v>
      </c>
      <c r="GC49" s="1" t="s">
        <v>225</v>
      </c>
      <c r="GD49" s="1" t="s">
        <v>225</v>
      </c>
      <c r="GE49" s="1" t="s">
        <v>225</v>
      </c>
      <c r="GF49" s="1" t="s">
        <v>207</v>
      </c>
      <c r="GG49" s="1" t="s">
        <v>210</v>
      </c>
      <c r="GH49" s="1" t="s">
        <v>207</v>
      </c>
      <c r="GI49" s="1" t="s">
        <v>210</v>
      </c>
      <c r="GJ49" s="1">
        <v>4</v>
      </c>
      <c r="GK49" s="1">
        <v>2</v>
      </c>
      <c r="GL49" s="1" t="s">
        <v>278</v>
      </c>
      <c r="GM49" s="1" t="s">
        <v>232</v>
      </c>
      <c r="GN49" s="1" t="s">
        <v>233</v>
      </c>
      <c r="GO49" s="1" t="s">
        <v>233</v>
      </c>
      <c r="GP49" s="1" t="s">
        <v>232</v>
      </c>
      <c r="GQ49" s="1" t="s">
        <v>232</v>
      </c>
      <c r="GR49" s="1" t="s">
        <v>234</v>
      </c>
      <c r="GS49" s="1" t="s">
        <v>232</v>
      </c>
      <c r="GT49" s="1" t="s">
        <v>232</v>
      </c>
    </row>
    <row r="50" spans="1:202" ht="15.75" customHeight="1" x14ac:dyDescent="0.2">
      <c r="A50" s="19">
        <v>49</v>
      </c>
      <c r="B50" s="3">
        <v>44342.972357685183</v>
      </c>
      <c r="C50" s="4" t="s">
        <v>415</v>
      </c>
      <c r="D50" s="1" t="s">
        <v>201</v>
      </c>
      <c r="E50" s="1" t="s">
        <v>202</v>
      </c>
      <c r="F50" s="1">
        <v>1971</v>
      </c>
      <c r="G50" s="1" t="s">
        <v>416</v>
      </c>
      <c r="H50" s="1" t="s">
        <v>204</v>
      </c>
      <c r="I50" s="1" t="s">
        <v>249</v>
      </c>
      <c r="J50" s="1" t="s">
        <v>236</v>
      </c>
      <c r="K50" s="1" t="s">
        <v>207</v>
      </c>
      <c r="L50" s="1" t="s">
        <v>208</v>
      </c>
      <c r="M50" s="1" t="s">
        <v>209</v>
      </c>
      <c r="N50" s="1" t="s">
        <v>210</v>
      </c>
      <c r="O50" s="1" t="s">
        <v>210</v>
      </c>
      <c r="P50" s="1">
        <v>20</v>
      </c>
      <c r="Q50" s="1" t="s">
        <v>238</v>
      </c>
      <c r="R50" s="1" t="s">
        <v>213</v>
      </c>
      <c r="S50" s="1" t="s">
        <v>239</v>
      </c>
      <c r="T50" s="1" t="s">
        <v>251</v>
      </c>
      <c r="U50" s="1" t="s">
        <v>254</v>
      </c>
      <c r="V50" s="1" t="s">
        <v>240</v>
      </c>
      <c r="W50" s="1" t="s">
        <v>254</v>
      </c>
      <c r="X50" s="1" t="s">
        <v>215</v>
      </c>
      <c r="Y50" s="1" t="s">
        <v>254</v>
      </c>
      <c r="Z50" s="1" t="s">
        <v>215</v>
      </c>
      <c r="AA50" s="1" t="s">
        <v>215</v>
      </c>
      <c r="AB50" s="1" t="s">
        <v>254</v>
      </c>
      <c r="AC50" s="1" t="s">
        <v>254</v>
      </c>
      <c r="AD50" s="1" t="s">
        <v>240</v>
      </c>
      <c r="AE50" s="1" t="s">
        <v>254</v>
      </c>
      <c r="AF50" s="1" t="s">
        <v>254</v>
      </c>
      <c r="AG50" s="1" t="s">
        <v>215</v>
      </c>
      <c r="AH50" s="2" t="s">
        <v>377</v>
      </c>
      <c r="AI50" s="1" t="s">
        <v>251</v>
      </c>
      <c r="AJ50" s="1" t="s">
        <v>324</v>
      </c>
      <c r="AK50" s="1" t="s">
        <v>417</v>
      </c>
      <c r="AL50" s="1" t="s">
        <v>220</v>
      </c>
      <c r="AM50" s="1" t="s">
        <v>220</v>
      </c>
      <c r="AN50" s="1" t="s">
        <v>220</v>
      </c>
      <c r="AO50" s="1" t="s">
        <v>220</v>
      </c>
      <c r="AP50" s="1" t="s">
        <v>220</v>
      </c>
      <c r="AQ50" s="1" t="s">
        <v>220</v>
      </c>
      <c r="AR50" s="1" t="s">
        <v>220</v>
      </c>
      <c r="AS50" s="1" t="s">
        <v>221</v>
      </c>
      <c r="AT50" s="1" t="s">
        <v>220</v>
      </c>
      <c r="AU50" s="1" t="s">
        <v>221</v>
      </c>
      <c r="AV50" s="1" t="s">
        <v>221</v>
      </c>
      <c r="AW50" s="1" t="s">
        <v>220</v>
      </c>
      <c r="AX50" s="1" t="s">
        <v>221</v>
      </c>
      <c r="AY50" s="1" t="s">
        <v>220</v>
      </c>
      <c r="AZ50" s="1" t="s">
        <v>243</v>
      </c>
      <c r="BA50" s="1" t="s">
        <v>221</v>
      </c>
      <c r="BB50" s="1" t="s">
        <v>222</v>
      </c>
      <c r="BC50" s="1" t="s">
        <v>222</v>
      </c>
      <c r="BD50" s="1" t="s">
        <v>202</v>
      </c>
      <c r="BE50" s="1" t="s">
        <v>202</v>
      </c>
      <c r="BF50" s="1" t="s">
        <v>222</v>
      </c>
      <c r="BG50" s="1" t="s">
        <v>222</v>
      </c>
      <c r="BH50" s="1" t="s">
        <v>202</v>
      </c>
      <c r="BI50" s="1" t="s">
        <v>202</v>
      </c>
      <c r="BJ50" s="1" t="s">
        <v>222</v>
      </c>
      <c r="BK50" s="1" t="s">
        <v>202</v>
      </c>
      <c r="BL50" s="1" t="s">
        <v>202</v>
      </c>
      <c r="BM50" s="1" t="s">
        <v>258</v>
      </c>
      <c r="BN50" s="1" t="s">
        <v>258</v>
      </c>
      <c r="BO50" s="1" t="s">
        <v>258</v>
      </c>
      <c r="BP50" s="2" t="s">
        <v>223</v>
      </c>
      <c r="BQ50" s="1" t="s">
        <v>207</v>
      </c>
      <c r="BR50" s="1" t="s">
        <v>207</v>
      </c>
      <c r="BS50" s="1" t="s">
        <v>227</v>
      </c>
      <c r="BT50" s="1" t="s">
        <v>207</v>
      </c>
      <c r="BU50" s="1" t="s">
        <v>225</v>
      </c>
      <c r="BV50" s="1" t="s">
        <v>225</v>
      </c>
      <c r="BW50" s="1" t="s">
        <v>224</v>
      </c>
      <c r="BX50" s="1" t="s">
        <v>226</v>
      </c>
      <c r="BY50" s="1" t="s">
        <v>224</v>
      </c>
      <c r="BZ50" s="1" t="s">
        <v>224</v>
      </c>
      <c r="CA50" s="1" t="s">
        <v>224</v>
      </c>
      <c r="CB50" s="1" t="s">
        <v>224</v>
      </c>
      <c r="CC50" s="1" t="s">
        <v>224</v>
      </c>
      <c r="CD50" s="1" t="s">
        <v>225</v>
      </c>
      <c r="CE50" s="1" t="s">
        <v>225</v>
      </c>
      <c r="CF50" s="1" t="s">
        <v>226</v>
      </c>
      <c r="CG50" s="1" t="s">
        <v>224</v>
      </c>
      <c r="CH50" s="1" t="s">
        <v>226</v>
      </c>
      <c r="CI50" s="1" t="s">
        <v>224</v>
      </c>
      <c r="CJ50" s="1" t="s">
        <v>226</v>
      </c>
      <c r="CK50" s="1" t="s">
        <v>226</v>
      </c>
      <c r="CL50" s="1" t="s">
        <v>226</v>
      </c>
      <c r="CM50" s="1" t="s">
        <v>226</v>
      </c>
      <c r="CN50" s="1" t="s">
        <v>224</v>
      </c>
      <c r="CO50" s="1" t="s">
        <v>215</v>
      </c>
      <c r="CP50" s="1" t="s">
        <v>226</v>
      </c>
      <c r="CQ50" s="1" t="s">
        <v>210</v>
      </c>
      <c r="CR50" s="1" t="s">
        <v>207</v>
      </c>
      <c r="CS50" s="1" t="s">
        <v>210</v>
      </c>
      <c r="CT50" s="1" t="s">
        <v>210</v>
      </c>
      <c r="CU50" s="1" t="s">
        <v>207</v>
      </c>
      <c r="CV50" s="1" t="s">
        <v>210</v>
      </c>
      <c r="CW50" s="1" t="s">
        <v>210</v>
      </c>
      <c r="CX50" s="1" t="s">
        <v>210</v>
      </c>
      <c r="CY50" s="1" t="s">
        <v>210</v>
      </c>
      <c r="CZ50" s="1" t="s">
        <v>210</v>
      </c>
      <c r="DA50" s="1" t="s">
        <v>210</v>
      </c>
      <c r="DB50" s="1" t="s">
        <v>210</v>
      </c>
      <c r="DC50" s="1" t="s">
        <v>207</v>
      </c>
      <c r="DD50" s="1" t="s">
        <v>207</v>
      </c>
      <c r="DE50" s="1" t="s">
        <v>210</v>
      </c>
      <c r="DF50" s="1" t="s">
        <v>207</v>
      </c>
      <c r="DG50" s="1" t="s">
        <v>207</v>
      </c>
      <c r="DH50" s="1" t="s">
        <v>207</v>
      </c>
      <c r="DI50" s="1" t="s">
        <v>207</v>
      </c>
      <c r="DJ50" s="1" t="s">
        <v>207</v>
      </c>
      <c r="DK50" s="1" t="s">
        <v>210</v>
      </c>
      <c r="DL50" s="1" t="s">
        <v>230</v>
      </c>
      <c r="DM50" s="1" t="s">
        <v>210</v>
      </c>
      <c r="DN50" s="1" t="s">
        <v>230</v>
      </c>
      <c r="DO50" s="1" t="s">
        <v>210</v>
      </c>
      <c r="DP50" s="1" t="s">
        <v>210</v>
      </c>
      <c r="DQ50" s="1" t="s">
        <v>210</v>
      </c>
      <c r="DR50" s="1" t="s">
        <v>210</v>
      </c>
      <c r="DS50" s="1" t="s">
        <v>210</v>
      </c>
      <c r="DT50" s="1" t="s">
        <v>210</v>
      </c>
      <c r="DU50" s="1" t="s">
        <v>210</v>
      </c>
      <c r="DV50" s="1" t="s">
        <v>210</v>
      </c>
      <c r="DW50" s="1" t="s">
        <v>228</v>
      </c>
      <c r="DX50" s="1" t="s">
        <v>210</v>
      </c>
      <c r="DY50" s="1" t="s">
        <v>230</v>
      </c>
      <c r="DZ50" s="1" t="s">
        <v>210</v>
      </c>
      <c r="EA50" s="1" t="s">
        <v>210</v>
      </c>
      <c r="EB50" s="1" t="s">
        <v>210</v>
      </c>
      <c r="EC50" s="1" t="s">
        <v>210</v>
      </c>
      <c r="ED50" s="1" t="s">
        <v>210</v>
      </c>
      <c r="EE50" s="1" t="s">
        <v>210</v>
      </c>
      <c r="EF50" s="1" t="s">
        <v>230</v>
      </c>
      <c r="EG50" s="1" t="s">
        <v>210</v>
      </c>
      <c r="EH50" s="1" t="s">
        <v>230</v>
      </c>
      <c r="EI50" s="1" t="s">
        <v>210</v>
      </c>
      <c r="EJ50" s="1" t="s">
        <v>210</v>
      </c>
      <c r="EK50" s="1" t="s">
        <v>210</v>
      </c>
      <c r="EL50" s="1" t="s">
        <v>230</v>
      </c>
      <c r="EM50" s="1" t="s">
        <v>210</v>
      </c>
      <c r="EN50" s="1" t="s">
        <v>210</v>
      </c>
      <c r="EO50" s="1" t="s">
        <v>210</v>
      </c>
      <c r="EP50" s="1" t="s">
        <v>210</v>
      </c>
      <c r="EQ50" s="1" t="s">
        <v>230</v>
      </c>
      <c r="ER50" s="1" t="s">
        <v>244</v>
      </c>
      <c r="ES50" s="1" t="s">
        <v>210</v>
      </c>
      <c r="ET50" s="1" t="s">
        <v>210</v>
      </c>
      <c r="EU50" s="1" t="s">
        <v>210</v>
      </c>
      <c r="EV50" s="1" t="s">
        <v>210</v>
      </c>
      <c r="EW50" s="1" t="s">
        <v>230</v>
      </c>
      <c r="EX50" s="1" t="s">
        <v>210</v>
      </c>
      <c r="EY50" s="1" t="s">
        <v>225</v>
      </c>
      <c r="EZ50" s="1" t="s">
        <v>224</v>
      </c>
      <c r="FA50" s="1" t="s">
        <v>224</v>
      </c>
      <c r="FB50" s="1" t="s">
        <v>224</v>
      </c>
      <c r="FC50" s="1" t="s">
        <v>225</v>
      </c>
      <c r="FD50" s="1" t="s">
        <v>225</v>
      </c>
      <c r="FE50" s="1" t="s">
        <v>224</v>
      </c>
      <c r="FF50" s="1" t="s">
        <v>224</v>
      </c>
      <c r="FG50" s="1" t="s">
        <v>224</v>
      </c>
      <c r="FH50" s="1" t="s">
        <v>224</v>
      </c>
      <c r="FI50" s="1" t="s">
        <v>224</v>
      </c>
      <c r="FJ50" s="1" t="s">
        <v>215</v>
      </c>
      <c r="FK50" s="1" t="s">
        <v>215</v>
      </c>
      <c r="FL50" s="1" t="s">
        <v>215</v>
      </c>
      <c r="FM50" s="1" t="s">
        <v>224</v>
      </c>
      <c r="FN50" s="1" t="s">
        <v>226</v>
      </c>
      <c r="FO50" s="1" t="s">
        <v>226</v>
      </c>
      <c r="FP50" s="1" t="s">
        <v>226</v>
      </c>
      <c r="FQ50" s="1" t="s">
        <v>215</v>
      </c>
      <c r="FR50" s="1" t="s">
        <v>226</v>
      </c>
      <c r="FS50" s="1" t="s">
        <v>224</v>
      </c>
      <c r="FT50" s="1" t="s">
        <v>215</v>
      </c>
      <c r="FU50" s="1" t="s">
        <v>215</v>
      </c>
      <c r="FV50" s="1" t="s">
        <v>224</v>
      </c>
      <c r="FW50" s="1" t="s">
        <v>225</v>
      </c>
      <c r="FX50" s="1" t="s">
        <v>225</v>
      </c>
      <c r="FY50" s="1" t="s">
        <v>224</v>
      </c>
      <c r="FZ50" s="1" t="s">
        <v>224</v>
      </c>
      <c r="GA50" s="1" t="s">
        <v>225</v>
      </c>
      <c r="GB50" s="1" t="s">
        <v>215</v>
      </c>
      <c r="GC50" s="1" t="s">
        <v>224</v>
      </c>
      <c r="GD50" s="1" t="s">
        <v>225</v>
      </c>
      <c r="GE50" s="1" t="s">
        <v>215</v>
      </c>
      <c r="GF50" s="1" t="s">
        <v>210</v>
      </c>
      <c r="GG50" s="1" t="s">
        <v>210</v>
      </c>
      <c r="GH50" s="1" t="s">
        <v>207</v>
      </c>
      <c r="GI50" s="1" t="s">
        <v>210</v>
      </c>
      <c r="GJ50" s="1">
        <v>3</v>
      </c>
      <c r="GK50" s="1">
        <v>1</v>
      </c>
      <c r="GL50" s="1" t="s">
        <v>326</v>
      </c>
      <c r="GM50" s="1" t="s">
        <v>233</v>
      </c>
      <c r="GN50" s="1" t="s">
        <v>233</v>
      </c>
      <c r="GO50" s="1" t="s">
        <v>247</v>
      </c>
      <c r="GP50" s="1" t="s">
        <v>233</v>
      </c>
      <c r="GQ50" s="1" t="s">
        <v>234</v>
      </c>
      <c r="GR50" s="1" t="s">
        <v>232</v>
      </c>
      <c r="GS50" s="1" t="s">
        <v>234</v>
      </c>
      <c r="GT50" s="1" t="s">
        <v>234</v>
      </c>
    </row>
    <row r="51" spans="1:202" ht="15.75" customHeight="1" x14ac:dyDescent="0.2">
      <c r="A51">
        <v>50</v>
      </c>
      <c r="B51" s="3">
        <v>44343.102362800928</v>
      </c>
      <c r="C51" s="4" t="s">
        <v>375</v>
      </c>
      <c r="D51" s="1" t="s">
        <v>201</v>
      </c>
      <c r="E51" s="1" t="s">
        <v>258</v>
      </c>
      <c r="F51" s="1">
        <v>1971</v>
      </c>
      <c r="G51" s="1" t="s">
        <v>203</v>
      </c>
      <c r="H51" s="1" t="s">
        <v>204</v>
      </c>
      <c r="I51" s="1" t="s">
        <v>249</v>
      </c>
      <c r="J51" s="1" t="s">
        <v>236</v>
      </c>
      <c r="K51" s="1" t="s">
        <v>207</v>
      </c>
      <c r="L51" s="1" t="s">
        <v>208</v>
      </c>
      <c r="M51" s="1" t="s">
        <v>209</v>
      </c>
      <c r="N51" s="1" t="s">
        <v>210</v>
      </c>
      <c r="O51" s="1" t="s">
        <v>210</v>
      </c>
      <c r="P51" s="1" t="s">
        <v>376</v>
      </c>
      <c r="Q51" s="1" t="s">
        <v>238</v>
      </c>
      <c r="R51" s="1" t="s">
        <v>290</v>
      </c>
      <c r="S51" s="1" t="s">
        <v>285</v>
      </c>
      <c r="T51" s="1" t="s">
        <v>210</v>
      </c>
      <c r="U51" s="1" t="s">
        <v>240</v>
      </c>
      <c r="V51" s="1" t="s">
        <v>216</v>
      </c>
      <c r="W51" s="1" t="s">
        <v>215</v>
      </c>
      <c r="X51" s="1" t="s">
        <v>215</v>
      </c>
      <c r="Y51" s="1" t="s">
        <v>254</v>
      </c>
      <c r="Z51" s="1" t="s">
        <v>215</v>
      </c>
      <c r="AA51" s="1" t="s">
        <v>215</v>
      </c>
      <c r="AB51" s="1" t="s">
        <v>215</v>
      </c>
      <c r="AC51" s="1" t="s">
        <v>215</v>
      </c>
      <c r="AD51" s="1" t="s">
        <v>240</v>
      </c>
      <c r="AE51" s="1" t="s">
        <v>254</v>
      </c>
      <c r="AF51" s="1" t="s">
        <v>240</v>
      </c>
      <c r="AG51" s="1" t="s">
        <v>215</v>
      </c>
      <c r="AH51" s="2" t="s">
        <v>377</v>
      </c>
      <c r="AI51" s="1" t="s">
        <v>210</v>
      </c>
      <c r="AJ51" s="1" t="s">
        <v>218</v>
      </c>
      <c r="AK51" s="1" t="s">
        <v>378</v>
      </c>
      <c r="AL51" s="1" t="s">
        <v>221</v>
      </c>
      <c r="AM51" s="1" t="s">
        <v>221</v>
      </c>
      <c r="AN51" s="1" t="s">
        <v>221</v>
      </c>
      <c r="AO51" s="1" t="s">
        <v>221</v>
      </c>
      <c r="AP51" s="1" t="s">
        <v>221</v>
      </c>
      <c r="AQ51" s="1" t="s">
        <v>221</v>
      </c>
      <c r="AR51" s="1" t="s">
        <v>221</v>
      </c>
      <c r="AS51" s="1" t="s">
        <v>221</v>
      </c>
      <c r="AT51" s="1" t="s">
        <v>242</v>
      </c>
      <c r="AU51" s="1" t="s">
        <v>221</v>
      </c>
      <c r="AV51" s="1" t="s">
        <v>221</v>
      </c>
      <c r="AW51" s="1" t="s">
        <v>221</v>
      </c>
      <c r="AX51" s="1" t="s">
        <v>243</v>
      </c>
      <c r="AY51" s="1" t="s">
        <v>221</v>
      </c>
      <c r="AZ51" s="1" t="s">
        <v>243</v>
      </c>
      <c r="BA51" s="1" t="s">
        <v>221</v>
      </c>
      <c r="BB51" s="1" t="s">
        <v>222</v>
      </c>
      <c r="BC51" s="1" t="s">
        <v>222</v>
      </c>
      <c r="BD51" s="1" t="s">
        <v>222</v>
      </c>
      <c r="BE51" s="1" t="s">
        <v>222</v>
      </c>
      <c r="BF51" s="1" t="s">
        <v>222</v>
      </c>
      <c r="BG51" s="1" t="s">
        <v>222</v>
      </c>
      <c r="BH51" s="1" t="s">
        <v>222</v>
      </c>
      <c r="BI51" s="1" t="s">
        <v>222</v>
      </c>
      <c r="BJ51" s="1" t="s">
        <v>222</v>
      </c>
      <c r="BK51" s="1" t="s">
        <v>258</v>
      </c>
      <c r="BL51" s="1" t="s">
        <v>222</v>
      </c>
      <c r="BM51" s="1" t="s">
        <v>258</v>
      </c>
      <c r="BN51" s="1" t="s">
        <v>222</v>
      </c>
      <c r="BO51" s="1" t="s">
        <v>222</v>
      </c>
      <c r="BP51" s="2" t="s">
        <v>379</v>
      </c>
      <c r="BQ51" s="1" t="s">
        <v>227</v>
      </c>
      <c r="BR51" s="1" t="s">
        <v>227</v>
      </c>
      <c r="BS51" s="1" t="s">
        <v>210</v>
      </c>
      <c r="BT51" s="1" t="s">
        <v>210</v>
      </c>
      <c r="BU51" s="1" t="s">
        <v>224</v>
      </c>
      <c r="BV51" s="1" t="s">
        <v>224</v>
      </c>
      <c r="BW51" s="1" t="s">
        <v>226</v>
      </c>
      <c r="BX51" s="1" t="s">
        <v>224</v>
      </c>
      <c r="BY51" s="1" t="s">
        <v>224</v>
      </c>
      <c r="BZ51" s="1" t="s">
        <v>224</v>
      </c>
      <c r="CA51" s="1" t="s">
        <v>226</v>
      </c>
      <c r="CB51" s="1" t="s">
        <v>226</v>
      </c>
      <c r="CC51" s="1" t="s">
        <v>226</v>
      </c>
      <c r="CD51" s="1" t="s">
        <v>224</v>
      </c>
      <c r="CE51" s="1" t="s">
        <v>226</v>
      </c>
      <c r="CF51" s="1" t="s">
        <v>215</v>
      </c>
      <c r="CG51" s="1" t="s">
        <v>226</v>
      </c>
      <c r="CH51" s="1" t="s">
        <v>224</v>
      </c>
      <c r="CI51" s="1" t="s">
        <v>224</v>
      </c>
      <c r="CJ51" s="1" t="s">
        <v>224</v>
      </c>
      <c r="CK51" s="1" t="s">
        <v>226</v>
      </c>
      <c r="CL51" s="1" t="s">
        <v>225</v>
      </c>
      <c r="CM51" s="1" t="s">
        <v>225</v>
      </c>
      <c r="CN51" s="1" t="s">
        <v>226</v>
      </c>
      <c r="CO51" s="1" t="s">
        <v>215</v>
      </c>
      <c r="CP51" s="1" t="s">
        <v>225</v>
      </c>
      <c r="CQ51" s="1" t="s">
        <v>210</v>
      </c>
      <c r="CR51" s="1" t="s">
        <v>210</v>
      </c>
      <c r="CS51" s="1" t="s">
        <v>210</v>
      </c>
      <c r="CT51" s="1" t="s">
        <v>210</v>
      </c>
      <c r="CU51" s="1" t="s">
        <v>210</v>
      </c>
      <c r="CV51" s="1" t="s">
        <v>207</v>
      </c>
      <c r="CW51" s="1" t="s">
        <v>210</v>
      </c>
      <c r="CX51" s="1" t="s">
        <v>210</v>
      </c>
      <c r="CY51" s="1" t="s">
        <v>207</v>
      </c>
      <c r="CZ51" s="1" t="s">
        <v>210</v>
      </c>
      <c r="DA51" s="1" t="s">
        <v>210</v>
      </c>
      <c r="DB51" s="1" t="s">
        <v>210</v>
      </c>
      <c r="DC51" s="1" t="s">
        <v>207</v>
      </c>
      <c r="DD51" s="1" t="s">
        <v>207</v>
      </c>
      <c r="DE51" s="1" t="s">
        <v>210</v>
      </c>
      <c r="DF51" s="1" t="s">
        <v>210</v>
      </c>
      <c r="DG51" s="1" t="s">
        <v>207</v>
      </c>
      <c r="DH51" s="1" t="s">
        <v>207</v>
      </c>
      <c r="DI51" s="1" t="s">
        <v>207</v>
      </c>
      <c r="DJ51" s="1" t="s">
        <v>207</v>
      </c>
      <c r="DK51" s="1" t="s">
        <v>210</v>
      </c>
      <c r="DL51" s="1" t="s">
        <v>210</v>
      </c>
      <c r="DM51" s="1" t="s">
        <v>210</v>
      </c>
      <c r="DN51" s="1" t="s">
        <v>210</v>
      </c>
      <c r="DO51" s="1" t="s">
        <v>210</v>
      </c>
      <c r="DP51" s="1" t="s">
        <v>210</v>
      </c>
      <c r="DQ51" s="1" t="s">
        <v>210</v>
      </c>
      <c r="DR51" s="1" t="s">
        <v>210</v>
      </c>
      <c r="DS51" s="1" t="s">
        <v>230</v>
      </c>
      <c r="DT51" s="1" t="s">
        <v>230</v>
      </c>
      <c r="DU51" s="1" t="s">
        <v>210</v>
      </c>
      <c r="DV51" s="1" t="s">
        <v>210</v>
      </c>
      <c r="DW51" s="1" t="s">
        <v>210</v>
      </c>
      <c r="DX51" s="1" t="s">
        <v>210</v>
      </c>
      <c r="DY51" s="1" t="s">
        <v>210</v>
      </c>
      <c r="DZ51" s="1" t="s">
        <v>210</v>
      </c>
      <c r="EA51" s="1" t="s">
        <v>210</v>
      </c>
      <c r="EB51" s="1" t="s">
        <v>210</v>
      </c>
      <c r="EC51" s="1" t="s">
        <v>228</v>
      </c>
      <c r="ED51" s="1" t="s">
        <v>228</v>
      </c>
      <c r="EE51" s="1" t="s">
        <v>210</v>
      </c>
      <c r="EF51" s="1" t="s">
        <v>210</v>
      </c>
      <c r="EG51" s="1" t="s">
        <v>210</v>
      </c>
      <c r="EH51" s="1" t="s">
        <v>210</v>
      </c>
      <c r="EI51" s="1" t="s">
        <v>210</v>
      </c>
      <c r="EJ51" s="1" t="s">
        <v>210</v>
      </c>
      <c r="EK51" s="1" t="s">
        <v>210</v>
      </c>
      <c r="EL51" s="1" t="s">
        <v>210</v>
      </c>
      <c r="EM51" s="1" t="s">
        <v>210</v>
      </c>
      <c r="EN51" s="1" t="s">
        <v>210</v>
      </c>
      <c r="EO51" s="1" t="s">
        <v>210</v>
      </c>
      <c r="EP51" s="1" t="s">
        <v>230</v>
      </c>
      <c r="EQ51" s="1" t="s">
        <v>210</v>
      </c>
      <c r="ER51" s="1" t="s">
        <v>244</v>
      </c>
      <c r="ES51" s="1" t="s">
        <v>210</v>
      </c>
      <c r="ET51" s="1" t="s">
        <v>210</v>
      </c>
      <c r="EU51" s="1" t="s">
        <v>230</v>
      </c>
      <c r="EV51" s="1" t="s">
        <v>210</v>
      </c>
      <c r="EW51" s="1" t="s">
        <v>230</v>
      </c>
      <c r="EX51" s="1" t="s">
        <v>210</v>
      </c>
      <c r="EY51" s="1" t="s">
        <v>215</v>
      </c>
      <c r="EZ51" s="1" t="s">
        <v>215</v>
      </c>
      <c r="FA51" s="1" t="s">
        <v>215</v>
      </c>
      <c r="FB51" s="1" t="s">
        <v>226</v>
      </c>
      <c r="FC51" s="1" t="s">
        <v>215</v>
      </c>
      <c r="FD51" s="1" t="s">
        <v>215</v>
      </c>
      <c r="FE51" s="1" t="s">
        <v>215</v>
      </c>
      <c r="FF51" s="1" t="s">
        <v>215</v>
      </c>
      <c r="FG51" s="1" t="s">
        <v>215</v>
      </c>
      <c r="FH51" s="1" t="s">
        <v>226</v>
      </c>
      <c r="FI51" s="1" t="s">
        <v>224</v>
      </c>
      <c r="FJ51" s="1" t="s">
        <v>224</v>
      </c>
      <c r="FK51" s="1" t="s">
        <v>226</v>
      </c>
      <c r="FL51" s="1" t="s">
        <v>226</v>
      </c>
      <c r="FM51" s="1" t="s">
        <v>215</v>
      </c>
      <c r="FN51" s="1" t="s">
        <v>224</v>
      </c>
      <c r="FO51" s="1" t="s">
        <v>225</v>
      </c>
      <c r="FP51" s="1" t="s">
        <v>224</v>
      </c>
      <c r="FQ51" s="1" t="s">
        <v>224</v>
      </c>
      <c r="FR51" s="1" t="s">
        <v>224</v>
      </c>
      <c r="FS51" s="1" t="s">
        <v>224</v>
      </c>
      <c r="FT51" s="1" t="s">
        <v>215</v>
      </c>
      <c r="FU51" s="1" t="s">
        <v>215</v>
      </c>
      <c r="FV51" s="1" t="s">
        <v>224</v>
      </c>
      <c r="FW51" s="1" t="s">
        <v>224</v>
      </c>
      <c r="FX51" s="1" t="s">
        <v>224</v>
      </c>
      <c r="FY51" s="1" t="s">
        <v>224</v>
      </c>
      <c r="FZ51" s="1" t="s">
        <v>224</v>
      </c>
      <c r="GA51" s="1" t="s">
        <v>224</v>
      </c>
      <c r="GB51" s="1" t="s">
        <v>226</v>
      </c>
      <c r="GC51" s="1" t="s">
        <v>226</v>
      </c>
      <c r="GD51" s="1" t="s">
        <v>224</v>
      </c>
      <c r="GE51" s="1" t="s">
        <v>224</v>
      </c>
      <c r="GF51" s="1" t="s">
        <v>207</v>
      </c>
      <c r="GG51" s="1" t="s">
        <v>210</v>
      </c>
      <c r="GH51" s="1" t="s">
        <v>207</v>
      </c>
      <c r="GI51" s="1" t="s">
        <v>210</v>
      </c>
      <c r="GJ51" s="1">
        <v>2</v>
      </c>
      <c r="GK51" s="1">
        <v>2</v>
      </c>
      <c r="GL51" s="1" t="s">
        <v>326</v>
      </c>
      <c r="GM51" s="1" t="s">
        <v>232</v>
      </c>
      <c r="GN51" s="1" t="s">
        <v>232</v>
      </c>
      <c r="GO51" s="1" t="s">
        <v>247</v>
      </c>
      <c r="GP51" s="1" t="s">
        <v>232</v>
      </c>
      <c r="GQ51" s="1" t="s">
        <v>233</v>
      </c>
      <c r="GR51" s="1" t="s">
        <v>234</v>
      </c>
      <c r="GS51" s="1" t="s">
        <v>234</v>
      </c>
      <c r="GT51" s="1" t="s">
        <v>234</v>
      </c>
    </row>
    <row r="52" spans="1:202" ht="15.75" customHeight="1" x14ac:dyDescent="0.2">
      <c r="A52" s="19">
        <v>51</v>
      </c>
      <c r="B52" s="3">
        <v>44343.283533981477</v>
      </c>
      <c r="C52" s="4" t="s">
        <v>418</v>
      </c>
      <c r="D52" s="1" t="s">
        <v>201</v>
      </c>
      <c r="E52" s="1" t="s">
        <v>202</v>
      </c>
      <c r="F52" s="1">
        <v>1963</v>
      </c>
      <c r="G52" s="1" t="s">
        <v>203</v>
      </c>
      <c r="H52" s="1" t="s">
        <v>204</v>
      </c>
      <c r="I52" s="1" t="s">
        <v>346</v>
      </c>
      <c r="J52" s="1" t="s">
        <v>236</v>
      </c>
      <c r="K52" s="1" t="s">
        <v>207</v>
      </c>
      <c r="L52" s="1" t="s">
        <v>208</v>
      </c>
      <c r="M52" s="1" t="s">
        <v>209</v>
      </c>
      <c r="N52" s="1" t="s">
        <v>210</v>
      </c>
      <c r="O52" s="1" t="s">
        <v>210</v>
      </c>
      <c r="P52" s="1">
        <v>16</v>
      </c>
      <c r="Q52" s="1" t="s">
        <v>238</v>
      </c>
      <c r="R52" s="1" t="s">
        <v>320</v>
      </c>
      <c r="S52" s="1" t="s">
        <v>285</v>
      </c>
      <c r="T52" s="1" t="s">
        <v>251</v>
      </c>
      <c r="U52" s="1" t="s">
        <v>240</v>
      </c>
      <c r="V52" s="1" t="s">
        <v>216</v>
      </c>
      <c r="W52" s="1" t="s">
        <v>215</v>
      </c>
      <c r="X52" s="1" t="s">
        <v>215</v>
      </c>
      <c r="Y52" s="1" t="s">
        <v>215</v>
      </c>
      <c r="Z52" s="1" t="s">
        <v>215</v>
      </c>
      <c r="AA52" s="1" t="s">
        <v>215</v>
      </c>
      <c r="AB52" s="1" t="s">
        <v>215</v>
      </c>
      <c r="AC52" s="1" t="s">
        <v>215</v>
      </c>
      <c r="AD52" s="1" t="s">
        <v>254</v>
      </c>
      <c r="AE52" s="1" t="s">
        <v>254</v>
      </c>
      <c r="AF52" s="1" t="s">
        <v>254</v>
      </c>
      <c r="AG52" s="1" t="s">
        <v>254</v>
      </c>
      <c r="AH52" s="2" t="s">
        <v>306</v>
      </c>
      <c r="AI52" s="1" t="s">
        <v>251</v>
      </c>
      <c r="AJ52" s="1" t="s">
        <v>269</v>
      </c>
      <c r="AK52" s="1" t="s">
        <v>419</v>
      </c>
      <c r="AL52" s="1" t="s">
        <v>220</v>
      </c>
      <c r="AM52" s="1" t="s">
        <v>221</v>
      </c>
      <c r="AN52" s="1" t="s">
        <v>221</v>
      </c>
      <c r="AO52" s="1" t="s">
        <v>220</v>
      </c>
      <c r="AP52" s="1" t="s">
        <v>220</v>
      </c>
      <c r="AQ52" s="1" t="s">
        <v>220</v>
      </c>
      <c r="AR52" s="1" t="s">
        <v>220</v>
      </c>
      <c r="AS52" s="1" t="s">
        <v>220</v>
      </c>
      <c r="AT52" s="1" t="s">
        <v>221</v>
      </c>
      <c r="AU52" s="1" t="s">
        <v>221</v>
      </c>
      <c r="AV52" s="1" t="s">
        <v>221</v>
      </c>
      <c r="AW52" s="1" t="s">
        <v>221</v>
      </c>
      <c r="AX52" s="1" t="s">
        <v>221</v>
      </c>
      <c r="AY52" s="1" t="s">
        <v>220</v>
      </c>
      <c r="AZ52" s="1" t="s">
        <v>243</v>
      </c>
      <c r="BA52" s="1" t="s">
        <v>221</v>
      </c>
      <c r="BB52" s="1" t="s">
        <v>222</v>
      </c>
      <c r="BC52" s="1" t="s">
        <v>222</v>
      </c>
      <c r="BD52" s="1" t="s">
        <v>222</v>
      </c>
      <c r="BE52" s="1" t="s">
        <v>222</v>
      </c>
      <c r="BF52" s="1" t="s">
        <v>222</v>
      </c>
      <c r="BG52" s="1" t="s">
        <v>222</v>
      </c>
      <c r="BH52" s="1" t="s">
        <v>222</v>
      </c>
      <c r="BI52" s="1" t="s">
        <v>222</v>
      </c>
      <c r="BJ52" s="1" t="s">
        <v>222</v>
      </c>
      <c r="BK52" s="1" t="s">
        <v>276</v>
      </c>
      <c r="BL52" s="1" t="s">
        <v>222</v>
      </c>
      <c r="BM52" s="1" t="s">
        <v>222</v>
      </c>
      <c r="BN52" s="1" t="s">
        <v>222</v>
      </c>
      <c r="BO52" s="1" t="s">
        <v>222</v>
      </c>
      <c r="BP52" s="2" t="s">
        <v>223</v>
      </c>
      <c r="BQ52" s="1" t="s">
        <v>207</v>
      </c>
      <c r="BR52" s="1" t="s">
        <v>207</v>
      </c>
      <c r="BS52" s="1" t="s">
        <v>227</v>
      </c>
      <c r="BT52" s="1" t="s">
        <v>207</v>
      </c>
      <c r="BU52" s="1" t="s">
        <v>224</v>
      </c>
      <c r="BV52" s="1" t="s">
        <v>224</v>
      </c>
      <c r="BW52" s="1" t="s">
        <v>224</v>
      </c>
      <c r="BX52" s="1" t="s">
        <v>224</v>
      </c>
      <c r="BY52" s="1" t="s">
        <v>224</v>
      </c>
      <c r="BZ52" s="1" t="s">
        <v>224</v>
      </c>
      <c r="CA52" s="1" t="s">
        <v>224</v>
      </c>
      <c r="CB52" s="1" t="s">
        <v>224</v>
      </c>
      <c r="CC52" s="1" t="s">
        <v>224</v>
      </c>
      <c r="CD52" s="1" t="s">
        <v>226</v>
      </c>
      <c r="CE52" s="1" t="s">
        <v>224</v>
      </c>
      <c r="CF52" s="1" t="s">
        <v>226</v>
      </c>
      <c r="CG52" s="1" t="s">
        <v>226</v>
      </c>
      <c r="CH52" s="1" t="s">
        <v>225</v>
      </c>
      <c r="CI52" s="1" t="s">
        <v>226</v>
      </c>
      <c r="CJ52" s="1" t="s">
        <v>226</v>
      </c>
      <c r="CK52" s="1" t="s">
        <v>224</v>
      </c>
      <c r="CL52" s="1" t="s">
        <v>225</v>
      </c>
      <c r="CM52" s="1" t="s">
        <v>224</v>
      </c>
      <c r="CN52" s="1" t="s">
        <v>227</v>
      </c>
      <c r="CO52" s="1" t="s">
        <v>227</v>
      </c>
      <c r="CP52" s="1" t="s">
        <v>225</v>
      </c>
      <c r="CQ52" s="1" t="s">
        <v>210</v>
      </c>
      <c r="CR52" s="1" t="s">
        <v>210</v>
      </c>
      <c r="CS52" s="1" t="s">
        <v>210</v>
      </c>
      <c r="CT52" s="1" t="s">
        <v>210</v>
      </c>
      <c r="CU52" s="1" t="s">
        <v>210</v>
      </c>
      <c r="CV52" s="1" t="s">
        <v>207</v>
      </c>
      <c r="CW52" s="1" t="s">
        <v>207</v>
      </c>
      <c r="CX52" s="1" t="s">
        <v>210</v>
      </c>
      <c r="CY52" s="1" t="s">
        <v>210</v>
      </c>
      <c r="CZ52" s="1" t="s">
        <v>210</v>
      </c>
      <c r="DA52" s="1" t="s">
        <v>210</v>
      </c>
      <c r="DB52" s="1" t="s">
        <v>210</v>
      </c>
      <c r="DC52" s="1" t="s">
        <v>210</v>
      </c>
      <c r="DD52" s="1" t="s">
        <v>207</v>
      </c>
      <c r="DE52" s="1" t="s">
        <v>207</v>
      </c>
      <c r="DF52" s="1" t="s">
        <v>207</v>
      </c>
      <c r="DG52" s="1" t="s">
        <v>207</v>
      </c>
      <c r="DH52" s="1" t="s">
        <v>207</v>
      </c>
      <c r="DI52" s="1" t="s">
        <v>207</v>
      </c>
      <c r="DJ52" s="1" t="s">
        <v>210</v>
      </c>
      <c r="DK52" s="1" t="s">
        <v>210</v>
      </c>
      <c r="DL52" s="1" t="s">
        <v>271</v>
      </c>
      <c r="DM52" s="1" t="s">
        <v>230</v>
      </c>
      <c r="DN52" s="1" t="s">
        <v>210</v>
      </c>
      <c r="DO52" s="1" t="s">
        <v>210</v>
      </c>
      <c r="DP52" s="1" t="s">
        <v>210</v>
      </c>
      <c r="DQ52" s="1" t="s">
        <v>210</v>
      </c>
      <c r="DR52" s="1" t="s">
        <v>210</v>
      </c>
      <c r="DS52" s="1" t="s">
        <v>210</v>
      </c>
      <c r="DT52" s="1" t="s">
        <v>210</v>
      </c>
      <c r="DU52" s="1" t="s">
        <v>210</v>
      </c>
      <c r="DV52" s="1" t="s">
        <v>210</v>
      </c>
      <c r="DW52" s="1" t="s">
        <v>271</v>
      </c>
      <c r="DX52" s="1" t="s">
        <v>210</v>
      </c>
      <c r="DY52" s="1" t="s">
        <v>210</v>
      </c>
      <c r="DZ52" s="1" t="s">
        <v>210</v>
      </c>
      <c r="EA52" s="1" t="s">
        <v>210</v>
      </c>
      <c r="EB52" s="1" t="s">
        <v>210</v>
      </c>
      <c r="EC52" s="1" t="s">
        <v>210</v>
      </c>
      <c r="ED52" s="1" t="s">
        <v>210</v>
      </c>
      <c r="EE52" s="1" t="s">
        <v>210</v>
      </c>
      <c r="EF52" s="1" t="s">
        <v>210</v>
      </c>
      <c r="EG52" s="1" t="s">
        <v>210</v>
      </c>
      <c r="EH52" s="1" t="s">
        <v>210</v>
      </c>
      <c r="EI52" s="1" t="s">
        <v>210</v>
      </c>
      <c r="EJ52" s="1" t="s">
        <v>210</v>
      </c>
      <c r="EK52" s="1" t="s">
        <v>210</v>
      </c>
      <c r="EL52" s="1" t="s">
        <v>210</v>
      </c>
      <c r="EM52" s="1" t="s">
        <v>210</v>
      </c>
      <c r="EN52" s="1" t="s">
        <v>210</v>
      </c>
      <c r="EO52" s="1" t="s">
        <v>210</v>
      </c>
      <c r="EP52" s="1" t="s">
        <v>210</v>
      </c>
      <c r="EQ52" s="1" t="s">
        <v>210</v>
      </c>
      <c r="ER52" s="1" t="s">
        <v>244</v>
      </c>
      <c r="ES52" s="1" t="s">
        <v>210</v>
      </c>
      <c r="ET52" s="1" t="s">
        <v>210</v>
      </c>
      <c r="EU52" s="1" t="s">
        <v>210</v>
      </c>
      <c r="EV52" s="1" t="s">
        <v>210</v>
      </c>
      <c r="EW52" s="1" t="s">
        <v>230</v>
      </c>
      <c r="EX52" s="1" t="s">
        <v>210</v>
      </c>
      <c r="EY52" s="1" t="s">
        <v>224</v>
      </c>
      <c r="EZ52" s="1" t="s">
        <v>224</v>
      </c>
      <c r="FA52" s="1" t="s">
        <v>224</v>
      </c>
      <c r="FB52" s="1" t="s">
        <v>225</v>
      </c>
      <c r="FC52" s="1" t="s">
        <v>215</v>
      </c>
      <c r="FD52" s="1" t="s">
        <v>226</v>
      </c>
      <c r="FE52" s="1" t="s">
        <v>226</v>
      </c>
      <c r="FF52" s="1" t="s">
        <v>225</v>
      </c>
      <c r="FG52" s="1" t="s">
        <v>215</v>
      </c>
      <c r="FH52" s="1" t="s">
        <v>224</v>
      </c>
      <c r="FI52" s="1" t="s">
        <v>224</v>
      </c>
      <c r="FJ52" s="1" t="s">
        <v>225</v>
      </c>
      <c r="FK52" s="1" t="s">
        <v>224</v>
      </c>
      <c r="FL52" s="1" t="s">
        <v>224</v>
      </c>
      <c r="FM52" s="1" t="s">
        <v>224</v>
      </c>
      <c r="FN52" s="1" t="s">
        <v>225</v>
      </c>
      <c r="FO52" s="1" t="s">
        <v>226</v>
      </c>
      <c r="FP52" s="1" t="s">
        <v>224</v>
      </c>
      <c r="FQ52" s="1" t="s">
        <v>226</v>
      </c>
      <c r="FR52" s="1" t="s">
        <v>225</v>
      </c>
      <c r="FS52" s="1" t="s">
        <v>224</v>
      </c>
      <c r="FT52" s="1" t="s">
        <v>215</v>
      </c>
      <c r="FU52" s="1" t="s">
        <v>215</v>
      </c>
      <c r="FV52" s="1" t="s">
        <v>225</v>
      </c>
      <c r="FW52" s="1" t="s">
        <v>224</v>
      </c>
      <c r="FX52" s="1" t="s">
        <v>225</v>
      </c>
      <c r="FY52" s="1" t="s">
        <v>224</v>
      </c>
      <c r="FZ52" s="1" t="s">
        <v>225</v>
      </c>
      <c r="GA52" s="1" t="s">
        <v>224</v>
      </c>
      <c r="GB52" s="1" t="s">
        <v>224</v>
      </c>
      <c r="GC52" s="1" t="s">
        <v>225</v>
      </c>
      <c r="GD52" s="1" t="s">
        <v>225</v>
      </c>
      <c r="GE52" s="1" t="s">
        <v>215</v>
      </c>
      <c r="GF52" s="1" t="s">
        <v>207</v>
      </c>
      <c r="GG52" s="1" t="s">
        <v>207</v>
      </c>
      <c r="GH52" s="1" t="s">
        <v>207</v>
      </c>
      <c r="GI52" s="1" t="s">
        <v>207</v>
      </c>
      <c r="GJ52" s="1">
        <v>4</v>
      </c>
      <c r="GK52" s="1">
        <v>3</v>
      </c>
      <c r="GL52" s="1" t="s">
        <v>326</v>
      </c>
      <c r="GM52" s="1" t="s">
        <v>233</v>
      </c>
      <c r="GN52" s="1" t="s">
        <v>233</v>
      </c>
      <c r="GO52" s="1" t="s">
        <v>247</v>
      </c>
      <c r="GP52" s="1" t="s">
        <v>232</v>
      </c>
      <c r="GQ52" s="1" t="s">
        <v>234</v>
      </c>
      <c r="GR52" s="1" t="s">
        <v>232</v>
      </c>
      <c r="GS52" s="1" t="s">
        <v>232</v>
      </c>
      <c r="GT52" s="1" t="s">
        <v>232</v>
      </c>
    </row>
    <row r="53" spans="1:202" ht="15.75" customHeight="1" x14ac:dyDescent="0.2">
      <c r="A53">
        <v>52</v>
      </c>
      <c r="B53" s="3">
        <v>44343.35980121528</v>
      </c>
      <c r="C53" s="4" t="s">
        <v>420</v>
      </c>
      <c r="D53" s="1" t="s">
        <v>201</v>
      </c>
      <c r="E53" s="1" t="s">
        <v>202</v>
      </c>
      <c r="F53" s="1">
        <v>1973</v>
      </c>
      <c r="G53" s="1" t="s">
        <v>203</v>
      </c>
      <c r="H53" s="1" t="s">
        <v>204</v>
      </c>
      <c r="I53" s="1" t="s">
        <v>421</v>
      </c>
      <c r="J53" s="1" t="s">
        <v>236</v>
      </c>
      <c r="K53" s="1" t="s">
        <v>207</v>
      </c>
      <c r="L53" s="1" t="s">
        <v>208</v>
      </c>
      <c r="M53" s="1" t="s">
        <v>209</v>
      </c>
      <c r="N53" s="1" t="s">
        <v>210</v>
      </c>
      <c r="O53" s="1" t="s">
        <v>210</v>
      </c>
      <c r="P53" s="1">
        <v>19</v>
      </c>
      <c r="Q53" s="1" t="s">
        <v>238</v>
      </c>
      <c r="R53" s="1" t="s">
        <v>213</v>
      </c>
      <c r="S53" s="1" t="s">
        <v>253</v>
      </c>
      <c r="T53" s="1" t="s">
        <v>210</v>
      </c>
      <c r="U53" s="1" t="s">
        <v>254</v>
      </c>
      <c r="V53" s="1" t="s">
        <v>240</v>
      </c>
      <c r="W53" s="1" t="s">
        <v>215</v>
      </c>
      <c r="X53" s="1" t="s">
        <v>254</v>
      </c>
      <c r="Y53" s="1" t="s">
        <v>215</v>
      </c>
      <c r="Z53" s="1" t="s">
        <v>215</v>
      </c>
      <c r="AA53" s="1" t="s">
        <v>215</v>
      </c>
      <c r="AB53" s="1" t="s">
        <v>215</v>
      </c>
      <c r="AC53" s="1" t="s">
        <v>215</v>
      </c>
      <c r="AD53" s="1" t="s">
        <v>240</v>
      </c>
      <c r="AE53" s="1" t="s">
        <v>254</v>
      </c>
      <c r="AF53" s="1" t="s">
        <v>254</v>
      </c>
      <c r="AG53" s="1" t="s">
        <v>254</v>
      </c>
      <c r="AH53" s="2" t="s">
        <v>255</v>
      </c>
      <c r="AI53" s="1" t="s">
        <v>210</v>
      </c>
      <c r="AJ53" s="1" t="s">
        <v>324</v>
      </c>
      <c r="AK53" s="1" t="s">
        <v>422</v>
      </c>
      <c r="AL53" s="1" t="s">
        <v>221</v>
      </c>
      <c r="AM53" s="1" t="s">
        <v>221</v>
      </c>
      <c r="AN53" s="1" t="s">
        <v>221</v>
      </c>
      <c r="AO53" s="1" t="s">
        <v>243</v>
      </c>
      <c r="AP53" s="1" t="s">
        <v>220</v>
      </c>
      <c r="AQ53" s="1" t="s">
        <v>221</v>
      </c>
      <c r="AR53" s="1" t="s">
        <v>243</v>
      </c>
      <c r="AS53" s="1" t="s">
        <v>220</v>
      </c>
      <c r="AT53" s="1" t="s">
        <v>221</v>
      </c>
      <c r="AU53" s="1" t="s">
        <v>221</v>
      </c>
      <c r="AV53" s="1" t="s">
        <v>243</v>
      </c>
      <c r="AW53" s="1" t="s">
        <v>221</v>
      </c>
      <c r="AX53" s="1" t="s">
        <v>220</v>
      </c>
      <c r="AY53" s="1" t="s">
        <v>220</v>
      </c>
      <c r="AZ53" s="1" t="s">
        <v>221</v>
      </c>
      <c r="BA53" s="1" t="s">
        <v>221</v>
      </c>
      <c r="BB53" s="1" t="s">
        <v>222</v>
      </c>
      <c r="BC53" s="1" t="s">
        <v>222</v>
      </c>
      <c r="BD53" s="1" t="s">
        <v>222</v>
      </c>
      <c r="BE53" s="1" t="s">
        <v>222</v>
      </c>
      <c r="BF53" s="1" t="s">
        <v>222</v>
      </c>
      <c r="BG53" s="1" t="s">
        <v>222</v>
      </c>
      <c r="BH53" s="1" t="s">
        <v>222</v>
      </c>
      <c r="BI53" s="1" t="s">
        <v>222</v>
      </c>
      <c r="BJ53" s="1" t="s">
        <v>222</v>
      </c>
      <c r="BK53" s="1" t="s">
        <v>222</v>
      </c>
      <c r="BL53" s="1" t="s">
        <v>202</v>
      </c>
      <c r="BM53" s="1" t="s">
        <v>222</v>
      </c>
      <c r="BN53" s="1" t="s">
        <v>222</v>
      </c>
      <c r="BO53" s="1" t="s">
        <v>222</v>
      </c>
      <c r="BP53" s="2" t="s">
        <v>223</v>
      </c>
      <c r="BQ53" s="1" t="s">
        <v>227</v>
      </c>
      <c r="BR53" s="1" t="s">
        <v>207</v>
      </c>
      <c r="BS53" s="1" t="s">
        <v>227</v>
      </c>
      <c r="BT53" s="1" t="s">
        <v>207</v>
      </c>
      <c r="BU53" s="1" t="s">
        <v>224</v>
      </c>
      <c r="BV53" s="1" t="s">
        <v>224</v>
      </c>
      <c r="BW53" s="1" t="s">
        <v>226</v>
      </c>
      <c r="BX53" s="1" t="s">
        <v>224</v>
      </c>
      <c r="BY53" s="1" t="s">
        <v>224</v>
      </c>
      <c r="BZ53" s="1" t="s">
        <v>224</v>
      </c>
      <c r="CA53" s="1" t="s">
        <v>226</v>
      </c>
      <c r="CB53" s="1" t="s">
        <v>224</v>
      </c>
      <c r="CC53" s="1" t="s">
        <v>226</v>
      </c>
      <c r="CD53" s="1" t="s">
        <v>224</v>
      </c>
      <c r="CE53" s="1" t="s">
        <v>224</v>
      </c>
      <c r="CF53" s="1" t="s">
        <v>226</v>
      </c>
      <c r="CG53" s="1" t="s">
        <v>224</v>
      </c>
      <c r="CH53" s="1" t="s">
        <v>225</v>
      </c>
      <c r="CI53" s="1" t="s">
        <v>224</v>
      </c>
      <c r="CJ53" s="1" t="s">
        <v>226</v>
      </c>
      <c r="CK53" s="1" t="s">
        <v>224</v>
      </c>
      <c r="CL53" s="1" t="s">
        <v>225</v>
      </c>
      <c r="CM53" s="1" t="s">
        <v>224</v>
      </c>
      <c r="CN53" s="1" t="s">
        <v>226</v>
      </c>
      <c r="CO53" s="1" t="s">
        <v>227</v>
      </c>
      <c r="CP53" s="1" t="s">
        <v>225</v>
      </c>
      <c r="CQ53" s="1" t="s">
        <v>210</v>
      </c>
      <c r="CR53" s="1" t="s">
        <v>210</v>
      </c>
      <c r="CS53" s="1" t="s">
        <v>207</v>
      </c>
      <c r="CT53" s="1" t="s">
        <v>210</v>
      </c>
      <c r="CU53" s="1" t="s">
        <v>210</v>
      </c>
      <c r="CV53" s="1" t="s">
        <v>207</v>
      </c>
      <c r="CW53" s="1" t="s">
        <v>210</v>
      </c>
      <c r="CX53" s="1" t="s">
        <v>210</v>
      </c>
      <c r="CY53" s="1" t="s">
        <v>210</v>
      </c>
      <c r="CZ53" s="1" t="s">
        <v>210</v>
      </c>
      <c r="DA53" s="1" t="s">
        <v>210</v>
      </c>
      <c r="DB53" s="1" t="s">
        <v>210</v>
      </c>
      <c r="DC53" s="1" t="s">
        <v>207</v>
      </c>
      <c r="DD53" s="1" t="s">
        <v>207</v>
      </c>
      <c r="DE53" s="1" t="s">
        <v>210</v>
      </c>
      <c r="DF53" s="1" t="s">
        <v>210</v>
      </c>
      <c r="DG53" s="1" t="s">
        <v>207</v>
      </c>
      <c r="DH53" s="1" t="s">
        <v>207</v>
      </c>
      <c r="DI53" s="1" t="s">
        <v>207</v>
      </c>
      <c r="DJ53" s="1" t="s">
        <v>210</v>
      </c>
      <c r="DK53" s="1" t="s">
        <v>207</v>
      </c>
      <c r="DL53" s="1" t="s">
        <v>230</v>
      </c>
      <c r="DM53" s="1" t="s">
        <v>230</v>
      </c>
      <c r="DN53" s="1" t="s">
        <v>228</v>
      </c>
      <c r="DO53" s="1" t="s">
        <v>230</v>
      </c>
      <c r="DP53" s="1" t="s">
        <v>230</v>
      </c>
      <c r="DQ53" s="1" t="s">
        <v>230</v>
      </c>
      <c r="DR53" s="1" t="s">
        <v>228</v>
      </c>
      <c r="DS53" s="1" t="s">
        <v>228</v>
      </c>
      <c r="DT53" s="1" t="s">
        <v>228</v>
      </c>
      <c r="DU53" s="1" t="s">
        <v>228</v>
      </c>
      <c r="DV53" s="1" t="s">
        <v>230</v>
      </c>
      <c r="DW53" s="1" t="s">
        <v>228</v>
      </c>
      <c r="DX53" s="1" t="s">
        <v>230</v>
      </c>
      <c r="DY53" s="1" t="s">
        <v>230</v>
      </c>
      <c r="DZ53" s="1" t="s">
        <v>210</v>
      </c>
      <c r="EA53" s="1" t="s">
        <v>228</v>
      </c>
      <c r="EB53" s="1" t="s">
        <v>230</v>
      </c>
      <c r="EC53" s="1" t="s">
        <v>228</v>
      </c>
      <c r="ED53" s="1" t="s">
        <v>228</v>
      </c>
      <c r="EE53" s="1" t="s">
        <v>228</v>
      </c>
      <c r="EF53" s="1" t="s">
        <v>230</v>
      </c>
      <c r="EG53" s="1" t="s">
        <v>210</v>
      </c>
      <c r="EH53" s="1" t="s">
        <v>210</v>
      </c>
      <c r="EI53" s="1" t="s">
        <v>210</v>
      </c>
      <c r="EJ53" s="1" t="s">
        <v>210</v>
      </c>
      <c r="EK53" s="1" t="s">
        <v>230</v>
      </c>
      <c r="EL53" s="1" t="s">
        <v>230</v>
      </c>
      <c r="EM53" s="1" t="s">
        <v>230</v>
      </c>
      <c r="EN53" s="1" t="s">
        <v>210</v>
      </c>
      <c r="EO53" s="1" t="s">
        <v>210</v>
      </c>
      <c r="EP53" s="1" t="s">
        <v>228</v>
      </c>
      <c r="EQ53" s="1" t="s">
        <v>228</v>
      </c>
      <c r="ER53" s="1" t="s">
        <v>229</v>
      </c>
      <c r="ES53" s="1" t="s">
        <v>210</v>
      </c>
      <c r="ET53" s="1" t="s">
        <v>228</v>
      </c>
      <c r="EU53" s="1" t="s">
        <v>228</v>
      </c>
      <c r="EV53" s="1" t="s">
        <v>210</v>
      </c>
      <c r="EW53" s="1" t="s">
        <v>230</v>
      </c>
      <c r="EX53" s="1" t="s">
        <v>230</v>
      </c>
      <c r="EY53" s="1" t="s">
        <v>224</v>
      </c>
      <c r="EZ53" s="1" t="s">
        <v>215</v>
      </c>
      <c r="FA53" s="1" t="s">
        <v>226</v>
      </c>
      <c r="FB53" s="1" t="s">
        <v>224</v>
      </c>
      <c r="FC53" s="1" t="s">
        <v>215</v>
      </c>
      <c r="FD53" s="1" t="s">
        <v>215</v>
      </c>
      <c r="FE53" s="1" t="s">
        <v>226</v>
      </c>
      <c r="FF53" s="1" t="s">
        <v>215</v>
      </c>
      <c r="FG53" s="1" t="s">
        <v>226</v>
      </c>
      <c r="FH53" s="1" t="s">
        <v>226</v>
      </c>
      <c r="FI53" s="1" t="s">
        <v>226</v>
      </c>
      <c r="FJ53" s="1" t="s">
        <v>224</v>
      </c>
      <c r="FK53" s="1" t="s">
        <v>245</v>
      </c>
      <c r="FL53" s="1" t="s">
        <v>226</v>
      </c>
      <c r="FM53" s="1" t="s">
        <v>215</v>
      </c>
      <c r="FN53" s="1" t="s">
        <v>224</v>
      </c>
      <c r="FO53" s="1" t="s">
        <v>225</v>
      </c>
      <c r="FP53" s="1" t="s">
        <v>224</v>
      </c>
      <c r="FQ53" s="1" t="s">
        <v>225</v>
      </c>
      <c r="FR53" s="1" t="s">
        <v>224</v>
      </c>
      <c r="FS53" s="1" t="s">
        <v>226</v>
      </c>
      <c r="FT53" s="1" t="s">
        <v>226</v>
      </c>
      <c r="FU53" s="1" t="s">
        <v>226</v>
      </c>
      <c r="FV53" s="1" t="s">
        <v>226</v>
      </c>
      <c r="FW53" s="1" t="s">
        <v>226</v>
      </c>
      <c r="FX53" s="1" t="s">
        <v>224</v>
      </c>
      <c r="FY53" s="1" t="s">
        <v>226</v>
      </c>
      <c r="FZ53" s="1" t="s">
        <v>224</v>
      </c>
      <c r="GA53" s="1" t="s">
        <v>226</v>
      </c>
      <c r="GB53" s="1" t="s">
        <v>226</v>
      </c>
      <c r="GC53" s="1" t="s">
        <v>225</v>
      </c>
      <c r="GD53" s="1" t="s">
        <v>226</v>
      </c>
      <c r="GE53" s="1" t="s">
        <v>226</v>
      </c>
      <c r="GF53" s="1" t="s">
        <v>207</v>
      </c>
      <c r="GG53" s="1" t="s">
        <v>207</v>
      </c>
      <c r="GH53" s="1" t="s">
        <v>207</v>
      </c>
      <c r="GI53" s="1" t="s">
        <v>207</v>
      </c>
      <c r="GJ53" s="1">
        <v>3</v>
      </c>
      <c r="GK53" s="1">
        <v>1</v>
      </c>
      <c r="GL53" s="1" t="s">
        <v>326</v>
      </c>
      <c r="GM53" s="1" t="s">
        <v>233</v>
      </c>
      <c r="GN53" s="1" t="s">
        <v>232</v>
      </c>
      <c r="GO53" s="1" t="s">
        <v>232</v>
      </c>
      <c r="GP53" s="1" t="s">
        <v>232</v>
      </c>
      <c r="GQ53" s="1" t="s">
        <v>233</v>
      </c>
      <c r="GR53" s="1" t="s">
        <v>246</v>
      </c>
      <c r="GS53" s="1" t="s">
        <v>234</v>
      </c>
      <c r="GT53" s="1" t="s">
        <v>232</v>
      </c>
    </row>
    <row r="54" spans="1:202" ht="15.75" customHeight="1" x14ac:dyDescent="0.2">
      <c r="A54" s="19">
        <v>53</v>
      </c>
      <c r="B54" s="3">
        <v>44343.446002743054</v>
      </c>
      <c r="C54" s="4" t="s">
        <v>423</v>
      </c>
      <c r="D54" s="1" t="s">
        <v>201</v>
      </c>
      <c r="E54" s="1" t="s">
        <v>258</v>
      </c>
      <c r="F54" s="1">
        <v>1978</v>
      </c>
      <c r="G54" s="1" t="s">
        <v>203</v>
      </c>
      <c r="H54" s="1" t="s">
        <v>204</v>
      </c>
      <c r="I54" s="1" t="s">
        <v>205</v>
      </c>
      <c r="J54" s="1" t="s">
        <v>236</v>
      </c>
      <c r="K54" s="1" t="s">
        <v>207</v>
      </c>
      <c r="L54" s="1" t="s">
        <v>208</v>
      </c>
      <c r="M54" s="1" t="s">
        <v>209</v>
      </c>
      <c r="N54" s="1" t="s">
        <v>210</v>
      </c>
      <c r="O54" s="1" t="s">
        <v>210</v>
      </c>
      <c r="P54" s="1">
        <v>14</v>
      </c>
      <c r="Q54" s="1" t="s">
        <v>238</v>
      </c>
      <c r="R54" s="1" t="s">
        <v>320</v>
      </c>
      <c r="S54" s="1" t="s">
        <v>253</v>
      </c>
      <c r="T54" s="1" t="s">
        <v>251</v>
      </c>
      <c r="U54" s="1" t="s">
        <v>240</v>
      </c>
      <c r="V54" s="1" t="s">
        <v>240</v>
      </c>
      <c r="W54" s="1" t="s">
        <v>254</v>
      </c>
      <c r="X54" s="1" t="s">
        <v>240</v>
      </c>
      <c r="Y54" s="1" t="s">
        <v>240</v>
      </c>
      <c r="Z54" s="1" t="s">
        <v>215</v>
      </c>
      <c r="AA54" s="1" t="s">
        <v>215</v>
      </c>
      <c r="AB54" s="1" t="s">
        <v>240</v>
      </c>
      <c r="AC54" s="1" t="s">
        <v>215</v>
      </c>
      <c r="AD54" s="1" t="s">
        <v>240</v>
      </c>
      <c r="AE54" s="1" t="s">
        <v>240</v>
      </c>
      <c r="AF54" s="1" t="s">
        <v>240</v>
      </c>
      <c r="AG54" s="1" t="s">
        <v>215</v>
      </c>
      <c r="AH54" s="2" t="s">
        <v>357</v>
      </c>
      <c r="AI54" s="1" t="s">
        <v>251</v>
      </c>
      <c r="AJ54" s="1" t="s">
        <v>324</v>
      </c>
      <c r="AK54" s="1" t="s">
        <v>400</v>
      </c>
      <c r="AL54" s="1" t="s">
        <v>221</v>
      </c>
      <c r="AM54" s="1" t="s">
        <v>221</v>
      </c>
      <c r="AN54" s="1" t="s">
        <v>221</v>
      </c>
      <c r="AO54" s="1" t="s">
        <v>221</v>
      </c>
      <c r="AP54" s="1" t="s">
        <v>221</v>
      </c>
      <c r="AQ54" s="1" t="s">
        <v>221</v>
      </c>
      <c r="AR54" s="1" t="s">
        <v>221</v>
      </c>
      <c r="AS54" s="1" t="s">
        <v>221</v>
      </c>
      <c r="AT54" s="1" t="s">
        <v>242</v>
      </c>
      <c r="AU54" s="1" t="s">
        <v>221</v>
      </c>
      <c r="AV54" s="1" t="s">
        <v>242</v>
      </c>
      <c r="AW54" s="1" t="s">
        <v>242</v>
      </c>
      <c r="AX54" s="1" t="s">
        <v>221</v>
      </c>
      <c r="AY54" s="1" t="s">
        <v>221</v>
      </c>
      <c r="AZ54" s="1" t="s">
        <v>221</v>
      </c>
      <c r="BA54" s="1" t="s">
        <v>221</v>
      </c>
      <c r="BB54" s="1" t="s">
        <v>222</v>
      </c>
      <c r="BC54" s="1" t="s">
        <v>222</v>
      </c>
      <c r="BD54" s="1" t="s">
        <v>222</v>
      </c>
      <c r="BE54" s="1" t="s">
        <v>222</v>
      </c>
      <c r="BF54" s="1" t="s">
        <v>222</v>
      </c>
      <c r="BG54" s="1" t="s">
        <v>222</v>
      </c>
      <c r="BH54" s="1" t="s">
        <v>222</v>
      </c>
      <c r="BI54" s="1" t="s">
        <v>222</v>
      </c>
      <c r="BJ54" s="1" t="s">
        <v>222</v>
      </c>
      <c r="BK54" s="1" t="s">
        <v>222</v>
      </c>
      <c r="BL54" s="1" t="s">
        <v>222</v>
      </c>
      <c r="BM54" s="1" t="s">
        <v>222</v>
      </c>
      <c r="BN54" s="1" t="s">
        <v>222</v>
      </c>
      <c r="BO54" s="1" t="s">
        <v>222</v>
      </c>
      <c r="BP54" s="2" t="s">
        <v>223</v>
      </c>
      <c r="BQ54" s="1" t="s">
        <v>207</v>
      </c>
      <c r="BR54" s="1" t="s">
        <v>207</v>
      </c>
      <c r="BS54" s="1" t="s">
        <v>207</v>
      </c>
      <c r="BT54" s="1" t="s">
        <v>207</v>
      </c>
      <c r="BU54" s="1" t="s">
        <v>224</v>
      </c>
      <c r="BV54" s="1" t="s">
        <v>224</v>
      </c>
      <c r="BW54" s="1" t="s">
        <v>226</v>
      </c>
      <c r="BX54" s="1" t="s">
        <v>226</v>
      </c>
      <c r="BY54" s="1" t="s">
        <v>224</v>
      </c>
      <c r="BZ54" s="1" t="s">
        <v>224</v>
      </c>
      <c r="CA54" s="1" t="s">
        <v>224</v>
      </c>
      <c r="CB54" s="1" t="s">
        <v>224</v>
      </c>
      <c r="CC54" s="1" t="s">
        <v>226</v>
      </c>
      <c r="CD54" s="1" t="s">
        <v>224</v>
      </c>
      <c r="CE54" s="1" t="s">
        <v>224</v>
      </c>
      <c r="CF54" s="1" t="s">
        <v>224</v>
      </c>
      <c r="CG54" s="1" t="s">
        <v>224</v>
      </c>
      <c r="CH54" s="1" t="s">
        <v>225</v>
      </c>
      <c r="CI54" s="1" t="s">
        <v>226</v>
      </c>
      <c r="CJ54" s="1" t="s">
        <v>226</v>
      </c>
      <c r="CK54" s="1" t="s">
        <v>225</v>
      </c>
      <c r="CL54" s="1" t="s">
        <v>225</v>
      </c>
      <c r="CM54" s="1" t="s">
        <v>215</v>
      </c>
      <c r="CN54" s="1" t="s">
        <v>225</v>
      </c>
      <c r="CO54" s="1" t="s">
        <v>215</v>
      </c>
      <c r="CP54" s="1" t="s">
        <v>225</v>
      </c>
      <c r="CQ54" s="1" t="s">
        <v>210</v>
      </c>
      <c r="CR54" s="1" t="s">
        <v>210</v>
      </c>
      <c r="CS54" s="1" t="s">
        <v>210</v>
      </c>
      <c r="CT54" s="1" t="s">
        <v>210</v>
      </c>
      <c r="CU54" s="1" t="s">
        <v>207</v>
      </c>
      <c r="CV54" s="1" t="s">
        <v>210</v>
      </c>
      <c r="CW54" s="1" t="s">
        <v>207</v>
      </c>
      <c r="CX54" s="1" t="s">
        <v>207</v>
      </c>
      <c r="CY54" s="1" t="s">
        <v>207</v>
      </c>
      <c r="CZ54" s="1" t="s">
        <v>210</v>
      </c>
      <c r="DA54" s="1" t="s">
        <v>207</v>
      </c>
      <c r="DB54" s="1" t="s">
        <v>207</v>
      </c>
      <c r="DC54" s="1" t="s">
        <v>207</v>
      </c>
      <c r="DD54" s="1" t="s">
        <v>207</v>
      </c>
      <c r="DE54" s="1" t="s">
        <v>207</v>
      </c>
      <c r="DF54" s="1" t="s">
        <v>207</v>
      </c>
      <c r="DG54" s="1" t="s">
        <v>207</v>
      </c>
      <c r="DH54" s="1" t="s">
        <v>207</v>
      </c>
      <c r="DI54" s="1" t="s">
        <v>207</v>
      </c>
      <c r="DJ54" s="1" t="s">
        <v>207</v>
      </c>
      <c r="DK54" s="1" t="s">
        <v>210</v>
      </c>
      <c r="DL54" s="1" t="s">
        <v>210</v>
      </c>
      <c r="DM54" s="1" t="s">
        <v>210</v>
      </c>
      <c r="DN54" s="1" t="s">
        <v>210</v>
      </c>
      <c r="DO54" s="1" t="s">
        <v>210</v>
      </c>
      <c r="DP54" s="1" t="s">
        <v>210</v>
      </c>
      <c r="DQ54" s="1" t="s">
        <v>210</v>
      </c>
      <c r="DR54" s="1" t="s">
        <v>210</v>
      </c>
      <c r="DS54" s="1" t="s">
        <v>230</v>
      </c>
      <c r="DT54" s="1" t="s">
        <v>210</v>
      </c>
      <c r="DU54" s="1" t="s">
        <v>210</v>
      </c>
      <c r="DV54" s="1" t="s">
        <v>210</v>
      </c>
      <c r="DW54" s="1" t="s">
        <v>210</v>
      </c>
      <c r="DX54" s="1" t="s">
        <v>230</v>
      </c>
      <c r="DY54" s="1" t="s">
        <v>210</v>
      </c>
      <c r="DZ54" s="1" t="s">
        <v>210</v>
      </c>
      <c r="EA54" s="1" t="s">
        <v>230</v>
      </c>
      <c r="EB54" s="1" t="s">
        <v>210</v>
      </c>
      <c r="EC54" s="1" t="s">
        <v>210</v>
      </c>
      <c r="ED54" s="1" t="s">
        <v>230</v>
      </c>
      <c r="EE54" s="1" t="s">
        <v>210</v>
      </c>
      <c r="EF54" s="1" t="s">
        <v>210</v>
      </c>
      <c r="EG54" s="1" t="s">
        <v>210</v>
      </c>
      <c r="EH54" s="1" t="s">
        <v>210</v>
      </c>
      <c r="EI54" s="1" t="s">
        <v>210</v>
      </c>
      <c r="EJ54" s="1" t="s">
        <v>210</v>
      </c>
      <c r="EK54" s="1" t="s">
        <v>210</v>
      </c>
      <c r="EL54" s="1" t="s">
        <v>210</v>
      </c>
      <c r="EM54" s="1" t="s">
        <v>210</v>
      </c>
      <c r="EN54" s="1" t="s">
        <v>210</v>
      </c>
      <c r="EO54" s="1" t="s">
        <v>210</v>
      </c>
      <c r="EP54" s="1" t="s">
        <v>230</v>
      </c>
      <c r="EQ54" s="1" t="s">
        <v>210</v>
      </c>
      <c r="ER54" s="1" t="s">
        <v>229</v>
      </c>
      <c r="ES54" s="1" t="s">
        <v>210</v>
      </c>
      <c r="ET54" s="1" t="s">
        <v>210</v>
      </c>
      <c r="EU54" s="1" t="s">
        <v>210</v>
      </c>
      <c r="EV54" s="1" t="s">
        <v>210</v>
      </c>
      <c r="EW54" s="1" t="s">
        <v>230</v>
      </c>
      <c r="EX54" s="1" t="s">
        <v>230</v>
      </c>
      <c r="EY54" s="1" t="s">
        <v>225</v>
      </c>
      <c r="EZ54" s="1" t="s">
        <v>226</v>
      </c>
      <c r="FA54" s="1" t="s">
        <v>225</v>
      </c>
      <c r="FB54" s="1" t="s">
        <v>226</v>
      </c>
      <c r="FC54" s="1" t="s">
        <v>215</v>
      </c>
      <c r="FD54" s="1" t="s">
        <v>226</v>
      </c>
      <c r="FE54" s="1" t="s">
        <v>215</v>
      </c>
      <c r="FF54" s="1" t="s">
        <v>225</v>
      </c>
      <c r="FG54" s="1" t="s">
        <v>215</v>
      </c>
      <c r="FH54" s="1" t="s">
        <v>225</v>
      </c>
      <c r="FI54" s="1" t="s">
        <v>225</v>
      </c>
      <c r="FJ54" s="1" t="s">
        <v>225</v>
      </c>
      <c r="FK54" s="1" t="s">
        <v>225</v>
      </c>
      <c r="FL54" s="1" t="s">
        <v>225</v>
      </c>
      <c r="FM54" s="1" t="s">
        <v>225</v>
      </c>
      <c r="FN54" s="1" t="s">
        <v>225</v>
      </c>
      <c r="FO54" s="1" t="s">
        <v>225</v>
      </c>
      <c r="FP54" s="1" t="s">
        <v>225</v>
      </c>
      <c r="FQ54" s="1" t="s">
        <v>225</v>
      </c>
      <c r="FR54" s="1" t="s">
        <v>225</v>
      </c>
      <c r="FS54" s="1" t="s">
        <v>225</v>
      </c>
      <c r="FT54" s="1" t="s">
        <v>215</v>
      </c>
      <c r="FU54" s="1" t="s">
        <v>215</v>
      </c>
      <c r="FV54" s="1" t="s">
        <v>225</v>
      </c>
      <c r="FW54" s="1" t="s">
        <v>225</v>
      </c>
      <c r="FX54" s="1" t="s">
        <v>225</v>
      </c>
      <c r="FY54" s="1" t="s">
        <v>224</v>
      </c>
      <c r="FZ54" s="1" t="s">
        <v>225</v>
      </c>
      <c r="GA54" s="1" t="s">
        <v>225</v>
      </c>
      <c r="GB54" s="1" t="s">
        <v>225</v>
      </c>
      <c r="GC54" s="1" t="s">
        <v>225</v>
      </c>
      <c r="GD54" s="1" t="s">
        <v>225</v>
      </c>
      <c r="GE54" s="1" t="s">
        <v>215</v>
      </c>
      <c r="GF54" s="1" t="s">
        <v>210</v>
      </c>
      <c r="GG54" s="1" t="s">
        <v>210</v>
      </c>
      <c r="GH54" s="1" t="s">
        <v>207</v>
      </c>
      <c r="GI54" s="1" t="s">
        <v>210</v>
      </c>
      <c r="GJ54" s="1">
        <v>2</v>
      </c>
      <c r="GK54" s="1">
        <v>2</v>
      </c>
      <c r="GL54" s="1" t="s">
        <v>278</v>
      </c>
      <c r="GM54" s="1" t="s">
        <v>233</v>
      </c>
      <c r="GN54" s="1" t="s">
        <v>233</v>
      </c>
      <c r="GO54" s="1" t="s">
        <v>232</v>
      </c>
      <c r="GP54" s="1" t="s">
        <v>233</v>
      </c>
      <c r="GQ54" s="1" t="s">
        <v>233</v>
      </c>
      <c r="GR54" s="1" t="s">
        <v>234</v>
      </c>
      <c r="GS54" s="1" t="s">
        <v>232</v>
      </c>
      <c r="GT54" s="1" t="s">
        <v>232</v>
      </c>
    </row>
    <row r="55" spans="1:202" ht="15.75" customHeight="1" x14ac:dyDescent="0.2">
      <c r="A55">
        <v>54</v>
      </c>
      <c r="B55" s="3">
        <v>44344.026577002311</v>
      </c>
      <c r="C55" s="4" t="s">
        <v>424</v>
      </c>
      <c r="D55" s="1" t="s">
        <v>201</v>
      </c>
      <c r="E55" s="1" t="s">
        <v>258</v>
      </c>
      <c r="F55" s="1">
        <v>1980</v>
      </c>
      <c r="G55" s="1" t="s">
        <v>203</v>
      </c>
      <c r="H55" s="1" t="s">
        <v>204</v>
      </c>
      <c r="I55" s="5" t="s">
        <v>425</v>
      </c>
      <c r="J55" s="1" t="s">
        <v>206</v>
      </c>
      <c r="K55" s="1" t="s">
        <v>210</v>
      </c>
      <c r="L55" s="1" t="s">
        <v>208</v>
      </c>
      <c r="M55" s="1" t="s">
        <v>209</v>
      </c>
      <c r="N55" s="1" t="s">
        <v>210</v>
      </c>
      <c r="O55" s="1" t="s">
        <v>210</v>
      </c>
      <c r="P55" s="1">
        <v>11</v>
      </c>
      <c r="Q55" s="1" t="s">
        <v>238</v>
      </c>
      <c r="R55" s="1" t="s">
        <v>290</v>
      </c>
      <c r="S55" s="1" t="s">
        <v>285</v>
      </c>
      <c r="T55" s="1" t="s">
        <v>210</v>
      </c>
      <c r="U55" s="1" t="s">
        <v>216</v>
      </c>
      <c r="V55" s="1" t="s">
        <v>254</v>
      </c>
      <c r="W55" s="1" t="s">
        <v>215</v>
      </c>
      <c r="X55" s="1" t="s">
        <v>240</v>
      </c>
      <c r="Y55" s="1" t="s">
        <v>215</v>
      </c>
      <c r="Z55" s="1" t="s">
        <v>216</v>
      </c>
      <c r="AA55" s="1" t="s">
        <v>215</v>
      </c>
      <c r="AB55" s="1" t="s">
        <v>240</v>
      </c>
      <c r="AC55" s="1" t="s">
        <v>215</v>
      </c>
      <c r="AD55" s="1" t="s">
        <v>215</v>
      </c>
      <c r="AE55" s="1" t="s">
        <v>254</v>
      </c>
      <c r="AF55" s="1" t="s">
        <v>254</v>
      </c>
      <c r="AG55" s="1" t="s">
        <v>240</v>
      </c>
      <c r="AH55" s="2" t="s">
        <v>426</v>
      </c>
      <c r="AI55" s="1" t="s">
        <v>210</v>
      </c>
      <c r="AJ55" s="1" t="s">
        <v>269</v>
      </c>
      <c r="AK55" s="1" t="s">
        <v>427</v>
      </c>
      <c r="AL55" s="1" t="s">
        <v>220</v>
      </c>
      <c r="AM55" s="1" t="s">
        <v>221</v>
      </c>
      <c r="AN55" s="1" t="s">
        <v>221</v>
      </c>
      <c r="AO55" s="1" t="s">
        <v>220</v>
      </c>
      <c r="AP55" s="1" t="s">
        <v>221</v>
      </c>
      <c r="AQ55" s="1" t="s">
        <v>221</v>
      </c>
      <c r="AR55" s="1" t="s">
        <v>243</v>
      </c>
      <c r="AS55" s="1" t="s">
        <v>221</v>
      </c>
      <c r="AT55" s="1" t="s">
        <v>221</v>
      </c>
      <c r="AU55" s="1" t="s">
        <v>221</v>
      </c>
      <c r="AV55" s="1" t="s">
        <v>243</v>
      </c>
      <c r="AW55" s="1" t="s">
        <v>221</v>
      </c>
      <c r="AX55" s="1" t="s">
        <v>221</v>
      </c>
      <c r="AY55" s="1" t="s">
        <v>221</v>
      </c>
      <c r="AZ55" s="1" t="s">
        <v>221</v>
      </c>
      <c r="BA55" s="1" t="s">
        <v>221</v>
      </c>
      <c r="BB55" s="1" t="s">
        <v>222</v>
      </c>
      <c r="BC55" s="1" t="s">
        <v>222</v>
      </c>
      <c r="BD55" s="1" t="s">
        <v>222</v>
      </c>
      <c r="BE55" s="1" t="s">
        <v>222</v>
      </c>
      <c r="BF55" s="1" t="s">
        <v>222</v>
      </c>
      <c r="BG55" s="1" t="s">
        <v>258</v>
      </c>
      <c r="BH55" s="1" t="s">
        <v>202</v>
      </c>
      <c r="BI55" s="1" t="s">
        <v>222</v>
      </c>
      <c r="BJ55" s="1" t="s">
        <v>222</v>
      </c>
      <c r="BK55" s="1" t="s">
        <v>222</v>
      </c>
      <c r="BL55" s="1" t="s">
        <v>222</v>
      </c>
      <c r="BM55" s="1" t="s">
        <v>222</v>
      </c>
      <c r="BN55" s="1" t="s">
        <v>276</v>
      </c>
      <c r="BO55" s="1" t="s">
        <v>276</v>
      </c>
      <c r="BP55" s="2" t="s">
        <v>379</v>
      </c>
      <c r="BQ55" s="1" t="s">
        <v>207</v>
      </c>
      <c r="BR55" s="1" t="s">
        <v>207</v>
      </c>
      <c r="BS55" s="1" t="s">
        <v>210</v>
      </c>
      <c r="BT55" s="1" t="s">
        <v>207</v>
      </c>
      <c r="BU55" s="1" t="s">
        <v>225</v>
      </c>
      <c r="BV55" s="1" t="s">
        <v>224</v>
      </c>
      <c r="BW55" s="1" t="s">
        <v>224</v>
      </c>
      <c r="BX55" s="1" t="s">
        <v>224</v>
      </c>
      <c r="BY55" s="1" t="s">
        <v>224</v>
      </c>
      <c r="BZ55" s="1" t="s">
        <v>224</v>
      </c>
      <c r="CA55" s="1" t="s">
        <v>225</v>
      </c>
      <c r="CB55" s="1" t="s">
        <v>225</v>
      </c>
      <c r="CC55" s="1" t="s">
        <v>224</v>
      </c>
      <c r="CD55" s="1" t="s">
        <v>224</v>
      </c>
      <c r="CE55" s="1" t="s">
        <v>224</v>
      </c>
      <c r="CF55" s="1" t="s">
        <v>224</v>
      </c>
      <c r="CG55" s="1" t="s">
        <v>225</v>
      </c>
      <c r="CH55" s="1" t="s">
        <v>226</v>
      </c>
      <c r="CI55" s="1" t="s">
        <v>215</v>
      </c>
      <c r="CJ55" s="1" t="s">
        <v>225</v>
      </c>
      <c r="CK55" s="1" t="s">
        <v>225</v>
      </c>
      <c r="CL55" s="1" t="s">
        <v>225</v>
      </c>
      <c r="CM55" s="1" t="s">
        <v>215</v>
      </c>
      <c r="CN55" s="1" t="s">
        <v>226</v>
      </c>
      <c r="CO55" s="1" t="s">
        <v>215</v>
      </c>
      <c r="CP55" s="1" t="s">
        <v>225</v>
      </c>
      <c r="CQ55" s="1" t="s">
        <v>210</v>
      </c>
      <c r="CR55" s="1" t="s">
        <v>210</v>
      </c>
      <c r="CS55" s="1" t="s">
        <v>210</v>
      </c>
      <c r="CT55" s="1" t="s">
        <v>210</v>
      </c>
      <c r="CU55" s="1" t="s">
        <v>207</v>
      </c>
      <c r="CV55" s="1" t="s">
        <v>210</v>
      </c>
      <c r="CW55" s="1" t="s">
        <v>207</v>
      </c>
      <c r="CX55" s="1" t="s">
        <v>207</v>
      </c>
      <c r="CY55" s="1" t="s">
        <v>210</v>
      </c>
      <c r="CZ55" s="1" t="s">
        <v>210</v>
      </c>
      <c r="DA55" s="1" t="s">
        <v>207</v>
      </c>
      <c r="DB55" s="1" t="s">
        <v>207</v>
      </c>
      <c r="DC55" s="1" t="s">
        <v>207</v>
      </c>
      <c r="DD55" s="1" t="s">
        <v>207</v>
      </c>
      <c r="DE55" s="1" t="s">
        <v>207</v>
      </c>
      <c r="DF55" s="1" t="s">
        <v>207</v>
      </c>
      <c r="DG55" s="1" t="s">
        <v>207</v>
      </c>
      <c r="DH55" s="1" t="s">
        <v>207</v>
      </c>
      <c r="DI55" s="1" t="s">
        <v>210</v>
      </c>
      <c r="DJ55" s="1" t="s">
        <v>210</v>
      </c>
      <c r="DK55" s="1" t="s">
        <v>207</v>
      </c>
      <c r="DL55" s="1" t="s">
        <v>210</v>
      </c>
      <c r="DM55" s="1" t="s">
        <v>210</v>
      </c>
      <c r="DN55" s="1" t="s">
        <v>210</v>
      </c>
      <c r="DO55" s="1" t="s">
        <v>210</v>
      </c>
      <c r="DP55" s="1" t="s">
        <v>210</v>
      </c>
      <c r="DQ55" s="1" t="s">
        <v>210</v>
      </c>
      <c r="DR55" s="1" t="s">
        <v>210</v>
      </c>
      <c r="DS55" s="1" t="s">
        <v>210</v>
      </c>
      <c r="DT55" s="1" t="s">
        <v>210</v>
      </c>
      <c r="DU55" s="1" t="s">
        <v>210</v>
      </c>
      <c r="DV55" s="1" t="s">
        <v>210</v>
      </c>
      <c r="DW55" s="1" t="s">
        <v>210</v>
      </c>
      <c r="DX55" s="1" t="s">
        <v>210</v>
      </c>
      <c r="DY55" s="1" t="s">
        <v>210</v>
      </c>
      <c r="DZ55" s="1" t="s">
        <v>210</v>
      </c>
      <c r="EA55" s="1" t="s">
        <v>228</v>
      </c>
      <c r="EB55" s="1" t="s">
        <v>210</v>
      </c>
      <c r="EC55" s="1" t="s">
        <v>210</v>
      </c>
      <c r="ED55" s="1" t="s">
        <v>210</v>
      </c>
      <c r="EE55" s="1" t="s">
        <v>210</v>
      </c>
      <c r="EF55" s="1" t="s">
        <v>210</v>
      </c>
      <c r="EG55" s="1" t="s">
        <v>210</v>
      </c>
      <c r="EH55" s="1" t="s">
        <v>210</v>
      </c>
      <c r="EI55" s="1" t="s">
        <v>210</v>
      </c>
      <c r="EJ55" s="1" t="s">
        <v>210</v>
      </c>
      <c r="EK55" s="1" t="s">
        <v>210</v>
      </c>
      <c r="EL55" s="1" t="s">
        <v>210</v>
      </c>
      <c r="EM55" s="1" t="s">
        <v>210</v>
      </c>
      <c r="EN55" s="1" t="s">
        <v>210</v>
      </c>
      <c r="EO55" s="1" t="s">
        <v>210</v>
      </c>
      <c r="EP55" s="1" t="s">
        <v>210</v>
      </c>
      <c r="EQ55" s="1" t="s">
        <v>210</v>
      </c>
      <c r="ER55" s="1" t="s">
        <v>244</v>
      </c>
      <c r="ES55" s="1" t="s">
        <v>210</v>
      </c>
      <c r="ET55" s="1" t="s">
        <v>210</v>
      </c>
      <c r="EU55" s="1" t="s">
        <v>210</v>
      </c>
      <c r="EV55" s="1" t="s">
        <v>210</v>
      </c>
      <c r="EW55" s="1" t="s">
        <v>230</v>
      </c>
      <c r="EX55" s="1" t="s">
        <v>230</v>
      </c>
      <c r="EY55" s="1" t="s">
        <v>225</v>
      </c>
      <c r="EZ55" s="1" t="s">
        <v>224</v>
      </c>
      <c r="FA55" s="1" t="s">
        <v>224</v>
      </c>
      <c r="FB55" s="1" t="s">
        <v>224</v>
      </c>
      <c r="FC55" s="1" t="s">
        <v>225</v>
      </c>
      <c r="FD55" s="1" t="s">
        <v>215</v>
      </c>
      <c r="FE55" s="1" t="s">
        <v>224</v>
      </c>
      <c r="FF55" s="1" t="s">
        <v>224</v>
      </c>
      <c r="FG55" s="1" t="s">
        <v>225</v>
      </c>
      <c r="FH55" s="1" t="s">
        <v>225</v>
      </c>
      <c r="FI55" s="1" t="s">
        <v>225</v>
      </c>
      <c r="FJ55" s="1" t="s">
        <v>225</v>
      </c>
      <c r="FK55" s="1" t="s">
        <v>224</v>
      </c>
      <c r="FL55" s="1" t="s">
        <v>224</v>
      </c>
      <c r="FM55" s="1" t="s">
        <v>225</v>
      </c>
      <c r="FN55" s="1" t="s">
        <v>225</v>
      </c>
      <c r="FO55" s="1" t="s">
        <v>225</v>
      </c>
      <c r="FP55" s="1" t="s">
        <v>225</v>
      </c>
      <c r="FQ55" s="1" t="s">
        <v>226</v>
      </c>
      <c r="FR55" s="1" t="s">
        <v>225</v>
      </c>
      <c r="FS55" s="1" t="s">
        <v>225</v>
      </c>
      <c r="FT55" s="1" t="s">
        <v>215</v>
      </c>
      <c r="FU55" s="1" t="s">
        <v>215</v>
      </c>
      <c r="FV55" s="1" t="s">
        <v>224</v>
      </c>
      <c r="FW55" s="1" t="s">
        <v>225</v>
      </c>
      <c r="FX55" s="1" t="s">
        <v>225</v>
      </c>
      <c r="FY55" s="1" t="s">
        <v>224</v>
      </c>
      <c r="FZ55" s="1" t="s">
        <v>224</v>
      </c>
      <c r="GA55" s="1" t="s">
        <v>225</v>
      </c>
      <c r="GB55" s="1" t="s">
        <v>215</v>
      </c>
      <c r="GC55" s="1" t="s">
        <v>224</v>
      </c>
      <c r="GD55" s="1" t="s">
        <v>225</v>
      </c>
      <c r="GE55" s="1" t="s">
        <v>215</v>
      </c>
      <c r="GF55" s="1" t="s">
        <v>210</v>
      </c>
      <c r="GG55" s="1" t="s">
        <v>207</v>
      </c>
      <c r="GH55" s="1" t="s">
        <v>210</v>
      </c>
      <c r="GI55" s="1" t="s">
        <v>210</v>
      </c>
      <c r="GJ55" s="1">
        <v>3</v>
      </c>
      <c r="GK55" s="1">
        <v>2</v>
      </c>
      <c r="GL55" s="1" t="s">
        <v>344</v>
      </c>
      <c r="GM55" s="1" t="s">
        <v>233</v>
      </c>
      <c r="GN55" s="1" t="s">
        <v>233</v>
      </c>
      <c r="GO55" s="1" t="s">
        <v>233</v>
      </c>
      <c r="GP55" s="1" t="s">
        <v>233</v>
      </c>
      <c r="GQ55" s="1" t="s">
        <v>233</v>
      </c>
      <c r="GR55" s="1" t="s">
        <v>234</v>
      </c>
      <c r="GS55" s="1" t="s">
        <v>234</v>
      </c>
      <c r="GT55" s="1" t="s">
        <v>234</v>
      </c>
    </row>
    <row r="56" spans="1:202" ht="15.75" customHeight="1" x14ac:dyDescent="0.2">
      <c r="AH56" s="7"/>
      <c r="AJ56" s="7"/>
      <c r="BP56" s="7"/>
      <c r="ER56" s="7"/>
    </row>
    <row r="57" spans="1:202" ht="15.75" customHeight="1" x14ac:dyDescent="0.2">
      <c r="O57" s="8" t="str">
        <f>IF(O1="Sí",1,IF(O1="No",2," "))</f>
        <v xml:space="preserve"> </v>
      </c>
      <c r="BP57" s="7" t="b">
        <f>IF(BP55="Opción 1",1,IF(BP55="Opción 1, Opción 2"=1,IF(BP55="Opción 1, Opción 3",1," ")))</f>
        <v>0</v>
      </c>
      <c r="ER57" s="7"/>
    </row>
    <row r="58" spans="1:202" s="19" customFormat="1" ht="15.75" customHeight="1" x14ac:dyDescent="0.4">
      <c r="B58" s="16"/>
      <c r="C58" s="21">
        <v>1</v>
      </c>
      <c r="E58" s="21">
        <f>IF(E2="Mujer",1,IF(E2="Hombre",2," "))</f>
        <v>1</v>
      </c>
      <c r="F58" s="17">
        <v>1985</v>
      </c>
      <c r="G58" s="22">
        <f t="shared" ref="G58:G111" si="0">IF(G2="Mexicana(o)",1,IF(G2="Española",2,""))</f>
        <v>1</v>
      </c>
      <c r="H58" s="23" t="str">
        <f t="shared" ref="H58:I58" si="1">H2</f>
        <v>Hidalgo</v>
      </c>
      <c r="I58" s="23" t="str">
        <f t="shared" si="1"/>
        <v>Mineral de la Reforma</v>
      </c>
      <c r="J58" s="21">
        <f t="shared" ref="J58:J89" si="2">IF(J2="Soltera/o",1,IF(J2="Casada/o",2,IF(J2="Unión libre",3,IF(J2="Divorciada/o",4,IF(J2="Separada/o",5,6)))))</f>
        <v>1</v>
      </c>
      <c r="K58" s="21">
        <f t="shared" ref="K58:K111" si="3">IF(K2="Si",1,IF(K2="No",2," "))</f>
        <v>1</v>
      </c>
      <c r="L58" s="21">
        <v>1</v>
      </c>
      <c r="M58" s="21">
        <f t="shared" ref="M58:M111" si="4">IF(M2="Visual",1,IF(M2="Auditiva",2,IF(M2="Motriz",3,IF(M2="Lenguaje",4,IF(M2="Ninguna",5," ")))))</f>
        <v>5</v>
      </c>
      <c r="N58" s="21">
        <f t="shared" ref="N58:O58" si="5">IF(N2="Sí",1,IF(N2="No",2," "))</f>
        <v>2</v>
      </c>
      <c r="O58" s="21">
        <f t="shared" si="5"/>
        <v>2</v>
      </c>
      <c r="P58" s="17">
        <v>1</v>
      </c>
      <c r="Q58" s="21">
        <f t="shared" ref="Q58:Q89" si="6">IF(Q2="Base",1,IF(Q2="Confianza",2,IF(Q2="Honorarios",3,IF(Q2=" "," ",4))))</f>
        <v>3</v>
      </c>
      <c r="R58" s="21">
        <f t="shared" ref="R58:R111" si="7">IF(R2="Matutino",1,IF(R2="Vespertino",2,IF(R2="Mixto",3,IF(R2="Nocturno",4,IF(R2="Me rolan turnos",5,IF(R2="Abierto o no tengo horario fijo",6," "))))))</f>
        <v>1</v>
      </c>
      <c r="S58" s="21">
        <f t="shared" ref="S58:S111" si="8">IF(S2="1 día",1,IF(S2="Más de 2 días",2,IF(S2="Casi toda la semana",3,IF(S2="Toda la semana",4,IF(S2="Ningún día",5,IF(S2="Solo si se requiere por ejemplo, por cuestiones de salud",6," "))))))</f>
        <v>6</v>
      </c>
      <c r="T58" s="21">
        <f t="shared" ref="T58:T111" si="9">IF(T2="Sí",1,IF(T2="No",2," "))</f>
        <v>2</v>
      </c>
      <c r="U58" s="21">
        <f t="shared" ref="U58:AG58" si="10">IF(U2="Toda mi jornada",1,IF(U2="Más de la mitad",2,IF(U2="Ocasionalmente",3,IF(U2="Nunca",4," "))))</f>
        <v>4</v>
      </c>
      <c r="V58" s="21">
        <f t="shared" si="10"/>
        <v>4</v>
      </c>
      <c r="W58" s="21">
        <f t="shared" si="10"/>
        <v>4</v>
      </c>
      <c r="X58" s="21">
        <f t="shared" si="10"/>
        <v>4</v>
      </c>
      <c r="Y58" s="21">
        <f t="shared" si="10"/>
        <v>4</v>
      </c>
      <c r="Z58" s="21">
        <f t="shared" si="10"/>
        <v>4</v>
      </c>
      <c r="AA58" s="21">
        <f t="shared" si="10"/>
        <v>4</v>
      </c>
      <c r="AB58" s="21">
        <f t="shared" si="10"/>
        <v>4</v>
      </c>
      <c r="AC58" s="21">
        <f t="shared" si="10"/>
        <v>1</v>
      </c>
      <c r="AD58" s="21">
        <f t="shared" si="10"/>
        <v>4</v>
      </c>
      <c r="AE58" s="21">
        <f t="shared" si="10"/>
        <v>4</v>
      </c>
      <c r="AF58" s="21">
        <f t="shared" si="10"/>
        <v>4</v>
      </c>
      <c r="AG58" s="21">
        <f t="shared" si="10"/>
        <v>1</v>
      </c>
      <c r="AH58" s="24" t="str">
        <f>IF(AH2="En algún curso o capacitación fuera de mi empresa",1,IF(AH2="En alguna feria, expo, semana como la de seguridad e higiene",2,IF(AH2="En reuniones sindicales o con tema de fines laborales",3,IF(AH2="Representación de mis siperiores enreuniones o eventos laborales,AG70+",4," "))))</f>
        <v xml:space="preserve"> </v>
      </c>
      <c r="AI58" s="21">
        <f t="shared" ref="AI58:AI111" si="11">IF(AI2="Sí",1,IF(AI2="No",2," "))</f>
        <v>2</v>
      </c>
      <c r="AJ58" s="21">
        <f t="shared" ref="AJ58:AJ111" si="12">IF(AJ2="Sin escolaridad",1,IF(AJ2="Primaria",2,IF(AJ2="Secundaria",3,IF(AJ2="Bachillerato o preparatoria",4,IF(AJ2="Carreta técnica",5,IF(AJ2="Licenciatura",6,IF(AJ2="Maestría",7,IF(AJ2="Doctorado",8," "))))))))</f>
        <v>7</v>
      </c>
      <c r="AK58" s="17" t="s">
        <v>219</v>
      </c>
      <c r="AL58" s="25">
        <f t="shared" ref="AL58:BA58" si="13">IF(AL2="Completamente",1,IF(AL2="Bastante",2,IF(AL2="Regular",3,IF(AL2="Poco",4,IF(AL2="Nada",5," ")))))</f>
        <v>1</v>
      </c>
      <c r="AM58" s="21">
        <f t="shared" si="13"/>
        <v>2</v>
      </c>
      <c r="AN58" s="21">
        <f t="shared" si="13"/>
        <v>2</v>
      </c>
      <c r="AO58" s="21">
        <f t="shared" si="13"/>
        <v>1</v>
      </c>
      <c r="AP58" s="21">
        <f t="shared" si="13"/>
        <v>2</v>
      </c>
      <c r="AQ58" s="21">
        <f t="shared" si="13"/>
        <v>1</v>
      </c>
      <c r="AR58" s="21">
        <f t="shared" si="13"/>
        <v>2</v>
      </c>
      <c r="AS58" s="21">
        <f t="shared" si="13"/>
        <v>1</v>
      </c>
      <c r="AT58" s="21">
        <f t="shared" si="13"/>
        <v>1</v>
      </c>
      <c r="AU58" s="21">
        <f t="shared" si="13"/>
        <v>1</v>
      </c>
      <c r="AV58" s="21">
        <f t="shared" si="13"/>
        <v>2</v>
      </c>
      <c r="AW58" s="21">
        <f t="shared" si="13"/>
        <v>1</v>
      </c>
      <c r="AX58" s="21">
        <f t="shared" si="13"/>
        <v>1</v>
      </c>
      <c r="AY58" s="21">
        <f t="shared" si="13"/>
        <v>1</v>
      </c>
      <c r="AZ58" s="21">
        <f t="shared" si="13"/>
        <v>1</v>
      </c>
      <c r="BA58" s="21">
        <f t="shared" si="13"/>
        <v>2</v>
      </c>
      <c r="BB58" s="21">
        <f t="shared" ref="BB58:BO58" si="14">IF(BB2="Mujer",1,IF(BB2="Hombre",2,IF(BB2="Ambos",3,IF(BB2="Ninguno",4," "))))</f>
        <v>3</v>
      </c>
      <c r="BC58" s="21">
        <f t="shared" si="14"/>
        <v>3</v>
      </c>
      <c r="BD58" s="21">
        <f t="shared" si="14"/>
        <v>3</v>
      </c>
      <c r="BE58" s="21">
        <f t="shared" si="14"/>
        <v>3</v>
      </c>
      <c r="BF58" s="21">
        <f t="shared" si="14"/>
        <v>3</v>
      </c>
      <c r="BG58" s="21">
        <f t="shared" si="14"/>
        <v>3</v>
      </c>
      <c r="BH58" s="21">
        <f t="shared" si="14"/>
        <v>3</v>
      </c>
      <c r="BI58" s="21">
        <f t="shared" si="14"/>
        <v>3</v>
      </c>
      <c r="BJ58" s="21">
        <f t="shared" si="14"/>
        <v>3</v>
      </c>
      <c r="BK58" s="21">
        <f t="shared" si="14"/>
        <v>3</v>
      </c>
      <c r="BL58" s="21">
        <f t="shared" si="14"/>
        <v>3</v>
      </c>
      <c r="BM58" s="21">
        <f t="shared" si="14"/>
        <v>3</v>
      </c>
      <c r="BN58" s="21">
        <f t="shared" si="14"/>
        <v>3</v>
      </c>
      <c r="BO58" s="21">
        <f t="shared" si="14"/>
        <v>3</v>
      </c>
      <c r="BP58" s="24"/>
      <c r="BQ58" s="21">
        <f t="shared" ref="BQ58:BT58" si="15">IF(BQ2="Si",1,IF(BQ2="No",2,IF(BQ2="No sé",3," ")))</f>
        <v>1</v>
      </c>
      <c r="BR58" s="21">
        <f t="shared" si="15"/>
        <v>1</v>
      </c>
      <c r="BS58" s="21">
        <f t="shared" si="15"/>
        <v>2</v>
      </c>
      <c r="BT58" s="21">
        <f t="shared" si="15"/>
        <v>2</v>
      </c>
      <c r="BU58" s="21">
        <f t="shared" ref="BU58:CL58" si="16">IF(BU2="Siempre",1,IF(BU2="Casi siempre",2,IF(BU2="Pocas Veces",3,IF(BU2="Nunca",4," "))))</f>
        <v>2</v>
      </c>
      <c r="BV58" s="21">
        <f t="shared" si="16"/>
        <v>1</v>
      </c>
      <c r="BW58" s="21">
        <f t="shared" si="16"/>
        <v>2</v>
      </c>
      <c r="BX58" s="21">
        <f t="shared" si="16"/>
        <v>2</v>
      </c>
      <c r="BY58" s="21">
        <f t="shared" si="16"/>
        <v>2</v>
      </c>
      <c r="BZ58" s="21">
        <f t="shared" si="16"/>
        <v>2</v>
      </c>
      <c r="CA58" s="21">
        <f t="shared" si="16"/>
        <v>2</v>
      </c>
      <c r="CB58" s="21">
        <f t="shared" si="16"/>
        <v>2</v>
      </c>
      <c r="CC58" s="21">
        <f t="shared" si="16"/>
        <v>2</v>
      </c>
      <c r="CD58" s="21">
        <f t="shared" si="16"/>
        <v>1</v>
      </c>
      <c r="CE58" s="21">
        <f t="shared" si="16"/>
        <v>2</v>
      </c>
      <c r="CF58" s="21">
        <f t="shared" si="16"/>
        <v>3</v>
      </c>
      <c r="CG58" s="21">
        <f t="shared" si="16"/>
        <v>3</v>
      </c>
      <c r="CH58" s="21">
        <f t="shared" si="16"/>
        <v>2</v>
      </c>
      <c r="CI58" s="21">
        <f t="shared" si="16"/>
        <v>1</v>
      </c>
      <c r="CJ58" s="21">
        <f t="shared" si="16"/>
        <v>3</v>
      </c>
      <c r="CK58" s="21">
        <f t="shared" si="16"/>
        <v>3</v>
      </c>
      <c r="CL58" s="21">
        <f t="shared" si="16"/>
        <v>4</v>
      </c>
      <c r="CM58" s="21">
        <f t="shared" ref="CM58:CP58" si="17">IF(CM2="Siempre",1,IF(CM2="Casi siempre",2,IF(CM2="Pocas Veces",3,IF(CM2="Nunca",4,IF(CM2="No sé",5," ")))))</f>
        <v>1</v>
      </c>
      <c r="CN58" s="21">
        <f t="shared" si="17"/>
        <v>1</v>
      </c>
      <c r="CO58" s="21">
        <f t="shared" si="17"/>
        <v>5</v>
      </c>
      <c r="CP58" s="21">
        <f t="shared" si="17"/>
        <v>5</v>
      </c>
      <c r="CQ58" s="21">
        <f t="shared" ref="CQ58:DC58" si="18">IF(CQ2="Si",1,IF(CQ2="No",2," "))</f>
        <v>2</v>
      </c>
      <c r="CR58" s="21">
        <f t="shared" si="18"/>
        <v>2</v>
      </c>
      <c r="CS58" s="21">
        <f t="shared" si="18"/>
        <v>2</v>
      </c>
      <c r="CT58" s="21">
        <f t="shared" si="18"/>
        <v>2</v>
      </c>
      <c r="CU58" s="21">
        <f t="shared" si="18"/>
        <v>1</v>
      </c>
      <c r="CV58" s="21">
        <f t="shared" si="18"/>
        <v>2</v>
      </c>
      <c r="CW58" s="21">
        <f t="shared" si="18"/>
        <v>1</v>
      </c>
      <c r="CX58" s="21">
        <f t="shared" si="18"/>
        <v>2</v>
      </c>
      <c r="CY58" s="21">
        <f t="shared" si="18"/>
        <v>2</v>
      </c>
      <c r="CZ58" s="21">
        <f t="shared" si="18"/>
        <v>2</v>
      </c>
      <c r="DA58" s="21">
        <f t="shared" si="18"/>
        <v>1</v>
      </c>
      <c r="DB58" s="21">
        <f t="shared" si="18"/>
        <v>2</v>
      </c>
      <c r="DC58" s="21">
        <f t="shared" si="18"/>
        <v>1</v>
      </c>
      <c r="DD58" s="21">
        <f t="shared" ref="DD58:DK58" si="19">IF(DD2="Si",1,IF(DD2="No",2,IF(DD2="No sé",2," ")))</f>
        <v>1</v>
      </c>
      <c r="DE58" s="21">
        <f t="shared" si="19"/>
        <v>2</v>
      </c>
      <c r="DF58" s="21">
        <f t="shared" si="19"/>
        <v>2</v>
      </c>
      <c r="DG58" s="21">
        <f t="shared" si="19"/>
        <v>2</v>
      </c>
      <c r="DH58" s="21">
        <f t="shared" si="19"/>
        <v>1</v>
      </c>
      <c r="DI58" s="21">
        <f t="shared" si="19"/>
        <v>2</v>
      </c>
      <c r="DJ58" s="21">
        <f t="shared" si="19"/>
        <v>2</v>
      </c>
      <c r="DK58" s="21">
        <f t="shared" si="19"/>
        <v>1</v>
      </c>
      <c r="DL58" s="21">
        <f t="shared" ref="DL58:EQ58" si="20">IF(DL2="Si, menos que a mis compañeras/os",1,IF(DL2="Si, Igual que a mis compañeras/os",2,IF(DL2="Si, más que a mis compañeras/os",3,IF(DL2="No",4," "))))</f>
        <v>4</v>
      </c>
      <c r="DM58" s="21">
        <f t="shared" si="20"/>
        <v>4</v>
      </c>
      <c r="DN58" s="21">
        <f t="shared" si="20"/>
        <v>4</v>
      </c>
      <c r="DO58" s="21">
        <f t="shared" si="20"/>
        <v>4</v>
      </c>
      <c r="DP58" s="21">
        <f t="shared" si="20"/>
        <v>4</v>
      </c>
      <c r="DQ58" s="21">
        <f t="shared" si="20"/>
        <v>4</v>
      </c>
      <c r="DR58" s="21">
        <f t="shared" si="20"/>
        <v>4</v>
      </c>
      <c r="DS58" s="21">
        <f t="shared" si="20"/>
        <v>4</v>
      </c>
      <c r="DT58" s="21">
        <f t="shared" si="20"/>
        <v>4</v>
      </c>
      <c r="DU58" s="21">
        <f t="shared" si="20"/>
        <v>4</v>
      </c>
      <c r="DV58" s="21">
        <f t="shared" si="20"/>
        <v>4</v>
      </c>
      <c r="DW58" s="21">
        <f t="shared" si="20"/>
        <v>4</v>
      </c>
      <c r="DX58" s="21">
        <f t="shared" si="20"/>
        <v>4</v>
      </c>
      <c r="DY58" s="21">
        <f t="shared" si="20"/>
        <v>4</v>
      </c>
      <c r="DZ58" s="21">
        <f t="shared" si="20"/>
        <v>4</v>
      </c>
      <c r="EA58" s="21">
        <f t="shared" si="20"/>
        <v>3</v>
      </c>
      <c r="EB58" s="21">
        <f t="shared" si="20"/>
        <v>3</v>
      </c>
      <c r="EC58" s="21">
        <f t="shared" si="20"/>
        <v>3</v>
      </c>
      <c r="ED58" s="21">
        <f t="shared" si="20"/>
        <v>4</v>
      </c>
      <c r="EE58" s="21">
        <f t="shared" si="20"/>
        <v>4</v>
      </c>
      <c r="EF58" s="21">
        <f t="shared" si="20"/>
        <v>4</v>
      </c>
      <c r="EG58" s="21">
        <f t="shared" si="20"/>
        <v>4</v>
      </c>
      <c r="EH58" s="21">
        <f t="shared" si="20"/>
        <v>4</v>
      </c>
      <c r="EI58" s="21">
        <f t="shared" si="20"/>
        <v>4</v>
      </c>
      <c r="EJ58" s="21">
        <f t="shared" si="20"/>
        <v>4</v>
      </c>
      <c r="EK58" s="21">
        <f t="shared" si="20"/>
        <v>4</v>
      </c>
      <c r="EL58" s="21">
        <f t="shared" si="20"/>
        <v>4</v>
      </c>
      <c r="EM58" s="21">
        <f t="shared" si="20"/>
        <v>4</v>
      </c>
      <c r="EN58" s="21">
        <f t="shared" si="20"/>
        <v>4</v>
      </c>
      <c r="EO58" s="21">
        <f t="shared" si="20"/>
        <v>4</v>
      </c>
      <c r="EP58" s="21">
        <f t="shared" si="20"/>
        <v>4</v>
      </c>
      <c r="EQ58" s="21">
        <f t="shared" si="20"/>
        <v>4</v>
      </c>
      <c r="ER58" s="21">
        <f t="shared" ref="ER58:ER111" si="21">IF(ER2="Menor que a mis compañeras/os",1,IF(ER2="Igual que a mis compañeras/os",2,IF(ER2="Mayor que a mis compañeras/os",3," ")))</f>
        <v>1</v>
      </c>
      <c r="ES58" s="21">
        <f t="shared" ref="ES58:EX58" si="22">IF(ES2="Si, menos que a mis compañeras/os",1,IF(ES2="Si, Igual que a mis compañeras/os",2,IF(ES2="Si, más que a mis compañeras/os",3,IF(ES2="No",4," "))))</f>
        <v>4</v>
      </c>
      <c r="ET58" s="21">
        <f t="shared" si="22"/>
        <v>4</v>
      </c>
      <c r="EU58" s="21">
        <f t="shared" si="22"/>
        <v>4</v>
      </c>
      <c r="EV58" s="21">
        <f t="shared" si="22"/>
        <v>4</v>
      </c>
      <c r="EW58" s="21">
        <f t="shared" si="22"/>
        <v>2</v>
      </c>
      <c r="EX58" s="21">
        <f t="shared" si="22"/>
        <v>2</v>
      </c>
      <c r="EY58" s="21">
        <f t="shared" ref="EY58:FG58" si="23">IF(EY2="Siempre",1,IF(EY2="Casi siempre",2,IF(EY2="Pocas veces",3,IF(EY2="Nunca",4, ""))))</f>
        <v>1</v>
      </c>
      <c r="EZ58" s="21">
        <f t="shared" si="23"/>
        <v>4</v>
      </c>
      <c r="FA58" s="21">
        <f t="shared" si="23"/>
        <v>4</v>
      </c>
      <c r="FB58" s="21">
        <f t="shared" si="23"/>
        <v>4</v>
      </c>
      <c r="FC58" s="21">
        <f t="shared" si="23"/>
        <v>4</v>
      </c>
      <c r="FD58" s="21">
        <f t="shared" si="23"/>
        <v>4</v>
      </c>
      <c r="FE58" s="21">
        <f t="shared" si="23"/>
        <v>2</v>
      </c>
      <c r="FF58" s="21">
        <f t="shared" si="23"/>
        <v>1</v>
      </c>
      <c r="FG58" s="21">
        <f t="shared" si="23"/>
        <v>4</v>
      </c>
      <c r="FH58" s="21">
        <f t="shared" ref="FH58:GE58" si="24">IF(FH2="Siempre",1,IF(FH2="Casi siempre",2,IF(FH2="Pocas veces",3,IF(FH2="Nunca",4,IF(FH2="No he tenido la necesidad",5, "")))))</f>
        <v>2</v>
      </c>
      <c r="FI58" s="21">
        <f t="shared" si="24"/>
        <v>2</v>
      </c>
      <c r="FJ58" s="21">
        <f t="shared" si="24"/>
        <v>2</v>
      </c>
      <c r="FK58" s="21">
        <f t="shared" si="24"/>
        <v>3</v>
      </c>
      <c r="FL58" s="21">
        <f t="shared" si="24"/>
        <v>3</v>
      </c>
      <c r="FM58" s="21">
        <f t="shared" si="24"/>
        <v>3</v>
      </c>
      <c r="FN58" s="21">
        <f t="shared" si="24"/>
        <v>1</v>
      </c>
      <c r="FO58" s="21">
        <f t="shared" si="24"/>
        <v>3</v>
      </c>
      <c r="FP58" s="21">
        <f t="shared" si="24"/>
        <v>1</v>
      </c>
      <c r="FQ58" s="21">
        <f t="shared" si="24"/>
        <v>2</v>
      </c>
      <c r="FR58" s="21">
        <f t="shared" si="24"/>
        <v>1</v>
      </c>
      <c r="FS58" s="21">
        <f t="shared" si="24"/>
        <v>1</v>
      </c>
      <c r="FT58" s="21">
        <f t="shared" si="24"/>
        <v>4</v>
      </c>
      <c r="FU58" s="21">
        <f t="shared" si="24"/>
        <v>4</v>
      </c>
      <c r="FV58" s="21">
        <f t="shared" si="24"/>
        <v>1</v>
      </c>
      <c r="FW58" s="21">
        <f t="shared" si="24"/>
        <v>1</v>
      </c>
      <c r="FX58" s="21">
        <f t="shared" si="24"/>
        <v>1</v>
      </c>
      <c r="FY58" s="21">
        <f t="shared" si="24"/>
        <v>1</v>
      </c>
      <c r="FZ58" s="21">
        <f t="shared" si="24"/>
        <v>2</v>
      </c>
      <c r="GA58" s="21">
        <f t="shared" si="24"/>
        <v>2</v>
      </c>
      <c r="GB58" s="21">
        <f t="shared" si="24"/>
        <v>3</v>
      </c>
      <c r="GC58" s="21">
        <f t="shared" si="24"/>
        <v>3</v>
      </c>
      <c r="GD58" s="21">
        <f t="shared" si="24"/>
        <v>2</v>
      </c>
      <c r="GE58" s="21">
        <f t="shared" si="24"/>
        <v>4</v>
      </c>
      <c r="GF58" s="21">
        <f t="shared" ref="GF58:GI58" si="25">IF(GF2="Si",1,IF(GF2="No",2," "))</f>
        <v>2</v>
      </c>
      <c r="GG58" s="21">
        <f t="shared" si="25"/>
        <v>2</v>
      </c>
      <c r="GH58" s="21">
        <f t="shared" si="25"/>
        <v>2</v>
      </c>
      <c r="GI58" s="21">
        <f t="shared" si="25"/>
        <v>2</v>
      </c>
      <c r="GJ58" s="23">
        <f t="shared" ref="GJ58:GK58" si="26">GJ2</f>
        <v>3</v>
      </c>
      <c r="GK58" s="23">
        <f t="shared" si="26"/>
        <v>0</v>
      </c>
      <c r="GL58" s="23">
        <f t="shared" ref="GL58:GL111" si="27">IF(GL2="Entre 1 y 2 salarios mínimos ($ 4,231 - $ 8,460)",1,IF(GL2="Entre 2 y 3 salarios mínimos ($ 8,460 - $ 12,690)",2,IF(GL2="Entre 3 y 4 salarios mínimos ($ 12,691 - $ 16,920)",3,IF(GL2="Entre 4 y 5 salarios mínimos ($ 16,921 - $ 21,150)",4,IF(GL2="Más de 5 salarios mínimos (Más de $ 21,151)",5,IF(GL2="No se tiene un ingreso fijo",6,IF(GL2="Menos de un salario mínimo ($ 4,230)",7,"")))))))</f>
        <v>2</v>
      </c>
      <c r="GM58" s="23">
        <f t="shared" ref="GM58:GT58" si="28">IF(GM2="Nada de tiempo",1,IF(GM2="Menos de 2 horas",2,IF(GM2="Entre 3 y 6 horas",3,IF(GM2="Entre 6 y 10 horas",4,IF(GM2="Más de 10 horas",5,"")))))</f>
        <v>3</v>
      </c>
      <c r="GN58" s="23">
        <f t="shared" si="28"/>
        <v>2</v>
      </c>
      <c r="GO58" s="23">
        <f t="shared" si="28"/>
        <v>3</v>
      </c>
      <c r="GP58" s="23">
        <f t="shared" si="28"/>
        <v>3</v>
      </c>
      <c r="GQ58" s="23">
        <f t="shared" si="28"/>
        <v>1</v>
      </c>
      <c r="GR58" s="23">
        <f t="shared" si="28"/>
        <v>1</v>
      </c>
      <c r="GS58" s="23">
        <f t="shared" si="28"/>
        <v>1</v>
      </c>
      <c r="GT58" s="23">
        <f t="shared" si="28"/>
        <v>1</v>
      </c>
    </row>
    <row r="59" spans="1:202" ht="15.75" customHeight="1" x14ac:dyDescent="0.4">
      <c r="B59" s="3"/>
      <c r="C59" s="8">
        <v>2</v>
      </c>
      <c r="E59" s="8">
        <f t="shared" ref="E59:E89" si="29">IF(E3="Mujer",1,2)</f>
        <v>1</v>
      </c>
      <c r="F59" s="1">
        <v>1974</v>
      </c>
      <c r="G59" s="9">
        <f t="shared" si="0"/>
        <v>1</v>
      </c>
      <c r="H59" s="10" t="str">
        <f t="shared" ref="H59:I59" si="30">H3</f>
        <v>Hidalgo</v>
      </c>
      <c r="I59" s="10" t="str">
        <f t="shared" si="30"/>
        <v>Mineral de la Reforma</v>
      </c>
      <c r="J59" s="8">
        <f t="shared" si="2"/>
        <v>2</v>
      </c>
      <c r="K59" s="8">
        <f t="shared" si="3"/>
        <v>1</v>
      </c>
      <c r="L59" s="8">
        <v>1</v>
      </c>
      <c r="M59" s="8">
        <f t="shared" si="4"/>
        <v>1</v>
      </c>
      <c r="N59" s="8">
        <f t="shared" ref="N59:O59" si="31">IF(N3="Sí",1,IF(N3="No",2," "))</f>
        <v>2</v>
      </c>
      <c r="O59" s="8">
        <f t="shared" si="31"/>
        <v>2</v>
      </c>
      <c r="P59" s="1">
        <v>25</v>
      </c>
      <c r="Q59" s="8">
        <f t="shared" si="6"/>
        <v>1</v>
      </c>
      <c r="R59" s="8">
        <f t="shared" si="7"/>
        <v>1</v>
      </c>
      <c r="S59" s="8">
        <f t="shared" si="8"/>
        <v>3</v>
      </c>
      <c r="T59" s="8">
        <f t="shared" si="9"/>
        <v>2</v>
      </c>
      <c r="U59" s="8">
        <f t="shared" ref="U59:AG59" si="32">IF(U3="Toda mi jornada",1,IF(U3="Más de la mitad",2,IF(U3="Ocasionalmente",3,IF(U3="Nunca",4," "))))</f>
        <v>2</v>
      </c>
      <c r="V59" s="8">
        <f t="shared" si="32"/>
        <v>4</v>
      </c>
      <c r="W59" s="8">
        <f t="shared" si="32"/>
        <v>4</v>
      </c>
      <c r="X59" s="8">
        <f t="shared" si="32"/>
        <v>4</v>
      </c>
      <c r="Y59" s="8">
        <f t="shared" si="32"/>
        <v>4</v>
      </c>
      <c r="Z59" s="8">
        <f t="shared" si="32"/>
        <v>4</v>
      </c>
      <c r="AA59" s="8">
        <f t="shared" si="32"/>
        <v>4</v>
      </c>
      <c r="AB59" s="8">
        <f t="shared" si="32"/>
        <v>4</v>
      </c>
      <c r="AC59" s="8">
        <f t="shared" si="32"/>
        <v>1</v>
      </c>
      <c r="AD59" s="8">
        <f t="shared" si="32"/>
        <v>4</v>
      </c>
      <c r="AE59" s="8">
        <f t="shared" si="32"/>
        <v>4</v>
      </c>
      <c r="AF59" s="8">
        <f t="shared" si="32"/>
        <v>4</v>
      </c>
      <c r="AG59" s="8">
        <f t="shared" si="32"/>
        <v>4</v>
      </c>
      <c r="AH59" s="7"/>
      <c r="AI59" s="8">
        <f t="shared" si="11"/>
        <v>2</v>
      </c>
      <c r="AJ59" s="8">
        <f t="shared" si="12"/>
        <v>4</v>
      </c>
      <c r="AL59" s="8">
        <f t="shared" ref="AL59:BA59" si="33">IF(AL3="Completamente",1,IF(AL3="Bastante",2,IF(AL3="Regular",3,IF(AL3="Poco",4,IF(AL3="Nada",5," ")))))</f>
        <v>4</v>
      </c>
      <c r="AM59" s="8">
        <f t="shared" si="33"/>
        <v>3</v>
      </c>
      <c r="AN59" s="8">
        <f t="shared" si="33"/>
        <v>3</v>
      </c>
      <c r="AO59" s="8">
        <f t="shared" si="33"/>
        <v>3</v>
      </c>
      <c r="AP59" s="8">
        <f t="shared" si="33"/>
        <v>3</v>
      </c>
      <c r="AQ59" s="8">
        <f t="shared" si="33"/>
        <v>2</v>
      </c>
      <c r="AR59" s="8">
        <f t="shared" si="33"/>
        <v>2</v>
      </c>
      <c r="AS59" s="8">
        <f t="shared" si="33"/>
        <v>2</v>
      </c>
      <c r="AT59" s="8">
        <f t="shared" si="33"/>
        <v>3</v>
      </c>
      <c r="AU59" s="8">
        <f t="shared" si="33"/>
        <v>1</v>
      </c>
      <c r="AV59" s="8">
        <f t="shared" si="33"/>
        <v>2</v>
      </c>
      <c r="AW59" s="8">
        <f t="shared" si="33"/>
        <v>1</v>
      </c>
      <c r="AX59" s="8">
        <f t="shared" si="33"/>
        <v>1</v>
      </c>
      <c r="AY59" s="8">
        <f t="shared" si="33"/>
        <v>1</v>
      </c>
      <c r="AZ59" s="8">
        <f t="shared" si="33"/>
        <v>1</v>
      </c>
      <c r="BA59" s="8">
        <f t="shared" si="33"/>
        <v>1</v>
      </c>
      <c r="BB59" s="8">
        <f t="shared" ref="BB59:BO59" si="34">IF(BB3="Mujer",1,IF(BB3="Hombre",2,IF(BB3="Ambos",3,IF(BB3="Ninguno",4," "))))</f>
        <v>3</v>
      </c>
      <c r="BC59" s="8">
        <f t="shared" si="34"/>
        <v>3</v>
      </c>
      <c r="BD59" s="8">
        <f t="shared" si="34"/>
        <v>3</v>
      </c>
      <c r="BE59" s="8">
        <f t="shared" si="34"/>
        <v>3</v>
      </c>
      <c r="BF59" s="8">
        <f t="shared" si="34"/>
        <v>3</v>
      </c>
      <c r="BG59" s="8">
        <f t="shared" si="34"/>
        <v>3</v>
      </c>
      <c r="BH59" s="8">
        <f t="shared" si="34"/>
        <v>3</v>
      </c>
      <c r="BI59" s="8">
        <f t="shared" si="34"/>
        <v>3</v>
      </c>
      <c r="BJ59" s="8">
        <f t="shared" si="34"/>
        <v>3</v>
      </c>
      <c r="BK59" s="8">
        <f t="shared" si="34"/>
        <v>3</v>
      </c>
      <c r="BL59" s="8">
        <f t="shared" si="34"/>
        <v>3</v>
      </c>
      <c r="BM59" s="8">
        <f t="shared" si="34"/>
        <v>3</v>
      </c>
      <c r="BN59" s="8">
        <f t="shared" si="34"/>
        <v>3</v>
      </c>
      <c r="BO59" s="8">
        <f t="shared" si="34"/>
        <v>3</v>
      </c>
      <c r="BP59" s="7"/>
      <c r="BQ59" s="8">
        <f t="shared" ref="BQ59:BT59" si="35">IF(BQ3="Si",1,IF(BQ3="No",2,IF(BQ3="No sé",3," ")))</f>
        <v>1</v>
      </c>
      <c r="BR59" s="8">
        <f t="shared" si="35"/>
        <v>1</v>
      </c>
      <c r="BS59" s="8">
        <f t="shared" si="35"/>
        <v>1</v>
      </c>
      <c r="BT59" s="8">
        <f t="shared" si="35"/>
        <v>3</v>
      </c>
      <c r="BU59" s="8">
        <f t="shared" ref="BU59:CL59" si="36">IF(BU3="Siempre",1,IF(BU3="Casi siempre",2,IF(BU3="Pocas Veces",3,IF(BU3="Nunca",4," "))))</f>
        <v>2</v>
      </c>
      <c r="BV59" s="8">
        <f t="shared" si="36"/>
        <v>1</v>
      </c>
      <c r="BW59" s="8">
        <f t="shared" si="36"/>
        <v>2</v>
      </c>
      <c r="BX59" s="8">
        <f t="shared" si="36"/>
        <v>2</v>
      </c>
      <c r="BY59" s="8">
        <f t="shared" si="36"/>
        <v>1</v>
      </c>
      <c r="BZ59" s="8">
        <f t="shared" si="36"/>
        <v>2</v>
      </c>
      <c r="CA59" s="8">
        <f t="shared" si="36"/>
        <v>2</v>
      </c>
      <c r="CB59" s="8">
        <f t="shared" si="36"/>
        <v>1</v>
      </c>
      <c r="CC59" s="8">
        <f t="shared" si="36"/>
        <v>1</v>
      </c>
      <c r="CD59" s="8">
        <f t="shared" si="36"/>
        <v>1</v>
      </c>
      <c r="CE59" s="8">
        <f t="shared" si="36"/>
        <v>1</v>
      </c>
      <c r="CF59" s="8">
        <f t="shared" si="36"/>
        <v>2</v>
      </c>
      <c r="CG59" s="8">
        <f t="shared" si="36"/>
        <v>2</v>
      </c>
      <c r="CH59" s="8">
        <f t="shared" si="36"/>
        <v>4</v>
      </c>
      <c r="CI59" s="8">
        <f t="shared" si="36"/>
        <v>2</v>
      </c>
      <c r="CJ59" s="8">
        <f t="shared" si="36"/>
        <v>2</v>
      </c>
      <c r="CK59" s="8">
        <f t="shared" si="36"/>
        <v>2</v>
      </c>
      <c r="CL59" s="8">
        <f t="shared" si="36"/>
        <v>1</v>
      </c>
      <c r="CM59" s="8">
        <f t="shared" ref="CM59:CP59" si="37">IF(CM3="Siempre",1,IF(CM3="Casi siempre",2,IF(CM3="Pocas Veces",3,IF(CM3="Nunca",4,IF(CM3="No sé",5," ")))))</f>
        <v>3</v>
      </c>
      <c r="CN59" s="8">
        <f t="shared" si="37"/>
        <v>3</v>
      </c>
      <c r="CO59" s="8">
        <f t="shared" si="37"/>
        <v>4</v>
      </c>
      <c r="CP59" s="8">
        <f t="shared" si="37"/>
        <v>1</v>
      </c>
      <c r="CQ59" s="8">
        <f t="shared" ref="CQ59:DC59" si="38">IF(CQ3="Si",1,IF(CQ3="No",2," "))</f>
        <v>2</v>
      </c>
      <c r="CR59" s="8">
        <f t="shared" si="38"/>
        <v>2</v>
      </c>
      <c r="CS59" s="8">
        <f t="shared" si="38"/>
        <v>1</v>
      </c>
      <c r="CT59" s="8">
        <f t="shared" si="38"/>
        <v>2</v>
      </c>
      <c r="CU59" s="8">
        <f t="shared" si="38"/>
        <v>1</v>
      </c>
      <c r="CV59" s="8">
        <f t="shared" si="38"/>
        <v>1</v>
      </c>
      <c r="CW59" s="8">
        <f t="shared" si="38"/>
        <v>1</v>
      </c>
      <c r="CX59" s="8">
        <f t="shared" si="38"/>
        <v>1</v>
      </c>
      <c r="CY59" s="8">
        <f t="shared" si="38"/>
        <v>2</v>
      </c>
      <c r="CZ59" s="8">
        <f t="shared" si="38"/>
        <v>2</v>
      </c>
      <c r="DA59" s="8">
        <f t="shared" si="38"/>
        <v>1</v>
      </c>
      <c r="DB59" s="8">
        <f t="shared" si="38"/>
        <v>2</v>
      </c>
      <c r="DC59" s="8">
        <f t="shared" si="38"/>
        <v>2</v>
      </c>
      <c r="DD59" s="8">
        <f t="shared" ref="DD59:DK59" si="39">IF(DD3="Si",1,IF(DD3="No",2,IF(DD3="No sé",2," ")))</f>
        <v>1</v>
      </c>
      <c r="DE59" s="8">
        <f t="shared" si="39"/>
        <v>1</v>
      </c>
      <c r="DF59" s="8">
        <f t="shared" si="39"/>
        <v>1</v>
      </c>
      <c r="DG59" s="8">
        <f t="shared" si="39"/>
        <v>1</v>
      </c>
      <c r="DH59" s="8">
        <f t="shared" si="39"/>
        <v>1</v>
      </c>
      <c r="DI59" s="8">
        <f t="shared" si="39"/>
        <v>1</v>
      </c>
      <c r="DJ59" s="8">
        <f t="shared" si="39"/>
        <v>2</v>
      </c>
      <c r="DK59" s="8">
        <f t="shared" si="39"/>
        <v>1</v>
      </c>
      <c r="DL59" s="8">
        <f t="shared" ref="DL59:EQ59" si="40">IF(DL3="Si, menos que a mis compañeras/os",1,IF(DL3="Si, Igual que a mis compañeras/os",2,IF(DL3="Si, más que a mis compañeras/os",3,IF(DL3="No",4," "))))</f>
        <v>4</v>
      </c>
      <c r="DM59" s="8">
        <f t="shared" si="40"/>
        <v>4</v>
      </c>
      <c r="DN59" s="8">
        <f t="shared" si="40"/>
        <v>4</v>
      </c>
      <c r="DO59" s="8">
        <f t="shared" si="40"/>
        <v>4</v>
      </c>
      <c r="DP59" s="8">
        <f t="shared" si="40"/>
        <v>4</v>
      </c>
      <c r="DQ59" s="8">
        <f t="shared" si="40"/>
        <v>4</v>
      </c>
      <c r="DR59" s="8">
        <f t="shared" si="40"/>
        <v>4</v>
      </c>
      <c r="DS59" s="8">
        <f t="shared" si="40"/>
        <v>2</v>
      </c>
      <c r="DT59" s="8">
        <f t="shared" si="40"/>
        <v>4</v>
      </c>
      <c r="DU59" s="8">
        <f t="shared" si="40"/>
        <v>4</v>
      </c>
      <c r="DV59" s="8">
        <f t="shared" si="40"/>
        <v>4</v>
      </c>
      <c r="DW59" s="8">
        <f t="shared" si="40"/>
        <v>4</v>
      </c>
      <c r="DX59" s="8">
        <f t="shared" si="40"/>
        <v>4</v>
      </c>
      <c r="DY59" s="8">
        <f t="shared" si="40"/>
        <v>4</v>
      </c>
      <c r="DZ59" s="8">
        <f t="shared" si="40"/>
        <v>4</v>
      </c>
      <c r="EA59" s="8">
        <f t="shared" si="40"/>
        <v>4</v>
      </c>
      <c r="EB59" s="8">
        <f t="shared" si="40"/>
        <v>4</v>
      </c>
      <c r="EC59" s="8">
        <f t="shared" si="40"/>
        <v>4</v>
      </c>
      <c r="ED59" s="8">
        <f t="shared" si="40"/>
        <v>4</v>
      </c>
      <c r="EE59" s="8">
        <f t="shared" si="40"/>
        <v>4</v>
      </c>
      <c r="EF59" s="8">
        <f t="shared" si="40"/>
        <v>4</v>
      </c>
      <c r="EG59" s="8">
        <f t="shared" si="40"/>
        <v>4</v>
      </c>
      <c r="EH59" s="8">
        <f t="shared" si="40"/>
        <v>4</v>
      </c>
      <c r="EI59" s="8">
        <f t="shared" si="40"/>
        <v>4</v>
      </c>
      <c r="EJ59" s="8">
        <f t="shared" si="40"/>
        <v>4</v>
      </c>
      <c r="EK59" s="8">
        <f t="shared" si="40"/>
        <v>4</v>
      </c>
      <c r="EL59" s="8">
        <f t="shared" si="40"/>
        <v>4</v>
      </c>
      <c r="EM59" s="8">
        <f t="shared" si="40"/>
        <v>4</v>
      </c>
      <c r="EN59" s="8">
        <f t="shared" si="40"/>
        <v>4</v>
      </c>
      <c r="EO59" s="8">
        <f t="shared" si="40"/>
        <v>4</v>
      </c>
      <c r="EP59" s="8">
        <f t="shared" si="40"/>
        <v>4</v>
      </c>
      <c r="EQ59" s="8">
        <f t="shared" si="40"/>
        <v>4</v>
      </c>
      <c r="ER59" s="8">
        <f t="shared" si="21"/>
        <v>2</v>
      </c>
      <c r="ES59" s="8">
        <f t="shared" ref="ES59:EX59" si="41">IF(ES3="Si, menos que a mis compañeras/os",1,IF(ES3="Si, Igual que a mis compañeras/os",2,IF(ES3="Si, más que a mis compañeras/os",3,IF(ES3="No",4," "))))</f>
        <v>4</v>
      </c>
      <c r="ET59" s="8">
        <f t="shared" si="41"/>
        <v>4</v>
      </c>
      <c r="EU59" s="8">
        <f t="shared" si="41"/>
        <v>4</v>
      </c>
      <c r="EV59" s="8">
        <f t="shared" si="41"/>
        <v>4</v>
      </c>
      <c r="EW59" s="8">
        <f t="shared" si="41"/>
        <v>2</v>
      </c>
      <c r="EX59" s="8">
        <f t="shared" si="41"/>
        <v>2</v>
      </c>
      <c r="EY59" s="8">
        <f t="shared" ref="EY59:FG59" si="42">IF(EY3="Siempre",1,IF(EY3="Casi siempre",2,IF(EY3="Pocas veces",3,IF(EY3="Nunca",4, ""))))</f>
        <v>1</v>
      </c>
      <c r="EZ59" s="8">
        <f t="shared" si="42"/>
        <v>2</v>
      </c>
      <c r="FA59" s="8">
        <f t="shared" si="42"/>
        <v>2</v>
      </c>
      <c r="FB59" s="8">
        <f t="shared" si="42"/>
        <v>2</v>
      </c>
      <c r="FC59" s="8">
        <f t="shared" si="42"/>
        <v>3</v>
      </c>
      <c r="FD59" s="8">
        <f t="shared" si="42"/>
        <v>3</v>
      </c>
      <c r="FE59" s="8">
        <f t="shared" si="42"/>
        <v>3</v>
      </c>
      <c r="FF59" s="8">
        <f t="shared" si="42"/>
        <v>2</v>
      </c>
      <c r="FG59" s="8">
        <f t="shared" si="42"/>
        <v>2</v>
      </c>
      <c r="FH59" s="8">
        <f t="shared" ref="FH59:GE59" si="43">IF(FH3="Siempre",1,IF(FH3="Casi siempre",2,IF(FH3="Pocas veces",3,IF(FH3="Nunca",4,IF(FH3="No he tenido la necesidad",5, "")))))</f>
        <v>5</v>
      </c>
      <c r="FI59" s="8">
        <f t="shared" si="43"/>
        <v>3</v>
      </c>
      <c r="FJ59" s="8">
        <f t="shared" si="43"/>
        <v>5</v>
      </c>
      <c r="FK59" s="8">
        <f t="shared" si="43"/>
        <v>5</v>
      </c>
      <c r="FL59" s="8">
        <f t="shared" si="43"/>
        <v>3</v>
      </c>
      <c r="FM59" s="8">
        <f t="shared" si="43"/>
        <v>5</v>
      </c>
      <c r="FN59" s="8">
        <f t="shared" si="43"/>
        <v>2</v>
      </c>
      <c r="FO59" s="8">
        <f t="shared" si="43"/>
        <v>3</v>
      </c>
      <c r="FP59" s="8">
        <f t="shared" si="43"/>
        <v>2</v>
      </c>
      <c r="FQ59" s="8">
        <f t="shared" si="43"/>
        <v>4</v>
      </c>
      <c r="FR59" s="8">
        <f t="shared" si="43"/>
        <v>2</v>
      </c>
      <c r="FS59" s="8">
        <f t="shared" si="43"/>
        <v>1</v>
      </c>
      <c r="FT59" s="8">
        <f t="shared" si="43"/>
        <v>4</v>
      </c>
      <c r="FU59" s="8">
        <f t="shared" si="43"/>
        <v>4</v>
      </c>
      <c r="FV59" s="8">
        <f t="shared" si="43"/>
        <v>2</v>
      </c>
      <c r="FW59" s="8">
        <f t="shared" si="43"/>
        <v>2</v>
      </c>
      <c r="FX59" s="8">
        <f t="shared" si="43"/>
        <v>2</v>
      </c>
      <c r="FY59" s="8">
        <f t="shared" si="43"/>
        <v>3</v>
      </c>
      <c r="FZ59" s="8">
        <f t="shared" si="43"/>
        <v>3</v>
      </c>
      <c r="GA59" s="8">
        <f t="shared" si="43"/>
        <v>3</v>
      </c>
      <c r="GB59" s="8">
        <f t="shared" si="43"/>
        <v>4</v>
      </c>
      <c r="GC59" s="8">
        <f t="shared" si="43"/>
        <v>3</v>
      </c>
      <c r="GD59" s="8">
        <f t="shared" si="43"/>
        <v>3</v>
      </c>
      <c r="GE59" s="8">
        <f t="shared" si="43"/>
        <v>1</v>
      </c>
      <c r="GF59" s="8">
        <f t="shared" ref="GF59:GI59" si="44">IF(GF3="Si",1,IF(GF3="No",2," "))</f>
        <v>2</v>
      </c>
      <c r="GG59" s="8">
        <f t="shared" si="44"/>
        <v>2</v>
      </c>
      <c r="GH59" s="8">
        <f t="shared" si="44"/>
        <v>1</v>
      </c>
      <c r="GI59" s="8">
        <f t="shared" si="44"/>
        <v>2</v>
      </c>
      <c r="GJ59" s="10">
        <f t="shared" ref="GJ59:GK59" si="45">GJ3</f>
        <v>3</v>
      </c>
      <c r="GK59" s="10">
        <f t="shared" si="45"/>
        <v>2</v>
      </c>
      <c r="GL59" s="10">
        <f t="shared" si="27"/>
        <v>2</v>
      </c>
      <c r="GM59" s="10">
        <f t="shared" ref="GM59:GT59" si="46">IF(GM3="Nada de tiempo",1,IF(GM3="Menos de 2 horas",2,IF(GM3="Entre 3 y 6 horas",3,IF(GM3="Entre 6 y 10 horas",4,IF(GM3="Más de 10 horas",5,"")))))</f>
        <v>5</v>
      </c>
      <c r="GN59" s="10">
        <f t="shared" si="46"/>
        <v>5</v>
      </c>
      <c r="GO59" s="10">
        <f t="shared" si="46"/>
        <v>5</v>
      </c>
      <c r="GP59" s="10">
        <f t="shared" si="46"/>
        <v>4</v>
      </c>
      <c r="GQ59" s="10">
        <f t="shared" si="46"/>
        <v>1</v>
      </c>
      <c r="GR59" s="10">
        <f t="shared" si="46"/>
        <v>1</v>
      </c>
      <c r="GS59" s="10">
        <f t="shared" si="46"/>
        <v>1</v>
      </c>
      <c r="GT59" s="10">
        <f t="shared" si="46"/>
        <v>2</v>
      </c>
    </row>
    <row r="60" spans="1:202" ht="15.75" customHeight="1" x14ac:dyDescent="0.4">
      <c r="C60" s="8">
        <v>3</v>
      </c>
      <c r="E60" s="8">
        <f t="shared" si="29"/>
        <v>1</v>
      </c>
      <c r="F60" s="1">
        <v>1968</v>
      </c>
      <c r="G60" s="9">
        <f t="shared" si="0"/>
        <v>1</v>
      </c>
      <c r="H60" s="10" t="str">
        <f t="shared" ref="H60:I60" si="47">H4</f>
        <v>Hidalgo</v>
      </c>
      <c r="I60" s="10" t="str">
        <f t="shared" si="47"/>
        <v xml:space="preserve">Pachuca de Soto </v>
      </c>
      <c r="J60" s="8">
        <f t="shared" si="2"/>
        <v>2</v>
      </c>
      <c r="K60" s="8">
        <f t="shared" si="3"/>
        <v>1</v>
      </c>
      <c r="L60" s="8">
        <v>1</v>
      </c>
      <c r="M60" s="8">
        <f t="shared" si="4"/>
        <v>2</v>
      </c>
      <c r="N60" s="8">
        <f t="shared" ref="N60:O60" si="48">IF(N4="Sí",1,IF(N4="No",2," "))</f>
        <v>1</v>
      </c>
      <c r="O60" s="8">
        <f t="shared" si="48"/>
        <v>1</v>
      </c>
      <c r="P60" s="1">
        <v>33</v>
      </c>
      <c r="Q60" s="8">
        <f t="shared" si="6"/>
        <v>1</v>
      </c>
      <c r="R60" s="8">
        <f t="shared" si="7"/>
        <v>1</v>
      </c>
      <c r="S60" s="8">
        <f t="shared" si="8"/>
        <v>2</v>
      </c>
      <c r="T60" s="8">
        <f t="shared" si="9"/>
        <v>2</v>
      </c>
      <c r="U60" s="8">
        <f t="shared" ref="U60:AG60" si="49">IF(U4="Toda mi jornada",1,IF(U4="Más de la mitad",2,IF(U4="Ocasionalmente",3,IF(U4="Nunca",4," "))))</f>
        <v>1</v>
      </c>
      <c r="V60" s="8">
        <f t="shared" si="49"/>
        <v>3</v>
      </c>
      <c r="W60" s="8">
        <f t="shared" si="49"/>
        <v>4</v>
      </c>
      <c r="X60" s="8">
        <f t="shared" si="49"/>
        <v>4</v>
      </c>
      <c r="Y60" s="8">
        <f t="shared" si="49"/>
        <v>4</v>
      </c>
      <c r="Z60" s="8">
        <f t="shared" si="49"/>
        <v>3</v>
      </c>
      <c r="AA60" s="8">
        <f t="shared" si="49"/>
        <v>4</v>
      </c>
      <c r="AB60" s="8">
        <f t="shared" si="49"/>
        <v>3</v>
      </c>
      <c r="AC60" s="8">
        <f t="shared" si="49"/>
        <v>1</v>
      </c>
      <c r="AD60" s="8">
        <f t="shared" si="49"/>
        <v>4</v>
      </c>
      <c r="AE60" s="8">
        <f t="shared" si="49"/>
        <v>4</v>
      </c>
      <c r="AF60" s="8">
        <f t="shared" si="49"/>
        <v>4</v>
      </c>
      <c r="AG60" s="8">
        <f t="shared" si="49"/>
        <v>3</v>
      </c>
      <c r="AH60" s="7"/>
      <c r="AI60" s="8">
        <f t="shared" si="11"/>
        <v>2</v>
      </c>
      <c r="AJ60" s="8">
        <f t="shared" si="12"/>
        <v>5</v>
      </c>
      <c r="AK60" s="1" t="s">
        <v>257</v>
      </c>
      <c r="AL60" s="8">
        <f t="shared" ref="AL60:BA60" si="50">IF(AL4="Completamente",1,IF(AL4="Bastante",2,IF(AL4="Regular",3,IF(AL4="Poco",4,IF(AL4="Nada",5," ")))))</f>
        <v>1</v>
      </c>
      <c r="AM60" s="8">
        <f t="shared" si="50"/>
        <v>2</v>
      </c>
      <c r="AN60" s="8">
        <f t="shared" si="50"/>
        <v>2</v>
      </c>
      <c r="AO60" s="8">
        <f t="shared" si="50"/>
        <v>2</v>
      </c>
      <c r="AP60" s="8">
        <f t="shared" si="50"/>
        <v>3</v>
      </c>
      <c r="AQ60" s="8">
        <f t="shared" si="50"/>
        <v>2</v>
      </c>
      <c r="AR60" s="8">
        <f t="shared" si="50"/>
        <v>4</v>
      </c>
      <c r="AS60" s="8">
        <f t="shared" si="50"/>
        <v>4</v>
      </c>
      <c r="AT60" s="8">
        <f t="shared" si="50"/>
        <v>3</v>
      </c>
      <c r="AU60" s="8">
        <f t="shared" si="50"/>
        <v>4</v>
      </c>
      <c r="AV60" s="8">
        <f t="shared" si="50"/>
        <v>3</v>
      </c>
      <c r="AW60" s="8">
        <f t="shared" si="50"/>
        <v>3</v>
      </c>
      <c r="AX60" s="8">
        <f t="shared" si="50"/>
        <v>3</v>
      </c>
      <c r="AY60" s="8">
        <f t="shared" si="50"/>
        <v>1</v>
      </c>
      <c r="AZ60" s="8">
        <f t="shared" si="50"/>
        <v>2</v>
      </c>
      <c r="BA60" s="8">
        <f t="shared" si="50"/>
        <v>4</v>
      </c>
      <c r="BB60" s="8">
        <f t="shared" ref="BB60:BO60" si="51">IF(BB4="Mujer",1,IF(BB4="Hombre",2,IF(BB4="Ambos",3,IF(BB4="Ninguno",4," "))))</f>
        <v>3</v>
      </c>
      <c r="BC60" s="8">
        <f t="shared" si="51"/>
        <v>2</v>
      </c>
      <c r="BD60" s="8">
        <f t="shared" si="51"/>
        <v>1</v>
      </c>
      <c r="BE60" s="8">
        <f t="shared" si="51"/>
        <v>2</v>
      </c>
      <c r="BF60" s="8">
        <f t="shared" si="51"/>
        <v>3</v>
      </c>
      <c r="BG60" s="8">
        <f t="shared" si="51"/>
        <v>3</v>
      </c>
      <c r="BH60" s="8">
        <f t="shared" si="51"/>
        <v>1</v>
      </c>
      <c r="BI60" s="8">
        <f t="shared" si="51"/>
        <v>1</v>
      </c>
      <c r="BJ60" s="8">
        <f t="shared" si="51"/>
        <v>3</v>
      </c>
      <c r="BK60" s="8">
        <f t="shared" si="51"/>
        <v>3</v>
      </c>
      <c r="BL60" s="8">
        <f t="shared" si="51"/>
        <v>3</v>
      </c>
      <c r="BM60" s="8">
        <f t="shared" si="51"/>
        <v>1</v>
      </c>
      <c r="BN60" s="8">
        <f t="shared" si="51"/>
        <v>2</v>
      </c>
      <c r="BO60" s="8">
        <f t="shared" si="51"/>
        <v>3</v>
      </c>
      <c r="BP60" s="7"/>
      <c r="BQ60" s="8">
        <f t="shared" ref="BQ60:BT60" si="52">IF(BQ4="Si",1,IF(BQ4="No",2,IF(BQ4="No sé",3," ")))</f>
        <v>1</v>
      </c>
      <c r="BR60" s="8">
        <f t="shared" si="52"/>
        <v>3</v>
      </c>
      <c r="BS60" s="8">
        <f t="shared" si="52"/>
        <v>3</v>
      </c>
      <c r="BT60" s="8">
        <f t="shared" si="52"/>
        <v>3</v>
      </c>
      <c r="BU60" s="8">
        <f t="shared" ref="BU60:CL60" si="53">IF(BU4="Siempre",1,IF(BU4="Casi siempre",2,IF(BU4="Pocas Veces",3,IF(BU4="Nunca",4," "))))</f>
        <v>1</v>
      </c>
      <c r="BV60" s="8">
        <f t="shared" si="53"/>
        <v>1</v>
      </c>
      <c r="BW60" s="8">
        <f t="shared" si="53"/>
        <v>2</v>
      </c>
      <c r="BX60" s="8">
        <f t="shared" si="53"/>
        <v>3</v>
      </c>
      <c r="BY60" s="8">
        <f t="shared" si="53"/>
        <v>3</v>
      </c>
      <c r="BZ60" s="8">
        <f t="shared" si="53"/>
        <v>3</v>
      </c>
      <c r="CA60" s="8">
        <f t="shared" si="53"/>
        <v>3</v>
      </c>
      <c r="CB60" s="8">
        <f t="shared" si="53"/>
        <v>2</v>
      </c>
      <c r="CC60" s="8">
        <f t="shared" si="53"/>
        <v>1</v>
      </c>
      <c r="CD60" s="8">
        <f t="shared" si="53"/>
        <v>1</v>
      </c>
      <c r="CE60" s="8">
        <f t="shared" si="53"/>
        <v>1</v>
      </c>
      <c r="CF60" s="8">
        <f t="shared" si="53"/>
        <v>3</v>
      </c>
      <c r="CG60" s="8">
        <f t="shared" si="53"/>
        <v>3</v>
      </c>
      <c r="CH60" s="8">
        <f t="shared" si="53"/>
        <v>3</v>
      </c>
      <c r="CI60" s="8">
        <f t="shared" si="53"/>
        <v>2</v>
      </c>
      <c r="CJ60" s="8">
        <f t="shared" si="53"/>
        <v>3</v>
      </c>
      <c r="CK60" s="8">
        <f t="shared" si="53"/>
        <v>3</v>
      </c>
      <c r="CL60" s="8">
        <f t="shared" si="53"/>
        <v>2</v>
      </c>
      <c r="CM60" s="8">
        <f t="shared" ref="CM60:CP60" si="54">IF(CM4="Siempre",1,IF(CM4="Casi siempre",2,IF(CM4="Pocas Veces",3,IF(CM4="Nunca",4,IF(CM4="No sé",5," ")))))</f>
        <v>2</v>
      </c>
      <c r="CN60" s="8">
        <f t="shared" si="54"/>
        <v>3</v>
      </c>
      <c r="CO60" s="8">
        <f t="shared" si="54"/>
        <v>5</v>
      </c>
      <c r="CP60" s="8">
        <f t="shared" si="54"/>
        <v>2</v>
      </c>
      <c r="CQ60" s="8">
        <f t="shared" ref="CQ60:DC60" si="55">IF(CQ4="Si",1,IF(CQ4="No",2," "))</f>
        <v>1</v>
      </c>
      <c r="CR60" s="8">
        <f t="shared" si="55"/>
        <v>1</v>
      </c>
      <c r="CS60" s="8">
        <f t="shared" si="55"/>
        <v>1</v>
      </c>
      <c r="CT60" s="8">
        <f t="shared" si="55"/>
        <v>1</v>
      </c>
      <c r="CU60" s="8">
        <f t="shared" si="55"/>
        <v>1</v>
      </c>
      <c r="CV60" s="8">
        <f t="shared" si="55"/>
        <v>1</v>
      </c>
      <c r="CW60" s="8">
        <f t="shared" si="55"/>
        <v>1</v>
      </c>
      <c r="CX60" s="8">
        <f t="shared" si="55"/>
        <v>1</v>
      </c>
      <c r="CY60" s="8">
        <f t="shared" si="55"/>
        <v>1</v>
      </c>
      <c r="CZ60" s="8">
        <f t="shared" si="55"/>
        <v>2</v>
      </c>
      <c r="DA60" s="8">
        <f t="shared" si="55"/>
        <v>2</v>
      </c>
      <c r="DB60" s="8">
        <f t="shared" si="55"/>
        <v>2</v>
      </c>
      <c r="DC60" s="8">
        <f t="shared" si="55"/>
        <v>2</v>
      </c>
      <c r="DD60" s="8">
        <f t="shared" ref="DD60:DK60" si="56">IF(DD4="Si",1,IF(DD4="No",2,IF(DD4="No sé",2," ")))</f>
        <v>2</v>
      </c>
      <c r="DE60" s="8">
        <f t="shared" si="56"/>
        <v>2</v>
      </c>
      <c r="DF60" s="8">
        <f t="shared" si="56"/>
        <v>1</v>
      </c>
      <c r="DG60" s="8">
        <f t="shared" si="56"/>
        <v>1</v>
      </c>
      <c r="DH60" s="8">
        <f t="shared" si="56"/>
        <v>1</v>
      </c>
      <c r="DI60" s="8">
        <f t="shared" si="56"/>
        <v>1</v>
      </c>
      <c r="DJ60" s="8">
        <f t="shared" si="56"/>
        <v>1</v>
      </c>
      <c r="DK60" s="8">
        <f t="shared" si="56"/>
        <v>2</v>
      </c>
      <c r="DL60" s="8">
        <f t="shared" ref="DL60:EQ60" si="57">IF(DL4="Si, menos que a mis compañeras/os",1,IF(DL4="Si, Igual que a mis compañeras/os",2,IF(DL4="Si, más que a mis compañeras/os",3,IF(DL4="No",4," "))))</f>
        <v>4</v>
      </c>
      <c r="DM60" s="8">
        <f t="shared" si="57"/>
        <v>4</v>
      </c>
      <c r="DN60" s="8">
        <f t="shared" si="57"/>
        <v>4</v>
      </c>
      <c r="DO60" s="8">
        <f t="shared" si="57"/>
        <v>4</v>
      </c>
      <c r="DP60" s="8">
        <f t="shared" si="57"/>
        <v>4</v>
      </c>
      <c r="DQ60" s="8">
        <f t="shared" si="57"/>
        <v>4</v>
      </c>
      <c r="DR60" s="8">
        <f t="shared" si="57"/>
        <v>4</v>
      </c>
      <c r="DS60" s="8">
        <f t="shared" si="57"/>
        <v>4</v>
      </c>
      <c r="DT60" s="8">
        <f t="shared" si="57"/>
        <v>4</v>
      </c>
      <c r="DU60" s="8">
        <f t="shared" si="57"/>
        <v>4</v>
      </c>
      <c r="DV60" s="8">
        <f t="shared" si="57"/>
        <v>4</v>
      </c>
      <c r="DW60" s="8">
        <f t="shared" si="57"/>
        <v>4</v>
      </c>
      <c r="DX60" s="8">
        <f t="shared" si="57"/>
        <v>4</v>
      </c>
      <c r="DY60" s="8">
        <f t="shared" si="57"/>
        <v>4</v>
      </c>
      <c r="DZ60" s="8">
        <f t="shared" si="57"/>
        <v>4</v>
      </c>
      <c r="EA60" s="8">
        <f t="shared" si="57"/>
        <v>4</v>
      </c>
      <c r="EB60" s="8">
        <f t="shared" si="57"/>
        <v>4</v>
      </c>
      <c r="EC60" s="8">
        <f t="shared" si="57"/>
        <v>4</v>
      </c>
      <c r="ED60" s="8">
        <f t="shared" si="57"/>
        <v>4</v>
      </c>
      <c r="EE60" s="8">
        <f t="shared" si="57"/>
        <v>2</v>
      </c>
      <c r="EF60" s="8">
        <f t="shared" si="57"/>
        <v>4</v>
      </c>
      <c r="EG60" s="8">
        <f t="shared" si="57"/>
        <v>4</v>
      </c>
      <c r="EH60" s="8">
        <f t="shared" si="57"/>
        <v>4</v>
      </c>
      <c r="EI60" s="8">
        <f t="shared" si="57"/>
        <v>4</v>
      </c>
      <c r="EJ60" s="8">
        <f t="shared" si="57"/>
        <v>4</v>
      </c>
      <c r="EK60" s="8">
        <f t="shared" si="57"/>
        <v>4</v>
      </c>
      <c r="EL60" s="8">
        <f t="shared" si="57"/>
        <v>4</v>
      </c>
      <c r="EM60" s="8">
        <f t="shared" si="57"/>
        <v>4</v>
      </c>
      <c r="EN60" s="8">
        <f t="shared" si="57"/>
        <v>4</v>
      </c>
      <c r="EO60" s="8">
        <f t="shared" si="57"/>
        <v>4</v>
      </c>
      <c r="EP60" s="8">
        <f t="shared" si="57"/>
        <v>4</v>
      </c>
      <c r="EQ60" s="8">
        <f t="shared" si="57"/>
        <v>4</v>
      </c>
      <c r="ER60" s="8">
        <f t="shared" si="21"/>
        <v>1</v>
      </c>
      <c r="ES60" s="8">
        <f t="shared" ref="ES60:EX60" si="58">IF(ES4="Si, menos que a mis compañeras/os",1,IF(ES4="Si, Igual que a mis compañeras/os",2,IF(ES4="Si, más que a mis compañeras/os",3,IF(ES4="No",4," "))))</f>
        <v>4</v>
      </c>
      <c r="ET60" s="8">
        <f t="shared" si="58"/>
        <v>4</v>
      </c>
      <c r="EU60" s="8">
        <f t="shared" si="58"/>
        <v>4</v>
      </c>
      <c r="EV60" s="8">
        <f t="shared" si="58"/>
        <v>4</v>
      </c>
      <c r="EW60" s="8">
        <f t="shared" si="58"/>
        <v>2</v>
      </c>
      <c r="EX60" s="8">
        <f t="shared" si="58"/>
        <v>2</v>
      </c>
      <c r="EY60" s="8">
        <f t="shared" ref="EY60:FG60" si="59">IF(EY4="Siempre",1,IF(EY4="Casi siempre",2,IF(EY4="Pocas veces",3,IF(EY4="Nunca",4, ""))))</f>
        <v>1</v>
      </c>
      <c r="EZ60" s="8">
        <f t="shared" si="59"/>
        <v>2</v>
      </c>
      <c r="FA60" s="8">
        <f t="shared" si="59"/>
        <v>2</v>
      </c>
      <c r="FB60" s="8">
        <f t="shared" si="59"/>
        <v>1</v>
      </c>
      <c r="FC60" s="8">
        <f t="shared" si="59"/>
        <v>2</v>
      </c>
      <c r="FD60" s="8">
        <f t="shared" si="59"/>
        <v>2</v>
      </c>
      <c r="FE60" s="8">
        <f t="shared" si="59"/>
        <v>2</v>
      </c>
      <c r="FF60" s="8">
        <f t="shared" si="59"/>
        <v>2</v>
      </c>
      <c r="FG60" s="8">
        <f t="shared" si="59"/>
        <v>4</v>
      </c>
      <c r="FH60" s="8">
        <f t="shared" ref="FH60:GE60" si="60">IF(FH4="Siempre",1,IF(FH4="Casi siempre",2,IF(FH4="Pocas veces",3,IF(FH4="Nunca",4,IF(FH4="No he tenido la necesidad",5, "")))))</f>
        <v>1</v>
      </c>
      <c r="FI60" s="8">
        <f t="shared" si="60"/>
        <v>1</v>
      </c>
      <c r="FJ60" s="8">
        <f t="shared" si="60"/>
        <v>1</v>
      </c>
      <c r="FK60" s="8">
        <f t="shared" si="60"/>
        <v>2</v>
      </c>
      <c r="FL60" s="8">
        <f t="shared" si="60"/>
        <v>1</v>
      </c>
      <c r="FM60" s="8">
        <f t="shared" si="60"/>
        <v>2</v>
      </c>
      <c r="FN60" s="8">
        <f t="shared" si="60"/>
        <v>1</v>
      </c>
      <c r="FO60" s="8">
        <f t="shared" si="60"/>
        <v>2</v>
      </c>
      <c r="FP60" s="8">
        <f t="shared" si="60"/>
        <v>3</v>
      </c>
      <c r="FQ60" s="8">
        <f t="shared" si="60"/>
        <v>3</v>
      </c>
      <c r="FR60" s="8">
        <f t="shared" si="60"/>
        <v>2</v>
      </c>
      <c r="FS60" s="8">
        <f t="shared" si="60"/>
        <v>2</v>
      </c>
      <c r="FT60" s="8">
        <f t="shared" si="60"/>
        <v>4</v>
      </c>
      <c r="FU60" s="8">
        <f t="shared" si="60"/>
        <v>4</v>
      </c>
      <c r="FV60" s="8">
        <f t="shared" si="60"/>
        <v>3</v>
      </c>
      <c r="FW60" s="8">
        <f t="shared" si="60"/>
        <v>3</v>
      </c>
      <c r="FX60" s="8">
        <f t="shared" si="60"/>
        <v>3</v>
      </c>
      <c r="FY60" s="8">
        <f t="shared" si="60"/>
        <v>3</v>
      </c>
      <c r="FZ60" s="8">
        <f t="shared" si="60"/>
        <v>3</v>
      </c>
      <c r="GA60" s="8">
        <f t="shared" si="60"/>
        <v>2</v>
      </c>
      <c r="GB60" s="8">
        <f t="shared" si="60"/>
        <v>3</v>
      </c>
      <c r="GC60" s="8">
        <f t="shared" si="60"/>
        <v>3</v>
      </c>
      <c r="GD60" s="8">
        <f t="shared" si="60"/>
        <v>3</v>
      </c>
      <c r="GE60" s="8">
        <f t="shared" si="60"/>
        <v>4</v>
      </c>
      <c r="GF60" s="8">
        <f t="shared" ref="GF60:GI60" si="61">IF(GF4="Si",1,IF(GF4="No",2," "))</f>
        <v>2</v>
      </c>
      <c r="GG60" s="8">
        <f t="shared" si="61"/>
        <v>2</v>
      </c>
      <c r="GH60" s="8">
        <f t="shared" si="61"/>
        <v>1</v>
      </c>
      <c r="GI60" s="8">
        <f t="shared" si="61"/>
        <v>2</v>
      </c>
      <c r="GJ60" s="10">
        <f t="shared" ref="GJ60:GK60" si="62">GJ4</f>
        <v>4</v>
      </c>
      <c r="GK60" s="10">
        <f t="shared" si="62"/>
        <v>4</v>
      </c>
      <c r="GL60" s="10">
        <f t="shared" si="27"/>
        <v>1</v>
      </c>
      <c r="GM60" s="10">
        <f t="shared" ref="GM60:GT60" si="63">IF(GM4="Nada de tiempo",1,IF(GM4="Menos de 2 horas",2,IF(GM4="Entre 3 y 6 horas",3,IF(GM4="Entre 6 y 10 horas",4,IF(GM4="Más de 10 horas",5,"")))))</f>
        <v>3</v>
      </c>
      <c r="GN60" s="10">
        <f t="shared" si="63"/>
        <v>3</v>
      </c>
      <c r="GO60" s="10">
        <f t="shared" si="63"/>
        <v>2</v>
      </c>
      <c r="GP60" s="10">
        <f t="shared" si="63"/>
        <v>3</v>
      </c>
      <c r="GQ60" s="10">
        <f t="shared" si="63"/>
        <v>1</v>
      </c>
      <c r="GR60" s="10">
        <f t="shared" si="63"/>
        <v>2</v>
      </c>
      <c r="GS60" s="10">
        <f t="shared" si="63"/>
        <v>2</v>
      </c>
      <c r="GT60" s="10">
        <f t="shared" si="63"/>
        <v>2</v>
      </c>
    </row>
    <row r="61" spans="1:202" ht="15.75" customHeight="1" x14ac:dyDescent="0.4">
      <c r="C61" s="8">
        <v>4</v>
      </c>
      <c r="E61" s="8">
        <f t="shared" si="29"/>
        <v>1</v>
      </c>
      <c r="F61" s="1">
        <v>1977</v>
      </c>
      <c r="G61" s="9">
        <f t="shared" si="0"/>
        <v>1</v>
      </c>
      <c r="H61" s="10" t="str">
        <f t="shared" ref="H61:I61" si="64">H5</f>
        <v>Hidalgo</v>
      </c>
      <c r="I61" s="10" t="str">
        <f t="shared" si="64"/>
        <v xml:space="preserve">Pachuca de Soto </v>
      </c>
      <c r="J61" s="8">
        <f t="shared" si="2"/>
        <v>3</v>
      </c>
      <c r="K61" s="8">
        <f t="shared" si="3"/>
        <v>1</v>
      </c>
      <c r="L61" s="8">
        <v>1</v>
      </c>
      <c r="M61" s="8">
        <f t="shared" si="4"/>
        <v>5</v>
      </c>
      <c r="N61" s="8">
        <f t="shared" ref="N61:O61" si="65">IF(N5="Sí",1,IF(N5="No",2," "))</f>
        <v>2</v>
      </c>
      <c r="O61" s="8">
        <f t="shared" si="65"/>
        <v>2</v>
      </c>
      <c r="P61" s="1">
        <v>10</v>
      </c>
      <c r="Q61" s="8">
        <f t="shared" si="6"/>
        <v>1</v>
      </c>
      <c r="R61" s="8">
        <f t="shared" si="7"/>
        <v>1</v>
      </c>
      <c r="S61" s="8">
        <f t="shared" si="8"/>
        <v>2</v>
      </c>
      <c r="T61" s="8">
        <f t="shared" si="9"/>
        <v>2</v>
      </c>
      <c r="U61" s="8">
        <f t="shared" ref="U61:AG61" si="66">IF(U5="Toda mi jornada",1,IF(U5="Más de la mitad",2,IF(U5="Ocasionalmente",3,IF(U5="Nunca",4," "))))</f>
        <v>1</v>
      </c>
      <c r="V61" s="8">
        <f t="shared" si="66"/>
        <v>4</v>
      </c>
      <c r="W61" s="8">
        <f t="shared" si="66"/>
        <v>4</v>
      </c>
      <c r="X61" s="8">
        <f t="shared" si="66"/>
        <v>4</v>
      </c>
      <c r="Y61" s="8">
        <f t="shared" si="66"/>
        <v>4</v>
      </c>
      <c r="Z61" s="8">
        <f t="shared" si="66"/>
        <v>4</v>
      </c>
      <c r="AA61" s="8">
        <f t="shared" si="66"/>
        <v>4</v>
      </c>
      <c r="AB61" s="8">
        <f t="shared" si="66"/>
        <v>4</v>
      </c>
      <c r="AC61" s="8">
        <f t="shared" si="66"/>
        <v>1</v>
      </c>
      <c r="AD61" s="8">
        <f t="shared" si="66"/>
        <v>4</v>
      </c>
      <c r="AE61" s="8">
        <f t="shared" si="66"/>
        <v>4</v>
      </c>
      <c r="AF61" s="8">
        <f t="shared" si="66"/>
        <v>4</v>
      </c>
      <c r="AG61" s="8">
        <f t="shared" si="66"/>
        <v>4</v>
      </c>
      <c r="AH61" s="7"/>
      <c r="AI61" s="8">
        <f t="shared" si="11"/>
        <v>2</v>
      </c>
      <c r="AJ61" s="8">
        <f t="shared" si="12"/>
        <v>5</v>
      </c>
      <c r="AK61" s="1" t="s">
        <v>264</v>
      </c>
      <c r="AL61" s="8">
        <f t="shared" ref="AL61:BA61" si="67">IF(AL5="Completamente",1,IF(AL5="Bastante",2,IF(AL5="Regular",3,IF(AL5="Poco",4,IF(AL5="Nada",5," ")))))</f>
        <v>1</v>
      </c>
      <c r="AM61" s="8">
        <f t="shared" si="67"/>
        <v>2</v>
      </c>
      <c r="AN61" s="8">
        <f t="shared" si="67"/>
        <v>3</v>
      </c>
      <c r="AO61" s="8">
        <f t="shared" si="67"/>
        <v>2</v>
      </c>
      <c r="AP61" s="8">
        <f t="shared" si="67"/>
        <v>2</v>
      </c>
      <c r="AQ61" s="8">
        <f t="shared" si="67"/>
        <v>2</v>
      </c>
      <c r="AR61" s="8">
        <f t="shared" si="67"/>
        <v>1</v>
      </c>
      <c r="AS61" s="8">
        <f t="shared" si="67"/>
        <v>1</v>
      </c>
      <c r="AT61" s="8">
        <f t="shared" si="67"/>
        <v>2</v>
      </c>
      <c r="AU61" s="8">
        <f t="shared" si="67"/>
        <v>2</v>
      </c>
      <c r="AV61" s="8">
        <f t="shared" si="67"/>
        <v>2</v>
      </c>
      <c r="AW61" s="8">
        <f t="shared" si="67"/>
        <v>2</v>
      </c>
      <c r="AX61" s="8">
        <f t="shared" si="67"/>
        <v>1</v>
      </c>
      <c r="AY61" s="8">
        <f t="shared" si="67"/>
        <v>2</v>
      </c>
      <c r="AZ61" s="8">
        <f t="shared" si="67"/>
        <v>1</v>
      </c>
      <c r="BA61" s="8">
        <f t="shared" si="67"/>
        <v>2</v>
      </c>
      <c r="BB61" s="8">
        <f t="shared" ref="BB61:BO61" si="68">IF(BB5="Mujer",1,IF(BB5="Hombre",2,IF(BB5="Ambos",3,IF(BB5="Ninguno",4," "))))</f>
        <v>3</v>
      </c>
      <c r="BC61" s="8">
        <f t="shared" si="68"/>
        <v>3</v>
      </c>
      <c r="BD61" s="8">
        <f t="shared" si="68"/>
        <v>1</v>
      </c>
      <c r="BE61" s="8">
        <f t="shared" si="68"/>
        <v>1</v>
      </c>
      <c r="BF61" s="8">
        <f t="shared" si="68"/>
        <v>3</v>
      </c>
      <c r="BG61" s="8">
        <f t="shared" si="68"/>
        <v>3</v>
      </c>
      <c r="BH61" s="8">
        <f t="shared" si="68"/>
        <v>1</v>
      </c>
      <c r="BI61" s="8">
        <f t="shared" si="68"/>
        <v>1</v>
      </c>
      <c r="BJ61" s="8">
        <f t="shared" si="68"/>
        <v>3</v>
      </c>
      <c r="BK61" s="8">
        <f t="shared" si="68"/>
        <v>3</v>
      </c>
      <c r="BL61" s="8">
        <f t="shared" si="68"/>
        <v>1</v>
      </c>
      <c r="BM61" s="8">
        <f t="shared" si="68"/>
        <v>3</v>
      </c>
      <c r="BN61" s="8">
        <f t="shared" si="68"/>
        <v>3</v>
      </c>
      <c r="BO61" s="8">
        <f t="shared" si="68"/>
        <v>3</v>
      </c>
      <c r="BP61" s="7"/>
      <c r="BQ61" s="8">
        <f t="shared" ref="BQ61:BT61" si="69">IF(BQ5="Si",1,IF(BQ5="No",2,IF(BQ5="No sé",3," ")))</f>
        <v>1</v>
      </c>
      <c r="BR61" s="8">
        <f t="shared" si="69"/>
        <v>1</v>
      </c>
      <c r="BS61" s="8">
        <f t="shared" si="69"/>
        <v>1</v>
      </c>
      <c r="BT61" s="8">
        <f t="shared" si="69"/>
        <v>1</v>
      </c>
      <c r="BU61" s="8">
        <f t="shared" ref="BU61:CL61" si="70">IF(BU5="Siempre",1,IF(BU5="Casi siempre",2,IF(BU5="Pocas Veces",3,IF(BU5="Nunca",4," "))))</f>
        <v>1</v>
      </c>
      <c r="BV61" s="8">
        <f t="shared" si="70"/>
        <v>1</v>
      </c>
      <c r="BW61" s="8">
        <f t="shared" si="70"/>
        <v>1</v>
      </c>
      <c r="BX61" s="8">
        <f t="shared" si="70"/>
        <v>1</v>
      </c>
      <c r="BY61" s="8">
        <f t="shared" si="70"/>
        <v>1</v>
      </c>
      <c r="BZ61" s="8">
        <f t="shared" si="70"/>
        <v>1</v>
      </c>
      <c r="CA61" s="8">
        <f t="shared" si="70"/>
        <v>1</v>
      </c>
      <c r="CB61" s="8">
        <f t="shared" si="70"/>
        <v>1</v>
      </c>
      <c r="CC61" s="8">
        <f t="shared" si="70"/>
        <v>1</v>
      </c>
      <c r="CD61" s="8">
        <f t="shared" si="70"/>
        <v>1</v>
      </c>
      <c r="CE61" s="8">
        <f t="shared" si="70"/>
        <v>1</v>
      </c>
      <c r="CF61" s="8">
        <f t="shared" si="70"/>
        <v>1</v>
      </c>
      <c r="CG61" s="8">
        <f t="shared" si="70"/>
        <v>2</v>
      </c>
      <c r="CH61" s="8">
        <f t="shared" si="70"/>
        <v>3</v>
      </c>
      <c r="CI61" s="8">
        <f t="shared" si="70"/>
        <v>3</v>
      </c>
      <c r="CJ61" s="8">
        <f t="shared" si="70"/>
        <v>3</v>
      </c>
      <c r="CK61" s="8">
        <f t="shared" si="70"/>
        <v>2</v>
      </c>
      <c r="CL61" s="8">
        <f t="shared" si="70"/>
        <v>2</v>
      </c>
      <c r="CM61" s="8">
        <f t="shared" ref="CM61:CP61" si="71">IF(CM5="Siempre",1,IF(CM5="Casi siempre",2,IF(CM5="Pocas Veces",3,IF(CM5="Nunca",4,IF(CM5="No sé",5," ")))))</f>
        <v>3</v>
      </c>
      <c r="CN61" s="8">
        <f t="shared" si="71"/>
        <v>3</v>
      </c>
      <c r="CO61" s="8">
        <f t="shared" si="71"/>
        <v>5</v>
      </c>
      <c r="CP61" s="8">
        <f t="shared" si="71"/>
        <v>4</v>
      </c>
      <c r="CQ61" s="8">
        <f t="shared" ref="CQ61:DC61" si="72">IF(CQ5="Si",1,IF(CQ5="No",2," "))</f>
        <v>2</v>
      </c>
      <c r="CR61" s="8">
        <f t="shared" si="72"/>
        <v>2</v>
      </c>
      <c r="CS61" s="8">
        <f t="shared" si="72"/>
        <v>2</v>
      </c>
      <c r="CT61" s="8">
        <f t="shared" si="72"/>
        <v>2</v>
      </c>
      <c r="CU61" s="8">
        <f t="shared" si="72"/>
        <v>2</v>
      </c>
      <c r="CV61" s="8">
        <f t="shared" si="72"/>
        <v>1</v>
      </c>
      <c r="CW61" s="8">
        <f t="shared" si="72"/>
        <v>1</v>
      </c>
      <c r="CX61" s="8">
        <f t="shared" si="72"/>
        <v>2</v>
      </c>
      <c r="CY61" s="8">
        <f t="shared" si="72"/>
        <v>2</v>
      </c>
      <c r="CZ61" s="8">
        <f t="shared" si="72"/>
        <v>1</v>
      </c>
      <c r="DA61" s="8">
        <f t="shared" si="72"/>
        <v>2</v>
      </c>
      <c r="DB61" s="8">
        <f t="shared" si="72"/>
        <v>2</v>
      </c>
      <c r="DC61" s="8">
        <f t="shared" si="72"/>
        <v>2</v>
      </c>
      <c r="DD61" s="8">
        <f t="shared" ref="DD61:DK61" si="73">IF(DD5="Si",1,IF(DD5="No",2,IF(DD5="No sé",2," ")))</f>
        <v>1</v>
      </c>
      <c r="DE61" s="8">
        <f t="shared" si="73"/>
        <v>1</v>
      </c>
      <c r="DF61" s="8">
        <f t="shared" si="73"/>
        <v>1</v>
      </c>
      <c r="DG61" s="8">
        <f t="shared" si="73"/>
        <v>1</v>
      </c>
      <c r="DH61" s="8">
        <f t="shared" si="73"/>
        <v>1</v>
      </c>
      <c r="DI61" s="8">
        <f t="shared" si="73"/>
        <v>1</v>
      </c>
      <c r="DJ61" s="8">
        <f t="shared" si="73"/>
        <v>1</v>
      </c>
      <c r="DK61" s="8">
        <f t="shared" si="73"/>
        <v>1</v>
      </c>
      <c r="DL61" s="8">
        <f t="shared" ref="DL61:EQ61" si="74">IF(DL5="Si, menos que a mis compañeras/os",1,IF(DL5="Si, Igual que a mis compañeras/os",2,IF(DL5="Si, más que a mis compañeras/os",3,IF(DL5="No",4," "))))</f>
        <v>4</v>
      </c>
      <c r="DM61" s="8">
        <f t="shared" si="74"/>
        <v>4</v>
      </c>
      <c r="DN61" s="8">
        <f t="shared" si="74"/>
        <v>4</v>
      </c>
      <c r="DO61" s="8">
        <f t="shared" si="74"/>
        <v>4</v>
      </c>
      <c r="DP61" s="8">
        <f t="shared" si="74"/>
        <v>4</v>
      </c>
      <c r="DQ61" s="8">
        <f t="shared" si="74"/>
        <v>4</v>
      </c>
      <c r="DR61" s="8">
        <f t="shared" si="74"/>
        <v>4</v>
      </c>
      <c r="DS61" s="8">
        <f t="shared" si="74"/>
        <v>4</v>
      </c>
      <c r="DT61" s="8">
        <f t="shared" si="74"/>
        <v>4</v>
      </c>
      <c r="DU61" s="8">
        <f t="shared" si="74"/>
        <v>4</v>
      </c>
      <c r="DV61" s="8">
        <f t="shared" si="74"/>
        <v>4</v>
      </c>
      <c r="DW61" s="8">
        <f t="shared" si="74"/>
        <v>4</v>
      </c>
      <c r="DX61" s="8">
        <f t="shared" si="74"/>
        <v>4</v>
      </c>
      <c r="DY61" s="8">
        <f t="shared" si="74"/>
        <v>4</v>
      </c>
      <c r="DZ61" s="8">
        <f t="shared" si="74"/>
        <v>4</v>
      </c>
      <c r="EA61" s="8">
        <f t="shared" si="74"/>
        <v>4</v>
      </c>
      <c r="EB61" s="8">
        <f t="shared" si="74"/>
        <v>4</v>
      </c>
      <c r="EC61" s="8">
        <f t="shared" si="74"/>
        <v>4</v>
      </c>
      <c r="ED61" s="8">
        <f t="shared" si="74"/>
        <v>4</v>
      </c>
      <c r="EE61" s="8">
        <f t="shared" si="74"/>
        <v>4</v>
      </c>
      <c r="EF61" s="8">
        <f t="shared" si="74"/>
        <v>4</v>
      </c>
      <c r="EG61" s="8">
        <f t="shared" si="74"/>
        <v>4</v>
      </c>
      <c r="EH61" s="8">
        <f t="shared" si="74"/>
        <v>4</v>
      </c>
      <c r="EI61" s="8">
        <f t="shared" si="74"/>
        <v>4</v>
      </c>
      <c r="EJ61" s="8">
        <f t="shared" si="74"/>
        <v>4</v>
      </c>
      <c r="EK61" s="8">
        <f t="shared" si="74"/>
        <v>4</v>
      </c>
      <c r="EL61" s="8">
        <f t="shared" si="74"/>
        <v>4</v>
      </c>
      <c r="EM61" s="8">
        <f t="shared" si="74"/>
        <v>4</v>
      </c>
      <c r="EN61" s="8">
        <f t="shared" si="74"/>
        <v>4</v>
      </c>
      <c r="EO61" s="8">
        <f t="shared" si="74"/>
        <v>4</v>
      </c>
      <c r="EP61" s="8">
        <f t="shared" si="74"/>
        <v>4</v>
      </c>
      <c r="EQ61" s="8">
        <f t="shared" si="74"/>
        <v>4</v>
      </c>
      <c r="ER61" s="8">
        <f t="shared" si="21"/>
        <v>2</v>
      </c>
      <c r="ES61" s="8">
        <f t="shared" ref="ES61:EX61" si="75">IF(ES5="Si, menos que a mis compañeras/os",1,IF(ES5="Si, Igual que a mis compañeras/os",2,IF(ES5="Si, más que a mis compañeras/os",3,IF(ES5="No",4," "))))</f>
        <v>4</v>
      </c>
      <c r="ET61" s="8">
        <f t="shared" si="75"/>
        <v>4</v>
      </c>
      <c r="EU61" s="8">
        <f t="shared" si="75"/>
        <v>4</v>
      </c>
      <c r="EV61" s="8">
        <f t="shared" si="75"/>
        <v>4</v>
      </c>
      <c r="EW61" s="8">
        <f t="shared" si="75"/>
        <v>4</v>
      </c>
      <c r="EX61" s="8">
        <f t="shared" si="75"/>
        <v>4</v>
      </c>
      <c r="EY61" s="8">
        <f t="shared" ref="EY61:FG61" si="76">IF(EY5="Siempre",1,IF(EY5="Casi siempre",2,IF(EY5="Pocas veces",3,IF(EY5="Nunca",4, ""))))</f>
        <v>1</v>
      </c>
      <c r="EZ61" s="8">
        <f t="shared" si="76"/>
        <v>1</v>
      </c>
      <c r="FA61" s="8">
        <f t="shared" si="76"/>
        <v>1</v>
      </c>
      <c r="FB61" s="8">
        <f t="shared" si="76"/>
        <v>1</v>
      </c>
      <c r="FC61" s="8">
        <f t="shared" si="76"/>
        <v>2</v>
      </c>
      <c r="FD61" s="8">
        <f t="shared" si="76"/>
        <v>2</v>
      </c>
      <c r="FE61" s="8">
        <f t="shared" si="76"/>
        <v>1</v>
      </c>
      <c r="FF61" s="8">
        <f t="shared" si="76"/>
        <v>2</v>
      </c>
      <c r="FG61" s="8">
        <f t="shared" si="76"/>
        <v>2</v>
      </c>
      <c r="FH61" s="8">
        <f t="shared" ref="FH61:GE61" si="77">IF(FH5="Siempre",1,IF(FH5="Casi siempre",2,IF(FH5="Pocas veces",3,IF(FH5="Nunca",4,IF(FH5="No he tenido la necesidad",5, "")))))</f>
        <v>1</v>
      </c>
      <c r="FI61" s="8">
        <f t="shared" si="77"/>
        <v>1</v>
      </c>
      <c r="FJ61" s="8">
        <f t="shared" si="77"/>
        <v>1</v>
      </c>
      <c r="FK61" s="8">
        <f t="shared" si="77"/>
        <v>1</v>
      </c>
      <c r="FL61" s="8">
        <f t="shared" si="77"/>
        <v>1</v>
      </c>
      <c r="FM61" s="8">
        <f t="shared" si="77"/>
        <v>1</v>
      </c>
      <c r="FN61" s="8">
        <f t="shared" si="77"/>
        <v>2</v>
      </c>
      <c r="FO61" s="8">
        <f t="shared" si="77"/>
        <v>2</v>
      </c>
      <c r="FP61" s="8">
        <f t="shared" si="77"/>
        <v>2</v>
      </c>
      <c r="FQ61" s="8">
        <f t="shared" si="77"/>
        <v>2</v>
      </c>
      <c r="FR61" s="8">
        <f t="shared" si="77"/>
        <v>2</v>
      </c>
      <c r="FS61" s="8">
        <f t="shared" si="77"/>
        <v>3</v>
      </c>
      <c r="FT61" s="8">
        <f t="shared" si="77"/>
        <v>4</v>
      </c>
      <c r="FU61" s="8">
        <f t="shared" si="77"/>
        <v>4</v>
      </c>
      <c r="FV61" s="8">
        <f t="shared" si="77"/>
        <v>2</v>
      </c>
      <c r="FW61" s="8">
        <f t="shared" si="77"/>
        <v>1</v>
      </c>
      <c r="FX61" s="8">
        <f t="shared" si="77"/>
        <v>2</v>
      </c>
      <c r="FY61" s="8">
        <f t="shared" si="77"/>
        <v>2</v>
      </c>
      <c r="FZ61" s="8">
        <f t="shared" si="77"/>
        <v>1</v>
      </c>
      <c r="GA61" s="8">
        <f t="shared" si="77"/>
        <v>2</v>
      </c>
      <c r="GB61" s="8">
        <f t="shared" si="77"/>
        <v>3</v>
      </c>
      <c r="GC61" s="8">
        <f t="shared" si="77"/>
        <v>3</v>
      </c>
      <c r="GD61" s="8">
        <f t="shared" si="77"/>
        <v>2</v>
      </c>
      <c r="GE61" s="8">
        <f t="shared" si="77"/>
        <v>3</v>
      </c>
      <c r="GF61" s="8">
        <f t="shared" ref="GF61:GI61" si="78">IF(GF5="Si",1,IF(GF5="No",2," "))</f>
        <v>2</v>
      </c>
      <c r="GG61" s="8">
        <f t="shared" si="78"/>
        <v>2</v>
      </c>
      <c r="GH61" s="8">
        <f t="shared" si="78"/>
        <v>1</v>
      </c>
      <c r="GI61" s="8">
        <f t="shared" si="78"/>
        <v>2</v>
      </c>
      <c r="GJ61" s="10">
        <f t="shared" ref="GJ61:GK61" si="79">GJ5</f>
        <v>4</v>
      </c>
      <c r="GK61" s="10">
        <f t="shared" si="79"/>
        <v>4</v>
      </c>
      <c r="GL61" s="10">
        <f t="shared" si="27"/>
        <v>1</v>
      </c>
      <c r="GM61" s="10">
        <f t="shared" ref="GM61:GT61" si="80">IF(GM5="Nada de tiempo",1,IF(GM5="Menos de 2 horas",2,IF(GM5="Entre 3 y 6 horas",3,IF(GM5="Entre 6 y 10 horas",4,IF(GM5="Más de 10 horas",5,"")))))</f>
        <v>2</v>
      </c>
      <c r="GN61" s="10">
        <f t="shared" si="80"/>
        <v>2</v>
      </c>
      <c r="GO61" s="10">
        <f t="shared" si="80"/>
        <v>3</v>
      </c>
      <c r="GP61" s="10">
        <f t="shared" si="80"/>
        <v>2</v>
      </c>
      <c r="GQ61" s="10">
        <f t="shared" si="80"/>
        <v>2</v>
      </c>
      <c r="GR61" s="10">
        <f t="shared" si="80"/>
        <v>5</v>
      </c>
      <c r="GS61" s="10">
        <f t="shared" si="80"/>
        <v>5</v>
      </c>
      <c r="GT61" s="10">
        <f t="shared" si="80"/>
        <v>5</v>
      </c>
    </row>
    <row r="62" spans="1:202" ht="15.75" customHeight="1" x14ac:dyDescent="0.4">
      <c r="C62" s="8">
        <v>5</v>
      </c>
      <c r="E62" s="8">
        <f t="shared" si="29"/>
        <v>1</v>
      </c>
      <c r="F62" s="1">
        <v>1993</v>
      </c>
      <c r="G62" s="9">
        <f t="shared" si="0"/>
        <v>1</v>
      </c>
      <c r="H62" s="10" t="str">
        <f t="shared" ref="H62:I62" si="81">H6</f>
        <v>Hidalgo</v>
      </c>
      <c r="I62" s="10" t="str">
        <f t="shared" si="81"/>
        <v xml:space="preserve">Tulancingo </v>
      </c>
      <c r="J62" s="8">
        <f t="shared" si="2"/>
        <v>1</v>
      </c>
      <c r="K62" s="8">
        <f t="shared" si="3"/>
        <v>2</v>
      </c>
      <c r="L62" s="8">
        <v>1</v>
      </c>
      <c r="M62" s="8">
        <f t="shared" si="4"/>
        <v>5</v>
      </c>
      <c r="N62" s="8">
        <f t="shared" ref="N62:O62" si="82">IF(N6="Sí",1,IF(N6="No",2," "))</f>
        <v>1</v>
      </c>
      <c r="O62" s="8">
        <f t="shared" si="82"/>
        <v>2</v>
      </c>
      <c r="P62" s="1">
        <v>3</v>
      </c>
      <c r="Q62" s="8">
        <f t="shared" si="6"/>
        <v>4</v>
      </c>
      <c r="R62" s="8">
        <f t="shared" si="7"/>
        <v>1</v>
      </c>
      <c r="S62" s="8">
        <f t="shared" si="8"/>
        <v>3</v>
      </c>
      <c r="T62" s="8">
        <f t="shared" si="9"/>
        <v>2</v>
      </c>
      <c r="U62" s="8">
        <f t="shared" ref="U62:AG62" si="83">IF(U6="Toda mi jornada",1,IF(U6="Más de la mitad",2,IF(U6="Ocasionalmente",3,IF(U6="Nunca",4," "))))</f>
        <v>1</v>
      </c>
      <c r="V62" s="8">
        <f t="shared" si="83"/>
        <v>3</v>
      </c>
      <c r="W62" s="8">
        <f t="shared" si="83"/>
        <v>4</v>
      </c>
      <c r="X62" s="8">
        <f t="shared" si="83"/>
        <v>4</v>
      </c>
      <c r="Y62" s="8">
        <f t="shared" si="83"/>
        <v>4</v>
      </c>
      <c r="Z62" s="8">
        <f t="shared" si="83"/>
        <v>4</v>
      </c>
      <c r="AA62" s="8">
        <f t="shared" si="83"/>
        <v>4</v>
      </c>
      <c r="AB62" s="8">
        <f t="shared" si="83"/>
        <v>4</v>
      </c>
      <c r="AC62" s="8">
        <f t="shared" si="83"/>
        <v>1</v>
      </c>
      <c r="AD62" s="8">
        <f t="shared" si="83"/>
        <v>3</v>
      </c>
      <c r="AE62" s="8">
        <f t="shared" si="83"/>
        <v>3</v>
      </c>
      <c r="AF62" s="8">
        <f t="shared" si="83"/>
        <v>4</v>
      </c>
      <c r="AG62" s="8">
        <f t="shared" si="83"/>
        <v>1</v>
      </c>
      <c r="AH62" s="7"/>
      <c r="AI62" s="8">
        <f t="shared" si="11"/>
        <v>2</v>
      </c>
      <c r="AJ62" s="8">
        <f t="shared" si="12"/>
        <v>6</v>
      </c>
      <c r="AK62" s="1" t="s">
        <v>270</v>
      </c>
      <c r="AL62" s="8">
        <f t="shared" ref="AL62:BA62" si="84">IF(AL6="Completamente",1,IF(AL6="Bastante",2,IF(AL6="Regular",3,IF(AL6="Poco",4,IF(AL6="Nada",5," ")))))</f>
        <v>1</v>
      </c>
      <c r="AM62" s="8">
        <f t="shared" si="84"/>
        <v>1</v>
      </c>
      <c r="AN62" s="8">
        <f t="shared" si="84"/>
        <v>1</v>
      </c>
      <c r="AO62" s="8">
        <f t="shared" si="84"/>
        <v>1</v>
      </c>
      <c r="AP62" s="8">
        <f t="shared" si="84"/>
        <v>1</v>
      </c>
      <c r="AQ62" s="8">
        <f t="shared" si="84"/>
        <v>1</v>
      </c>
      <c r="AR62" s="8">
        <f t="shared" si="84"/>
        <v>1</v>
      </c>
      <c r="AS62" s="8">
        <f t="shared" si="84"/>
        <v>1</v>
      </c>
      <c r="AT62" s="8">
        <f t="shared" si="84"/>
        <v>1</v>
      </c>
      <c r="AU62" s="8">
        <f t="shared" si="84"/>
        <v>1</v>
      </c>
      <c r="AV62" s="8">
        <f t="shared" si="84"/>
        <v>1</v>
      </c>
      <c r="AW62" s="8">
        <f t="shared" si="84"/>
        <v>1</v>
      </c>
      <c r="AX62" s="8">
        <f t="shared" si="84"/>
        <v>1</v>
      </c>
      <c r="AY62" s="8">
        <f t="shared" si="84"/>
        <v>1</v>
      </c>
      <c r="AZ62" s="8">
        <f t="shared" si="84"/>
        <v>1</v>
      </c>
      <c r="BA62" s="8">
        <f t="shared" si="84"/>
        <v>1</v>
      </c>
      <c r="BB62" s="8">
        <f t="shared" ref="BB62:BO62" si="85">IF(BB6="Mujer",1,IF(BB6="Hombre",2,IF(BB6="Ambos",3,IF(BB6="Ninguno",4," "))))</f>
        <v>3</v>
      </c>
      <c r="BC62" s="8">
        <f t="shared" si="85"/>
        <v>3</v>
      </c>
      <c r="BD62" s="8">
        <f t="shared" si="85"/>
        <v>3</v>
      </c>
      <c r="BE62" s="8">
        <f t="shared" si="85"/>
        <v>3</v>
      </c>
      <c r="BF62" s="8">
        <f t="shared" si="85"/>
        <v>3</v>
      </c>
      <c r="BG62" s="8">
        <f t="shared" si="85"/>
        <v>3</v>
      </c>
      <c r="BH62" s="8">
        <f t="shared" si="85"/>
        <v>3</v>
      </c>
      <c r="BI62" s="8">
        <f t="shared" si="85"/>
        <v>3</v>
      </c>
      <c r="BJ62" s="8">
        <f t="shared" si="85"/>
        <v>3</v>
      </c>
      <c r="BK62" s="8">
        <f t="shared" si="85"/>
        <v>3</v>
      </c>
      <c r="BL62" s="8">
        <f t="shared" si="85"/>
        <v>3</v>
      </c>
      <c r="BM62" s="8">
        <f t="shared" si="85"/>
        <v>3</v>
      </c>
      <c r="BN62" s="8">
        <f t="shared" si="85"/>
        <v>3</v>
      </c>
      <c r="BO62" s="8">
        <f t="shared" si="85"/>
        <v>3</v>
      </c>
      <c r="BP62" s="7"/>
      <c r="BQ62" s="8">
        <f t="shared" ref="BQ62:BT62" si="86">IF(BQ6="Si",1,IF(BQ6="No",2,IF(BQ6="No sé",3," ")))</f>
        <v>3</v>
      </c>
      <c r="BR62" s="8">
        <f t="shared" si="86"/>
        <v>3</v>
      </c>
      <c r="BS62" s="8">
        <f t="shared" si="86"/>
        <v>2</v>
      </c>
      <c r="BT62" s="8">
        <f t="shared" si="86"/>
        <v>2</v>
      </c>
      <c r="BU62" s="8">
        <f t="shared" ref="BU62:CL62" si="87">IF(BU6="Siempre",1,IF(BU6="Casi siempre",2,IF(BU6="Pocas Veces",3,IF(BU6="Nunca",4," "))))</f>
        <v>3</v>
      </c>
      <c r="BV62" s="8">
        <f t="shared" si="87"/>
        <v>3</v>
      </c>
      <c r="BW62" s="8">
        <f t="shared" si="87"/>
        <v>3</v>
      </c>
      <c r="BX62" s="8">
        <f t="shared" si="87"/>
        <v>2</v>
      </c>
      <c r="BY62" s="8">
        <f t="shared" si="87"/>
        <v>3</v>
      </c>
      <c r="BZ62" s="8">
        <f t="shared" si="87"/>
        <v>3</v>
      </c>
      <c r="CA62" s="8">
        <f t="shared" si="87"/>
        <v>3</v>
      </c>
      <c r="CB62" s="8">
        <f t="shared" si="87"/>
        <v>2</v>
      </c>
      <c r="CC62" s="8">
        <f t="shared" si="87"/>
        <v>3</v>
      </c>
      <c r="CD62" s="8">
        <f t="shared" si="87"/>
        <v>2</v>
      </c>
      <c r="CE62" s="8">
        <f t="shared" si="87"/>
        <v>2</v>
      </c>
      <c r="CF62" s="8">
        <f t="shared" si="87"/>
        <v>2</v>
      </c>
      <c r="CG62" s="8">
        <f t="shared" si="87"/>
        <v>3</v>
      </c>
      <c r="CH62" s="8">
        <f t="shared" si="87"/>
        <v>2</v>
      </c>
      <c r="CI62" s="8">
        <f t="shared" si="87"/>
        <v>2</v>
      </c>
      <c r="CJ62" s="8">
        <f t="shared" si="87"/>
        <v>3</v>
      </c>
      <c r="CK62" s="8">
        <f t="shared" si="87"/>
        <v>3</v>
      </c>
      <c r="CL62" s="8">
        <f t="shared" si="87"/>
        <v>1</v>
      </c>
      <c r="CM62" s="8">
        <f t="shared" ref="CM62:CP62" si="88">IF(CM6="Siempre",1,IF(CM6="Casi siempre",2,IF(CM6="Pocas Veces",3,IF(CM6="Nunca",4,IF(CM6="No sé",5," ")))))</f>
        <v>2</v>
      </c>
      <c r="CN62" s="8">
        <f t="shared" si="88"/>
        <v>2</v>
      </c>
      <c r="CO62" s="8">
        <f t="shared" si="88"/>
        <v>5</v>
      </c>
      <c r="CP62" s="8">
        <f t="shared" si="88"/>
        <v>1</v>
      </c>
      <c r="CQ62" s="8">
        <f t="shared" ref="CQ62:DC62" si="89">IF(CQ6="Si",1,IF(CQ6="No",2," "))</f>
        <v>2</v>
      </c>
      <c r="CR62" s="8">
        <f t="shared" si="89"/>
        <v>2</v>
      </c>
      <c r="CS62" s="8">
        <f t="shared" si="89"/>
        <v>2</v>
      </c>
      <c r="CT62" s="8">
        <f t="shared" si="89"/>
        <v>2</v>
      </c>
      <c r="CU62" s="8">
        <f t="shared" si="89"/>
        <v>2</v>
      </c>
      <c r="CV62" s="8">
        <f t="shared" si="89"/>
        <v>1</v>
      </c>
      <c r="CW62" s="8">
        <f t="shared" si="89"/>
        <v>2</v>
      </c>
      <c r="CX62" s="8">
        <f t="shared" si="89"/>
        <v>2</v>
      </c>
      <c r="CY62" s="8">
        <f t="shared" si="89"/>
        <v>1</v>
      </c>
      <c r="CZ62" s="8">
        <f t="shared" si="89"/>
        <v>2</v>
      </c>
      <c r="DA62" s="8">
        <f t="shared" si="89"/>
        <v>2</v>
      </c>
      <c r="DB62" s="8">
        <f t="shared" si="89"/>
        <v>2</v>
      </c>
      <c r="DC62" s="8">
        <f t="shared" si="89"/>
        <v>2</v>
      </c>
      <c r="DD62" s="8">
        <f t="shared" ref="DD62:DK62" si="90">IF(DD6="Si",1,IF(DD6="No",2,IF(DD6="No sé",2," ")))</f>
        <v>1</v>
      </c>
      <c r="DE62" s="8">
        <f t="shared" si="90"/>
        <v>1</v>
      </c>
      <c r="DF62" s="8">
        <f t="shared" si="90"/>
        <v>1</v>
      </c>
      <c r="DG62" s="8">
        <f t="shared" si="90"/>
        <v>1</v>
      </c>
      <c r="DH62" s="8">
        <f t="shared" si="90"/>
        <v>1</v>
      </c>
      <c r="DI62" s="8">
        <f t="shared" si="90"/>
        <v>1</v>
      </c>
      <c r="DJ62" s="8">
        <f t="shared" si="90"/>
        <v>1</v>
      </c>
      <c r="DK62" s="8">
        <f t="shared" si="90"/>
        <v>1</v>
      </c>
      <c r="DL62" s="8">
        <f t="shared" ref="DL62:EQ62" si="91">IF(DL6="Si, menos que a mis compañeras/os",1,IF(DL6="Si, Igual que a mis compañeras/os",2,IF(DL6="Si, más que a mis compañeras/os",3,IF(DL6="No",4," "))))</f>
        <v>3</v>
      </c>
      <c r="DM62" s="8">
        <f t="shared" si="91"/>
        <v>3</v>
      </c>
      <c r="DN62" s="8">
        <f t="shared" si="91"/>
        <v>3</v>
      </c>
      <c r="DO62" s="8">
        <f t="shared" si="91"/>
        <v>4</v>
      </c>
      <c r="DP62" s="8">
        <f t="shared" si="91"/>
        <v>4</v>
      </c>
      <c r="DQ62" s="8">
        <f t="shared" si="91"/>
        <v>3</v>
      </c>
      <c r="DR62" s="8">
        <f t="shared" si="91"/>
        <v>4</v>
      </c>
      <c r="DS62" s="8">
        <f t="shared" si="91"/>
        <v>4</v>
      </c>
      <c r="DT62" s="8">
        <f t="shared" si="91"/>
        <v>4</v>
      </c>
      <c r="DU62" s="8">
        <f t="shared" si="91"/>
        <v>4</v>
      </c>
      <c r="DV62" s="8">
        <f t="shared" si="91"/>
        <v>4</v>
      </c>
      <c r="DW62" s="8">
        <f t="shared" si="91"/>
        <v>3</v>
      </c>
      <c r="DX62" s="8">
        <f t="shared" si="91"/>
        <v>4</v>
      </c>
      <c r="DY62" s="8">
        <f t="shared" si="91"/>
        <v>4</v>
      </c>
      <c r="DZ62" s="8">
        <f t="shared" si="91"/>
        <v>4</v>
      </c>
      <c r="EA62" s="8">
        <f t="shared" si="91"/>
        <v>4</v>
      </c>
      <c r="EB62" s="8">
        <f t="shared" si="91"/>
        <v>4</v>
      </c>
      <c r="EC62" s="8">
        <f t="shared" si="91"/>
        <v>4</v>
      </c>
      <c r="ED62" s="8">
        <f t="shared" si="91"/>
        <v>4</v>
      </c>
      <c r="EE62" s="8">
        <f t="shared" si="91"/>
        <v>4</v>
      </c>
      <c r="EF62" s="8">
        <f t="shared" si="91"/>
        <v>4</v>
      </c>
      <c r="EG62" s="8">
        <f t="shared" si="91"/>
        <v>4</v>
      </c>
      <c r="EH62" s="8">
        <f t="shared" si="91"/>
        <v>4</v>
      </c>
      <c r="EI62" s="8">
        <f t="shared" si="91"/>
        <v>4</v>
      </c>
      <c r="EJ62" s="8">
        <f t="shared" si="91"/>
        <v>4</v>
      </c>
      <c r="EK62" s="8">
        <f t="shared" si="91"/>
        <v>4</v>
      </c>
      <c r="EL62" s="8">
        <f t="shared" si="91"/>
        <v>4</v>
      </c>
      <c r="EM62" s="8">
        <f t="shared" si="91"/>
        <v>4</v>
      </c>
      <c r="EN62" s="8">
        <f t="shared" si="91"/>
        <v>4</v>
      </c>
      <c r="EO62" s="8">
        <f t="shared" si="91"/>
        <v>4</v>
      </c>
      <c r="EP62" s="8">
        <f t="shared" si="91"/>
        <v>4</v>
      </c>
      <c r="EQ62" s="8">
        <f t="shared" si="91"/>
        <v>4</v>
      </c>
      <c r="ER62" s="8">
        <f t="shared" si="21"/>
        <v>2</v>
      </c>
      <c r="ES62" s="8">
        <f t="shared" ref="ES62:EX62" si="92">IF(ES6="Si, menos que a mis compañeras/os",1,IF(ES6="Si, Igual que a mis compañeras/os",2,IF(ES6="Si, más que a mis compañeras/os",3,IF(ES6="No",4," "))))</f>
        <v>4</v>
      </c>
      <c r="ET62" s="8">
        <f t="shared" si="92"/>
        <v>2</v>
      </c>
      <c r="EU62" s="8">
        <f t="shared" si="92"/>
        <v>4</v>
      </c>
      <c r="EV62" s="8">
        <f t="shared" si="92"/>
        <v>4</v>
      </c>
      <c r="EW62" s="8">
        <f t="shared" si="92"/>
        <v>1</v>
      </c>
      <c r="EX62" s="8">
        <f t="shared" si="92"/>
        <v>1</v>
      </c>
      <c r="EY62" s="8">
        <f t="shared" ref="EY62:FG62" si="93">IF(EY6="Siempre",1,IF(EY6="Casi siempre",2,IF(EY6="Pocas veces",3,IF(EY6="Nunca",4, ""))))</f>
        <v>2</v>
      </c>
      <c r="EZ62" s="8">
        <f t="shared" si="93"/>
        <v>2</v>
      </c>
      <c r="FA62" s="8">
        <f t="shared" si="93"/>
        <v>2</v>
      </c>
      <c r="FB62" s="8">
        <f t="shared" si="93"/>
        <v>4</v>
      </c>
      <c r="FC62" s="8">
        <f t="shared" si="93"/>
        <v>4</v>
      </c>
      <c r="FD62" s="8">
        <f t="shared" si="93"/>
        <v>4</v>
      </c>
      <c r="FE62" s="8">
        <f t="shared" si="93"/>
        <v>4</v>
      </c>
      <c r="FF62" s="8">
        <f t="shared" si="93"/>
        <v>4</v>
      </c>
      <c r="FG62" s="8">
        <f t="shared" si="93"/>
        <v>4</v>
      </c>
      <c r="FH62" s="8">
        <f t="shared" ref="FH62:GE62" si="94">IF(FH6="Siempre",1,IF(FH6="Casi siempre",2,IF(FH6="Pocas veces",3,IF(FH6="Nunca",4,IF(FH6="No he tenido la necesidad",5, "")))))</f>
        <v>2</v>
      </c>
      <c r="FI62" s="8">
        <f t="shared" si="94"/>
        <v>2</v>
      </c>
      <c r="FJ62" s="8">
        <f t="shared" si="94"/>
        <v>2</v>
      </c>
      <c r="FK62" s="8">
        <f t="shared" si="94"/>
        <v>2</v>
      </c>
      <c r="FL62" s="8">
        <f t="shared" si="94"/>
        <v>2</v>
      </c>
      <c r="FM62" s="8">
        <f t="shared" si="94"/>
        <v>2</v>
      </c>
      <c r="FN62" s="8">
        <f t="shared" si="94"/>
        <v>2</v>
      </c>
      <c r="FO62" s="8">
        <f t="shared" si="94"/>
        <v>2</v>
      </c>
      <c r="FP62" s="8">
        <f t="shared" si="94"/>
        <v>2</v>
      </c>
      <c r="FQ62" s="8">
        <f t="shared" si="94"/>
        <v>4</v>
      </c>
      <c r="FR62" s="8">
        <f t="shared" si="94"/>
        <v>2</v>
      </c>
      <c r="FS62" s="8">
        <f t="shared" si="94"/>
        <v>2</v>
      </c>
      <c r="FT62" s="8">
        <f t="shared" si="94"/>
        <v>4</v>
      </c>
      <c r="FU62" s="8">
        <f t="shared" si="94"/>
        <v>4</v>
      </c>
      <c r="FV62" s="8">
        <f t="shared" si="94"/>
        <v>2</v>
      </c>
      <c r="FW62" s="8">
        <f t="shared" si="94"/>
        <v>2</v>
      </c>
      <c r="FX62" s="8">
        <f t="shared" si="94"/>
        <v>2</v>
      </c>
      <c r="FY62" s="8">
        <f t="shared" si="94"/>
        <v>2</v>
      </c>
      <c r="FZ62" s="8">
        <f t="shared" si="94"/>
        <v>2</v>
      </c>
      <c r="GA62" s="8">
        <f t="shared" si="94"/>
        <v>2</v>
      </c>
      <c r="GB62" s="8">
        <f t="shared" si="94"/>
        <v>4</v>
      </c>
      <c r="GC62" s="8">
        <f t="shared" si="94"/>
        <v>2</v>
      </c>
      <c r="GD62" s="8">
        <f t="shared" si="94"/>
        <v>2</v>
      </c>
      <c r="GE62" s="8">
        <f t="shared" si="94"/>
        <v>4</v>
      </c>
      <c r="GF62" s="8">
        <f t="shared" ref="GF62:GI62" si="95">IF(GF6="Si",1,IF(GF6="No",2," "))</f>
        <v>2</v>
      </c>
      <c r="GG62" s="8">
        <f t="shared" si="95"/>
        <v>1</v>
      </c>
      <c r="GH62" s="8">
        <f t="shared" si="95"/>
        <v>2</v>
      </c>
      <c r="GI62" s="8">
        <f t="shared" si="95"/>
        <v>1</v>
      </c>
      <c r="GJ62" s="10">
        <f t="shared" ref="GJ62:GK62" si="96">GJ6</f>
        <v>6</v>
      </c>
      <c r="GK62" s="10">
        <f t="shared" si="96"/>
        <v>6</v>
      </c>
      <c r="GL62" s="10">
        <f t="shared" si="27"/>
        <v>1</v>
      </c>
      <c r="GM62" s="10">
        <f t="shared" ref="GM62:GT62" si="97">IF(GM6="Nada de tiempo",1,IF(GM6="Menos de 2 horas",2,IF(GM6="Entre 3 y 6 horas",3,IF(GM6="Entre 6 y 10 horas",4,IF(GM6="Más de 10 horas",5,"")))))</f>
        <v>2</v>
      </c>
      <c r="GN62" s="10">
        <f t="shared" si="97"/>
        <v>2</v>
      </c>
      <c r="GO62" s="10">
        <f t="shared" si="97"/>
        <v>3</v>
      </c>
      <c r="GP62" s="10">
        <f t="shared" si="97"/>
        <v>2</v>
      </c>
      <c r="GQ62" s="10">
        <f t="shared" si="97"/>
        <v>5</v>
      </c>
      <c r="GR62" s="10">
        <f t="shared" si="97"/>
        <v>5</v>
      </c>
      <c r="GS62" s="10">
        <f t="shared" si="97"/>
        <v>5</v>
      </c>
      <c r="GT62" s="10">
        <f t="shared" si="97"/>
        <v>1</v>
      </c>
    </row>
    <row r="63" spans="1:202" ht="15.75" customHeight="1" x14ac:dyDescent="0.4">
      <c r="C63" s="8">
        <v>6</v>
      </c>
      <c r="E63" s="8">
        <f t="shared" si="29"/>
        <v>2</v>
      </c>
      <c r="F63" s="1">
        <v>1982</v>
      </c>
      <c r="G63" s="9">
        <f t="shared" si="0"/>
        <v>1</v>
      </c>
      <c r="H63" s="10" t="str">
        <f t="shared" ref="H63:I63" si="98">H7</f>
        <v>Hidalgo</v>
      </c>
      <c r="I63" s="10" t="str">
        <f t="shared" si="98"/>
        <v>Mineral de la Reforma</v>
      </c>
      <c r="J63" s="8">
        <f t="shared" si="2"/>
        <v>1</v>
      </c>
      <c r="K63" s="8">
        <f t="shared" si="3"/>
        <v>1</v>
      </c>
      <c r="L63" s="8">
        <v>1</v>
      </c>
      <c r="M63" s="8">
        <f t="shared" si="4"/>
        <v>5</v>
      </c>
      <c r="N63" s="8">
        <f t="shared" ref="N63:O63" si="99">IF(N7="Sí",1,IF(N7="No",2," "))</f>
        <v>2</v>
      </c>
      <c r="O63" s="8">
        <f t="shared" si="99"/>
        <v>2</v>
      </c>
      <c r="P63" s="1">
        <v>8</v>
      </c>
      <c r="Q63" s="8">
        <f t="shared" si="6"/>
        <v>4</v>
      </c>
      <c r="R63" s="8">
        <f t="shared" si="7"/>
        <v>1</v>
      </c>
      <c r="S63" s="8">
        <f t="shared" si="8"/>
        <v>1</v>
      </c>
      <c r="T63" s="8">
        <f t="shared" si="9"/>
        <v>2</v>
      </c>
      <c r="U63" s="8">
        <f t="shared" ref="U63:AG63" si="100">IF(U7="Toda mi jornada",1,IF(U7="Más de la mitad",2,IF(U7="Ocasionalmente",3,IF(U7="Nunca",4," "))))</f>
        <v>1</v>
      </c>
      <c r="V63" s="8">
        <f t="shared" si="100"/>
        <v>3</v>
      </c>
      <c r="W63" s="8">
        <f t="shared" si="100"/>
        <v>3</v>
      </c>
      <c r="X63" s="8">
        <f t="shared" si="100"/>
        <v>4</v>
      </c>
      <c r="Y63" s="8">
        <f t="shared" si="100"/>
        <v>3</v>
      </c>
      <c r="Z63" s="8">
        <f t="shared" si="100"/>
        <v>4</v>
      </c>
      <c r="AA63" s="8">
        <f t="shared" si="100"/>
        <v>4</v>
      </c>
      <c r="AB63" s="8">
        <f t="shared" si="100"/>
        <v>2</v>
      </c>
      <c r="AC63" s="8">
        <f t="shared" si="100"/>
        <v>2</v>
      </c>
      <c r="AD63" s="8">
        <f t="shared" si="100"/>
        <v>4</v>
      </c>
      <c r="AE63" s="8">
        <f t="shared" si="100"/>
        <v>4</v>
      </c>
      <c r="AF63" s="8">
        <f t="shared" si="100"/>
        <v>4</v>
      </c>
      <c r="AG63" s="8">
        <f t="shared" si="100"/>
        <v>4</v>
      </c>
      <c r="AH63" s="7"/>
      <c r="AI63" s="8">
        <f t="shared" si="11"/>
        <v>2</v>
      </c>
      <c r="AJ63" s="8">
        <f t="shared" si="12"/>
        <v>6</v>
      </c>
      <c r="AK63" s="1" t="s">
        <v>275</v>
      </c>
      <c r="AL63" s="8">
        <f t="shared" ref="AL63:BA63" si="101">IF(AL7="Completamente",1,IF(AL7="Bastante",2,IF(AL7="Regular",3,IF(AL7="Poco",4,IF(AL7="Nada",5," ")))))</f>
        <v>1</v>
      </c>
      <c r="AM63" s="8">
        <f t="shared" si="101"/>
        <v>2</v>
      </c>
      <c r="AN63" s="8">
        <f t="shared" si="101"/>
        <v>2</v>
      </c>
      <c r="AO63" s="8">
        <f t="shared" si="101"/>
        <v>2</v>
      </c>
      <c r="AP63" s="8">
        <f t="shared" si="101"/>
        <v>2</v>
      </c>
      <c r="AQ63" s="8">
        <f t="shared" si="101"/>
        <v>1</v>
      </c>
      <c r="AR63" s="8">
        <f t="shared" si="101"/>
        <v>2</v>
      </c>
      <c r="AS63" s="8">
        <f t="shared" si="101"/>
        <v>2</v>
      </c>
      <c r="AT63" s="8">
        <f t="shared" si="101"/>
        <v>3</v>
      </c>
      <c r="AU63" s="8">
        <f t="shared" si="101"/>
        <v>2</v>
      </c>
      <c r="AV63" s="8">
        <f t="shared" si="101"/>
        <v>3</v>
      </c>
      <c r="AW63" s="8">
        <f t="shared" si="101"/>
        <v>2</v>
      </c>
      <c r="AX63" s="8">
        <f t="shared" si="101"/>
        <v>2</v>
      </c>
      <c r="AY63" s="8">
        <f t="shared" si="101"/>
        <v>2</v>
      </c>
      <c r="AZ63" s="8">
        <f t="shared" si="101"/>
        <v>2</v>
      </c>
      <c r="BA63" s="8">
        <f t="shared" si="101"/>
        <v>2</v>
      </c>
      <c r="BB63" s="8">
        <f t="shared" ref="BB63:BO63" si="102">IF(BB7="Mujer",1,IF(BB7="Hombre",2,IF(BB7="Ambos",3,IF(BB7="Ninguno",4," "))))</f>
        <v>3</v>
      </c>
      <c r="BC63" s="8">
        <f t="shared" si="102"/>
        <v>3</v>
      </c>
      <c r="BD63" s="8">
        <f t="shared" si="102"/>
        <v>3</v>
      </c>
      <c r="BE63" s="8">
        <f t="shared" si="102"/>
        <v>3</v>
      </c>
      <c r="BF63" s="8">
        <f t="shared" si="102"/>
        <v>3</v>
      </c>
      <c r="BG63" s="8">
        <f t="shared" si="102"/>
        <v>2</v>
      </c>
      <c r="BH63" s="8">
        <f t="shared" si="102"/>
        <v>1</v>
      </c>
      <c r="BI63" s="8">
        <f t="shared" si="102"/>
        <v>1</v>
      </c>
      <c r="BJ63" s="8">
        <f t="shared" si="102"/>
        <v>3</v>
      </c>
      <c r="BK63" s="8">
        <f t="shared" si="102"/>
        <v>4</v>
      </c>
      <c r="BL63" s="8">
        <f t="shared" si="102"/>
        <v>1</v>
      </c>
      <c r="BM63" s="8">
        <f t="shared" si="102"/>
        <v>3</v>
      </c>
      <c r="BN63" s="8">
        <f t="shared" si="102"/>
        <v>4</v>
      </c>
      <c r="BO63" s="8">
        <f t="shared" si="102"/>
        <v>4</v>
      </c>
      <c r="BP63" s="7"/>
      <c r="BQ63" s="8">
        <f t="shared" ref="BQ63:BT63" si="103">IF(BQ7="Si",1,IF(BQ7="No",2,IF(BQ7="No sé",3," ")))</f>
        <v>1</v>
      </c>
      <c r="BR63" s="8">
        <f t="shared" si="103"/>
        <v>1</v>
      </c>
      <c r="BS63" s="8">
        <f t="shared" si="103"/>
        <v>3</v>
      </c>
      <c r="BT63" s="8">
        <f t="shared" si="103"/>
        <v>1</v>
      </c>
      <c r="BU63" s="8">
        <f t="shared" ref="BU63:CL63" si="104">IF(BU7="Siempre",1,IF(BU7="Casi siempre",2,IF(BU7="Pocas Veces",3,IF(BU7="Nunca",4," "))))</f>
        <v>3</v>
      </c>
      <c r="BV63" s="8">
        <f t="shared" si="104"/>
        <v>3</v>
      </c>
      <c r="BW63" s="8">
        <f t="shared" si="104"/>
        <v>3</v>
      </c>
      <c r="BX63" s="8">
        <f t="shared" si="104"/>
        <v>3</v>
      </c>
      <c r="BY63" s="8">
        <f t="shared" si="104"/>
        <v>3</v>
      </c>
      <c r="BZ63" s="8">
        <f t="shared" si="104"/>
        <v>2</v>
      </c>
      <c r="CA63" s="8">
        <f t="shared" si="104"/>
        <v>3</v>
      </c>
      <c r="CB63" s="8">
        <f t="shared" si="104"/>
        <v>2</v>
      </c>
      <c r="CC63" s="8">
        <f t="shared" si="104"/>
        <v>3</v>
      </c>
      <c r="CD63" s="8">
        <f t="shared" si="104"/>
        <v>2</v>
      </c>
      <c r="CE63" s="8">
        <f t="shared" si="104"/>
        <v>2</v>
      </c>
      <c r="CF63" s="8">
        <f t="shared" si="104"/>
        <v>3</v>
      </c>
      <c r="CG63" s="8">
        <f t="shared" si="104"/>
        <v>4</v>
      </c>
      <c r="CH63" s="8">
        <f t="shared" si="104"/>
        <v>4</v>
      </c>
      <c r="CI63" s="8">
        <f t="shared" si="104"/>
        <v>1</v>
      </c>
      <c r="CJ63" s="8">
        <f t="shared" si="104"/>
        <v>4</v>
      </c>
      <c r="CK63" s="8">
        <f t="shared" si="104"/>
        <v>3</v>
      </c>
      <c r="CL63" s="8">
        <f t="shared" si="104"/>
        <v>1</v>
      </c>
      <c r="CM63" s="8">
        <f t="shared" ref="CM63:CP63" si="105">IF(CM7="Siempre",1,IF(CM7="Casi siempre",2,IF(CM7="Pocas Veces",3,IF(CM7="Nunca",4,IF(CM7="No sé",5," ")))))</f>
        <v>2</v>
      </c>
      <c r="CN63" s="8">
        <f t="shared" si="105"/>
        <v>5</v>
      </c>
      <c r="CO63" s="8">
        <f t="shared" si="105"/>
        <v>5</v>
      </c>
      <c r="CP63" s="8">
        <f t="shared" si="105"/>
        <v>1</v>
      </c>
      <c r="CQ63" s="8">
        <f t="shared" ref="CQ63:DC63" si="106">IF(CQ7="Si",1,IF(CQ7="No",2," "))</f>
        <v>2</v>
      </c>
      <c r="CR63" s="8">
        <f t="shared" si="106"/>
        <v>2</v>
      </c>
      <c r="CS63" s="8">
        <f t="shared" si="106"/>
        <v>2</v>
      </c>
      <c r="CT63" s="8">
        <f t="shared" si="106"/>
        <v>2</v>
      </c>
      <c r="CU63" s="8">
        <f t="shared" si="106"/>
        <v>2</v>
      </c>
      <c r="CV63" s="8">
        <f t="shared" si="106"/>
        <v>1</v>
      </c>
      <c r="CW63" s="8">
        <f t="shared" si="106"/>
        <v>2</v>
      </c>
      <c r="CX63" s="8">
        <f t="shared" si="106"/>
        <v>2</v>
      </c>
      <c r="CY63" s="8">
        <f t="shared" si="106"/>
        <v>2</v>
      </c>
      <c r="CZ63" s="8">
        <f t="shared" si="106"/>
        <v>2</v>
      </c>
      <c r="DA63" s="8">
        <f t="shared" si="106"/>
        <v>2</v>
      </c>
      <c r="DB63" s="8">
        <f t="shared" si="106"/>
        <v>2</v>
      </c>
      <c r="DC63" s="8">
        <f t="shared" si="106"/>
        <v>2</v>
      </c>
      <c r="DD63" s="8">
        <f t="shared" ref="DD63:DK63" si="107">IF(DD7="Si",1,IF(DD7="No",2,IF(DD7="No sé",2," ")))</f>
        <v>1</v>
      </c>
      <c r="DE63" s="8">
        <f t="shared" si="107"/>
        <v>2</v>
      </c>
      <c r="DF63" s="8">
        <f t="shared" si="107"/>
        <v>1</v>
      </c>
      <c r="DG63" s="8">
        <f t="shared" si="107"/>
        <v>2</v>
      </c>
      <c r="DH63" s="8">
        <f t="shared" si="107"/>
        <v>1</v>
      </c>
      <c r="DI63" s="8">
        <f t="shared" si="107"/>
        <v>1</v>
      </c>
      <c r="DJ63" s="8">
        <f t="shared" si="107"/>
        <v>2</v>
      </c>
      <c r="DK63" s="8">
        <f t="shared" si="107"/>
        <v>1</v>
      </c>
      <c r="DL63" s="8">
        <f t="shared" ref="DL63:EQ63" si="108">IF(DL7="Si, menos que a mis compañeras/os",1,IF(DL7="Si, Igual que a mis compañeras/os",2,IF(DL7="Si, más que a mis compañeras/os",3,IF(DL7="No",4," "))))</f>
        <v>4</v>
      </c>
      <c r="DM63" s="8">
        <f t="shared" si="108"/>
        <v>3</v>
      </c>
      <c r="DN63" s="8">
        <f t="shared" si="108"/>
        <v>3</v>
      </c>
      <c r="DO63" s="8">
        <f t="shared" si="108"/>
        <v>4</v>
      </c>
      <c r="DP63" s="8">
        <f t="shared" si="108"/>
        <v>3</v>
      </c>
      <c r="DQ63" s="8">
        <f t="shared" si="108"/>
        <v>3</v>
      </c>
      <c r="DR63" s="8">
        <f t="shared" si="108"/>
        <v>3</v>
      </c>
      <c r="DS63" s="8">
        <f t="shared" si="108"/>
        <v>3</v>
      </c>
      <c r="DT63" s="8">
        <f t="shared" si="108"/>
        <v>3</v>
      </c>
      <c r="DU63" s="8">
        <f t="shared" si="108"/>
        <v>4</v>
      </c>
      <c r="DV63" s="8">
        <f t="shared" si="108"/>
        <v>4</v>
      </c>
      <c r="DW63" s="8">
        <f t="shared" si="108"/>
        <v>3</v>
      </c>
      <c r="DX63" s="8">
        <f t="shared" si="108"/>
        <v>2</v>
      </c>
      <c r="DY63" s="8">
        <f t="shared" si="108"/>
        <v>2</v>
      </c>
      <c r="DZ63" s="8">
        <f t="shared" si="108"/>
        <v>4</v>
      </c>
      <c r="EA63" s="8">
        <f t="shared" si="108"/>
        <v>3</v>
      </c>
      <c r="EB63" s="8">
        <f t="shared" si="108"/>
        <v>3</v>
      </c>
      <c r="EC63" s="8">
        <f t="shared" si="108"/>
        <v>3</v>
      </c>
      <c r="ED63" s="8">
        <f t="shared" si="108"/>
        <v>3</v>
      </c>
      <c r="EE63" s="8">
        <f t="shared" si="108"/>
        <v>3</v>
      </c>
      <c r="EF63" s="8">
        <f t="shared" si="108"/>
        <v>4</v>
      </c>
      <c r="EG63" s="8">
        <f t="shared" si="108"/>
        <v>4</v>
      </c>
      <c r="EH63" s="8">
        <f t="shared" si="108"/>
        <v>4</v>
      </c>
      <c r="EI63" s="8">
        <f t="shared" si="108"/>
        <v>4</v>
      </c>
      <c r="EJ63" s="8">
        <f t="shared" si="108"/>
        <v>4</v>
      </c>
      <c r="EK63" s="8">
        <f t="shared" si="108"/>
        <v>4</v>
      </c>
      <c r="EL63" s="8">
        <f t="shared" si="108"/>
        <v>4</v>
      </c>
      <c r="EM63" s="8">
        <f t="shared" si="108"/>
        <v>4</v>
      </c>
      <c r="EN63" s="8">
        <f t="shared" si="108"/>
        <v>4</v>
      </c>
      <c r="EO63" s="8">
        <f t="shared" si="108"/>
        <v>3</v>
      </c>
      <c r="EP63" s="8">
        <f t="shared" si="108"/>
        <v>3</v>
      </c>
      <c r="EQ63" s="8">
        <f t="shared" si="108"/>
        <v>4</v>
      </c>
      <c r="ER63" s="8">
        <f t="shared" si="21"/>
        <v>1</v>
      </c>
      <c r="ES63" s="8">
        <f t="shared" ref="ES63:EX63" si="109">IF(ES7="Si, menos que a mis compañeras/os",1,IF(ES7="Si, Igual que a mis compañeras/os",2,IF(ES7="Si, más que a mis compañeras/os",3,IF(ES7="No",4," "))))</f>
        <v>4</v>
      </c>
      <c r="ET63" s="8">
        <f t="shared" si="109"/>
        <v>3</v>
      </c>
      <c r="EU63" s="8">
        <f t="shared" si="109"/>
        <v>3</v>
      </c>
      <c r="EV63" s="8">
        <f t="shared" si="109"/>
        <v>4</v>
      </c>
      <c r="EW63" s="8">
        <f t="shared" si="109"/>
        <v>4</v>
      </c>
      <c r="EX63" s="8">
        <f t="shared" si="109"/>
        <v>2</v>
      </c>
      <c r="EY63" s="8">
        <f t="shared" ref="EY63:FG63" si="110">IF(EY7="Siempre",1,IF(EY7="Casi siempre",2,IF(EY7="Pocas veces",3,IF(EY7="Nunca",4, ""))))</f>
        <v>4</v>
      </c>
      <c r="EZ63" s="8">
        <f t="shared" si="110"/>
        <v>2</v>
      </c>
      <c r="FA63" s="8">
        <f t="shared" si="110"/>
        <v>3</v>
      </c>
      <c r="FB63" s="8">
        <f t="shared" si="110"/>
        <v>3</v>
      </c>
      <c r="FC63" s="8">
        <f t="shared" si="110"/>
        <v>3</v>
      </c>
      <c r="FD63" s="8">
        <f t="shared" si="110"/>
        <v>4</v>
      </c>
      <c r="FE63" s="8">
        <f t="shared" si="110"/>
        <v>3</v>
      </c>
      <c r="FF63" s="8">
        <f t="shared" si="110"/>
        <v>2</v>
      </c>
      <c r="FG63" s="8">
        <f t="shared" si="110"/>
        <v>3</v>
      </c>
      <c r="FH63" s="8">
        <f t="shared" ref="FH63:GE63" si="111">IF(FH7="Siempre",1,IF(FH7="Casi siempre",2,IF(FH7="Pocas veces",3,IF(FH7="Nunca",4,IF(FH7="No he tenido la necesidad",5, "")))))</f>
        <v>4</v>
      </c>
      <c r="FI63" s="8">
        <f t="shared" si="111"/>
        <v>3</v>
      </c>
      <c r="FJ63" s="8">
        <f t="shared" si="111"/>
        <v>3</v>
      </c>
      <c r="FK63" s="8">
        <f t="shared" si="111"/>
        <v>3</v>
      </c>
      <c r="FL63" s="8">
        <f t="shared" si="111"/>
        <v>4</v>
      </c>
      <c r="FM63" s="8">
        <f t="shared" si="111"/>
        <v>5</v>
      </c>
      <c r="FN63" s="8">
        <f t="shared" si="111"/>
        <v>1</v>
      </c>
      <c r="FO63" s="8">
        <f t="shared" si="111"/>
        <v>1</v>
      </c>
      <c r="FP63" s="8">
        <f t="shared" si="111"/>
        <v>2</v>
      </c>
      <c r="FQ63" s="8">
        <f t="shared" si="111"/>
        <v>3</v>
      </c>
      <c r="FR63" s="8">
        <f t="shared" si="111"/>
        <v>2</v>
      </c>
      <c r="FS63" s="8">
        <f t="shared" si="111"/>
        <v>2</v>
      </c>
      <c r="FT63" s="8">
        <f t="shared" si="111"/>
        <v>4</v>
      </c>
      <c r="FU63" s="8">
        <f t="shared" si="111"/>
        <v>4</v>
      </c>
      <c r="FV63" s="8">
        <f t="shared" si="111"/>
        <v>3</v>
      </c>
      <c r="FW63" s="8">
        <f t="shared" si="111"/>
        <v>3</v>
      </c>
      <c r="FX63" s="8">
        <f t="shared" si="111"/>
        <v>1</v>
      </c>
      <c r="FY63" s="8">
        <f t="shared" si="111"/>
        <v>2</v>
      </c>
      <c r="FZ63" s="8">
        <f t="shared" si="111"/>
        <v>1</v>
      </c>
      <c r="GA63" s="8">
        <f t="shared" si="111"/>
        <v>2</v>
      </c>
      <c r="GB63" s="8">
        <f t="shared" si="111"/>
        <v>4</v>
      </c>
      <c r="GC63" s="8">
        <f t="shared" si="111"/>
        <v>2</v>
      </c>
      <c r="GD63" s="8">
        <f t="shared" si="111"/>
        <v>2</v>
      </c>
      <c r="GE63" s="8">
        <f t="shared" si="111"/>
        <v>4</v>
      </c>
      <c r="GF63" s="8">
        <f t="shared" ref="GF63:GI63" si="112">IF(GF7="Si",1,IF(GF7="No",2," "))</f>
        <v>2</v>
      </c>
      <c r="GG63" s="8">
        <f t="shared" si="112"/>
        <v>1</v>
      </c>
      <c r="GH63" s="8">
        <f t="shared" si="112"/>
        <v>2</v>
      </c>
      <c r="GI63" s="8">
        <f t="shared" si="112"/>
        <v>2</v>
      </c>
      <c r="GJ63" s="10">
        <f t="shared" ref="GJ63:GK63" si="113">GJ7</f>
        <v>4</v>
      </c>
      <c r="GK63" s="10">
        <f t="shared" si="113"/>
        <v>2</v>
      </c>
      <c r="GL63" s="10">
        <f t="shared" si="27"/>
        <v>3</v>
      </c>
      <c r="GM63" s="10">
        <f t="shared" ref="GM63:GT63" si="114">IF(GM7="Nada de tiempo",1,IF(GM7="Menos de 2 horas",2,IF(GM7="Entre 3 y 6 horas",3,IF(GM7="Entre 6 y 10 horas",4,IF(GM7="Más de 10 horas",5,"")))))</f>
        <v>4</v>
      </c>
      <c r="GN63" s="10">
        <f t="shared" si="114"/>
        <v>3</v>
      </c>
      <c r="GO63" s="10">
        <f t="shared" si="114"/>
        <v>3</v>
      </c>
      <c r="GP63" s="10">
        <f t="shared" si="114"/>
        <v>3</v>
      </c>
      <c r="GQ63" s="10">
        <f t="shared" si="114"/>
        <v>4</v>
      </c>
      <c r="GR63" s="10">
        <f t="shared" si="114"/>
        <v>1</v>
      </c>
      <c r="GS63" s="10">
        <f t="shared" si="114"/>
        <v>1</v>
      </c>
      <c r="GT63" s="10">
        <f t="shared" si="114"/>
        <v>5</v>
      </c>
    </row>
    <row r="64" spans="1:202" ht="15.75" customHeight="1" x14ac:dyDescent="0.4">
      <c r="C64" s="8">
        <v>7</v>
      </c>
      <c r="E64" s="8">
        <f t="shared" si="29"/>
        <v>1</v>
      </c>
      <c r="F64" s="1">
        <v>1984</v>
      </c>
      <c r="G64" s="9">
        <f t="shared" si="0"/>
        <v>1</v>
      </c>
      <c r="H64" s="10" t="str">
        <f t="shared" ref="H64:I64" si="115">H8</f>
        <v>Hidalgo</v>
      </c>
      <c r="I64" s="10" t="str">
        <f t="shared" si="115"/>
        <v>Mineral de la Reforma</v>
      </c>
      <c r="J64" s="8">
        <f t="shared" si="2"/>
        <v>2</v>
      </c>
      <c r="K64" s="8">
        <f t="shared" si="3"/>
        <v>1</v>
      </c>
      <c r="L64" s="8">
        <v>1</v>
      </c>
      <c r="M64" s="8">
        <f t="shared" si="4"/>
        <v>5</v>
      </c>
      <c r="N64" s="8">
        <f t="shared" ref="N64:O64" si="116">IF(N8="Sí",1,IF(N8="No",2," "))</f>
        <v>1</v>
      </c>
      <c r="O64" s="8">
        <f t="shared" si="116"/>
        <v>2</v>
      </c>
      <c r="P64" s="1">
        <v>10</v>
      </c>
      <c r="Q64" s="8">
        <f t="shared" si="6"/>
        <v>4</v>
      </c>
      <c r="R64" s="8">
        <f t="shared" si="7"/>
        <v>1</v>
      </c>
      <c r="S64" s="8">
        <f t="shared" si="8"/>
        <v>3</v>
      </c>
      <c r="T64" s="8">
        <f t="shared" si="9"/>
        <v>2</v>
      </c>
      <c r="U64" s="8">
        <f t="shared" ref="U64:AG64" si="117">IF(U8="Toda mi jornada",1,IF(U8="Más de la mitad",2,IF(U8="Ocasionalmente",3,IF(U8="Nunca",4," "))))</f>
        <v>1</v>
      </c>
      <c r="V64" s="8">
        <f t="shared" si="117"/>
        <v>4</v>
      </c>
      <c r="W64" s="8">
        <f t="shared" si="117"/>
        <v>3</v>
      </c>
      <c r="X64" s="8">
        <f t="shared" si="117"/>
        <v>4</v>
      </c>
      <c r="Y64" s="8">
        <f t="shared" si="117"/>
        <v>3</v>
      </c>
      <c r="Z64" s="8">
        <f t="shared" si="117"/>
        <v>1</v>
      </c>
      <c r="AA64" s="8">
        <f t="shared" si="117"/>
        <v>4</v>
      </c>
      <c r="AB64" s="8">
        <f t="shared" si="117"/>
        <v>4</v>
      </c>
      <c r="AC64" s="8">
        <f t="shared" si="117"/>
        <v>1</v>
      </c>
      <c r="AD64" s="8">
        <f t="shared" si="117"/>
        <v>4</v>
      </c>
      <c r="AE64" s="8">
        <f t="shared" si="117"/>
        <v>3</v>
      </c>
      <c r="AF64" s="8">
        <f t="shared" si="117"/>
        <v>3</v>
      </c>
      <c r="AG64" s="8">
        <f t="shared" si="117"/>
        <v>2</v>
      </c>
      <c r="AH64" s="7"/>
      <c r="AI64" s="8">
        <f t="shared" si="11"/>
        <v>2</v>
      </c>
      <c r="AJ64" s="8">
        <f t="shared" si="12"/>
        <v>6</v>
      </c>
      <c r="AK64" s="1" t="s">
        <v>283</v>
      </c>
      <c r="AL64" s="8">
        <f t="shared" ref="AL64:BA64" si="118">IF(AL8="Completamente",1,IF(AL8="Bastante",2,IF(AL8="Regular",3,IF(AL8="Poco",4,IF(AL8="Nada",5," ")))))</f>
        <v>1</v>
      </c>
      <c r="AM64" s="8">
        <f t="shared" si="118"/>
        <v>1</v>
      </c>
      <c r="AN64" s="8">
        <f t="shared" si="118"/>
        <v>2</v>
      </c>
      <c r="AO64" s="8">
        <f t="shared" si="118"/>
        <v>1</v>
      </c>
      <c r="AP64" s="8">
        <f t="shared" si="118"/>
        <v>1</v>
      </c>
      <c r="AQ64" s="8">
        <f t="shared" si="118"/>
        <v>1</v>
      </c>
      <c r="AR64" s="8">
        <f t="shared" si="118"/>
        <v>1</v>
      </c>
      <c r="AS64" s="8">
        <f t="shared" si="118"/>
        <v>1</v>
      </c>
      <c r="AT64" s="8">
        <f t="shared" si="118"/>
        <v>2</v>
      </c>
      <c r="AU64" s="8">
        <f t="shared" si="118"/>
        <v>1</v>
      </c>
      <c r="AV64" s="8">
        <f t="shared" si="118"/>
        <v>3</v>
      </c>
      <c r="AW64" s="8">
        <f t="shared" si="118"/>
        <v>2</v>
      </c>
      <c r="AX64" s="8">
        <f t="shared" si="118"/>
        <v>2</v>
      </c>
      <c r="AY64" s="8">
        <f t="shared" si="118"/>
        <v>1</v>
      </c>
      <c r="AZ64" s="8">
        <f t="shared" si="118"/>
        <v>2</v>
      </c>
      <c r="BA64" s="8">
        <f t="shared" si="118"/>
        <v>2</v>
      </c>
      <c r="BB64" s="8">
        <f t="shared" ref="BB64:BO64" si="119">IF(BB8="Mujer",1,IF(BB8="Hombre",2,IF(BB8="Ambos",3,IF(BB8="Ninguno",4," "))))</f>
        <v>3</v>
      </c>
      <c r="BC64" s="8">
        <f t="shared" si="119"/>
        <v>3</v>
      </c>
      <c r="BD64" s="8">
        <f t="shared" si="119"/>
        <v>3</v>
      </c>
      <c r="BE64" s="8">
        <f t="shared" si="119"/>
        <v>3</v>
      </c>
      <c r="BF64" s="8">
        <f t="shared" si="119"/>
        <v>3</v>
      </c>
      <c r="BG64" s="8">
        <f t="shared" si="119"/>
        <v>3</v>
      </c>
      <c r="BH64" s="8">
        <f t="shared" si="119"/>
        <v>3</v>
      </c>
      <c r="BI64" s="8">
        <f t="shared" si="119"/>
        <v>3</v>
      </c>
      <c r="BJ64" s="8">
        <f t="shared" si="119"/>
        <v>3</v>
      </c>
      <c r="BK64" s="8">
        <f t="shared" si="119"/>
        <v>3</v>
      </c>
      <c r="BL64" s="8">
        <f t="shared" si="119"/>
        <v>3</v>
      </c>
      <c r="BM64" s="8">
        <f t="shared" si="119"/>
        <v>3</v>
      </c>
      <c r="BN64" s="8">
        <f t="shared" si="119"/>
        <v>3</v>
      </c>
      <c r="BO64" s="8">
        <f t="shared" si="119"/>
        <v>3</v>
      </c>
      <c r="BP64" s="7"/>
      <c r="BQ64" s="8">
        <f t="shared" ref="BQ64:BT64" si="120">IF(BQ8="Si",1,IF(BQ8="No",2,IF(BQ8="No sé",3," ")))</f>
        <v>1</v>
      </c>
      <c r="BR64" s="8">
        <f t="shared" si="120"/>
        <v>1</v>
      </c>
      <c r="BS64" s="8">
        <f t="shared" si="120"/>
        <v>1</v>
      </c>
      <c r="BT64" s="8">
        <f t="shared" si="120"/>
        <v>1</v>
      </c>
      <c r="BU64" s="8">
        <f t="shared" ref="BU64:CL64" si="121">IF(BU8="Siempre",1,IF(BU8="Casi siempre",2,IF(BU8="Pocas Veces",3,IF(BU8="Nunca",4," "))))</f>
        <v>1</v>
      </c>
      <c r="BV64" s="8">
        <f t="shared" si="121"/>
        <v>1</v>
      </c>
      <c r="BW64" s="8">
        <f t="shared" si="121"/>
        <v>1</v>
      </c>
      <c r="BX64" s="8">
        <f t="shared" si="121"/>
        <v>1</v>
      </c>
      <c r="BY64" s="8">
        <f t="shared" si="121"/>
        <v>1</v>
      </c>
      <c r="BZ64" s="8">
        <f t="shared" si="121"/>
        <v>2</v>
      </c>
      <c r="CA64" s="8">
        <f t="shared" si="121"/>
        <v>1</v>
      </c>
      <c r="CB64" s="8">
        <f t="shared" si="121"/>
        <v>1</v>
      </c>
      <c r="CC64" s="8">
        <f t="shared" si="121"/>
        <v>1</v>
      </c>
      <c r="CD64" s="8">
        <f t="shared" si="121"/>
        <v>1</v>
      </c>
      <c r="CE64" s="8">
        <f t="shared" si="121"/>
        <v>1</v>
      </c>
      <c r="CF64" s="8">
        <f t="shared" si="121"/>
        <v>1</v>
      </c>
      <c r="CG64" s="8">
        <f t="shared" si="121"/>
        <v>2</v>
      </c>
      <c r="CH64" s="8">
        <f t="shared" si="121"/>
        <v>3</v>
      </c>
      <c r="CI64" s="8">
        <f t="shared" si="121"/>
        <v>3</v>
      </c>
      <c r="CJ64" s="8">
        <f t="shared" si="121"/>
        <v>2</v>
      </c>
      <c r="CK64" s="8">
        <f t="shared" si="121"/>
        <v>2</v>
      </c>
      <c r="CL64" s="8">
        <f t="shared" si="121"/>
        <v>1</v>
      </c>
      <c r="CM64" s="8">
        <f t="shared" ref="CM64:CP64" si="122">IF(CM8="Siempre",1,IF(CM8="Casi siempre",2,IF(CM8="Pocas Veces",3,IF(CM8="Nunca",4,IF(CM8="No sé",5," ")))))</f>
        <v>5</v>
      </c>
      <c r="CN64" s="8">
        <f t="shared" si="122"/>
        <v>2</v>
      </c>
      <c r="CO64" s="8">
        <f t="shared" si="122"/>
        <v>4</v>
      </c>
      <c r="CP64" s="8">
        <f t="shared" si="122"/>
        <v>1</v>
      </c>
      <c r="CQ64" s="8">
        <f t="shared" ref="CQ64:DC64" si="123">IF(CQ8="Si",1,IF(CQ8="No",2," "))</f>
        <v>2</v>
      </c>
      <c r="CR64" s="8">
        <f t="shared" si="123"/>
        <v>2</v>
      </c>
      <c r="CS64" s="8">
        <f t="shared" si="123"/>
        <v>2</v>
      </c>
      <c r="CT64" s="8">
        <f t="shared" si="123"/>
        <v>2</v>
      </c>
      <c r="CU64" s="8">
        <f t="shared" si="123"/>
        <v>1</v>
      </c>
      <c r="CV64" s="8">
        <f t="shared" si="123"/>
        <v>1</v>
      </c>
      <c r="CW64" s="8">
        <f t="shared" si="123"/>
        <v>1</v>
      </c>
      <c r="CX64" s="8">
        <f t="shared" si="123"/>
        <v>1</v>
      </c>
      <c r="CY64" s="8">
        <f t="shared" si="123"/>
        <v>2</v>
      </c>
      <c r="CZ64" s="8">
        <f t="shared" si="123"/>
        <v>1</v>
      </c>
      <c r="DA64" s="8">
        <f t="shared" si="123"/>
        <v>1</v>
      </c>
      <c r="DB64" s="8">
        <f t="shared" si="123"/>
        <v>2</v>
      </c>
      <c r="DC64" s="8">
        <f t="shared" si="123"/>
        <v>1</v>
      </c>
      <c r="DD64" s="8">
        <f t="shared" ref="DD64:DK64" si="124">IF(DD8="Si",1,IF(DD8="No",2,IF(DD8="No sé",2," ")))</f>
        <v>1</v>
      </c>
      <c r="DE64" s="8">
        <f t="shared" si="124"/>
        <v>1</v>
      </c>
      <c r="DF64" s="8">
        <f t="shared" si="124"/>
        <v>1</v>
      </c>
      <c r="DG64" s="8">
        <f t="shared" si="124"/>
        <v>1</v>
      </c>
      <c r="DH64" s="8">
        <f t="shared" si="124"/>
        <v>1</v>
      </c>
      <c r="DI64" s="8">
        <f t="shared" si="124"/>
        <v>1</v>
      </c>
      <c r="DJ64" s="8">
        <f t="shared" si="124"/>
        <v>1</v>
      </c>
      <c r="DK64" s="8">
        <f t="shared" si="124"/>
        <v>1</v>
      </c>
      <c r="DL64" s="8">
        <f t="shared" ref="DL64:EQ64" si="125">IF(DL8="Si, menos que a mis compañeras/os",1,IF(DL8="Si, Igual que a mis compañeras/os",2,IF(DL8="Si, más que a mis compañeras/os",3,IF(DL8="No",4," "))))</f>
        <v>4</v>
      </c>
      <c r="DM64" s="8">
        <f t="shared" si="125"/>
        <v>4</v>
      </c>
      <c r="DN64" s="8">
        <f t="shared" si="125"/>
        <v>1</v>
      </c>
      <c r="DO64" s="8">
        <f t="shared" si="125"/>
        <v>4</v>
      </c>
      <c r="DP64" s="8">
        <f t="shared" si="125"/>
        <v>2</v>
      </c>
      <c r="DQ64" s="8">
        <f t="shared" si="125"/>
        <v>4</v>
      </c>
      <c r="DR64" s="8">
        <f t="shared" si="125"/>
        <v>4</v>
      </c>
      <c r="DS64" s="8">
        <f t="shared" si="125"/>
        <v>4</v>
      </c>
      <c r="DT64" s="8">
        <f t="shared" si="125"/>
        <v>1</v>
      </c>
      <c r="DU64" s="8">
        <f t="shared" si="125"/>
        <v>4</v>
      </c>
      <c r="DV64" s="8">
        <f t="shared" si="125"/>
        <v>4</v>
      </c>
      <c r="DW64" s="8">
        <f t="shared" si="125"/>
        <v>4</v>
      </c>
      <c r="DX64" s="8">
        <f t="shared" si="125"/>
        <v>2</v>
      </c>
      <c r="DY64" s="8">
        <f t="shared" si="125"/>
        <v>4</v>
      </c>
      <c r="DZ64" s="8">
        <f t="shared" si="125"/>
        <v>4</v>
      </c>
      <c r="EA64" s="8">
        <f t="shared" si="125"/>
        <v>2</v>
      </c>
      <c r="EB64" s="8">
        <f t="shared" si="125"/>
        <v>2</v>
      </c>
      <c r="EC64" s="8">
        <f t="shared" si="125"/>
        <v>4</v>
      </c>
      <c r="ED64" s="8">
        <f t="shared" si="125"/>
        <v>4</v>
      </c>
      <c r="EE64" s="8">
        <f t="shared" si="125"/>
        <v>4</v>
      </c>
      <c r="EF64" s="8">
        <f t="shared" si="125"/>
        <v>4</v>
      </c>
      <c r="EG64" s="8">
        <f t="shared" si="125"/>
        <v>4</v>
      </c>
      <c r="EH64" s="8">
        <f t="shared" si="125"/>
        <v>4</v>
      </c>
      <c r="EI64" s="8">
        <f t="shared" si="125"/>
        <v>4</v>
      </c>
      <c r="EJ64" s="8">
        <f t="shared" si="125"/>
        <v>4</v>
      </c>
      <c r="EK64" s="8">
        <f t="shared" si="125"/>
        <v>4</v>
      </c>
      <c r="EL64" s="8">
        <f t="shared" si="125"/>
        <v>4</v>
      </c>
      <c r="EM64" s="8">
        <f t="shared" si="125"/>
        <v>4</v>
      </c>
      <c r="EN64" s="8">
        <f t="shared" si="125"/>
        <v>4</v>
      </c>
      <c r="EO64" s="8">
        <f t="shared" si="125"/>
        <v>4</v>
      </c>
      <c r="EP64" s="8">
        <f t="shared" si="125"/>
        <v>4</v>
      </c>
      <c r="EQ64" s="8">
        <f t="shared" si="125"/>
        <v>4</v>
      </c>
      <c r="ER64" s="8">
        <f t="shared" si="21"/>
        <v>2</v>
      </c>
      <c r="ES64" s="8">
        <f t="shared" ref="ES64:EX64" si="126">IF(ES8="Si, menos que a mis compañeras/os",1,IF(ES8="Si, Igual que a mis compañeras/os",2,IF(ES8="Si, más que a mis compañeras/os",3,IF(ES8="No",4," "))))</f>
        <v>4</v>
      </c>
      <c r="ET64" s="8">
        <f t="shared" si="126"/>
        <v>4</v>
      </c>
      <c r="EU64" s="8">
        <f t="shared" si="126"/>
        <v>4</v>
      </c>
      <c r="EV64" s="8">
        <f t="shared" si="126"/>
        <v>4</v>
      </c>
      <c r="EW64" s="8">
        <f t="shared" si="126"/>
        <v>1</v>
      </c>
      <c r="EX64" s="8">
        <f t="shared" si="126"/>
        <v>2</v>
      </c>
      <c r="EY64" s="8">
        <f t="shared" ref="EY64:FG64" si="127">IF(EY8="Siempre",1,IF(EY8="Casi siempre",2,IF(EY8="Pocas veces",3,IF(EY8="Nunca",4, ""))))</f>
        <v>2</v>
      </c>
      <c r="EZ64" s="8">
        <f t="shared" si="127"/>
        <v>1</v>
      </c>
      <c r="FA64" s="8">
        <f t="shared" si="127"/>
        <v>2</v>
      </c>
      <c r="FB64" s="8">
        <f t="shared" si="127"/>
        <v>1</v>
      </c>
      <c r="FC64" s="8">
        <f t="shared" si="127"/>
        <v>3</v>
      </c>
      <c r="FD64" s="8">
        <f t="shared" si="127"/>
        <v>2</v>
      </c>
      <c r="FE64" s="8">
        <f t="shared" si="127"/>
        <v>1</v>
      </c>
      <c r="FF64" s="8">
        <f t="shared" si="127"/>
        <v>2</v>
      </c>
      <c r="FG64" s="8">
        <f t="shared" si="127"/>
        <v>1</v>
      </c>
      <c r="FH64" s="8">
        <f t="shared" ref="FH64:GE64" si="128">IF(FH8="Siempre",1,IF(FH8="Casi siempre",2,IF(FH8="Pocas veces",3,IF(FH8="Nunca",4,IF(FH8="No he tenido la necesidad",5, "")))))</f>
        <v>1</v>
      </c>
      <c r="FI64" s="8">
        <f t="shared" si="128"/>
        <v>1</v>
      </c>
      <c r="FJ64" s="8">
        <f t="shared" si="128"/>
        <v>1</v>
      </c>
      <c r="FK64" s="8">
        <f t="shared" si="128"/>
        <v>1</v>
      </c>
      <c r="FL64" s="8">
        <f t="shared" si="128"/>
        <v>1</v>
      </c>
      <c r="FM64" s="8">
        <f t="shared" si="128"/>
        <v>1</v>
      </c>
      <c r="FN64" s="8">
        <f t="shared" si="128"/>
        <v>1</v>
      </c>
      <c r="FO64" s="8">
        <f t="shared" si="128"/>
        <v>1</v>
      </c>
      <c r="FP64" s="8">
        <f t="shared" si="128"/>
        <v>1</v>
      </c>
      <c r="FQ64" s="8">
        <f t="shared" si="128"/>
        <v>1</v>
      </c>
      <c r="FR64" s="8">
        <f t="shared" si="128"/>
        <v>1</v>
      </c>
      <c r="FS64" s="8">
        <f t="shared" si="128"/>
        <v>1</v>
      </c>
      <c r="FT64" s="8">
        <f t="shared" si="128"/>
        <v>4</v>
      </c>
      <c r="FU64" s="8">
        <f t="shared" si="128"/>
        <v>4</v>
      </c>
      <c r="FV64" s="8">
        <f t="shared" si="128"/>
        <v>1</v>
      </c>
      <c r="FW64" s="8">
        <f t="shared" si="128"/>
        <v>1</v>
      </c>
      <c r="FX64" s="8">
        <f t="shared" si="128"/>
        <v>1</v>
      </c>
      <c r="FY64" s="8">
        <f t="shared" si="128"/>
        <v>2</v>
      </c>
      <c r="FZ64" s="8">
        <f t="shared" si="128"/>
        <v>3</v>
      </c>
      <c r="GA64" s="8">
        <f t="shared" si="128"/>
        <v>2</v>
      </c>
      <c r="GB64" s="8">
        <f t="shared" si="128"/>
        <v>4</v>
      </c>
      <c r="GC64" s="8">
        <f t="shared" si="128"/>
        <v>2</v>
      </c>
      <c r="GD64" s="8">
        <f t="shared" si="128"/>
        <v>3</v>
      </c>
      <c r="GE64" s="8">
        <f t="shared" si="128"/>
        <v>4</v>
      </c>
      <c r="GF64" s="8">
        <f t="shared" ref="GF64:GI64" si="129">IF(GF8="Si",1,IF(GF8="No",2," "))</f>
        <v>1</v>
      </c>
      <c r="GG64" s="8">
        <f t="shared" si="129"/>
        <v>1</v>
      </c>
      <c r="GH64" s="8">
        <f t="shared" si="129"/>
        <v>1</v>
      </c>
      <c r="GI64" s="8">
        <f t="shared" si="129"/>
        <v>2</v>
      </c>
      <c r="GJ64" s="10">
        <f t="shared" ref="GJ64:GK64" si="130">GJ8</f>
        <v>5</v>
      </c>
      <c r="GK64" s="10">
        <f t="shared" si="130"/>
        <v>4</v>
      </c>
      <c r="GL64" s="10">
        <f t="shared" si="27"/>
        <v>2</v>
      </c>
      <c r="GM64" s="10">
        <f t="shared" ref="GM64:GT64" si="131">IF(GM8="Nada de tiempo",1,IF(GM8="Menos de 2 horas",2,IF(GM8="Entre 3 y 6 horas",3,IF(GM8="Entre 6 y 10 horas",4,IF(GM8="Más de 10 horas",5,"")))))</f>
        <v>2</v>
      </c>
      <c r="GN64" s="10">
        <f t="shared" si="131"/>
        <v>2</v>
      </c>
      <c r="GO64" s="10">
        <f t="shared" si="131"/>
        <v>3</v>
      </c>
      <c r="GP64" s="10">
        <f t="shared" si="131"/>
        <v>2</v>
      </c>
      <c r="GQ64" s="10">
        <f t="shared" si="131"/>
        <v>1</v>
      </c>
      <c r="GR64" s="10">
        <f t="shared" si="131"/>
        <v>5</v>
      </c>
      <c r="GS64" s="10">
        <f t="shared" si="131"/>
        <v>3</v>
      </c>
      <c r="GT64" s="10">
        <f t="shared" si="131"/>
        <v>3</v>
      </c>
    </row>
    <row r="65" spans="3:202" ht="15.75" customHeight="1" x14ac:dyDescent="0.4">
      <c r="C65" s="8">
        <v>8</v>
      </c>
      <c r="E65" s="8">
        <f t="shared" si="29"/>
        <v>1</v>
      </c>
      <c r="F65" s="1">
        <v>1963</v>
      </c>
      <c r="G65" s="9">
        <f t="shared" si="0"/>
        <v>1</v>
      </c>
      <c r="H65" s="10" t="str">
        <f t="shared" ref="H65:I65" si="132">H9</f>
        <v>Hidalgo</v>
      </c>
      <c r="I65" s="10" t="str">
        <f t="shared" si="132"/>
        <v xml:space="preserve">Pachuca de Soto </v>
      </c>
      <c r="J65" s="8">
        <f t="shared" si="2"/>
        <v>1</v>
      </c>
      <c r="K65" s="8">
        <f t="shared" si="3"/>
        <v>2</v>
      </c>
      <c r="L65" s="8">
        <v>1</v>
      </c>
      <c r="M65" s="8">
        <f t="shared" si="4"/>
        <v>5</v>
      </c>
      <c r="N65" s="8">
        <f t="shared" ref="N65:O65" si="133">IF(N9="Sí",1,IF(N9="No",2," "))</f>
        <v>2</v>
      </c>
      <c r="O65" s="8">
        <f t="shared" si="133"/>
        <v>2</v>
      </c>
      <c r="P65" s="1">
        <v>11</v>
      </c>
      <c r="Q65" s="8">
        <f t="shared" si="6"/>
        <v>3</v>
      </c>
      <c r="R65" s="8">
        <f t="shared" si="7"/>
        <v>1</v>
      </c>
      <c r="S65" s="8">
        <f t="shared" si="8"/>
        <v>4</v>
      </c>
      <c r="T65" s="8">
        <f t="shared" si="9"/>
        <v>2</v>
      </c>
      <c r="U65" s="8">
        <f t="shared" ref="U65:AG65" si="134">IF(U9="Toda mi jornada",1,IF(U9="Más de la mitad",2,IF(U9="Ocasionalmente",3,IF(U9="Nunca",4," "))))</f>
        <v>1</v>
      </c>
      <c r="V65" s="8">
        <f t="shared" si="134"/>
        <v>1</v>
      </c>
      <c r="W65" s="8">
        <f t="shared" si="134"/>
        <v>4</v>
      </c>
      <c r="X65" s="8">
        <f t="shared" si="134"/>
        <v>4</v>
      </c>
      <c r="Y65" s="8">
        <f t="shared" si="134"/>
        <v>4</v>
      </c>
      <c r="Z65" s="8">
        <f t="shared" si="134"/>
        <v>1</v>
      </c>
      <c r="AA65" s="8">
        <f t="shared" si="134"/>
        <v>4</v>
      </c>
      <c r="AB65" s="8">
        <f t="shared" si="134"/>
        <v>3</v>
      </c>
      <c r="AC65" s="8">
        <f t="shared" si="134"/>
        <v>1</v>
      </c>
      <c r="AD65" s="8">
        <f t="shared" si="134"/>
        <v>4</v>
      </c>
      <c r="AE65" s="8">
        <f t="shared" si="134"/>
        <v>4</v>
      </c>
      <c r="AF65" s="8">
        <f t="shared" si="134"/>
        <v>4</v>
      </c>
      <c r="AG65" s="8">
        <f t="shared" si="134"/>
        <v>4</v>
      </c>
      <c r="AH65" s="7"/>
      <c r="AI65" s="8">
        <f t="shared" si="11"/>
        <v>2</v>
      </c>
      <c r="AJ65" s="8">
        <f t="shared" si="12"/>
        <v>5</v>
      </c>
      <c r="AK65" s="1" t="s">
        <v>286</v>
      </c>
      <c r="AL65" s="8">
        <f t="shared" ref="AL65:BA65" si="135">IF(AL9="Completamente",1,IF(AL9="Bastante",2,IF(AL9="Regular",3,IF(AL9="Poco",4,IF(AL9="Nada",5," ")))))</f>
        <v>3</v>
      </c>
      <c r="AM65" s="8">
        <f t="shared" si="135"/>
        <v>3</v>
      </c>
      <c r="AN65" s="8">
        <f t="shared" si="135"/>
        <v>3</v>
      </c>
      <c r="AO65" s="8">
        <f t="shared" si="135"/>
        <v>2</v>
      </c>
      <c r="AP65" s="8">
        <f t="shared" si="135"/>
        <v>4</v>
      </c>
      <c r="AQ65" s="8">
        <f t="shared" si="135"/>
        <v>4</v>
      </c>
      <c r="AR65" s="8">
        <f t="shared" si="135"/>
        <v>3</v>
      </c>
      <c r="AS65" s="8">
        <f t="shared" si="135"/>
        <v>3</v>
      </c>
      <c r="AT65" s="8">
        <f t="shared" si="135"/>
        <v>4</v>
      </c>
      <c r="AU65" s="8">
        <f t="shared" si="135"/>
        <v>3</v>
      </c>
      <c r="AV65" s="8">
        <f t="shared" si="135"/>
        <v>4</v>
      </c>
      <c r="AW65" s="8">
        <f t="shared" si="135"/>
        <v>3</v>
      </c>
      <c r="AX65" s="8">
        <f t="shared" si="135"/>
        <v>4</v>
      </c>
      <c r="AY65" s="8">
        <f t="shared" si="135"/>
        <v>2</v>
      </c>
      <c r="AZ65" s="8">
        <f t="shared" si="135"/>
        <v>4</v>
      </c>
      <c r="BA65" s="8">
        <f t="shared" si="135"/>
        <v>5</v>
      </c>
      <c r="BB65" s="8">
        <f t="shared" ref="BB65:BO65" si="136">IF(BB9="Mujer",1,IF(BB9="Hombre",2,IF(BB9="Ambos",3,IF(BB9="Ninguno",4," "))))</f>
        <v>3</v>
      </c>
      <c r="BC65" s="8">
        <f t="shared" si="136"/>
        <v>3</v>
      </c>
      <c r="BD65" s="8">
        <f t="shared" si="136"/>
        <v>3</v>
      </c>
      <c r="BE65" s="8">
        <f t="shared" si="136"/>
        <v>3</v>
      </c>
      <c r="BF65" s="8">
        <f t="shared" si="136"/>
        <v>3</v>
      </c>
      <c r="BG65" s="8">
        <f t="shared" si="136"/>
        <v>3</v>
      </c>
      <c r="BH65" s="8">
        <f t="shared" si="136"/>
        <v>3</v>
      </c>
      <c r="BI65" s="8">
        <f t="shared" si="136"/>
        <v>3</v>
      </c>
      <c r="BJ65" s="8">
        <f t="shared" si="136"/>
        <v>3</v>
      </c>
      <c r="BK65" s="8">
        <f t="shared" si="136"/>
        <v>3</v>
      </c>
      <c r="BL65" s="8">
        <f t="shared" si="136"/>
        <v>3</v>
      </c>
      <c r="BM65" s="8">
        <f t="shared" si="136"/>
        <v>3</v>
      </c>
      <c r="BN65" s="8">
        <f t="shared" si="136"/>
        <v>3</v>
      </c>
      <c r="BO65" s="8">
        <f t="shared" si="136"/>
        <v>3</v>
      </c>
      <c r="BP65" s="7"/>
      <c r="BQ65" s="8">
        <f t="shared" ref="BQ65:BT65" si="137">IF(BQ9="Si",1,IF(BQ9="No",2,IF(BQ9="No sé",3," ")))</f>
        <v>1</v>
      </c>
      <c r="BR65" s="8">
        <f t="shared" si="137"/>
        <v>1</v>
      </c>
      <c r="BS65" s="8">
        <f t="shared" si="137"/>
        <v>1</v>
      </c>
      <c r="BT65" s="8">
        <f t="shared" si="137"/>
        <v>1</v>
      </c>
      <c r="BU65" s="8">
        <f t="shared" ref="BU65:CL65" si="138">IF(BU9="Siempre",1,IF(BU9="Casi siempre",2,IF(BU9="Pocas Veces",3,IF(BU9="Nunca",4," "))))</f>
        <v>2</v>
      </c>
      <c r="BV65" s="8">
        <f t="shared" si="138"/>
        <v>1</v>
      </c>
      <c r="BW65" s="8">
        <f t="shared" si="138"/>
        <v>2</v>
      </c>
      <c r="BX65" s="8">
        <f t="shared" si="138"/>
        <v>1</v>
      </c>
      <c r="BY65" s="8">
        <f t="shared" si="138"/>
        <v>2</v>
      </c>
      <c r="BZ65" s="8">
        <f t="shared" si="138"/>
        <v>2</v>
      </c>
      <c r="CA65" s="8">
        <f t="shared" si="138"/>
        <v>2</v>
      </c>
      <c r="CB65" s="8">
        <f t="shared" si="138"/>
        <v>1</v>
      </c>
      <c r="CC65" s="8">
        <f t="shared" si="138"/>
        <v>2</v>
      </c>
      <c r="CD65" s="8">
        <f t="shared" si="138"/>
        <v>1</v>
      </c>
      <c r="CE65" s="8">
        <f t="shared" si="138"/>
        <v>1</v>
      </c>
      <c r="CF65" s="8">
        <f t="shared" si="138"/>
        <v>1</v>
      </c>
      <c r="CG65" s="8">
        <f t="shared" si="138"/>
        <v>1</v>
      </c>
      <c r="CH65" s="8">
        <f t="shared" si="138"/>
        <v>3</v>
      </c>
      <c r="CI65" s="8">
        <f t="shared" si="138"/>
        <v>3</v>
      </c>
      <c r="CJ65" s="8">
        <f t="shared" si="138"/>
        <v>2</v>
      </c>
      <c r="CK65" s="8">
        <f t="shared" si="138"/>
        <v>2</v>
      </c>
      <c r="CL65" s="8">
        <f t="shared" si="138"/>
        <v>1</v>
      </c>
      <c r="CM65" s="8">
        <f t="shared" ref="CM65:CP65" si="139">IF(CM9="Siempre",1,IF(CM9="Casi siempre",2,IF(CM9="Pocas Veces",3,IF(CM9="Nunca",4,IF(CM9="No sé",5," ")))))</f>
        <v>3</v>
      </c>
      <c r="CN65" s="8">
        <f t="shared" si="139"/>
        <v>4</v>
      </c>
      <c r="CO65" s="8">
        <f t="shared" si="139"/>
        <v>4</v>
      </c>
      <c r="CP65" s="8">
        <f t="shared" si="139"/>
        <v>2</v>
      </c>
      <c r="CQ65" s="8">
        <f t="shared" ref="CQ65:DC65" si="140">IF(CQ9="Si",1,IF(CQ9="No",2," "))</f>
        <v>2</v>
      </c>
      <c r="CR65" s="8">
        <f t="shared" si="140"/>
        <v>2</v>
      </c>
      <c r="CS65" s="8">
        <f t="shared" si="140"/>
        <v>2</v>
      </c>
      <c r="CT65" s="8">
        <f t="shared" si="140"/>
        <v>2</v>
      </c>
      <c r="CU65" s="8">
        <f t="shared" si="140"/>
        <v>1</v>
      </c>
      <c r="CV65" s="8">
        <f t="shared" si="140"/>
        <v>2</v>
      </c>
      <c r="CW65" s="8">
        <f t="shared" si="140"/>
        <v>1</v>
      </c>
      <c r="CX65" s="8">
        <f t="shared" si="140"/>
        <v>2</v>
      </c>
      <c r="CY65" s="8">
        <f t="shared" si="140"/>
        <v>1</v>
      </c>
      <c r="CZ65" s="8">
        <f t="shared" si="140"/>
        <v>2</v>
      </c>
      <c r="DA65" s="8">
        <f t="shared" si="140"/>
        <v>1</v>
      </c>
      <c r="DB65" s="8">
        <f t="shared" si="140"/>
        <v>1</v>
      </c>
      <c r="DC65" s="8">
        <f t="shared" si="140"/>
        <v>1</v>
      </c>
      <c r="DD65" s="8">
        <f t="shared" ref="DD65:DK65" si="141">IF(DD9="Si",1,IF(DD9="No",2,IF(DD9="No sé",2," ")))</f>
        <v>1</v>
      </c>
      <c r="DE65" s="8">
        <f t="shared" si="141"/>
        <v>1</v>
      </c>
      <c r="DF65" s="8">
        <f t="shared" si="141"/>
        <v>1</v>
      </c>
      <c r="DG65" s="8">
        <f t="shared" si="141"/>
        <v>1</v>
      </c>
      <c r="DH65" s="8">
        <f t="shared" si="141"/>
        <v>1</v>
      </c>
      <c r="DI65" s="8">
        <f t="shared" si="141"/>
        <v>1</v>
      </c>
      <c r="DJ65" s="8">
        <f t="shared" si="141"/>
        <v>1</v>
      </c>
      <c r="DK65" s="8">
        <f t="shared" si="141"/>
        <v>1</v>
      </c>
      <c r="DL65" s="8">
        <f t="shared" ref="DL65:EQ65" si="142">IF(DL9="Si, menos que a mis compañeras/os",1,IF(DL9="Si, Igual que a mis compañeras/os",2,IF(DL9="Si, más que a mis compañeras/os",3,IF(DL9="No",4," "))))</f>
        <v>4</v>
      </c>
      <c r="DM65" s="8">
        <f t="shared" si="142"/>
        <v>4</v>
      </c>
      <c r="DN65" s="8">
        <f t="shared" si="142"/>
        <v>4</v>
      </c>
      <c r="DO65" s="8">
        <f t="shared" si="142"/>
        <v>4</v>
      </c>
      <c r="DP65" s="8">
        <f t="shared" si="142"/>
        <v>4</v>
      </c>
      <c r="DQ65" s="8">
        <f t="shared" si="142"/>
        <v>4</v>
      </c>
      <c r="DR65" s="8">
        <f t="shared" si="142"/>
        <v>4</v>
      </c>
      <c r="DS65" s="8">
        <f t="shared" si="142"/>
        <v>4</v>
      </c>
      <c r="DT65" s="8">
        <f t="shared" si="142"/>
        <v>4</v>
      </c>
      <c r="DU65" s="8">
        <f t="shared" si="142"/>
        <v>4</v>
      </c>
      <c r="DV65" s="8">
        <f t="shared" si="142"/>
        <v>4</v>
      </c>
      <c r="DW65" s="8">
        <f t="shared" si="142"/>
        <v>4</v>
      </c>
      <c r="DX65" s="8">
        <f t="shared" si="142"/>
        <v>4</v>
      </c>
      <c r="DY65" s="8">
        <f t="shared" si="142"/>
        <v>4</v>
      </c>
      <c r="DZ65" s="8">
        <f t="shared" si="142"/>
        <v>4</v>
      </c>
      <c r="EA65" s="8">
        <f t="shared" si="142"/>
        <v>4</v>
      </c>
      <c r="EB65" s="8">
        <f t="shared" si="142"/>
        <v>4</v>
      </c>
      <c r="EC65" s="8">
        <f t="shared" si="142"/>
        <v>4</v>
      </c>
      <c r="ED65" s="8">
        <f t="shared" si="142"/>
        <v>4</v>
      </c>
      <c r="EE65" s="8">
        <f t="shared" si="142"/>
        <v>4</v>
      </c>
      <c r="EF65" s="8">
        <f t="shared" si="142"/>
        <v>4</v>
      </c>
      <c r="EG65" s="8">
        <f t="shared" si="142"/>
        <v>4</v>
      </c>
      <c r="EH65" s="8">
        <f t="shared" si="142"/>
        <v>4</v>
      </c>
      <c r="EI65" s="8">
        <f t="shared" si="142"/>
        <v>4</v>
      </c>
      <c r="EJ65" s="8">
        <f t="shared" si="142"/>
        <v>4</v>
      </c>
      <c r="EK65" s="8">
        <f t="shared" si="142"/>
        <v>4</v>
      </c>
      <c r="EL65" s="8">
        <f t="shared" si="142"/>
        <v>4</v>
      </c>
      <c r="EM65" s="8">
        <f t="shared" si="142"/>
        <v>4</v>
      </c>
      <c r="EN65" s="8">
        <f t="shared" si="142"/>
        <v>4</v>
      </c>
      <c r="EO65" s="8">
        <f t="shared" si="142"/>
        <v>4</v>
      </c>
      <c r="EP65" s="8">
        <f t="shared" si="142"/>
        <v>4</v>
      </c>
      <c r="EQ65" s="8">
        <f t="shared" si="142"/>
        <v>4</v>
      </c>
      <c r="ER65" s="8">
        <f t="shared" si="21"/>
        <v>1</v>
      </c>
      <c r="ES65" s="8">
        <f t="shared" ref="ES65:EX65" si="143">IF(ES9="Si, menos que a mis compañeras/os",1,IF(ES9="Si, Igual que a mis compañeras/os",2,IF(ES9="Si, más que a mis compañeras/os",3,IF(ES9="No",4," "))))</f>
        <v>4</v>
      </c>
      <c r="ET65" s="8">
        <f t="shared" si="143"/>
        <v>4</v>
      </c>
      <c r="EU65" s="8">
        <f t="shared" si="143"/>
        <v>4</v>
      </c>
      <c r="EV65" s="8">
        <f t="shared" si="143"/>
        <v>4</v>
      </c>
      <c r="EW65" s="8">
        <f t="shared" si="143"/>
        <v>4</v>
      </c>
      <c r="EX65" s="8">
        <f t="shared" si="143"/>
        <v>2</v>
      </c>
      <c r="EY65" s="8">
        <f t="shared" ref="EY65:FG65" si="144">IF(EY9="Siempre",1,IF(EY9="Casi siempre",2,IF(EY9="Pocas veces",3,IF(EY9="Nunca",4, ""))))</f>
        <v>2</v>
      </c>
      <c r="EZ65" s="8">
        <f t="shared" si="144"/>
        <v>2</v>
      </c>
      <c r="FA65" s="8">
        <f t="shared" si="144"/>
        <v>2</v>
      </c>
      <c r="FB65" s="8">
        <f t="shared" si="144"/>
        <v>1</v>
      </c>
      <c r="FC65" s="8">
        <f t="shared" si="144"/>
        <v>2</v>
      </c>
      <c r="FD65" s="8">
        <f t="shared" si="144"/>
        <v>3</v>
      </c>
      <c r="FE65" s="8">
        <f t="shared" si="144"/>
        <v>3</v>
      </c>
      <c r="FF65" s="8">
        <f t="shared" si="144"/>
        <v>2</v>
      </c>
      <c r="FG65" s="8">
        <f t="shared" si="144"/>
        <v>2</v>
      </c>
      <c r="FH65" s="8">
        <f t="shared" ref="FH65:GE65" si="145">IF(FH9="Siempre",1,IF(FH9="Casi siempre",2,IF(FH9="Pocas veces",3,IF(FH9="Nunca",4,IF(FH9="No he tenido la necesidad",5, "")))))</f>
        <v>2</v>
      </c>
      <c r="FI65" s="8">
        <f t="shared" si="145"/>
        <v>2</v>
      </c>
      <c r="FJ65" s="8">
        <f t="shared" si="145"/>
        <v>2</v>
      </c>
      <c r="FK65" s="8">
        <f t="shared" si="145"/>
        <v>3</v>
      </c>
      <c r="FL65" s="8">
        <f t="shared" si="145"/>
        <v>3</v>
      </c>
      <c r="FM65" s="8">
        <f t="shared" si="145"/>
        <v>5</v>
      </c>
      <c r="FN65" s="8">
        <f t="shared" si="145"/>
        <v>3</v>
      </c>
      <c r="FO65" s="8">
        <f t="shared" si="145"/>
        <v>3</v>
      </c>
      <c r="FP65" s="8">
        <f t="shared" si="145"/>
        <v>3</v>
      </c>
      <c r="FQ65" s="8">
        <f t="shared" si="145"/>
        <v>4</v>
      </c>
      <c r="FR65" s="8">
        <f t="shared" si="145"/>
        <v>3</v>
      </c>
      <c r="FS65" s="8">
        <f t="shared" si="145"/>
        <v>2</v>
      </c>
      <c r="FT65" s="8">
        <f t="shared" si="145"/>
        <v>4</v>
      </c>
      <c r="FU65" s="8">
        <f t="shared" si="145"/>
        <v>4</v>
      </c>
      <c r="FV65" s="8">
        <f t="shared" si="145"/>
        <v>1</v>
      </c>
      <c r="FW65" s="8">
        <f t="shared" si="145"/>
        <v>2</v>
      </c>
      <c r="FX65" s="8">
        <f t="shared" si="145"/>
        <v>2</v>
      </c>
      <c r="FY65" s="8">
        <f t="shared" si="145"/>
        <v>3</v>
      </c>
      <c r="FZ65" s="8">
        <f t="shared" si="145"/>
        <v>4</v>
      </c>
      <c r="GA65" s="8">
        <f t="shared" si="145"/>
        <v>3</v>
      </c>
      <c r="GB65" s="8">
        <f t="shared" si="145"/>
        <v>4</v>
      </c>
      <c r="GC65" s="8">
        <f t="shared" si="145"/>
        <v>3</v>
      </c>
      <c r="GD65" s="8">
        <f t="shared" si="145"/>
        <v>4</v>
      </c>
      <c r="GE65" s="8">
        <f t="shared" si="145"/>
        <v>4</v>
      </c>
      <c r="GF65" s="8">
        <f t="shared" ref="GF65:GI65" si="146">IF(GF9="Si",1,IF(GF9="No",2," "))</f>
        <v>2</v>
      </c>
      <c r="GG65" s="8">
        <f t="shared" si="146"/>
        <v>1</v>
      </c>
      <c r="GH65" s="8">
        <f t="shared" si="146"/>
        <v>1</v>
      </c>
      <c r="GI65" s="8">
        <f t="shared" si="146"/>
        <v>2</v>
      </c>
      <c r="GJ65" s="10">
        <f t="shared" ref="GJ65:GK65" si="147">GJ9</f>
        <v>3</v>
      </c>
      <c r="GK65" s="10">
        <f t="shared" si="147"/>
        <v>1</v>
      </c>
      <c r="GL65" s="10">
        <f t="shared" si="27"/>
        <v>6</v>
      </c>
      <c r="GM65" s="10">
        <f t="shared" ref="GM65:GT65" si="148">IF(GM9="Nada de tiempo",1,IF(GM9="Menos de 2 horas",2,IF(GM9="Entre 3 y 6 horas",3,IF(GM9="Entre 6 y 10 horas",4,IF(GM9="Más de 10 horas",5,"")))))</f>
        <v>3</v>
      </c>
      <c r="GN65" s="10">
        <f t="shared" si="148"/>
        <v>3</v>
      </c>
      <c r="GO65" s="10">
        <f t="shared" si="148"/>
        <v>2</v>
      </c>
      <c r="GP65" s="10">
        <f t="shared" si="148"/>
        <v>2</v>
      </c>
      <c r="GQ65" s="10">
        <f t="shared" si="148"/>
        <v>1</v>
      </c>
      <c r="GR65" s="10">
        <f t="shared" si="148"/>
        <v>1</v>
      </c>
      <c r="GS65" s="10">
        <f t="shared" si="148"/>
        <v>1</v>
      </c>
      <c r="GT65" s="10">
        <f t="shared" si="148"/>
        <v>1</v>
      </c>
    </row>
    <row r="66" spans="3:202" ht="15.75" customHeight="1" x14ac:dyDescent="0.4">
      <c r="C66" s="8">
        <v>9</v>
      </c>
      <c r="E66" s="8">
        <f t="shared" si="29"/>
        <v>1</v>
      </c>
      <c r="F66" s="1">
        <v>1963</v>
      </c>
      <c r="G66" s="9">
        <f t="shared" si="0"/>
        <v>1</v>
      </c>
      <c r="H66" s="10" t="str">
        <f t="shared" ref="H66:I66" si="149">H10</f>
        <v>Hidalgo</v>
      </c>
      <c r="I66" s="10" t="str">
        <f t="shared" si="149"/>
        <v xml:space="preserve">Pachuca de Soto </v>
      </c>
      <c r="J66" s="8">
        <f t="shared" si="2"/>
        <v>1</v>
      </c>
      <c r="K66" s="8">
        <f t="shared" si="3"/>
        <v>2</v>
      </c>
      <c r="L66" s="8">
        <v>1</v>
      </c>
      <c r="M66" s="8">
        <f t="shared" si="4"/>
        <v>5</v>
      </c>
      <c r="N66" s="8">
        <f t="shared" ref="N66:O66" si="150">IF(N10="Sí",1,IF(N10="No",2," "))</f>
        <v>2</v>
      </c>
      <c r="O66" s="8">
        <f t="shared" si="150"/>
        <v>2</v>
      </c>
      <c r="P66" s="1">
        <v>37</v>
      </c>
      <c r="Q66" s="8">
        <f t="shared" si="6"/>
        <v>1</v>
      </c>
      <c r="R66" s="8">
        <f t="shared" si="7"/>
        <v>6</v>
      </c>
      <c r="S66" s="8">
        <f t="shared" si="8"/>
        <v>3</v>
      </c>
      <c r="T66" s="8">
        <f t="shared" si="9"/>
        <v>2</v>
      </c>
      <c r="U66" s="8">
        <f t="shared" ref="U66:AG66" si="151">IF(U10="Toda mi jornada",1,IF(U10="Más de la mitad",2,IF(U10="Ocasionalmente",3,IF(U10="Nunca",4," "))))</f>
        <v>1</v>
      </c>
      <c r="V66" s="8">
        <f t="shared" si="151"/>
        <v>4</v>
      </c>
      <c r="W66" s="8">
        <f t="shared" si="151"/>
        <v>4</v>
      </c>
      <c r="X66" s="8">
        <f t="shared" si="151"/>
        <v>4</v>
      </c>
      <c r="Y66" s="8">
        <f t="shared" si="151"/>
        <v>4</v>
      </c>
      <c r="Z66" s="8">
        <f t="shared" si="151"/>
        <v>4</v>
      </c>
      <c r="AA66" s="8">
        <f t="shared" si="151"/>
        <v>4</v>
      </c>
      <c r="AB66" s="8">
        <f t="shared" si="151"/>
        <v>3</v>
      </c>
      <c r="AC66" s="8">
        <f t="shared" si="151"/>
        <v>1</v>
      </c>
      <c r="AD66" s="8">
        <f t="shared" si="151"/>
        <v>4</v>
      </c>
      <c r="AE66" s="8">
        <f t="shared" si="151"/>
        <v>4</v>
      </c>
      <c r="AF66" s="8">
        <f t="shared" si="151"/>
        <v>4</v>
      </c>
      <c r="AG66" s="8">
        <f t="shared" si="151"/>
        <v>3</v>
      </c>
      <c r="AH66" s="7"/>
      <c r="AI66" s="8">
        <f t="shared" si="11"/>
        <v>2</v>
      </c>
      <c r="AJ66" s="8">
        <f t="shared" si="12"/>
        <v>5</v>
      </c>
      <c r="AK66" s="1" t="s">
        <v>292</v>
      </c>
      <c r="AL66" s="8">
        <f t="shared" ref="AL66:BA66" si="152">IF(AL10="Completamente",1,IF(AL10="Bastante",2,IF(AL10="Regular",3,IF(AL10="Poco",4,IF(AL10="Nada",5," ")))))</f>
        <v>1</v>
      </c>
      <c r="AM66" s="8">
        <f t="shared" si="152"/>
        <v>2</v>
      </c>
      <c r="AN66" s="8">
        <f t="shared" si="152"/>
        <v>2</v>
      </c>
      <c r="AO66" s="8">
        <f t="shared" si="152"/>
        <v>2</v>
      </c>
      <c r="AP66" s="8">
        <f t="shared" si="152"/>
        <v>2</v>
      </c>
      <c r="AQ66" s="8">
        <f t="shared" si="152"/>
        <v>1</v>
      </c>
      <c r="AR66" s="8">
        <f t="shared" si="152"/>
        <v>2</v>
      </c>
      <c r="AS66" s="8">
        <f t="shared" si="152"/>
        <v>2</v>
      </c>
      <c r="AT66" s="8">
        <f t="shared" si="152"/>
        <v>2</v>
      </c>
      <c r="AU66" s="8">
        <f t="shared" si="152"/>
        <v>2</v>
      </c>
      <c r="AV66" s="8">
        <f t="shared" si="152"/>
        <v>3</v>
      </c>
      <c r="AW66" s="8">
        <f t="shared" si="152"/>
        <v>1</v>
      </c>
      <c r="AX66" s="8">
        <f t="shared" si="152"/>
        <v>2</v>
      </c>
      <c r="AY66" s="8">
        <f t="shared" si="152"/>
        <v>1</v>
      </c>
      <c r="AZ66" s="8">
        <f t="shared" si="152"/>
        <v>2</v>
      </c>
      <c r="BA66" s="8">
        <f t="shared" si="152"/>
        <v>2</v>
      </c>
      <c r="BB66" s="8">
        <f t="shared" ref="BB66:BO66" si="153">IF(BB10="Mujer",1,IF(BB10="Hombre",2,IF(BB10="Ambos",3,IF(BB10="Ninguno",4," "))))</f>
        <v>3</v>
      </c>
      <c r="BC66" s="8">
        <f t="shared" si="153"/>
        <v>3</v>
      </c>
      <c r="BD66" s="8">
        <f t="shared" si="153"/>
        <v>3</v>
      </c>
      <c r="BE66" s="8">
        <f t="shared" si="153"/>
        <v>3</v>
      </c>
      <c r="BF66" s="8">
        <f t="shared" si="153"/>
        <v>3</v>
      </c>
      <c r="BG66" s="8">
        <f t="shared" si="153"/>
        <v>3</v>
      </c>
      <c r="BH66" s="8">
        <f t="shared" si="153"/>
        <v>3</v>
      </c>
      <c r="BI66" s="8">
        <f t="shared" si="153"/>
        <v>3</v>
      </c>
      <c r="BJ66" s="8">
        <f t="shared" si="153"/>
        <v>3</v>
      </c>
      <c r="BK66" s="8">
        <f t="shared" si="153"/>
        <v>3</v>
      </c>
      <c r="BL66" s="8">
        <f t="shared" si="153"/>
        <v>3</v>
      </c>
      <c r="BM66" s="8">
        <f t="shared" si="153"/>
        <v>3</v>
      </c>
      <c r="BN66" s="8">
        <f t="shared" si="153"/>
        <v>3</v>
      </c>
      <c r="BO66" s="8">
        <f t="shared" si="153"/>
        <v>3</v>
      </c>
      <c r="BP66" s="7"/>
      <c r="BQ66" s="8">
        <f t="shared" ref="BQ66:BT66" si="154">IF(BQ10="Si",1,IF(BQ10="No",2,IF(BQ10="No sé",3," ")))</f>
        <v>1</v>
      </c>
      <c r="BR66" s="8">
        <f t="shared" si="154"/>
        <v>1</v>
      </c>
      <c r="BS66" s="8">
        <f t="shared" si="154"/>
        <v>1</v>
      </c>
      <c r="BT66" s="8">
        <f t="shared" si="154"/>
        <v>1</v>
      </c>
      <c r="BU66" s="8">
        <f t="shared" ref="BU66:CL66" si="155">IF(BU10="Siempre",1,IF(BU10="Casi siempre",2,IF(BU10="Pocas Veces",3,IF(BU10="Nunca",4," "))))</f>
        <v>1</v>
      </c>
      <c r="BV66" s="8">
        <f t="shared" si="155"/>
        <v>1</v>
      </c>
      <c r="BW66" s="8">
        <f t="shared" si="155"/>
        <v>1</v>
      </c>
      <c r="BX66" s="8">
        <f t="shared" si="155"/>
        <v>1</v>
      </c>
      <c r="BY66" s="8">
        <f t="shared" si="155"/>
        <v>1</v>
      </c>
      <c r="BZ66" s="8">
        <f t="shared" si="155"/>
        <v>2</v>
      </c>
      <c r="CA66" s="8">
        <f t="shared" si="155"/>
        <v>2</v>
      </c>
      <c r="CB66" s="8">
        <f t="shared" si="155"/>
        <v>1</v>
      </c>
      <c r="CC66" s="8">
        <f t="shared" si="155"/>
        <v>1</v>
      </c>
      <c r="CD66" s="8">
        <f t="shared" si="155"/>
        <v>1</v>
      </c>
      <c r="CE66" s="8">
        <f t="shared" si="155"/>
        <v>1</v>
      </c>
      <c r="CF66" s="8">
        <f t="shared" si="155"/>
        <v>1</v>
      </c>
      <c r="CG66" s="8">
        <f t="shared" si="155"/>
        <v>1</v>
      </c>
      <c r="CH66" s="8">
        <f t="shared" si="155"/>
        <v>3</v>
      </c>
      <c r="CI66" s="8">
        <f t="shared" si="155"/>
        <v>4</v>
      </c>
      <c r="CJ66" s="8">
        <f t="shared" si="155"/>
        <v>2</v>
      </c>
      <c r="CK66" s="8">
        <f t="shared" si="155"/>
        <v>2</v>
      </c>
      <c r="CL66" s="8">
        <f t="shared" si="155"/>
        <v>1</v>
      </c>
      <c r="CM66" s="8">
        <f t="shared" ref="CM66:CP66" si="156">IF(CM10="Siempre",1,IF(CM10="Casi siempre",2,IF(CM10="Pocas Veces",3,IF(CM10="Nunca",4,IF(CM10="No sé",5," ")))))</f>
        <v>4</v>
      </c>
      <c r="CN66" s="8">
        <f t="shared" si="156"/>
        <v>5</v>
      </c>
      <c r="CO66" s="8">
        <f t="shared" si="156"/>
        <v>4</v>
      </c>
      <c r="CP66" s="8">
        <f t="shared" si="156"/>
        <v>1</v>
      </c>
      <c r="CQ66" s="8">
        <f t="shared" ref="CQ66:DC66" si="157">IF(CQ10="Si",1,IF(CQ10="No",2," "))</f>
        <v>2</v>
      </c>
      <c r="CR66" s="8">
        <f t="shared" si="157"/>
        <v>2</v>
      </c>
      <c r="CS66" s="8">
        <f t="shared" si="157"/>
        <v>2</v>
      </c>
      <c r="CT66" s="8">
        <f t="shared" si="157"/>
        <v>2</v>
      </c>
      <c r="CU66" s="8">
        <f t="shared" si="157"/>
        <v>1</v>
      </c>
      <c r="CV66" s="8">
        <f t="shared" si="157"/>
        <v>1</v>
      </c>
      <c r="CW66" s="8">
        <f t="shared" si="157"/>
        <v>1</v>
      </c>
      <c r="CX66" s="8">
        <f t="shared" si="157"/>
        <v>1</v>
      </c>
      <c r="CY66" s="8">
        <f t="shared" si="157"/>
        <v>1</v>
      </c>
      <c r="CZ66" s="8">
        <f t="shared" si="157"/>
        <v>1</v>
      </c>
      <c r="DA66" s="8">
        <f t="shared" si="157"/>
        <v>2</v>
      </c>
      <c r="DB66" s="8">
        <f t="shared" si="157"/>
        <v>2</v>
      </c>
      <c r="DC66" s="8">
        <f t="shared" si="157"/>
        <v>1</v>
      </c>
      <c r="DD66" s="8">
        <f t="shared" ref="DD66:DK66" si="158">IF(DD10="Si",1,IF(DD10="No",2,IF(DD10="No sé",2," ")))</f>
        <v>1</v>
      </c>
      <c r="DE66" s="8">
        <f t="shared" si="158"/>
        <v>1</v>
      </c>
      <c r="DF66" s="8">
        <f t="shared" si="158"/>
        <v>1</v>
      </c>
      <c r="DG66" s="8">
        <f t="shared" si="158"/>
        <v>1</v>
      </c>
      <c r="DH66" s="8">
        <f t="shared" si="158"/>
        <v>1</v>
      </c>
      <c r="DI66" s="8">
        <f t="shared" si="158"/>
        <v>1</v>
      </c>
      <c r="DJ66" s="8">
        <f t="shared" si="158"/>
        <v>1</v>
      </c>
      <c r="DK66" s="8">
        <f t="shared" si="158"/>
        <v>1</v>
      </c>
      <c r="DL66" s="8">
        <f t="shared" ref="DL66:EQ66" si="159">IF(DL10="Si, menos que a mis compañeras/os",1,IF(DL10="Si, Igual que a mis compañeras/os",2,IF(DL10="Si, más que a mis compañeras/os",3,IF(DL10="No",4," "))))</f>
        <v>4</v>
      </c>
      <c r="DM66" s="8">
        <f t="shared" si="159"/>
        <v>4</v>
      </c>
      <c r="DN66" s="8">
        <f t="shared" si="159"/>
        <v>4</v>
      </c>
      <c r="DO66" s="8">
        <f t="shared" si="159"/>
        <v>4</v>
      </c>
      <c r="DP66" s="8">
        <f t="shared" si="159"/>
        <v>4</v>
      </c>
      <c r="DQ66" s="8">
        <f t="shared" si="159"/>
        <v>4</v>
      </c>
      <c r="DR66" s="8">
        <f t="shared" si="159"/>
        <v>4</v>
      </c>
      <c r="DS66" s="8">
        <f t="shared" si="159"/>
        <v>4</v>
      </c>
      <c r="DT66" s="8">
        <f t="shared" si="159"/>
        <v>4</v>
      </c>
      <c r="DU66" s="8">
        <f t="shared" si="159"/>
        <v>4</v>
      </c>
      <c r="DV66" s="8">
        <f t="shared" si="159"/>
        <v>4</v>
      </c>
      <c r="DW66" s="8">
        <f t="shared" si="159"/>
        <v>4</v>
      </c>
      <c r="DX66" s="8">
        <f t="shared" si="159"/>
        <v>4</v>
      </c>
      <c r="DY66" s="8">
        <f t="shared" si="159"/>
        <v>4</v>
      </c>
      <c r="DZ66" s="8">
        <f t="shared" si="159"/>
        <v>4</v>
      </c>
      <c r="EA66" s="8">
        <f t="shared" si="159"/>
        <v>4</v>
      </c>
      <c r="EB66" s="8">
        <f t="shared" si="159"/>
        <v>4</v>
      </c>
      <c r="EC66" s="8">
        <f t="shared" si="159"/>
        <v>4</v>
      </c>
      <c r="ED66" s="8">
        <f t="shared" si="159"/>
        <v>4</v>
      </c>
      <c r="EE66" s="8">
        <f t="shared" si="159"/>
        <v>4</v>
      </c>
      <c r="EF66" s="8">
        <f t="shared" si="159"/>
        <v>4</v>
      </c>
      <c r="EG66" s="8">
        <f t="shared" si="159"/>
        <v>4</v>
      </c>
      <c r="EH66" s="8">
        <f t="shared" si="159"/>
        <v>4</v>
      </c>
      <c r="EI66" s="8">
        <f t="shared" si="159"/>
        <v>4</v>
      </c>
      <c r="EJ66" s="8">
        <f t="shared" si="159"/>
        <v>4</v>
      </c>
      <c r="EK66" s="8">
        <f t="shared" si="159"/>
        <v>4</v>
      </c>
      <c r="EL66" s="8">
        <f t="shared" si="159"/>
        <v>4</v>
      </c>
      <c r="EM66" s="8">
        <f t="shared" si="159"/>
        <v>4</v>
      </c>
      <c r="EN66" s="8">
        <f t="shared" si="159"/>
        <v>4</v>
      </c>
      <c r="EO66" s="8">
        <f t="shared" si="159"/>
        <v>4</v>
      </c>
      <c r="EP66" s="8">
        <f t="shared" si="159"/>
        <v>4</v>
      </c>
      <c r="EQ66" s="8">
        <f t="shared" si="159"/>
        <v>4</v>
      </c>
      <c r="ER66" s="8">
        <f t="shared" si="21"/>
        <v>2</v>
      </c>
      <c r="ES66" s="8">
        <f t="shared" ref="ES66:EX66" si="160">IF(ES10="Si, menos que a mis compañeras/os",1,IF(ES10="Si, Igual que a mis compañeras/os",2,IF(ES10="Si, más que a mis compañeras/os",3,IF(ES10="No",4," "))))</f>
        <v>4</v>
      </c>
      <c r="ET66" s="8">
        <f t="shared" si="160"/>
        <v>4</v>
      </c>
      <c r="EU66" s="8">
        <f t="shared" si="160"/>
        <v>4</v>
      </c>
      <c r="EV66" s="8">
        <f t="shared" si="160"/>
        <v>4</v>
      </c>
      <c r="EW66" s="8">
        <f t="shared" si="160"/>
        <v>2</v>
      </c>
      <c r="EX66" s="8">
        <f t="shared" si="160"/>
        <v>2</v>
      </c>
      <c r="EY66" s="8">
        <f t="shared" ref="EY66:FG66" si="161">IF(EY10="Siempre",1,IF(EY10="Casi siempre",2,IF(EY10="Pocas veces",3,IF(EY10="Nunca",4, ""))))</f>
        <v>1</v>
      </c>
      <c r="EZ66" s="8">
        <f t="shared" si="161"/>
        <v>2</v>
      </c>
      <c r="FA66" s="8">
        <f t="shared" si="161"/>
        <v>2</v>
      </c>
      <c r="FB66" s="8">
        <f t="shared" si="161"/>
        <v>2</v>
      </c>
      <c r="FC66" s="8">
        <f t="shared" si="161"/>
        <v>1</v>
      </c>
      <c r="FD66" s="8">
        <f t="shared" si="161"/>
        <v>3</v>
      </c>
      <c r="FE66" s="8">
        <f t="shared" si="161"/>
        <v>3</v>
      </c>
      <c r="FF66" s="8">
        <f t="shared" si="161"/>
        <v>2</v>
      </c>
      <c r="FG66" s="8">
        <f t="shared" si="161"/>
        <v>2</v>
      </c>
      <c r="FH66" s="8">
        <f t="shared" ref="FH66:GE66" si="162">IF(FH10="Siempre",1,IF(FH10="Casi siempre",2,IF(FH10="Pocas veces",3,IF(FH10="Nunca",4,IF(FH10="No he tenido la necesidad",5, "")))))</f>
        <v>2</v>
      </c>
      <c r="FI66" s="8">
        <f t="shared" si="162"/>
        <v>2</v>
      </c>
      <c r="FJ66" s="8">
        <f t="shared" si="162"/>
        <v>2</v>
      </c>
      <c r="FK66" s="8">
        <f t="shared" si="162"/>
        <v>2</v>
      </c>
      <c r="FL66" s="8">
        <f t="shared" si="162"/>
        <v>2</v>
      </c>
      <c r="FM66" s="8">
        <f t="shared" si="162"/>
        <v>5</v>
      </c>
      <c r="FN66" s="8">
        <f t="shared" si="162"/>
        <v>2</v>
      </c>
      <c r="FO66" s="8">
        <f t="shared" si="162"/>
        <v>3</v>
      </c>
      <c r="FP66" s="8">
        <f t="shared" si="162"/>
        <v>2</v>
      </c>
      <c r="FQ66" s="8">
        <f t="shared" si="162"/>
        <v>3</v>
      </c>
      <c r="FR66" s="8">
        <f t="shared" si="162"/>
        <v>2</v>
      </c>
      <c r="FS66" s="8">
        <f t="shared" si="162"/>
        <v>2</v>
      </c>
      <c r="FT66" s="8">
        <f t="shared" si="162"/>
        <v>4</v>
      </c>
      <c r="FU66" s="8">
        <f t="shared" si="162"/>
        <v>4</v>
      </c>
      <c r="FV66" s="8">
        <f t="shared" si="162"/>
        <v>2</v>
      </c>
      <c r="FW66" s="8">
        <f t="shared" si="162"/>
        <v>2</v>
      </c>
      <c r="FX66" s="8">
        <f t="shared" si="162"/>
        <v>2</v>
      </c>
      <c r="FY66" s="8">
        <f t="shared" si="162"/>
        <v>2</v>
      </c>
      <c r="FZ66" s="8">
        <f t="shared" si="162"/>
        <v>3</v>
      </c>
      <c r="GA66" s="8">
        <f t="shared" si="162"/>
        <v>4</v>
      </c>
      <c r="GB66" s="8">
        <f t="shared" si="162"/>
        <v>4</v>
      </c>
      <c r="GC66" s="8">
        <f t="shared" si="162"/>
        <v>3</v>
      </c>
      <c r="GD66" s="8">
        <f t="shared" si="162"/>
        <v>4</v>
      </c>
      <c r="GE66" s="8">
        <f t="shared" si="162"/>
        <v>3</v>
      </c>
      <c r="GF66" s="8">
        <f t="shared" ref="GF66:GI66" si="163">IF(GF10="Si",1,IF(GF10="No",2," "))</f>
        <v>2</v>
      </c>
      <c r="GG66" s="8">
        <f t="shared" si="163"/>
        <v>2</v>
      </c>
      <c r="GH66" s="8">
        <f t="shared" si="163"/>
        <v>1</v>
      </c>
      <c r="GI66" s="8">
        <f t="shared" si="163"/>
        <v>2</v>
      </c>
      <c r="GJ66" s="10">
        <f t="shared" ref="GJ66:GK66" si="164">GJ10</f>
        <v>4</v>
      </c>
      <c r="GK66" s="10">
        <f t="shared" si="164"/>
        <v>3</v>
      </c>
      <c r="GL66" s="10">
        <f t="shared" si="27"/>
        <v>1</v>
      </c>
      <c r="GM66" s="10">
        <f t="shared" ref="GM66:GT66" si="165">IF(GM10="Nada de tiempo",1,IF(GM10="Menos de 2 horas",2,IF(GM10="Entre 3 y 6 horas",3,IF(GM10="Entre 6 y 10 horas",4,IF(GM10="Más de 10 horas",5,"")))))</f>
        <v>2</v>
      </c>
      <c r="GN66" s="10">
        <f t="shared" si="165"/>
        <v>2</v>
      </c>
      <c r="GO66" s="10">
        <f t="shared" si="165"/>
        <v>2</v>
      </c>
      <c r="GP66" s="10">
        <f t="shared" si="165"/>
        <v>3</v>
      </c>
      <c r="GQ66" s="10">
        <f t="shared" si="165"/>
        <v>2</v>
      </c>
      <c r="GR66" s="10">
        <f t="shared" si="165"/>
        <v>3</v>
      </c>
      <c r="GS66" s="10">
        <f t="shared" si="165"/>
        <v>3</v>
      </c>
      <c r="GT66" s="10">
        <f t="shared" si="165"/>
        <v>3</v>
      </c>
    </row>
    <row r="67" spans="3:202" ht="15.75" customHeight="1" x14ac:dyDescent="0.4">
      <c r="C67" s="8">
        <v>10</v>
      </c>
      <c r="E67" s="8">
        <f t="shared" si="29"/>
        <v>1</v>
      </c>
      <c r="F67" s="1">
        <v>1963</v>
      </c>
      <c r="G67" s="9">
        <f t="shared" si="0"/>
        <v>1</v>
      </c>
      <c r="H67" s="10" t="str">
        <f t="shared" ref="H67:I67" si="166">H11</f>
        <v>Hidalgo</v>
      </c>
      <c r="I67" s="10" t="str">
        <f t="shared" si="166"/>
        <v xml:space="preserve">Pachuca de Soto </v>
      </c>
      <c r="J67" s="8">
        <f t="shared" si="2"/>
        <v>6</v>
      </c>
      <c r="K67" s="8">
        <f t="shared" si="3"/>
        <v>2</v>
      </c>
      <c r="L67" s="8">
        <v>1</v>
      </c>
      <c r="M67" s="8">
        <f t="shared" si="4"/>
        <v>5</v>
      </c>
      <c r="N67" s="8">
        <f t="shared" ref="N67:O67" si="167">IF(N11="Sí",1,IF(N11="No",2," "))</f>
        <v>2</v>
      </c>
      <c r="O67" s="8">
        <f t="shared" si="167"/>
        <v>2</v>
      </c>
      <c r="P67" s="1">
        <v>41</v>
      </c>
      <c r="Q67" s="8">
        <f t="shared" si="6"/>
        <v>1</v>
      </c>
      <c r="R67" s="8">
        <f t="shared" si="7"/>
        <v>1</v>
      </c>
      <c r="S67" s="8">
        <f t="shared" si="8"/>
        <v>3</v>
      </c>
      <c r="T67" s="8">
        <f t="shared" si="9"/>
        <v>2</v>
      </c>
      <c r="U67" s="8">
        <f t="shared" ref="U67:AG67" si="168">IF(U11="Toda mi jornada",1,IF(U11="Más de la mitad",2,IF(U11="Ocasionalmente",3,IF(U11="Nunca",4," "))))</f>
        <v>2</v>
      </c>
      <c r="V67" s="8">
        <f t="shared" si="168"/>
        <v>4</v>
      </c>
      <c r="W67" s="8">
        <f t="shared" si="168"/>
        <v>4</v>
      </c>
      <c r="X67" s="8">
        <f t="shared" si="168"/>
        <v>4</v>
      </c>
      <c r="Y67" s="8">
        <f t="shared" si="168"/>
        <v>4</v>
      </c>
      <c r="Z67" s="8">
        <f t="shared" si="168"/>
        <v>3</v>
      </c>
      <c r="AA67" s="8">
        <f t="shared" si="168"/>
        <v>4</v>
      </c>
      <c r="AB67" s="8">
        <f t="shared" si="168"/>
        <v>3</v>
      </c>
      <c r="AC67" s="8">
        <f t="shared" si="168"/>
        <v>1</v>
      </c>
      <c r="AD67" s="8">
        <f t="shared" si="168"/>
        <v>4</v>
      </c>
      <c r="AE67" s="8">
        <f t="shared" si="168"/>
        <v>4</v>
      </c>
      <c r="AF67" s="8">
        <f t="shared" si="168"/>
        <v>4</v>
      </c>
      <c r="AG67" s="8">
        <f t="shared" si="168"/>
        <v>4</v>
      </c>
      <c r="AH67" s="7"/>
      <c r="AI67" s="8">
        <f t="shared" si="11"/>
        <v>2</v>
      </c>
      <c r="AJ67" s="8">
        <f t="shared" si="12"/>
        <v>5</v>
      </c>
      <c r="AK67" s="1" t="s">
        <v>295</v>
      </c>
      <c r="AL67" s="8">
        <f t="shared" ref="AL67:BA67" si="169">IF(AL11="Completamente",1,IF(AL11="Bastante",2,IF(AL11="Regular",3,IF(AL11="Poco",4,IF(AL11="Nada",5," ")))))</f>
        <v>1</v>
      </c>
      <c r="AM67" s="8">
        <f t="shared" si="169"/>
        <v>1</v>
      </c>
      <c r="AN67" s="8">
        <f t="shared" si="169"/>
        <v>1</v>
      </c>
      <c r="AO67" s="8">
        <f t="shared" si="169"/>
        <v>2</v>
      </c>
      <c r="AP67" s="8">
        <f t="shared" si="169"/>
        <v>1</v>
      </c>
      <c r="AQ67" s="8">
        <f t="shared" si="169"/>
        <v>1</v>
      </c>
      <c r="AR67" s="8">
        <f t="shared" si="169"/>
        <v>1</v>
      </c>
      <c r="AS67" s="8">
        <f t="shared" si="169"/>
        <v>1</v>
      </c>
      <c r="AT67" s="8">
        <f t="shared" si="169"/>
        <v>2</v>
      </c>
      <c r="AU67" s="8">
        <f t="shared" si="169"/>
        <v>1</v>
      </c>
      <c r="AV67" s="8">
        <f t="shared" si="169"/>
        <v>3</v>
      </c>
      <c r="AW67" s="8">
        <f t="shared" si="169"/>
        <v>1</v>
      </c>
      <c r="AX67" s="8">
        <f t="shared" si="169"/>
        <v>1</v>
      </c>
      <c r="AY67" s="8">
        <f t="shared" si="169"/>
        <v>1</v>
      </c>
      <c r="AZ67" s="8">
        <f t="shared" si="169"/>
        <v>1</v>
      </c>
      <c r="BA67" s="8">
        <f t="shared" si="169"/>
        <v>1</v>
      </c>
      <c r="BB67" s="8">
        <f t="shared" ref="BB67:BO67" si="170">IF(BB11="Mujer",1,IF(BB11="Hombre",2,IF(BB11="Ambos",3,IF(BB11="Ninguno",4," "))))</f>
        <v>3</v>
      </c>
      <c r="BC67" s="8">
        <f t="shared" si="170"/>
        <v>3</v>
      </c>
      <c r="BD67" s="8">
        <f t="shared" si="170"/>
        <v>3</v>
      </c>
      <c r="BE67" s="8">
        <f t="shared" si="170"/>
        <v>3</v>
      </c>
      <c r="BF67" s="8">
        <f t="shared" si="170"/>
        <v>3</v>
      </c>
      <c r="BG67" s="8">
        <f t="shared" si="170"/>
        <v>3</v>
      </c>
      <c r="BH67" s="8">
        <f t="shared" si="170"/>
        <v>3</v>
      </c>
      <c r="BI67" s="8">
        <f t="shared" si="170"/>
        <v>3</v>
      </c>
      <c r="BJ67" s="8">
        <f t="shared" si="170"/>
        <v>3</v>
      </c>
      <c r="BK67" s="8">
        <f t="shared" si="170"/>
        <v>3</v>
      </c>
      <c r="BL67" s="8">
        <f t="shared" si="170"/>
        <v>3</v>
      </c>
      <c r="BM67" s="8">
        <f t="shared" si="170"/>
        <v>2</v>
      </c>
      <c r="BN67" s="8">
        <f t="shared" si="170"/>
        <v>2</v>
      </c>
      <c r="BO67" s="8">
        <f t="shared" si="170"/>
        <v>2</v>
      </c>
      <c r="BP67" s="7"/>
      <c r="BQ67" s="8">
        <f t="shared" ref="BQ67:BT67" si="171">IF(BQ11="Si",1,IF(BQ11="No",2,IF(BQ11="No sé",3," ")))</f>
        <v>1</v>
      </c>
      <c r="BR67" s="8">
        <f t="shared" si="171"/>
        <v>1</v>
      </c>
      <c r="BS67" s="8">
        <f t="shared" si="171"/>
        <v>1</v>
      </c>
      <c r="BT67" s="8">
        <f t="shared" si="171"/>
        <v>1</v>
      </c>
      <c r="BU67" s="8">
        <f t="shared" ref="BU67:CL67" si="172">IF(BU11="Siempre",1,IF(BU11="Casi siempre",2,IF(BU11="Pocas Veces",3,IF(BU11="Nunca",4," "))))</f>
        <v>1</v>
      </c>
      <c r="BV67" s="8">
        <f t="shared" si="172"/>
        <v>1</v>
      </c>
      <c r="BW67" s="8">
        <f t="shared" si="172"/>
        <v>1</v>
      </c>
      <c r="BX67" s="8">
        <f t="shared" si="172"/>
        <v>1</v>
      </c>
      <c r="BY67" s="8">
        <f t="shared" si="172"/>
        <v>1</v>
      </c>
      <c r="BZ67" s="8">
        <f t="shared" si="172"/>
        <v>2</v>
      </c>
      <c r="CA67" s="8">
        <f t="shared" si="172"/>
        <v>2</v>
      </c>
      <c r="CB67" s="8">
        <f t="shared" si="172"/>
        <v>1</v>
      </c>
      <c r="CC67" s="8">
        <f t="shared" si="172"/>
        <v>2</v>
      </c>
      <c r="CD67" s="8">
        <f t="shared" si="172"/>
        <v>1</v>
      </c>
      <c r="CE67" s="8">
        <f t="shared" si="172"/>
        <v>1</v>
      </c>
      <c r="CF67" s="8">
        <f t="shared" si="172"/>
        <v>1</v>
      </c>
      <c r="CG67" s="8">
        <f t="shared" si="172"/>
        <v>2</v>
      </c>
      <c r="CH67" s="8">
        <f t="shared" si="172"/>
        <v>4</v>
      </c>
      <c r="CI67" s="8">
        <f t="shared" si="172"/>
        <v>2</v>
      </c>
      <c r="CJ67" s="8">
        <f t="shared" si="172"/>
        <v>3</v>
      </c>
      <c r="CK67" s="8">
        <f t="shared" si="172"/>
        <v>3</v>
      </c>
      <c r="CL67" s="8">
        <f t="shared" si="172"/>
        <v>3</v>
      </c>
      <c r="CM67" s="8">
        <f t="shared" ref="CM67:CP67" si="173">IF(CM11="Siempre",1,IF(CM11="Casi siempre",2,IF(CM11="Pocas Veces",3,IF(CM11="Nunca",4,IF(CM11="No sé",5," ")))))</f>
        <v>3</v>
      </c>
      <c r="CN67" s="8">
        <f t="shared" si="173"/>
        <v>3</v>
      </c>
      <c r="CO67" s="8">
        <f t="shared" si="173"/>
        <v>4</v>
      </c>
      <c r="CP67" s="8">
        <f t="shared" si="173"/>
        <v>3</v>
      </c>
      <c r="CQ67" s="8">
        <f t="shared" ref="CQ67:DC67" si="174">IF(CQ11="Si",1,IF(CQ11="No",2," "))</f>
        <v>2</v>
      </c>
      <c r="CR67" s="8">
        <f t="shared" si="174"/>
        <v>2</v>
      </c>
      <c r="CS67" s="8">
        <f t="shared" si="174"/>
        <v>2</v>
      </c>
      <c r="CT67" s="8">
        <f t="shared" si="174"/>
        <v>2</v>
      </c>
      <c r="CU67" s="8">
        <f t="shared" si="174"/>
        <v>1</v>
      </c>
      <c r="CV67" s="8">
        <f t="shared" si="174"/>
        <v>2</v>
      </c>
      <c r="CW67" s="8">
        <f t="shared" si="174"/>
        <v>1</v>
      </c>
      <c r="CX67" s="8">
        <f t="shared" si="174"/>
        <v>2</v>
      </c>
      <c r="CY67" s="8">
        <f t="shared" si="174"/>
        <v>2</v>
      </c>
      <c r="CZ67" s="8">
        <f t="shared" si="174"/>
        <v>1</v>
      </c>
      <c r="DA67" s="8">
        <f t="shared" si="174"/>
        <v>1</v>
      </c>
      <c r="DB67" s="8">
        <f t="shared" si="174"/>
        <v>2</v>
      </c>
      <c r="DC67" s="8">
        <f t="shared" si="174"/>
        <v>1</v>
      </c>
      <c r="DD67" s="8">
        <f t="shared" ref="DD67:DK67" si="175">IF(DD11="Si",1,IF(DD11="No",2,IF(DD11="No sé",2," ")))</f>
        <v>1</v>
      </c>
      <c r="DE67" s="8">
        <f t="shared" si="175"/>
        <v>1</v>
      </c>
      <c r="DF67" s="8">
        <f t="shared" si="175"/>
        <v>1</v>
      </c>
      <c r="DG67" s="8">
        <f t="shared" si="175"/>
        <v>1</v>
      </c>
      <c r="DH67" s="8">
        <f t="shared" si="175"/>
        <v>1</v>
      </c>
      <c r="DI67" s="8">
        <f t="shared" si="175"/>
        <v>1</v>
      </c>
      <c r="DJ67" s="8">
        <f t="shared" si="175"/>
        <v>1</v>
      </c>
      <c r="DK67" s="8">
        <f t="shared" si="175"/>
        <v>2</v>
      </c>
      <c r="DL67" s="8">
        <f t="shared" ref="DL67:EQ67" si="176">IF(DL11="Si, menos que a mis compañeras/os",1,IF(DL11="Si, Igual que a mis compañeras/os",2,IF(DL11="Si, más que a mis compañeras/os",3,IF(DL11="No",4," "))))</f>
        <v>4</v>
      </c>
      <c r="DM67" s="8">
        <f t="shared" si="176"/>
        <v>4</v>
      </c>
      <c r="DN67" s="8">
        <f t="shared" si="176"/>
        <v>4</v>
      </c>
      <c r="DO67" s="8">
        <f t="shared" si="176"/>
        <v>4</v>
      </c>
      <c r="DP67" s="8">
        <f t="shared" si="176"/>
        <v>4</v>
      </c>
      <c r="DQ67" s="8">
        <f t="shared" si="176"/>
        <v>4</v>
      </c>
      <c r="DR67" s="8">
        <f t="shared" si="176"/>
        <v>4</v>
      </c>
      <c r="DS67" s="8">
        <f t="shared" si="176"/>
        <v>4</v>
      </c>
      <c r="DT67" s="8">
        <f t="shared" si="176"/>
        <v>4</v>
      </c>
      <c r="DU67" s="8">
        <f t="shared" si="176"/>
        <v>4</v>
      </c>
      <c r="DV67" s="8">
        <f t="shared" si="176"/>
        <v>4</v>
      </c>
      <c r="DW67" s="8">
        <f t="shared" si="176"/>
        <v>4</v>
      </c>
      <c r="DX67" s="8">
        <f t="shared" si="176"/>
        <v>4</v>
      </c>
      <c r="DY67" s="8">
        <f t="shared" si="176"/>
        <v>4</v>
      </c>
      <c r="DZ67" s="8">
        <f t="shared" si="176"/>
        <v>4</v>
      </c>
      <c r="EA67" s="8">
        <f t="shared" si="176"/>
        <v>4</v>
      </c>
      <c r="EB67" s="8">
        <f t="shared" si="176"/>
        <v>4</v>
      </c>
      <c r="EC67" s="8">
        <f t="shared" si="176"/>
        <v>4</v>
      </c>
      <c r="ED67" s="8">
        <f t="shared" si="176"/>
        <v>3</v>
      </c>
      <c r="EE67" s="8">
        <f t="shared" si="176"/>
        <v>4</v>
      </c>
      <c r="EF67" s="8">
        <f t="shared" si="176"/>
        <v>4</v>
      </c>
      <c r="EG67" s="8">
        <f t="shared" si="176"/>
        <v>4</v>
      </c>
      <c r="EH67" s="8">
        <f t="shared" si="176"/>
        <v>4</v>
      </c>
      <c r="EI67" s="8">
        <f t="shared" si="176"/>
        <v>4</v>
      </c>
      <c r="EJ67" s="8">
        <f t="shared" si="176"/>
        <v>4</v>
      </c>
      <c r="EK67" s="8">
        <f t="shared" si="176"/>
        <v>4</v>
      </c>
      <c r="EL67" s="8">
        <f t="shared" si="176"/>
        <v>4</v>
      </c>
      <c r="EM67" s="8">
        <f t="shared" si="176"/>
        <v>4</v>
      </c>
      <c r="EN67" s="8">
        <f t="shared" si="176"/>
        <v>4</v>
      </c>
      <c r="EO67" s="8">
        <f t="shared" si="176"/>
        <v>4</v>
      </c>
      <c r="EP67" s="8">
        <f t="shared" si="176"/>
        <v>4</v>
      </c>
      <c r="EQ67" s="8">
        <f t="shared" si="176"/>
        <v>4</v>
      </c>
      <c r="ER67" s="8">
        <f t="shared" si="21"/>
        <v>1</v>
      </c>
      <c r="ES67" s="8">
        <f t="shared" ref="ES67:EX67" si="177">IF(ES11="Si, menos que a mis compañeras/os",1,IF(ES11="Si, Igual que a mis compañeras/os",2,IF(ES11="Si, más que a mis compañeras/os",3,IF(ES11="No",4," "))))</f>
        <v>4</v>
      </c>
      <c r="ET67" s="8">
        <f t="shared" si="177"/>
        <v>4</v>
      </c>
      <c r="EU67" s="8">
        <f t="shared" si="177"/>
        <v>4</v>
      </c>
      <c r="EV67" s="8">
        <f t="shared" si="177"/>
        <v>4</v>
      </c>
      <c r="EW67" s="8">
        <f t="shared" si="177"/>
        <v>2</v>
      </c>
      <c r="EX67" s="8">
        <f t="shared" si="177"/>
        <v>2</v>
      </c>
      <c r="EY67" s="8">
        <f t="shared" ref="EY67:FG67" si="178">IF(EY11="Siempre",1,IF(EY11="Casi siempre",2,IF(EY11="Pocas veces",3,IF(EY11="Nunca",4, ""))))</f>
        <v>1</v>
      </c>
      <c r="EZ67" s="8">
        <f t="shared" si="178"/>
        <v>2</v>
      </c>
      <c r="FA67" s="8">
        <f t="shared" si="178"/>
        <v>2</v>
      </c>
      <c r="FB67" s="8">
        <f t="shared" si="178"/>
        <v>1</v>
      </c>
      <c r="FC67" s="8">
        <f t="shared" si="178"/>
        <v>4</v>
      </c>
      <c r="FD67" s="8">
        <f t="shared" si="178"/>
        <v>4</v>
      </c>
      <c r="FE67" s="8">
        <f t="shared" si="178"/>
        <v>1</v>
      </c>
      <c r="FF67" s="8">
        <f t="shared" si="178"/>
        <v>1</v>
      </c>
      <c r="FG67" s="8">
        <f t="shared" si="178"/>
        <v>1</v>
      </c>
      <c r="FH67" s="8">
        <f t="shared" ref="FH67:GE67" si="179">IF(FH11="Siempre",1,IF(FH11="Casi siempre",2,IF(FH11="Pocas veces",3,IF(FH11="Nunca",4,IF(FH11="No he tenido la necesidad",5, "")))))</f>
        <v>1</v>
      </c>
      <c r="FI67" s="8">
        <f t="shared" si="179"/>
        <v>1</v>
      </c>
      <c r="FJ67" s="8">
        <f t="shared" si="179"/>
        <v>1</v>
      </c>
      <c r="FK67" s="8">
        <f t="shared" si="179"/>
        <v>1</v>
      </c>
      <c r="FL67" s="8">
        <f t="shared" si="179"/>
        <v>2</v>
      </c>
      <c r="FM67" s="8">
        <f t="shared" si="179"/>
        <v>1</v>
      </c>
      <c r="FN67" s="8">
        <f t="shared" si="179"/>
        <v>2</v>
      </c>
      <c r="FO67" s="8">
        <f t="shared" si="179"/>
        <v>2</v>
      </c>
      <c r="FP67" s="8">
        <f t="shared" si="179"/>
        <v>2</v>
      </c>
      <c r="FQ67" s="8">
        <f t="shared" si="179"/>
        <v>2</v>
      </c>
      <c r="FR67" s="8">
        <f t="shared" si="179"/>
        <v>2</v>
      </c>
      <c r="FS67" s="8">
        <f t="shared" si="179"/>
        <v>2</v>
      </c>
      <c r="FT67" s="8">
        <f t="shared" si="179"/>
        <v>4</v>
      </c>
      <c r="FU67" s="8">
        <f t="shared" si="179"/>
        <v>4</v>
      </c>
      <c r="FV67" s="8">
        <f t="shared" si="179"/>
        <v>2</v>
      </c>
      <c r="FW67" s="8">
        <f t="shared" si="179"/>
        <v>2</v>
      </c>
      <c r="FX67" s="8">
        <f t="shared" si="179"/>
        <v>2</v>
      </c>
      <c r="FY67" s="8">
        <f t="shared" si="179"/>
        <v>2</v>
      </c>
      <c r="FZ67" s="8">
        <f t="shared" si="179"/>
        <v>1</v>
      </c>
      <c r="GA67" s="8">
        <f t="shared" si="179"/>
        <v>1</v>
      </c>
      <c r="GB67" s="8">
        <f t="shared" si="179"/>
        <v>3</v>
      </c>
      <c r="GC67" s="8">
        <f t="shared" si="179"/>
        <v>2</v>
      </c>
      <c r="GD67" s="8">
        <f t="shared" si="179"/>
        <v>1</v>
      </c>
      <c r="GE67" s="8">
        <f t="shared" si="179"/>
        <v>1</v>
      </c>
      <c r="GF67" s="8">
        <f t="shared" ref="GF67:GI67" si="180">IF(GF11="Si",1,IF(GF11="No",2," "))</f>
        <v>2</v>
      </c>
      <c r="GG67" s="8">
        <f t="shared" si="180"/>
        <v>2</v>
      </c>
      <c r="GH67" s="8">
        <f t="shared" si="180"/>
        <v>1</v>
      </c>
      <c r="GI67" s="8">
        <f t="shared" si="180"/>
        <v>2</v>
      </c>
      <c r="GJ67" s="10">
        <f t="shared" ref="GJ67:GK67" si="181">GJ11</f>
        <v>3</v>
      </c>
      <c r="GK67" s="10">
        <f t="shared" si="181"/>
        <v>2</v>
      </c>
      <c r="GL67" s="10">
        <f t="shared" si="27"/>
        <v>1</v>
      </c>
      <c r="GM67" s="10">
        <f t="shared" ref="GM67:GT67" si="182">IF(GM11="Nada de tiempo",1,IF(GM11="Menos de 2 horas",2,IF(GM11="Entre 3 y 6 horas",3,IF(GM11="Entre 6 y 10 horas",4,IF(GM11="Más de 10 horas",5,"")))))</f>
        <v>2</v>
      </c>
      <c r="GN67" s="10">
        <f t="shared" si="182"/>
        <v>3</v>
      </c>
      <c r="GO67" s="10">
        <f t="shared" si="182"/>
        <v>3</v>
      </c>
      <c r="GP67" s="10">
        <f t="shared" si="182"/>
        <v>2</v>
      </c>
      <c r="GQ67" s="10">
        <f t="shared" si="182"/>
        <v>1</v>
      </c>
      <c r="GR67" s="10">
        <f t="shared" si="182"/>
        <v>3</v>
      </c>
      <c r="GS67" s="10">
        <f t="shared" si="182"/>
        <v>1</v>
      </c>
      <c r="GT67" s="10">
        <f t="shared" si="182"/>
        <v>1</v>
      </c>
    </row>
    <row r="68" spans="3:202" ht="15.75" customHeight="1" x14ac:dyDescent="0.4">
      <c r="C68" s="8">
        <v>11</v>
      </c>
      <c r="E68" s="8">
        <f t="shared" si="29"/>
        <v>1</v>
      </c>
      <c r="F68" s="1">
        <v>1968</v>
      </c>
      <c r="G68" s="9">
        <f t="shared" si="0"/>
        <v>1</v>
      </c>
      <c r="H68" s="10" t="str">
        <f t="shared" ref="H68:I68" si="183">H12</f>
        <v>Hidalgo</v>
      </c>
      <c r="I68" s="10" t="str">
        <f t="shared" si="183"/>
        <v xml:space="preserve">Pachuca de Soto </v>
      </c>
      <c r="J68" s="8">
        <f t="shared" si="2"/>
        <v>2</v>
      </c>
      <c r="K68" s="8">
        <f t="shared" si="3"/>
        <v>1</v>
      </c>
      <c r="L68" s="8">
        <v>1</v>
      </c>
      <c r="M68" s="8">
        <f t="shared" si="4"/>
        <v>5</v>
      </c>
      <c r="N68" s="8">
        <f t="shared" ref="N68:O68" si="184">IF(N12="Sí",1,IF(N12="No",2," "))</f>
        <v>2</v>
      </c>
      <c r="O68" s="8">
        <f t="shared" si="184"/>
        <v>2</v>
      </c>
      <c r="P68" s="1">
        <v>18</v>
      </c>
      <c r="Q68" s="8">
        <f t="shared" si="6"/>
        <v>1</v>
      </c>
      <c r="R68" s="8">
        <f t="shared" si="7"/>
        <v>1</v>
      </c>
      <c r="S68" s="8">
        <f t="shared" si="8"/>
        <v>4</v>
      </c>
      <c r="T68" s="8">
        <f t="shared" si="9"/>
        <v>2</v>
      </c>
      <c r="U68" s="8">
        <f t="shared" ref="U68:AG68" si="185">IF(U12="Toda mi jornada",1,IF(U12="Más de la mitad",2,IF(U12="Ocasionalmente",3,IF(U12="Nunca",4," "))))</f>
        <v>1</v>
      </c>
      <c r="V68" s="8">
        <f t="shared" si="185"/>
        <v>2</v>
      </c>
      <c r="W68" s="8">
        <f t="shared" si="185"/>
        <v>4</v>
      </c>
      <c r="X68" s="8">
        <f t="shared" si="185"/>
        <v>4</v>
      </c>
      <c r="Y68" s="8">
        <f t="shared" si="185"/>
        <v>4</v>
      </c>
      <c r="Z68" s="8">
        <f t="shared" si="185"/>
        <v>3</v>
      </c>
      <c r="AA68" s="8">
        <f t="shared" si="185"/>
        <v>4</v>
      </c>
      <c r="AB68" s="8">
        <f t="shared" si="185"/>
        <v>4</v>
      </c>
      <c r="AC68" s="8">
        <f t="shared" si="185"/>
        <v>1</v>
      </c>
      <c r="AD68" s="8">
        <f t="shared" si="185"/>
        <v>4</v>
      </c>
      <c r="AE68" s="8">
        <f t="shared" si="185"/>
        <v>4</v>
      </c>
      <c r="AF68" s="8">
        <f t="shared" si="185"/>
        <v>4</v>
      </c>
      <c r="AG68" s="8">
        <f t="shared" si="185"/>
        <v>3</v>
      </c>
      <c r="AH68" s="7"/>
      <c r="AI68" s="8">
        <f t="shared" si="11"/>
        <v>2</v>
      </c>
      <c r="AJ68" s="8">
        <f t="shared" si="12"/>
        <v>5</v>
      </c>
      <c r="AK68" s="1" t="s">
        <v>297</v>
      </c>
      <c r="AL68" s="8">
        <f t="shared" ref="AL68:BA68" si="186">IF(AL12="Completamente",1,IF(AL12="Bastante",2,IF(AL12="Regular",3,IF(AL12="Poco",4,IF(AL12="Nada",5," ")))))</f>
        <v>1</v>
      </c>
      <c r="AM68" s="8">
        <f t="shared" si="186"/>
        <v>1</v>
      </c>
      <c r="AN68" s="8">
        <f t="shared" si="186"/>
        <v>1</v>
      </c>
      <c r="AO68" s="8">
        <f t="shared" si="186"/>
        <v>1</v>
      </c>
      <c r="AP68" s="8">
        <f t="shared" si="186"/>
        <v>1</v>
      </c>
      <c r="AQ68" s="8">
        <f t="shared" si="186"/>
        <v>1</v>
      </c>
      <c r="AR68" s="8">
        <f t="shared" si="186"/>
        <v>1</v>
      </c>
      <c r="AS68" s="8">
        <f t="shared" si="186"/>
        <v>1</v>
      </c>
      <c r="AT68" s="8">
        <f t="shared" si="186"/>
        <v>2</v>
      </c>
      <c r="AU68" s="8">
        <f t="shared" si="186"/>
        <v>2</v>
      </c>
      <c r="AV68" s="8">
        <f t="shared" si="186"/>
        <v>3</v>
      </c>
      <c r="AW68" s="8">
        <f t="shared" si="186"/>
        <v>2</v>
      </c>
      <c r="AX68" s="8">
        <f t="shared" si="186"/>
        <v>2</v>
      </c>
      <c r="AY68" s="8">
        <f t="shared" si="186"/>
        <v>2</v>
      </c>
      <c r="AZ68" s="8">
        <f t="shared" si="186"/>
        <v>2</v>
      </c>
      <c r="BA68" s="8">
        <f t="shared" si="186"/>
        <v>3</v>
      </c>
      <c r="BB68" s="8">
        <f t="shared" ref="BB68:BO68" si="187">IF(BB12="Mujer",1,IF(BB12="Hombre",2,IF(BB12="Ambos",3,IF(BB12="Ninguno",4," "))))</f>
        <v>3</v>
      </c>
      <c r="BC68" s="8">
        <f t="shared" si="187"/>
        <v>3</v>
      </c>
      <c r="BD68" s="8">
        <f t="shared" si="187"/>
        <v>3</v>
      </c>
      <c r="BE68" s="8">
        <f t="shared" si="187"/>
        <v>3</v>
      </c>
      <c r="BF68" s="8">
        <f t="shared" si="187"/>
        <v>3</v>
      </c>
      <c r="BG68" s="8">
        <f t="shared" si="187"/>
        <v>3</v>
      </c>
      <c r="BH68" s="8">
        <f t="shared" si="187"/>
        <v>3</v>
      </c>
      <c r="BI68" s="8">
        <f t="shared" si="187"/>
        <v>3</v>
      </c>
      <c r="BJ68" s="8">
        <f t="shared" si="187"/>
        <v>3</v>
      </c>
      <c r="BK68" s="8">
        <f t="shared" si="187"/>
        <v>3</v>
      </c>
      <c r="BL68" s="8">
        <f t="shared" si="187"/>
        <v>1</v>
      </c>
      <c r="BM68" s="8">
        <f t="shared" si="187"/>
        <v>3</v>
      </c>
      <c r="BN68" s="8">
        <f t="shared" si="187"/>
        <v>3</v>
      </c>
      <c r="BO68" s="8">
        <f t="shared" si="187"/>
        <v>3</v>
      </c>
      <c r="BP68" s="7"/>
      <c r="BQ68" s="8">
        <f t="shared" ref="BQ68:BT68" si="188">IF(BQ12="Si",1,IF(BQ12="No",2,IF(BQ12="No sé",3," ")))</f>
        <v>1</v>
      </c>
      <c r="BR68" s="8">
        <f t="shared" si="188"/>
        <v>1</v>
      </c>
      <c r="BS68" s="8">
        <f t="shared" si="188"/>
        <v>1</v>
      </c>
      <c r="BT68" s="8">
        <f t="shared" si="188"/>
        <v>1</v>
      </c>
      <c r="BU68" s="8">
        <f t="shared" ref="BU68:CL68" si="189">IF(BU12="Siempre",1,IF(BU12="Casi siempre",2,IF(BU12="Pocas Veces",3,IF(BU12="Nunca",4," "))))</f>
        <v>1</v>
      </c>
      <c r="BV68" s="8">
        <f t="shared" si="189"/>
        <v>1</v>
      </c>
      <c r="BW68" s="8">
        <f t="shared" si="189"/>
        <v>1</v>
      </c>
      <c r="BX68" s="8">
        <f t="shared" si="189"/>
        <v>1</v>
      </c>
      <c r="BY68" s="8">
        <f t="shared" si="189"/>
        <v>1</v>
      </c>
      <c r="BZ68" s="8">
        <f t="shared" si="189"/>
        <v>1</v>
      </c>
      <c r="CA68" s="8">
        <f t="shared" si="189"/>
        <v>1</v>
      </c>
      <c r="CB68" s="8">
        <f t="shared" si="189"/>
        <v>1</v>
      </c>
      <c r="CC68" s="8">
        <f t="shared" si="189"/>
        <v>1</v>
      </c>
      <c r="CD68" s="8">
        <f t="shared" si="189"/>
        <v>1</v>
      </c>
      <c r="CE68" s="8">
        <f t="shared" si="189"/>
        <v>1</v>
      </c>
      <c r="CF68" s="8">
        <f t="shared" si="189"/>
        <v>1</v>
      </c>
      <c r="CG68" s="8">
        <f t="shared" si="189"/>
        <v>1</v>
      </c>
      <c r="CH68" s="8">
        <f t="shared" si="189"/>
        <v>2</v>
      </c>
      <c r="CI68" s="8">
        <f t="shared" si="189"/>
        <v>4</v>
      </c>
      <c r="CJ68" s="8">
        <f t="shared" si="189"/>
        <v>1</v>
      </c>
      <c r="CK68" s="8">
        <f t="shared" si="189"/>
        <v>1</v>
      </c>
      <c r="CL68" s="8">
        <f t="shared" si="189"/>
        <v>1</v>
      </c>
      <c r="CM68" s="8">
        <f t="shared" ref="CM68:CP68" si="190">IF(CM12="Siempre",1,IF(CM12="Casi siempre",2,IF(CM12="Pocas Veces",3,IF(CM12="Nunca",4,IF(CM12="No sé",5," ")))))</f>
        <v>4</v>
      </c>
      <c r="CN68" s="8">
        <f t="shared" si="190"/>
        <v>1</v>
      </c>
      <c r="CO68" s="8">
        <f t="shared" si="190"/>
        <v>4</v>
      </c>
      <c r="CP68" s="8">
        <f t="shared" si="190"/>
        <v>1</v>
      </c>
      <c r="CQ68" s="8">
        <f t="shared" ref="CQ68:DC68" si="191">IF(CQ12="Si",1,IF(CQ12="No",2," "))</f>
        <v>2</v>
      </c>
      <c r="CR68" s="8">
        <f t="shared" si="191"/>
        <v>2</v>
      </c>
      <c r="CS68" s="8">
        <f t="shared" si="191"/>
        <v>2</v>
      </c>
      <c r="CT68" s="8">
        <f t="shared" si="191"/>
        <v>2</v>
      </c>
      <c r="CU68" s="8">
        <f t="shared" si="191"/>
        <v>1</v>
      </c>
      <c r="CV68" s="8">
        <f t="shared" si="191"/>
        <v>1</v>
      </c>
      <c r="CW68" s="8">
        <f t="shared" si="191"/>
        <v>1</v>
      </c>
      <c r="CX68" s="8">
        <f t="shared" si="191"/>
        <v>1</v>
      </c>
      <c r="CY68" s="8">
        <f t="shared" si="191"/>
        <v>1</v>
      </c>
      <c r="CZ68" s="8">
        <f t="shared" si="191"/>
        <v>1</v>
      </c>
      <c r="DA68" s="8">
        <f t="shared" si="191"/>
        <v>1</v>
      </c>
      <c r="DB68" s="8">
        <f t="shared" si="191"/>
        <v>1</v>
      </c>
      <c r="DC68" s="8">
        <f t="shared" si="191"/>
        <v>1</v>
      </c>
      <c r="DD68" s="8">
        <f t="shared" ref="DD68:DK68" si="192">IF(DD12="Si",1,IF(DD12="No",2,IF(DD12="No sé",2," ")))</f>
        <v>1</v>
      </c>
      <c r="DE68" s="8">
        <f t="shared" si="192"/>
        <v>1</v>
      </c>
      <c r="DF68" s="8">
        <f t="shared" si="192"/>
        <v>1</v>
      </c>
      <c r="DG68" s="8">
        <f t="shared" si="192"/>
        <v>1</v>
      </c>
      <c r="DH68" s="8">
        <f t="shared" si="192"/>
        <v>1</v>
      </c>
      <c r="DI68" s="8">
        <f t="shared" si="192"/>
        <v>1</v>
      </c>
      <c r="DJ68" s="8">
        <f t="shared" si="192"/>
        <v>1</v>
      </c>
      <c r="DK68" s="8">
        <f t="shared" si="192"/>
        <v>1</v>
      </c>
      <c r="DL68" s="8">
        <f t="shared" ref="DL68:EQ68" si="193">IF(DL12="Si, menos que a mis compañeras/os",1,IF(DL12="Si, Igual que a mis compañeras/os",2,IF(DL12="Si, más que a mis compañeras/os",3,IF(DL12="No",4," "))))</f>
        <v>4</v>
      </c>
      <c r="DM68" s="8">
        <f t="shared" si="193"/>
        <v>4</v>
      </c>
      <c r="DN68" s="8">
        <f t="shared" si="193"/>
        <v>4</v>
      </c>
      <c r="DO68" s="8">
        <f t="shared" si="193"/>
        <v>4</v>
      </c>
      <c r="DP68" s="8">
        <f t="shared" si="193"/>
        <v>4</v>
      </c>
      <c r="DQ68" s="8">
        <f t="shared" si="193"/>
        <v>4</v>
      </c>
      <c r="DR68" s="8">
        <f t="shared" si="193"/>
        <v>4</v>
      </c>
      <c r="DS68" s="8">
        <f t="shared" si="193"/>
        <v>4</v>
      </c>
      <c r="DT68" s="8">
        <f t="shared" si="193"/>
        <v>4</v>
      </c>
      <c r="DU68" s="8">
        <f t="shared" si="193"/>
        <v>4</v>
      </c>
      <c r="DV68" s="8">
        <f t="shared" si="193"/>
        <v>4</v>
      </c>
      <c r="DW68" s="8">
        <f t="shared" si="193"/>
        <v>4</v>
      </c>
      <c r="DX68" s="8">
        <f t="shared" si="193"/>
        <v>4</v>
      </c>
      <c r="DY68" s="8">
        <f t="shared" si="193"/>
        <v>4</v>
      </c>
      <c r="DZ68" s="8">
        <f t="shared" si="193"/>
        <v>4</v>
      </c>
      <c r="EA68" s="8">
        <f t="shared" si="193"/>
        <v>4</v>
      </c>
      <c r="EB68" s="8">
        <f t="shared" si="193"/>
        <v>4</v>
      </c>
      <c r="EC68" s="8">
        <f t="shared" si="193"/>
        <v>4</v>
      </c>
      <c r="ED68" s="8">
        <f t="shared" si="193"/>
        <v>4</v>
      </c>
      <c r="EE68" s="8">
        <f t="shared" si="193"/>
        <v>4</v>
      </c>
      <c r="EF68" s="8">
        <f t="shared" si="193"/>
        <v>4</v>
      </c>
      <c r="EG68" s="8">
        <f t="shared" si="193"/>
        <v>4</v>
      </c>
      <c r="EH68" s="8">
        <f t="shared" si="193"/>
        <v>4</v>
      </c>
      <c r="EI68" s="8">
        <f t="shared" si="193"/>
        <v>4</v>
      </c>
      <c r="EJ68" s="8">
        <f t="shared" si="193"/>
        <v>4</v>
      </c>
      <c r="EK68" s="8">
        <f t="shared" si="193"/>
        <v>4</v>
      </c>
      <c r="EL68" s="8">
        <f t="shared" si="193"/>
        <v>4</v>
      </c>
      <c r="EM68" s="8">
        <f t="shared" si="193"/>
        <v>4</v>
      </c>
      <c r="EN68" s="8">
        <f t="shared" si="193"/>
        <v>4</v>
      </c>
      <c r="EO68" s="8">
        <f t="shared" si="193"/>
        <v>4</v>
      </c>
      <c r="EP68" s="8">
        <f t="shared" si="193"/>
        <v>4</v>
      </c>
      <c r="EQ68" s="8">
        <f t="shared" si="193"/>
        <v>4</v>
      </c>
      <c r="ER68" s="8">
        <f t="shared" si="21"/>
        <v>2</v>
      </c>
      <c r="ES68" s="8">
        <f t="shared" ref="ES68:EX68" si="194">IF(ES12="Si, menos que a mis compañeras/os",1,IF(ES12="Si, Igual que a mis compañeras/os",2,IF(ES12="Si, más que a mis compañeras/os",3,IF(ES12="No",4," "))))</f>
        <v>4</v>
      </c>
      <c r="ET68" s="8">
        <f t="shared" si="194"/>
        <v>4</v>
      </c>
      <c r="EU68" s="8">
        <f t="shared" si="194"/>
        <v>4</v>
      </c>
      <c r="EV68" s="8">
        <f t="shared" si="194"/>
        <v>4</v>
      </c>
      <c r="EW68" s="8">
        <f t="shared" si="194"/>
        <v>2</v>
      </c>
      <c r="EX68" s="8">
        <f t="shared" si="194"/>
        <v>2</v>
      </c>
      <c r="EY68" s="8">
        <f t="shared" ref="EY68:FG68" si="195">IF(EY12="Siempre",1,IF(EY12="Casi siempre",2,IF(EY12="Pocas veces",3,IF(EY12="Nunca",4, ""))))</f>
        <v>1</v>
      </c>
      <c r="EZ68" s="8">
        <f t="shared" si="195"/>
        <v>1</v>
      </c>
      <c r="FA68" s="8">
        <f t="shared" si="195"/>
        <v>1</v>
      </c>
      <c r="FB68" s="8">
        <f t="shared" si="195"/>
        <v>1</v>
      </c>
      <c r="FC68" s="8">
        <f t="shared" si="195"/>
        <v>1</v>
      </c>
      <c r="FD68" s="8">
        <f t="shared" si="195"/>
        <v>1</v>
      </c>
      <c r="FE68" s="8">
        <f t="shared" si="195"/>
        <v>1</v>
      </c>
      <c r="FF68" s="8">
        <f t="shared" si="195"/>
        <v>1</v>
      </c>
      <c r="FG68" s="8">
        <f t="shared" si="195"/>
        <v>1</v>
      </c>
      <c r="FH68" s="8">
        <f t="shared" ref="FH68:GE68" si="196">IF(FH12="Siempre",1,IF(FH12="Casi siempre",2,IF(FH12="Pocas veces",3,IF(FH12="Nunca",4,IF(FH12="No he tenido la necesidad",5, "")))))</f>
        <v>1</v>
      </c>
      <c r="FI68" s="8">
        <f t="shared" si="196"/>
        <v>1</v>
      </c>
      <c r="FJ68" s="8">
        <f t="shared" si="196"/>
        <v>1</v>
      </c>
      <c r="FK68" s="8">
        <f t="shared" si="196"/>
        <v>1</v>
      </c>
      <c r="FL68" s="8">
        <f t="shared" si="196"/>
        <v>1</v>
      </c>
      <c r="FM68" s="8">
        <f t="shared" si="196"/>
        <v>1</v>
      </c>
      <c r="FN68" s="8">
        <f t="shared" si="196"/>
        <v>1</v>
      </c>
      <c r="FO68" s="8">
        <f t="shared" si="196"/>
        <v>1</v>
      </c>
      <c r="FP68" s="8">
        <f t="shared" si="196"/>
        <v>1</v>
      </c>
      <c r="FQ68" s="8">
        <f t="shared" si="196"/>
        <v>2</v>
      </c>
      <c r="FR68" s="8">
        <f t="shared" si="196"/>
        <v>1</v>
      </c>
      <c r="FS68" s="8">
        <f t="shared" si="196"/>
        <v>1</v>
      </c>
      <c r="FT68" s="8">
        <f t="shared" si="196"/>
        <v>4</v>
      </c>
      <c r="FU68" s="8">
        <f t="shared" si="196"/>
        <v>4</v>
      </c>
      <c r="FV68" s="8">
        <f t="shared" si="196"/>
        <v>1</v>
      </c>
      <c r="FW68" s="8">
        <f t="shared" si="196"/>
        <v>1</v>
      </c>
      <c r="FX68" s="8">
        <f t="shared" si="196"/>
        <v>1</v>
      </c>
      <c r="FY68" s="8">
        <f t="shared" si="196"/>
        <v>1</v>
      </c>
      <c r="FZ68" s="8">
        <f t="shared" si="196"/>
        <v>1</v>
      </c>
      <c r="GA68" s="8">
        <f t="shared" si="196"/>
        <v>1</v>
      </c>
      <c r="GB68" s="8">
        <f t="shared" si="196"/>
        <v>4</v>
      </c>
      <c r="GC68" s="8">
        <f t="shared" si="196"/>
        <v>2</v>
      </c>
      <c r="GD68" s="8">
        <f t="shared" si="196"/>
        <v>1</v>
      </c>
      <c r="GE68" s="8">
        <f t="shared" si="196"/>
        <v>3</v>
      </c>
      <c r="GF68" s="8">
        <f t="shared" ref="GF68:GI68" si="197">IF(GF12="Si",1,IF(GF12="No",2," "))</f>
        <v>2</v>
      </c>
      <c r="GG68" s="8">
        <f t="shared" si="197"/>
        <v>2</v>
      </c>
      <c r="GH68" s="8">
        <f t="shared" si="197"/>
        <v>1</v>
      </c>
      <c r="GI68" s="8">
        <f t="shared" si="197"/>
        <v>2</v>
      </c>
      <c r="GJ68" s="10">
        <f t="shared" ref="GJ68:GK68" si="198">GJ12</f>
        <v>3</v>
      </c>
      <c r="GK68" s="10">
        <f t="shared" si="198"/>
        <v>1</v>
      </c>
      <c r="GL68" s="10">
        <f t="shared" si="27"/>
        <v>1</v>
      </c>
      <c r="GM68" s="10">
        <f t="shared" ref="GM68:GT68" si="199">IF(GM12="Nada de tiempo",1,IF(GM12="Menos de 2 horas",2,IF(GM12="Entre 3 y 6 horas",3,IF(GM12="Entre 6 y 10 horas",4,IF(GM12="Más de 10 horas",5,"")))))</f>
        <v>3</v>
      </c>
      <c r="GN68" s="10">
        <f t="shared" si="199"/>
        <v>3</v>
      </c>
      <c r="GO68" s="10">
        <f t="shared" si="199"/>
        <v>3</v>
      </c>
      <c r="GP68" s="10">
        <f t="shared" si="199"/>
        <v>3</v>
      </c>
      <c r="GQ68" s="10">
        <f t="shared" si="199"/>
        <v>3</v>
      </c>
      <c r="GR68" s="10">
        <f t="shared" si="199"/>
        <v>1</v>
      </c>
      <c r="GS68" s="10">
        <f t="shared" si="199"/>
        <v>1</v>
      </c>
      <c r="GT68" s="10">
        <f t="shared" si="199"/>
        <v>1</v>
      </c>
    </row>
    <row r="69" spans="3:202" ht="15.75" customHeight="1" x14ac:dyDescent="0.4">
      <c r="C69" s="8">
        <v>12</v>
      </c>
      <c r="E69" s="8">
        <f t="shared" si="29"/>
        <v>1</v>
      </c>
      <c r="F69" s="1">
        <v>1968</v>
      </c>
      <c r="G69" s="9">
        <f t="shared" si="0"/>
        <v>1</v>
      </c>
      <c r="H69" s="10" t="str">
        <f t="shared" ref="H69:I69" si="200">H13</f>
        <v>Hidalgo</v>
      </c>
      <c r="I69" s="10" t="str">
        <f t="shared" si="200"/>
        <v>Mineral de la Reforma</v>
      </c>
      <c r="J69" s="8">
        <f t="shared" si="2"/>
        <v>2</v>
      </c>
      <c r="K69" s="8">
        <f t="shared" si="3"/>
        <v>1</v>
      </c>
      <c r="L69" s="8">
        <v>1</v>
      </c>
      <c r="M69" s="8">
        <f t="shared" si="4"/>
        <v>5</v>
      </c>
      <c r="N69" s="8">
        <f t="shared" ref="N69:O69" si="201">IF(N13="Sí",1,IF(N13="No",2," "))</f>
        <v>2</v>
      </c>
      <c r="O69" s="8">
        <f t="shared" si="201"/>
        <v>2</v>
      </c>
      <c r="P69" s="1">
        <v>26</v>
      </c>
      <c r="Q69" s="8">
        <f t="shared" si="6"/>
        <v>1</v>
      </c>
      <c r="R69" s="8">
        <f t="shared" si="7"/>
        <v>6</v>
      </c>
      <c r="S69" s="8">
        <f t="shared" si="8"/>
        <v>3</v>
      </c>
      <c r="T69" s="8">
        <f t="shared" si="9"/>
        <v>1</v>
      </c>
      <c r="U69" s="8">
        <f t="shared" ref="U69:AG69" si="202">IF(U13="Toda mi jornada",1,IF(U13="Más de la mitad",2,IF(U13="Ocasionalmente",3,IF(U13="Nunca",4," "))))</f>
        <v>1</v>
      </c>
      <c r="V69" s="8">
        <f t="shared" si="202"/>
        <v>4</v>
      </c>
      <c r="W69" s="8">
        <f t="shared" si="202"/>
        <v>4</v>
      </c>
      <c r="X69" s="8">
        <f t="shared" si="202"/>
        <v>4</v>
      </c>
      <c r="Y69" s="8">
        <f t="shared" si="202"/>
        <v>4</v>
      </c>
      <c r="Z69" s="8">
        <f t="shared" si="202"/>
        <v>4</v>
      </c>
      <c r="AA69" s="8">
        <f t="shared" si="202"/>
        <v>4</v>
      </c>
      <c r="AB69" s="8">
        <f t="shared" si="202"/>
        <v>4</v>
      </c>
      <c r="AC69" s="8">
        <f t="shared" si="202"/>
        <v>1</v>
      </c>
      <c r="AD69" s="8">
        <f t="shared" si="202"/>
        <v>4</v>
      </c>
      <c r="AE69" s="8">
        <f t="shared" si="202"/>
        <v>4</v>
      </c>
      <c r="AF69" s="8">
        <f t="shared" si="202"/>
        <v>4</v>
      </c>
      <c r="AG69" s="8">
        <f t="shared" si="202"/>
        <v>3</v>
      </c>
      <c r="AH69" s="7"/>
      <c r="AI69" s="8">
        <f t="shared" si="11"/>
        <v>2</v>
      </c>
      <c r="AJ69" s="8">
        <f t="shared" si="12"/>
        <v>4</v>
      </c>
      <c r="AL69" s="8">
        <f t="shared" ref="AL69:BA69" si="203">IF(AL13="Completamente",1,IF(AL13="Bastante",2,IF(AL13="Regular",3,IF(AL13="Poco",4,IF(AL13="Nada",5," ")))))</f>
        <v>1</v>
      </c>
      <c r="AM69" s="8">
        <f t="shared" si="203"/>
        <v>1</v>
      </c>
      <c r="AN69" s="8">
        <f t="shared" si="203"/>
        <v>1</v>
      </c>
      <c r="AO69" s="8">
        <f t="shared" si="203"/>
        <v>1</v>
      </c>
      <c r="AP69" s="8">
        <f t="shared" si="203"/>
        <v>1</v>
      </c>
      <c r="AQ69" s="8">
        <f t="shared" si="203"/>
        <v>1</v>
      </c>
      <c r="AR69" s="8">
        <f t="shared" si="203"/>
        <v>1</v>
      </c>
      <c r="AS69" s="8">
        <f t="shared" si="203"/>
        <v>1</v>
      </c>
      <c r="AT69" s="8">
        <f t="shared" si="203"/>
        <v>1</v>
      </c>
      <c r="AU69" s="8">
        <f t="shared" si="203"/>
        <v>1</v>
      </c>
      <c r="AV69" s="8">
        <f t="shared" si="203"/>
        <v>1</v>
      </c>
      <c r="AW69" s="8">
        <f t="shared" si="203"/>
        <v>1</v>
      </c>
      <c r="AX69" s="8">
        <f t="shared" si="203"/>
        <v>1</v>
      </c>
      <c r="AY69" s="8">
        <f t="shared" si="203"/>
        <v>1</v>
      </c>
      <c r="AZ69" s="8">
        <f t="shared" si="203"/>
        <v>1</v>
      </c>
      <c r="BA69" s="8">
        <f t="shared" si="203"/>
        <v>1</v>
      </c>
      <c r="BB69" s="8">
        <f t="shared" ref="BB69:BO69" si="204">IF(BB13="Mujer",1,IF(BB13="Hombre",2,IF(BB13="Ambos",3,IF(BB13="Ninguno",4," "))))</f>
        <v>3</v>
      </c>
      <c r="BC69" s="8">
        <f t="shared" si="204"/>
        <v>3</v>
      </c>
      <c r="BD69" s="8">
        <f t="shared" si="204"/>
        <v>3</v>
      </c>
      <c r="BE69" s="8">
        <f t="shared" si="204"/>
        <v>3</v>
      </c>
      <c r="BF69" s="8">
        <f t="shared" si="204"/>
        <v>3</v>
      </c>
      <c r="BG69" s="8">
        <f t="shared" si="204"/>
        <v>3</v>
      </c>
      <c r="BH69" s="8">
        <f t="shared" si="204"/>
        <v>3</v>
      </c>
      <c r="BI69" s="8">
        <f t="shared" si="204"/>
        <v>3</v>
      </c>
      <c r="BJ69" s="8">
        <f t="shared" si="204"/>
        <v>3</v>
      </c>
      <c r="BK69" s="8">
        <f t="shared" si="204"/>
        <v>3</v>
      </c>
      <c r="BL69" s="8">
        <f t="shared" si="204"/>
        <v>3</v>
      </c>
      <c r="BM69" s="8">
        <f t="shared" si="204"/>
        <v>3</v>
      </c>
      <c r="BN69" s="8">
        <f t="shared" si="204"/>
        <v>4</v>
      </c>
      <c r="BO69" s="8">
        <f t="shared" si="204"/>
        <v>4</v>
      </c>
      <c r="BP69" s="7"/>
      <c r="BQ69" s="8">
        <f t="shared" ref="BQ69:BT69" si="205">IF(BQ13="Si",1,IF(BQ13="No",2,IF(BQ13="No sé",3," ")))</f>
        <v>1</v>
      </c>
      <c r="BR69" s="8">
        <f t="shared" si="205"/>
        <v>1</v>
      </c>
      <c r="BS69" s="8">
        <f t="shared" si="205"/>
        <v>1</v>
      </c>
      <c r="BT69" s="8">
        <f t="shared" si="205"/>
        <v>1</v>
      </c>
      <c r="BU69" s="8">
        <f t="shared" ref="BU69:CL69" si="206">IF(BU13="Siempre",1,IF(BU13="Casi siempre",2,IF(BU13="Pocas Veces",3,IF(BU13="Nunca",4," "))))</f>
        <v>1</v>
      </c>
      <c r="BV69" s="8">
        <f t="shared" si="206"/>
        <v>1</v>
      </c>
      <c r="BW69" s="8">
        <f t="shared" si="206"/>
        <v>2</v>
      </c>
      <c r="BX69" s="8">
        <f t="shared" si="206"/>
        <v>1</v>
      </c>
      <c r="BY69" s="8">
        <f t="shared" si="206"/>
        <v>2</v>
      </c>
      <c r="BZ69" s="8">
        <f t="shared" si="206"/>
        <v>2</v>
      </c>
      <c r="CA69" s="8">
        <f t="shared" si="206"/>
        <v>1</v>
      </c>
      <c r="CB69" s="8">
        <f t="shared" si="206"/>
        <v>1</v>
      </c>
      <c r="CC69" s="8">
        <f t="shared" si="206"/>
        <v>2</v>
      </c>
      <c r="CD69" s="8">
        <f t="shared" si="206"/>
        <v>1</v>
      </c>
      <c r="CE69" s="8">
        <f t="shared" si="206"/>
        <v>1</v>
      </c>
      <c r="CF69" s="8">
        <f t="shared" si="206"/>
        <v>4</v>
      </c>
      <c r="CG69" s="8">
        <f t="shared" si="206"/>
        <v>1</v>
      </c>
      <c r="CH69" s="8">
        <f t="shared" si="206"/>
        <v>4</v>
      </c>
      <c r="CI69" s="8">
        <f t="shared" si="206"/>
        <v>3</v>
      </c>
      <c r="CJ69" s="8">
        <f t="shared" si="206"/>
        <v>2</v>
      </c>
      <c r="CK69" s="8">
        <f t="shared" si="206"/>
        <v>1</v>
      </c>
      <c r="CL69" s="8">
        <f t="shared" si="206"/>
        <v>1</v>
      </c>
      <c r="CM69" s="8">
        <f t="shared" ref="CM69:CP69" si="207">IF(CM13="Siempre",1,IF(CM13="Casi siempre",2,IF(CM13="Pocas Veces",3,IF(CM13="Nunca",4,IF(CM13="No sé",5," ")))))</f>
        <v>5</v>
      </c>
      <c r="CN69" s="8">
        <f t="shared" si="207"/>
        <v>5</v>
      </c>
      <c r="CO69" s="8">
        <f t="shared" si="207"/>
        <v>4</v>
      </c>
      <c r="CP69" s="8">
        <f t="shared" si="207"/>
        <v>1</v>
      </c>
      <c r="CQ69" s="8">
        <f t="shared" ref="CQ69:DC69" si="208">IF(CQ13="Si",1,IF(CQ13="No",2," "))</f>
        <v>2</v>
      </c>
      <c r="CR69" s="8">
        <f t="shared" si="208"/>
        <v>2</v>
      </c>
      <c r="CS69" s="8">
        <f t="shared" si="208"/>
        <v>2</v>
      </c>
      <c r="CT69" s="8">
        <f t="shared" si="208"/>
        <v>2</v>
      </c>
      <c r="CU69" s="8">
        <f t="shared" si="208"/>
        <v>1</v>
      </c>
      <c r="CV69" s="8">
        <f t="shared" si="208"/>
        <v>2</v>
      </c>
      <c r="CW69" s="8">
        <f t="shared" si="208"/>
        <v>2</v>
      </c>
      <c r="CX69" s="8">
        <f t="shared" si="208"/>
        <v>2</v>
      </c>
      <c r="CY69" s="8">
        <f t="shared" si="208"/>
        <v>1</v>
      </c>
      <c r="CZ69" s="8">
        <f t="shared" si="208"/>
        <v>1</v>
      </c>
      <c r="DA69" s="8">
        <f t="shared" si="208"/>
        <v>2</v>
      </c>
      <c r="DB69" s="8">
        <f t="shared" si="208"/>
        <v>2</v>
      </c>
      <c r="DC69" s="8">
        <f t="shared" si="208"/>
        <v>1</v>
      </c>
      <c r="DD69" s="8">
        <f t="shared" ref="DD69:DK69" si="209">IF(DD13="Si",1,IF(DD13="No",2,IF(DD13="No sé",2," ")))</f>
        <v>1</v>
      </c>
      <c r="DE69" s="8">
        <f t="shared" si="209"/>
        <v>1</v>
      </c>
      <c r="DF69" s="8">
        <f t="shared" si="209"/>
        <v>1</v>
      </c>
      <c r="DG69" s="8">
        <f t="shared" si="209"/>
        <v>1</v>
      </c>
      <c r="DH69" s="8">
        <f t="shared" si="209"/>
        <v>1</v>
      </c>
      <c r="DI69" s="8">
        <f t="shared" si="209"/>
        <v>1</v>
      </c>
      <c r="DJ69" s="8">
        <f t="shared" si="209"/>
        <v>1</v>
      </c>
      <c r="DK69" s="8">
        <f t="shared" si="209"/>
        <v>1</v>
      </c>
      <c r="DL69" s="8">
        <f t="shared" ref="DL69:EQ69" si="210">IF(DL13="Si, menos que a mis compañeras/os",1,IF(DL13="Si, Igual que a mis compañeras/os",2,IF(DL13="Si, más que a mis compañeras/os",3,IF(DL13="No",4," "))))</f>
        <v>4</v>
      </c>
      <c r="DM69" s="8">
        <f t="shared" si="210"/>
        <v>4</v>
      </c>
      <c r="DN69" s="8">
        <f t="shared" si="210"/>
        <v>4</v>
      </c>
      <c r="DO69" s="8">
        <f t="shared" si="210"/>
        <v>4</v>
      </c>
      <c r="DP69" s="8">
        <f t="shared" si="210"/>
        <v>4</v>
      </c>
      <c r="DQ69" s="8">
        <f t="shared" si="210"/>
        <v>4</v>
      </c>
      <c r="DR69" s="8">
        <f t="shared" si="210"/>
        <v>4</v>
      </c>
      <c r="DS69" s="8">
        <f t="shared" si="210"/>
        <v>4</v>
      </c>
      <c r="DT69" s="8">
        <f t="shared" si="210"/>
        <v>4</v>
      </c>
      <c r="DU69" s="8">
        <f t="shared" si="210"/>
        <v>4</v>
      </c>
      <c r="DV69" s="8">
        <f t="shared" si="210"/>
        <v>4</v>
      </c>
      <c r="DW69" s="8">
        <f t="shared" si="210"/>
        <v>4</v>
      </c>
      <c r="DX69" s="8">
        <f t="shared" si="210"/>
        <v>4</v>
      </c>
      <c r="DY69" s="8">
        <f t="shared" si="210"/>
        <v>4</v>
      </c>
      <c r="DZ69" s="8">
        <f t="shared" si="210"/>
        <v>4</v>
      </c>
      <c r="EA69" s="8">
        <f t="shared" si="210"/>
        <v>4</v>
      </c>
      <c r="EB69" s="8">
        <f t="shared" si="210"/>
        <v>4</v>
      </c>
      <c r="EC69" s="8">
        <f t="shared" si="210"/>
        <v>4</v>
      </c>
      <c r="ED69" s="8">
        <f t="shared" si="210"/>
        <v>4</v>
      </c>
      <c r="EE69" s="8">
        <f t="shared" si="210"/>
        <v>4</v>
      </c>
      <c r="EF69" s="8">
        <f t="shared" si="210"/>
        <v>4</v>
      </c>
      <c r="EG69" s="8">
        <f t="shared" si="210"/>
        <v>4</v>
      </c>
      <c r="EH69" s="8">
        <f t="shared" si="210"/>
        <v>4</v>
      </c>
      <c r="EI69" s="8">
        <f t="shared" si="210"/>
        <v>4</v>
      </c>
      <c r="EJ69" s="8">
        <f t="shared" si="210"/>
        <v>4</v>
      </c>
      <c r="EK69" s="8">
        <f t="shared" si="210"/>
        <v>4</v>
      </c>
      <c r="EL69" s="8">
        <f t="shared" si="210"/>
        <v>4</v>
      </c>
      <c r="EM69" s="8">
        <f t="shared" si="210"/>
        <v>4</v>
      </c>
      <c r="EN69" s="8">
        <f t="shared" si="210"/>
        <v>4</v>
      </c>
      <c r="EO69" s="8">
        <f t="shared" si="210"/>
        <v>2</v>
      </c>
      <c r="EP69" s="8">
        <f t="shared" si="210"/>
        <v>4</v>
      </c>
      <c r="EQ69" s="8">
        <f t="shared" si="210"/>
        <v>4</v>
      </c>
      <c r="ER69" s="8">
        <f t="shared" si="21"/>
        <v>2</v>
      </c>
      <c r="ES69" s="8">
        <f t="shared" ref="ES69:EX69" si="211">IF(ES13="Si, menos que a mis compañeras/os",1,IF(ES13="Si, Igual que a mis compañeras/os",2,IF(ES13="Si, más que a mis compañeras/os",3,IF(ES13="No",4," "))))</f>
        <v>4</v>
      </c>
      <c r="ET69" s="8">
        <f t="shared" si="211"/>
        <v>4</v>
      </c>
      <c r="EU69" s="8">
        <f t="shared" si="211"/>
        <v>4</v>
      </c>
      <c r="EV69" s="8">
        <f t="shared" si="211"/>
        <v>4</v>
      </c>
      <c r="EW69" s="8">
        <f t="shared" si="211"/>
        <v>2</v>
      </c>
      <c r="EX69" s="8">
        <f t="shared" si="211"/>
        <v>4</v>
      </c>
      <c r="EY69" s="8">
        <f t="shared" ref="EY69:FG69" si="212">IF(EY13="Siempre",1,IF(EY13="Casi siempre",2,IF(EY13="Pocas veces",3,IF(EY13="Nunca",4, ""))))</f>
        <v>1</v>
      </c>
      <c r="EZ69" s="8">
        <f t="shared" si="212"/>
        <v>1</v>
      </c>
      <c r="FA69" s="8">
        <f t="shared" si="212"/>
        <v>1</v>
      </c>
      <c r="FB69" s="8">
        <f t="shared" si="212"/>
        <v>1</v>
      </c>
      <c r="FC69" s="8">
        <f t="shared" si="212"/>
        <v>3</v>
      </c>
      <c r="FD69" s="8">
        <f t="shared" si="212"/>
        <v>2</v>
      </c>
      <c r="FE69" s="8">
        <f t="shared" si="212"/>
        <v>1</v>
      </c>
      <c r="FF69" s="8">
        <f t="shared" si="212"/>
        <v>1</v>
      </c>
      <c r="FG69" s="8">
        <f t="shared" si="212"/>
        <v>1</v>
      </c>
      <c r="FH69" s="8">
        <f t="shared" ref="FH69:GE69" si="213">IF(FH13="Siempre",1,IF(FH13="Casi siempre",2,IF(FH13="Pocas veces",3,IF(FH13="Nunca",4,IF(FH13="No he tenido la necesidad",5, "")))))</f>
        <v>5</v>
      </c>
      <c r="FI69" s="8">
        <f t="shared" si="213"/>
        <v>5</v>
      </c>
      <c r="FJ69" s="8">
        <f t="shared" si="213"/>
        <v>4</v>
      </c>
      <c r="FK69" s="8">
        <f t="shared" si="213"/>
        <v>5</v>
      </c>
      <c r="FL69" s="8">
        <f t="shared" si="213"/>
        <v>1</v>
      </c>
      <c r="FM69" s="8">
        <f t="shared" si="213"/>
        <v>5</v>
      </c>
      <c r="FN69" s="8">
        <f t="shared" si="213"/>
        <v>1</v>
      </c>
      <c r="FO69" s="8">
        <f t="shared" si="213"/>
        <v>1</v>
      </c>
      <c r="FP69" s="8">
        <f t="shared" si="213"/>
        <v>1</v>
      </c>
      <c r="FQ69" s="8">
        <f t="shared" si="213"/>
        <v>3</v>
      </c>
      <c r="FR69" s="8">
        <f t="shared" si="213"/>
        <v>1</v>
      </c>
      <c r="FS69" s="8">
        <f t="shared" si="213"/>
        <v>1</v>
      </c>
      <c r="FT69" s="8">
        <f t="shared" si="213"/>
        <v>4</v>
      </c>
      <c r="FU69" s="8">
        <f t="shared" si="213"/>
        <v>4</v>
      </c>
      <c r="FV69" s="8">
        <f t="shared" si="213"/>
        <v>1</v>
      </c>
      <c r="FW69" s="8">
        <f t="shared" si="213"/>
        <v>1</v>
      </c>
      <c r="FX69" s="8">
        <f t="shared" si="213"/>
        <v>1</v>
      </c>
      <c r="FY69" s="8">
        <f t="shared" si="213"/>
        <v>2</v>
      </c>
      <c r="FZ69" s="8">
        <f t="shared" si="213"/>
        <v>4</v>
      </c>
      <c r="GA69" s="8">
        <f t="shared" si="213"/>
        <v>4</v>
      </c>
      <c r="GB69" s="8">
        <f t="shared" si="213"/>
        <v>4</v>
      </c>
      <c r="GC69" s="8">
        <f t="shared" si="213"/>
        <v>3</v>
      </c>
      <c r="GD69" s="8">
        <f t="shared" si="213"/>
        <v>3</v>
      </c>
      <c r="GE69" s="8">
        <f t="shared" si="213"/>
        <v>4</v>
      </c>
      <c r="GF69" s="8">
        <f t="shared" ref="GF69:GI69" si="214">IF(GF13="Si",1,IF(GF13="No",2," "))</f>
        <v>2</v>
      </c>
      <c r="GG69" s="8">
        <f t="shared" si="214"/>
        <v>2</v>
      </c>
      <c r="GH69" s="8">
        <f t="shared" si="214"/>
        <v>1</v>
      </c>
      <c r="GI69" s="8">
        <f t="shared" si="214"/>
        <v>2</v>
      </c>
      <c r="GJ69" s="10">
        <f t="shared" ref="GJ69:GK69" si="215">GJ13</f>
        <v>4</v>
      </c>
      <c r="GK69" s="10">
        <f t="shared" si="215"/>
        <v>2</v>
      </c>
      <c r="GL69" s="10">
        <f t="shared" si="27"/>
        <v>3</v>
      </c>
      <c r="GM69" s="10">
        <f t="shared" ref="GM69:GT69" si="216">IF(GM13="Nada de tiempo",1,IF(GM13="Menos de 2 horas",2,IF(GM13="Entre 3 y 6 horas",3,IF(GM13="Entre 6 y 10 horas",4,IF(GM13="Más de 10 horas",5,"")))))</f>
        <v>2</v>
      </c>
      <c r="GN69" s="10">
        <f t="shared" si="216"/>
        <v>2</v>
      </c>
      <c r="GO69" s="10">
        <f t="shared" si="216"/>
        <v>2</v>
      </c>
      <c r="GP69" s="10">
        <f t="shared" si="216"/>
        <v>2</v>
      </c>
      <c r="GQ69" s="10">
        <f t="shared" si="216"/>
        <v>1</v>
      </c>
      <c r="GR69" s="10">
        <f t="shared" si="216"/>
        <v>5</v>
      </c>
      <c r="GS69" s="10">
        <f t="shared" si="216"/>
        <v>1</v>
      </c>
      <c r="GT69" s="10">
        <f t="shared" si="216"/>
        <v>5</v>
      </c>
    </row>
    <row r="70" spans="3:202" ht="15.75" customHeight="1" x14ac:dyDescent="0.4">
      <c r="C70" s="8">
        <v>13</v>
      </c>
      <c r="E70" s="8">
        <f t="shared" si="29"/>
        <v>1</v>
      </c>
      <c r="F70" s="1">
        <v>1974</v>
      </c>
      <c r="G70" s="9">
        <f t="shared" si="0"/>
        <v>1</v>
      </c>
      <c r="H70" s="10" t="str">
        <f t="shared" ref="H70:I70" si="217">H14</f>
        <v>Hidalgo</v>
      </c>
      <c r="I70" s="10" t="str">
        <f t="shared" si="217"/>
        <v xml:space="preserve">Pachuca de Soto </v>
      </c>
      <c r="J70" s="8">
        <f t="shared" si="2"/>
        <v>1</v>
      </c>
      <c r="K70" s="8">
        <f t="shared" si="3"/>
        <v>1</v>
      </c>
      <c r="L70" s="8">
        <v>1</v>
      </c>
      <c r="M70" s="8">
        <f t="shared" si="4"/>
        <v>5</v>
      </c>
      <c r="N70" s="8">
        <f t="shared" ref="N70:O70" si="218">IF(N14="Sí",1,IF(N14="No",2," "))</f>
        <v>2</v>
      </c>
      <c r="O70" s="8">
        <f t="shared" si="218"/>
        <v>2</v>
      </c>
      <c r="P70" s="1">
        <v>20</v>
      </c>
      <c r="Q70" s="8">
        <f t="shared" si="6"/>
        <v>1</v>
      </c>
      <c r="R70" s="8">
        <f t="shared" si="7"/>
        <v>1</v>
      </c>
      <c r="S70" s="8">
        <f t="shared" si="8"/>
        <v>4</v>
      </c>
      <c r="T70" s="8">
        <f t="shared" si="9"/>
        <v>1</v>
      </c>
      <c r="U70" s="8">
        <f t="shared" ref="U70:AG70" si="219">IF(U14="Toda mi jornada",1,IF(U14="Más de la mitad",2,IF(U14="Ocasionalmente",3,IF(U14="Nunca",4," "))))</f>
        <v>1</v>
      </c>
      <c r="V70" s="8">
        <f t="shared" si="219"/>
        <v>1</v>
      </c>
      <c r="W70" s="8">
        <f t="shared" si="219"/>
        <v>4</v>
      </c>
      <c r="X70" s="8">
        <f t="shared" si="219"/>
        <v>4</v>
      </c>
      <c r="Y70" s="8">
        <f t="shared" si="219"/>
        <v>4</v>
      </c>
      <c r="Z70" s="8">
        <f t="shared" si="219"/>
        <v>4</v>
      </c>
      <c r="AA70" s="8">
        <f t="shared" si="219"/>
        <v>4</v>
      </c>
      <c r="AB70" s="8">
        <f t="shared" si="219"/>
        <v>4</v>
      </c>
      <c r="AC70" s="8">
        <f t="shared" si="219"/>
        <v>1</v>
      </c>
      <c r="AD70" s="8">
        <f t="shared" si="219"/>
        <v>1</v>
      </c>
      <c r="AE70" s="8">
        <f t="shared" si="219"/>
        <v>1</v>
      </c>
      <c r="AF70" s="8">
        <f t="shared" si="219"/>
        <v>1</v>
      </c>
      <c r="AG70" s="8">
        <f t="shared" si="219"/>
        <v>4</v>
      </c>
      <c r="AH70" s="7"/>
      <c r="AI70" s="8">
        <f t="shared" si="11"/>
        <v>1</v>
      </c>
      <c r="AJ70" s="8">
        <f t="shared" si="12"/>
        <v>7</v>
      </c>
      <c r="AK70" s="1" t="s">
        <v>301</v>
      </c>
      <c r="AL70" s="8">
        <f t="shared" ref="AL70:BA70" si="220">IF(AL14="Completamente",1,IF(AL14="Bastante",2,IF(AL14="Regular",3,IF(AL14="Poco",4,IF(AL14="Nada",5," ")))))</f>
        <v>2</v>
      </c>
      <c r="AM70" s="8">
        <f t="shared" si="220"/>
        <v>2</v>
      </c>
      <c r="AN70" s="8">
        <f t="shared" si="220"/>
        <v>2</v>
      </c>
      <c r="AO70" s="8">
        <f t="shared" si="220"/>
        <v>1</v>
      </c>
      <c r="AP70" s="8">
        <f t="shared" si="220"/>
        <v>1</v>
      </c>
      <c r="AQ70" s="8">
        <f t="shared" si="220"/>
        <v>1</v>
      </c>
      <c r="AR70" s="8">
        <f t="shared" si="220"/>
        <v>1</v>
      </c>
      <c r="AS70" s="8">
        <f t="shared" si="220"/>
        <v>1</v>
      </c>
      <c r="AT70" s="8">
        <f t="shared" si="220"/>
        <v>1</v>
      </c>
      <c r="AU70" s="8">
        <f t="shared" si="220"/>
        <v>2</v>
      </c>
      <c r="AV70" s="8">
        <f t="shared" si="220"/>
        <v>3</v>
      </c>
      <c r="AW70" s="8">
        <f t="shared" si="220"/>
        <v>1</v>
      </c>
      <c r="AX70" s="8">
        <f t="shared" si="220"/>
        <v>2</v>
      </c>
      <c r="AY70" s="8">
        <f t="shared" si="220"/>
        <v>1</v>
      </c>
      <c r="AZ70" s="8">
        <f t="shared" si="220"/>
        <v>1</v>
      </c>
      <c r="BA70" s="8">
        <f t="shared" si="220"/>
        <v>1</v>
      </c>
      <c r="BB70" s="8">
        <f t="shared" ref="BB70:BO70" si="221">IF(BB14="Mujer",1,IF(BB14="Hombre",2,IF(BB14="Ambos",3,IF(BB14="Ninguno",4," "))))</f>
        <v>3</v>
      </c>
      <c r="BC70" s="8">
        <f t="shared" si="221"/>
        <v>3</v>
      </c>
      <c r="BD70" s="8">
        <f t="shared" si="221"/>
        <v>3</v>
      </c>
      <c r="BE70" s="8">
        <f t="shared" si="221"/>
        <v>3</v>
      </c>
      <c r="BF70" s="8">
        <f t="shared" si="221"/>
        <v>3</v>
      </c>
      <c r="BG70" s="8">
        <f t="shared" si="221"/>
        <v>3</v>
      </c>
      <c r="BH70" s="8">
        <f t="shared" si="221"/>
        <v>3</v>
      </c>
      <c r="BI70" s="8">
        <f t="shared" si="221"/>
        <v>3</v>
      </c>
      <c r="BJ70" s="8">
        <f t="shared" si="221"/>
        <v>3</v>
      </c>
      <c r="BK70" s="8">
        <f t="shared" si="221"/>
        <v>3</v>
      </c>
      <c r="BL70" s="8">
        <f t="shared" si="221"/>
        <v>3</v>
      </c>
      <c r="BM70" s="8">
        <f t="shared" si="221"/>
        <v>3</v>
      </c>
      <c r="BN70" s="8">
        <f t="shared" si="221"/>
        <v>4</v>
      </c>
      <c r="BO70" s="8">
        <f t="shared" si="221"/>
        <v>4</v>
      </c>
      <c r="BP70" s="7"/>
      <c r="BQ70" s="8">
        <f t="shared" ref="BQ70:BT70" si="222">IF(BQ14="Si",1,IF(BQ14="No",2,IF(BQ14="No sé",3," ")))</f>
        <v>1</v>
      </c>
      <c r="BR70" s="8">
        <f t="shared" si="222"/>
        <v>1</v>
      </c>
      <c r="BS70" s="8">
        <f t="shared" si="222"/>
        <v>1</v>
      </c>
      <c r="BT70" s="8">
        <f t="shared" si="222"/>
        <v>1</v>
      </c>
      <c r="BU70" s="8">
        <f t="shared" ref="BU70:CL70" si="223">IF(BU14="Siempre",1,IF(BU14="Casi siempre",2,IF(BU14="Pocas Veces",3,IF(BU14="Nunca",4," "))))</f>
        <v>1</v>
      </c>
      <c r="BV70" s="8">
        <f t="shared" si="223"/>
        <v>2</v>
      </c>
      <c r="BW70" s="8">
        <f t="shared" si="223"/>
        <v>2</v>
      </c>
      <c r="BX70" s="8">
        <f t="shared" si="223"/>
        <v>2</v>
      </c>
      <c r="BY70" s="8">
        <f t="shared" si="223"/>
        <v>1</v>
      </c>
      <c r="BZ70" s="8">
        <f t="shared" si="223"/>
        <v>1</v>
      </c>
      <c r="CA70" s="8">
        <f t="shared" si="223"/>
        <v>2</v>
      </c>
      <c r="CB70" s="8">
        <f t="shared" si="223"/>
        <v>1</v>
      </c>
      <c r="CC70" s="8">
        <f t="shared" si="223"/>
        <v>1</v>
      </c>
      <c r="CD70" s="8">
        <f t="shared" si="223"/>
        <v>1</v>
      </c>
      <c r="CE70" s="8">
        <f t="shared" si="223"/>
        <v>1</v>
      </c>
      <c r="CF70" s="8">
        <f t="shared" si="223"/>
        <v>1</v>
      </c>
      <c r="CG70" s="8">
        <f t="shared" si="223"/>
        <v>2</v>
      </c>
      <c r="CH70" s="8">
        <f t="shared" si="223"/>
        <v>1</v>
      </c>
      <c r="CI70" s="8">
        <f t="shared" si="223"/>
        <v>3</v>
      </c>
      <c r="CJ70" s="8">
        <f t="shared" si="223"/>
        <v>1</v>
      </c>
      <c r="CK70" s="8">
        <f t="shared" si="223"/>
        <v>1</v>
      </c>
      <c r="CL70" s="8">
        <f t="shared" si="223"/>
        <v>1</v>
      </c>
      <c r="CM70" s="8">
        <f t="shared" ref="CM70:CP70" si="224">IF(CM14="Siempre",1,IF(CM14="Casi siempre",2,IF(CM14="Pocas Veces",3,IF(CM14="Nunca",4,IF(CM14="No sé",5," ")))))</f>
        <v>2</v>
      </c>
      <c r="CN70" s="8">
        <f t="shared" si="224"/>
        <v>1</v>
      </c>
      <c r="CO70" s="8">
        <f t="shared" si="224"/>
        <v>4</v>
      </c>
      <c r="CP70" s="8">
        <f t="shared" si="224"/>
        <v>1</v>
      </c>
      <c r="CQ70" s="8">
        <f t="shared" ref="CQ70:DC70" si="225">IF(CQ14="Si",1,IF(CQ14="No",2," "))</f>
        <v>2</v>
      </c>
      <c r="CR70" s="8">
        <f t="shared" si="225"/>
        <v>1</v>
      </c>
      <c r="CS70" s="8">
        <f t="shared" si="225"/>
        <v>2</v>
      </c>
      <c r="CT70" s="8">
        <f t="shared" si="225"/>
        <v>2</v>
      </c>
      <c r="CU70" s="8">
        <f t="shared" si="225"/>
        <v>1</v>
      </c>
      <c r="CV70" s="8">
        <f t="shared" si="225"/>
        <v>1</v>
      </c>
      <c r="CW70" s="8">
        <f t="shared" si="225"/>
        <v>1</v>
      </c>
      <c r="CX70" s="8">
        <f t="shared" si="225"/>
        <v>1</v>
      </c>
      <c r="CY70" s="8">
        <f t="shared" si="225"/>
        <v>1</v>
      </c>
      <c r="CZ70" s="8">
        <f t="shared" si="225"/>
        <v>1</v>
      </c>
      <c r="DA70" s="8">
        <f t="shared" si="225"/>
        <v>1</v>
      </c>
      <c r="DB70" s="8">
        <f t="shared" si="225"/>
        <v>1</v>
      </c>
      <c r="DC70" s="8">
        <f t="shared" si="225"/>
        <v>1</v>
      </c>
      <c r="DD70" s="8">
        <f t="shared" ref="DD70:DK70" si="226">IF(DD14="Si",1,IF(DD14="No",2,IF(DD14="No sé",2," ")))</f>
        <v>1</v>
      </c>
      <c r="DE70" s="8">
        <f t="shared" si="226"/>
        <v>1</v>
      </c>
      <c r="DF70" s="8">
        <f t="shared" si="226"/>
        <v>1</v>
      </c>
      <c r="DG70" s="8">
        <f t="shared" si="226"/>
        <v>2</v>
      </c>
      <c r="DH70" s="8">
        <f t="shared" si="226"/>
        <v>1</v>
      </c>
      <c r="DI70" s="8">
        <f t="shared" si="226"/>
        <v>1</v>
      </c>
      <c r="DJ70" s="8">
        <f t="shared" si="226"/>
        <v>1</v>
      </c>
      <c r="DK70" s="8">
        <f t="shared" si="226"/>
        <v>2</v>
      </c>
      <c r="DL70" s="8">
        <f t="shared" ref="DL70:EQ70" si="227">IF(DL14="Si, menos que a mis compañeras/os",1,IF(DL14="Si, Igual que a mis compañeras/os",2,IF(DL14="Si, más que a mis compañeras/os",3,IF(DL14="No",4," "))))</f>
        <v>4</v>
      </c>
      <c r="DM70" s="8">
        <f t="shared" si="227"/>
        <v>1</v>
      </c>
      <c r="DN70" s="8">
        <f t="shared" si="227"/>
        <v>1</v>
      </c>
      <c r="DO70" s="8">
        <f t="shared" si="227"/>
        <v>4</v>
      </c>
      <c r="DP70" s="8">
        <f t="shared" si="227"/>
        <v>1</v>
      </c>
      <c r="DQ70" s="8">
        <f t="shared" si="227"/>
        <v>4</v>
      </c>
      <c r="DR70" s="8">
        <f t="shared" si="227"/>
        <v>4</v>
      </c>
      <c r="DS70" s="8">
        <f t="shared" si="227"/>
        <v>1</v>
      </c>
      <c r="DT70" s="8">
        <f t="shared" si="227"/>
        <v>4</v>
      </c>
      <c r="DU70" s="8">
        <f t="shared" si="227"/>
        <v>4</v>
      </c>
      <c r="DV70" s="8">
        <f t="shared" si="227"/>
        <v>2</v>
      </c>
      <c r="DW70" s="8">
        <f t="shared" si="227"/>
        <v>2</v>
      </c>
      <c r="DX70" s="8">
        <f t="shared" si="227"/>
        <v>2</v>
      </c>
      <c r="DY70" s="8">
        <f t="shared" si="227"/>
        <v>4</v>
      </c>
      <c r="DZ70" s="8">
        <f t="shared" si="227"/>
        <v>4</v>
      </c>
      <c r="EA70" s="8">
        <f t="shared" si="227"/>
        <v>4</v>
      </c>
      <c r="EB70" s="8">
        <f t="shared" si="227"/>
        <v>4</v>
      </c>
      <c r="EC70" s="8">
        <f t="shared" si="227"/>
        <v>1</v>
      </c>
      <c r="ED70" s="8">
        <f t="shared" si="227"/>
        <v>4</v>
      </c>
      <c r="EE70" s="8">
        <f t="shared" si="227"/>
        <v>4</v>
      </c>
      <c r="EF70" s="8">
        <f t="shared" si="227"/>
        <v>4</v>
      </c>
      <c r="EG70" s="8">
        <f t="shared" si="227"/>
        <v>4</v>
      </c>
      <c r="EH70" s="8">
        <f t="shared" si="227"/>
        <v>4</v>
      </c>
      <c r="EI70" s="8">
        <f t="shared" si="227"/>
        <v>4</v>
      </c>
      <c r="EJ70" s="8">
        <f t="shared" si="227"/>
        <v>4</v>
      </c>
      <c r="EK70" s="8">
        <f t="shared" si="227"/>
        <v>4</v>
      </c>
      <c r="EL70" s="8">
        <f t="shared" si="227"/>
        <v>4</v>
      </c>
      <c r="EM70" s="8">
        <f t="shared" si="227"/>
        <v>4</v>
      </c>
      <c r="EN70" s="8">
        <f t="shared" si="227"/>
        <v>4</v>
      </c>
      <c r="EO70" s="8">
        <f t="shared" si="227"/>
        <v>4</v>
      </c>
      <c r="EP70" s="8">
        <f t="shared" si="227"/>
        <v>4</v>
      </c>
      <c r="EQ70" s="8">
        <f t="shared" si="227"/>
        <v>4</v>
      </c>
      <c r="ER70" s="8">
        <f t="shared" si="21"/>
        <v>2</v>
      </c>
      <c r="ES70" s="8">
        <f t="shared" ref="ES70:EX70" si="228">IF(ES14="Si, menos que a mis compañeras/os",1,IF(ES14="Si, Igual que a mis compañeras/os",2,IF(ES14="Si, más que a mis compañeras/os",3,IF(ES14="No",4," "))))</f>
        <v>4</v>
      </c>
      <c r="ET70" s="8">
        <f t="shared" si="228"/>
        <v>1</v>
      </c>
      <c r="EU70" s="8">
        <f t="shared" si="228"/>
        <v>4</v>
      </c>
      <c r="EV70" s="8">
        <f t="shared" si="228"/>
        <v>4</v>
      </c>
      <c r="EW70" s="8">
        <f t="shared" si="228"/>
        <v>2</v>
      </c>
      <c r="EX70" s="8">
        <f t="shared" si="228"/>
        <v>2</v>
      </c>
      <c r="EY70" s="8">
        <f t="shared" ref="EY70:FG70" si="229">IF(EY14="Siempre",1,IF(EY14="Casi siempre",2,IF(EY14="Pocas veces",3,IF(EY14="Nunca",4, ""))))</f>
        <v>1</v>
      </c>
      <c r="EZ70" s="8">
        <f t="shared" si="229"/>
        <v>2</v>
      </c>
      <c r="FA70" s="8">
        <f t="shared" si="229"/>
        <v>1</v>
      </c>
      <c r="FB70" s="8">
        <f t="shared" si="229"/>
        <v>2</v>
      </c>
      <c r="FC70" s="8">
        <f t="shared" si="229"/>
        <v>1</v>
      </c>
      <c r="FD70" s="8">
        <f t="shared" si="229"/>
        <v>1</v>
      </c>
      <c r="FE70" s="8">
        <f t="shared" si="229"/>
        <v>2</v>
      </c>
      <c r="FF70" s="8">
        <f t="shared" si="229"/>
        <v>3</v>
      </c>
      <c r="FG70" s="8">
        <f t="shared" si="229"/>
        <v>2</v>
      </c>
      <c r="FH70" s="8">
        <f t="shared" ref="FH70:GE70" si="230">IF(FH14="Siempre",1,IF(FH14="Casi siempre",2,IF(FH14="Pocas veces",3,IF(FH14="Nunca",4,IF(FH14="No he tenido la necesidad",5, "")))))</f>
        <v>2</v>
      </c>
      <c r="FI70" s="8">
        <f t="shared" si="230"/>
        <v>1</v>
      </c>
      <c r="FJ70" s="8">
        <f t="shared" si="230"/>
        <v>1</v>
      </c>
      <c r="FK70" s="8">
        <f t="shared" si="230"/>
        <v>1</v>
      </c>
      <c r="FL70" s="8">
        <f t="shared" si="230"/>
        <v>1</v>
      </c>
      <c r="FM70" s="8">
        <f t="shared" si="230"/>
        <v>1</v>
      </c>
      <c r="FN70" s="8">
        <f t="shared" si="230"/>
        <v>1</v>
      </c>
      <c r="FO70" s="8">
        <f t="shared" si="230"/>
        <v>1</v>
      </c>
      <c r="FP70" s="8">
        <f t="shared" si="230"/>
        <v>1</v>
      </c>
      <c r="FQ70" s="8">
        <f t="shared" si="230"/>
        <v>1</v>
      </c>
      <c r="FR70" s="8">
        <f t="shared" si="230"/>
        <v>1</v>
      </c>
      <c r="FS70" s="8">
        <f t="shared" si="230"/>
        <v>1</v>
      </c>
      <c r="FT70" s="8">
        <f t="shared" si="230"/>
        <v>4</v>
      </c>
      <c r="FU70" s="8">
        <f t="shared" si="230"/>
        <v>4</v>
      </c>
      <c r="FV70" s="8">
        <f t="shared" si="230"/>
        <v>1</v>
      </c>
      <c r="FW70" s="8">
        <f t="shared" si="230"/>
        <v>2</v>
      </c>
      <c r="FX70" s="8">
        <f t="shared" si="230"/>
        <v>2</v>
      </c>
      <c r="FY70" s="8">
        <f t="shared" si="230"/>
        <v>2</v>
      </c>
      <c r="FZ70" s="8">
        <f t="shared" si="230"/>
        <v>1</v>
      </c>
      <c r="GA70" s="8">
        <f t="shared" si="230"/>
        <v>1</v>
      </c>
      <c r="GB70" s="8">
        <f t="shared" si="230"/>
        <v>1</v>
      </c>
      <c r="GC70" s="8">
        <f t="shared" si="230"/>
        <v>1</v>
      </c>
      <c r="GD70" s="8">
        <f t="shared" si="230"/>
        <v>1</v>
      </c>
      <c r="GE70" s="8">
        <f t="shared" si="230"/>
        <v>1</v>
      </c>
      <c r="GF70" s="8">
        <f t="shared" ref="GF70:GI70" si="231">IF(GF14="Si",1,IF(GF14="No",2," "))</f>
        <v>1</v>
      </c>
      <c r="GG70" s="8">
        <f t="shared" si="231"/>
        <v>1</v>
      </c>
      <c r="GH70" s="8">
        <f t="shared" si="231"/>
        <v>1</v>
      </c>
      <c r="GI70" s="8">
        <f t="shared" si="231"/>
        <v>1</v>
      </c>
      <c r="GJ70" s="10">
        <f t="shared" ref="GJ70:GK70" si="232">GJ14</f>
        <v>5</v>
      </c>
      <c r="GK70" s="10">
        <f t="shared" si="232"/>
        <v>4</v>
      </c>
      <c r="GL70" s="10">
        <f t="shared" si="27"/>
        <v>2</v>
      </c>
      <c r="GM70" s="10">
        <f t="shared" ref="GM70:GT70" si="233">IF(GM14="Nada de tiempo",1,IF(GM14="Menos de 2 horas",2,IF(GM14="Entre 3 y 6 horas",3,IF(GM14="Entre 6 y 10 horas",4,IF(GM14="Más de 10 horas",5,"")))))</f>
        <v>3</v>
      </c>
      <c r="GN70" s="10">
        <f t="shared" si="233"/>
        <v>3</v>
      </c>
      <c r="GO70" s="10">
        <f t="shared" si="233"/>
        <v>5</v>
      </c>
      <c r="GP70" s="10">
        <f t="shared" si="233"/>
        <v>4</v>
      </c>
      <c r="GQ70" s="10">
        <f t="shared" si="233"/>
        <v>2</v>
      </c>
      <c r="GR70" s="10">
        <f t="shared" si="233"/>
        <v>5</v>
      </c>
      <c r="GS70" s="10">
        <f t="shared" si="233"/>
        <v>1</v>
      </c>
      <c r="GT70" s="10">
        <f t="shared" si="233"/>
        <v>5</v>
      </c>
    </row>
    <row r="71" spans="3:202" ht="15.75" customHeight="1" x14ac:dyDescent="0.4">
      <c r="C71" s="8">
        <v>14</v>
      </c>
      <c r="E71" s="8">
        <f t="shared" si="29"/>
        <v>1</v>
      </c>
      <c r="F71" s="1">
        <v>1971</v>
      </c>
      <c r="G71" s="9">
        <f t="shared" si="0"/>
        <v>1</v>
      </c>
      <c r="H71" s="10" t="str">
        <f t="shared" ref="H71:I71" si="234">H15</f>
        <v>Hidalgo</v>
      </c>
      <c r="I71" s="10" t="str">
        <f t="shared" si="234"/>
        <v>Mineral de la reforma</v>
      </c>
      <c r="J71" s="8">
        <f t="shared" si="2"/>
        <v>1</v>
      </c>
      <c r="K71" s="8">
        <f t="shared" si="3"/>
        <v>2</v>
      </c>
      <c r="L71" s="8">
        <v>1</v>
      </c>
      <c r="M71" s="8">
        <f t="shared" si="4"/>
        <v>5</v>
      </c>
      <c r="N71" s="8">
        <f t="shared" ref="N71:O71" si="235">IF(N15="Sí",1,IF(N15="No",2," "))</f>
        <v>2</v>
      </c>
      <c r="O71" s="8">
        <f t="shared" si="235"/>
        <v>2</v>
      </c>
      <c r="P71" s="1">
        <v>31</v>
      </c>
      <c r="Q71" s="8">
        <f t="shared" si="6"/>
        <v>1</v>
      </c>
      <c r="R71" s="8">
        <f t="shared" si="7"/>
        <v>1</v>
      </c>
      <c r="S71" s="8">
        <f t="shared" si="8"/>
        <v>2</v>
      </c>
      <c r="T71" s="8">
        <f t="shared" si="9"/>
        <v>2</v>
      </c>
      <c r="U71" s="8">
        <f t="shared" ref="U71:AG71" si="236">IF(U15="Toda mi jornada",1,IF(U15="Más de la mitad",2,IF(U15="Ocasionalmente",3,IF(U15="Nunca",4," "))))</f>
        <v>3</v>
      </c>
      <c r="V71" s="8">
        <f t="shared" si="236"/>
        <v>3</v>
      </c>
      <c r="W71" s="8">
        <f t="shared" si="236"/>
        <v>4</v>
      </c>
      <c r="X71" s="8">
        <f t="shared" si="236"/>
        <v>4</v>
      </c>
      <c r="Y71" s="8">
        <f t="shared" si="236"/>
        <v>4</v>
      </c>
      <c r="Z71" s="8">
        <f t="shared" si="236"/>
        <v>1</v>
      </c>
      <c r="AA71" s="8">
        <f t="shared" si="236"/>
        <v>4</v>
      </c>
      <c r="AB71" s="8">
        <f t="shared" si="236"/>
        <v>1</v>
      </c>
      <c r="AC71" s="8">
        <f t="shared" si="236"/>
        <v>1</v>
      </c>
      <c r="AD71" s="8">
        <f t="shared" si="236"/>
        <v>3</v>
      </c>
      <c r="AE71" s="8">
        <f t="shared" si="236"/>
        <v>4</v>
      </c>
      <c r="AF71" s="8">
        <f t="shared" si="236"/>
        <v>4</v>
      </c>
      <c r="AG71" s="8">
        <f t="shared" si="236"/>
        <v>4</v>
      </c>
      <c r="AH71" s="7"/>
      <c r="AI71" s="8">
        <f t="shared" si="11"/>
        <v>2</v>
      </c>
      <c r="AJ71" s="8">
        <f t="shared" si="12"/>
        <v>4</v>
      </c>
      <c r="AL71" s="8">
        <f t="shared" ref="AL71:BA71" si="237">IF(AL15="Completamente",1,IF(AL15="Bastante",2,IF(AL15="Regular",3,IF(AL15="Poco",4,IF(AL15="Nada",5," ")))))</f>
        <v>1</v>
      </c>
      <c r="AM71" s="8">
        <f t="shared" si="237"/>
        <v>1</v>
      </c>
      <c r="AN71" s="8">
        <f t="shared" si="237"/>
        <v>2</v>
      </c>
      <c r="AO71" s="8">
        <f t="shared" si="237"/>
        <v>2</v>
      </c>
      <c r="AP71" s="8">
        <f t="shared" si="237"/>
        <v>2</v>
      </c>
      <c r="AQ71" s="8">
        <f t="shared" si="237"/>
        <v>2</v>
      </c>
      <c r="AR71" s="8">
        <f t="shared" si="237"/>
        <v>3</v>
      </c>
      <c r="AS71" s="8">
        <f t="shared" si="237"/>
        <v>3</v>
      </c>
      <c r="AT71" s="8">
        <f t="shared" si="237"/>
        <v>3</v>
      </c>
      <c r="AU71" s="8">
        <f t="shared" si="237"/>
        <v>3</v>
      </c>
      <c r="AV71" s="8">
        <f t="shared" si="237"/>
        <v>4</v>
      </c>
      <c r="AW71" s="8">
        <f t="shared" si="237"/>
        <v>2</v>
      </c>
      <c r="AX71" s="8">
        <f t="shared" si="237"/>
        <v>3</v>
      </c>
      <c r="AY71" s="8">
        <f t="shared" si="237"/>
        <v>2</v>
      </c>
      <c r="AZ71" s="8">
        <f t="shared" si="237"/>
        <v>3</v>
      </c>
      <c r="BA71" s="8">
        <f t="shared" si="237"/>
        <v>3</v>
      </c>
      <c r="BB71" s="8">
        <f t="shared" ref="BB71:BO71" si="238">IF(BB15="Mujer",1,IF(BB15="Hombre",2,IF(BB15="Ambos",3,IF(BB15="Ninguno",4," "))))</f>
        <v>4</v>
      </c>
      <c r="BC71" s="8">
        <f t="shared" si="238"/>
        <v>4</v>
      </c>
      <c r="BD71" s="8">
        <f t="shared" si="238"/>
        <v>4</v>
      </c>
      <c r="BE71" s="8">
        <f t="shared" si="238"/>
        <v>4</v>
      </c>
      <c r="BF71" s="8">
        <f t="shared" si="238"/>
        <v>4</v>
      </c>
      <c r="BG71" s="8">
        <f t="shared" si="238"/>
        <v>4</v>
      </c>
      <c r="BH71" s="8">
        <f t="shared" si="238"/>
        <v>4</v>
      </c>
      <c r="BI71" s="8">
        <f t="shared" si="238"/>
        <v>4</v>
      </c>
      <c r="BJ71" s="8">
        <f t="shared" si="238"/>
        <v>4</v>
      </c>
      <c r="BK71" s="8">
        <f t="shared" si="238"/>
        <v>4</v>
      </c>
      <c r="BL71" s="8">
        <f t="shared" si="238"/>
        <v>4</v>
      </c>
      <c r="BM71" s="8">
        <f t="shared" si="238"/>
        <v>4</v>
      </c>
      <c r="BN71" s="8">
        <f t="shared" si="238"/>
        <v>4</v>
      </c>
      <c r="BO71" s="8">
        <f t="shared" si="238"/>
        <v>4</v>
      </c>
      <c r="BP71" s="7"/>
      <c r="BQ71" s="8">
        <f t="shared" ref="BQ71:BT71" si="239">IF(BQ15="Si",1,IF(BQ15="No",2,IF(BQ15="No sé",3," ")))</f>
        <v>3</v>
      </c>
      <c r="BR71" s="8">
        <f t="shared" si="239"/>
        <v>1</v>
      </c>
      <c r="BS71" s="8">
        <f t="shared" si="239"/>
        <v>1</v>
      </c>
      <c r="BT71" s="8">
        <f t="shared" si="239"/>
        <v>1</v>
      </c>
      <c r="BU71" s="8">
        <f t="shared" ref="BU71:CL71" si="240">IF(BU15="Siempre",1,IF(BU15="Casi siempre",2,IF(BU15="Pocas Veces",3,IF(BU15="Nunca",4," "))))</f>
        <v>1</v>
      </c>
      <c r="BV71" s="8">
        <f t="shared" si="240"/>
        <v>2</v>
      </c>
      <c r="BW71" s="8">
        <f t="shared" si="240"/>
        <v>1</v>
      </c>
      <c r="BX71" s="8">
        <f t="shared" si="240"/>
        <v>2</v>
      </c>
      <c r="BY71" s="8">
        <f t="shared" si="240"/>
        <v>2</v>
      </c>
      <c r="BZ71" s="8">
        <f t="shared" si="240"/>
        <v>1</v>
      </c>
      <c r="CA71" s="8">
        <f t="shared" si="240"/>
        <v>2</v>
      </c>
      <c r="CB71" s="8">
        <f t="shared" si="240"/>
        <v>2</v>
      </c>
      <c r="CC71" s="8">
        <f t="shared" si="240"/>
        <v>2</v>
      </c>
      <c r="CD71" s="8">
        <f t="shared" si="240"/>
        <v>2</v>
      </c>
      <c r="CE71" s="8">
        <f t="shared" si="240"/>
        <v>2</v>
      </c>
      <c r="CF71" s="8">
        <f t="shared" si="240"/>
        <v>4</v>
      </c>
      <c r="CG71" s="8">
        <f t="shared" si="240"/>
        <v>3</v>
      </c>
      <c r="CH71" s="8">
        <f t="shared" si="240"/>
        <v>4</v>
      </c>
      <c r="CI71" s="8">
        <f t="shared" si="240"/>
        <v>1</v>
      </c>
      <c r="CJ71" s="8">
        <f t="shared" si="240"/>
        <v>3</v>
      </c>
      <c r="CK71" s="8">
        <f t="shared" si="240"/>
        <v>3</v>
      </c>
      <c r="CL71" s="8">
        <f t="shared" si="240"/>
        <v>1</v>
      </c>
      <c r="CM71" s="8">
        <f t="shared" ref="CM71:CP71" si="241">IF(CM15="Siempre",1,IF(CM15="Casi siempre",2,IF(CM15="Pocas Veces",3,IF(CM15="Nunca",4,IF(CM15="No sé",5," ")))))</f>
        <v>1</v>
      </c>
      <c r="CN71" s="8">
        <f t="shared" si="241"/>
        <v>5</v>
      </c>
      <c r="CO71" s="8">
        <f t="shared" si="241"/>
        <v>5</v>
      </c>
      <c r="CP71" s="8">
        <f t="shared" si="241"/>
        <v>5</v>
      </c>
      <c r="CQ71" s="8">
        <f t="shared" ref="CQ71:DC71" si="242">IF(CQ15="Si",1,IF(CQ15="No",2," "))</f>
        <v>2</v>
      </c>
      <c r="CR71" s="8">
        <f t="shared" si="242"/>
        <v>1</v>
      </c>
      <c r="CS71" s="8">
        <f t="shared" si="242"/>
        <v>2</v>
      </c>
      <c r="CT71" s="8">
        <f t="shared" si="242"/>
        <v>2</v>
      </c>
      <c r="CU71" s="8">
        <f t="shared" si="242"/>
        <v>2</v>
      </c>
      <c r="CV71" s="8">
        <f t="shared" si="242"/>
        <v>2</v>
      </c>
      <c r="CW71" s="8">
        <f t="shared" si="242"/>
        <v>1</v>
      </c>
      <c r="CX71" s="8">
        <f t="shared" si="242"/>
        <v>2</v>
      </c>
      <c r="CY71" s="8">
        <f t="shared" si="242"/>
        <v>2</v>
      </c>
      <c r="CZ71" s="8">
        <f t="shared" si="242"/>
        <v>2</v>
      </c>
      <c r="DA71" s="8">
        <f t="shared" si="242"/>
        <v>2</v>
      </c>
      <c r="DB71" s="8">
        <f t="shared" si="242"/>
        <v>2</v>
      </c>
      <c r="DC71" s="8">
        <f t="shared" si="242"/>
        <v>2</v>
      </c>
      <c r="DD71" s="8">
        <f t="shared" ref="DD71:DK71" si="243">IF(DD15="Si",1,IF(DD15="No",2,IF(DD15="No sé",2," ")))</f>
        <v>1</v>
      </c>
      <c r="DE71" s="8">
        <f t="shared" si="243"/>
        <v>1</v>
      </c>
      <c r="DF71" s="8">
        <f t="shared" si="243"/>
        <v>1</v>
      </c>
      <c r="DG71" s="8">
        <f t="shared" si="243"/>
        <v>1</v>
      </c>
      <c r="DH71" s="8">
        <f t="shared" si="243"/>
        <v>1</v>
      </c>
      <c r="DI71" s="8">
        <f t="shared" si="243"/>
        <v>1</v>
      </c>
      <c r="DJ71" s="8">
        <f t="shared" si="243"/>
        <v>1</v>
      </c>
      <c r="DK71" s="8">
        <f t="shared" si="243"/>
        <v>1</v>
      </c>
      <c r="DL71" s="8">
        <f t="shared" ref="DL71:EQ71" si="244">IF(DL15="Si, menos que a mis compañeras/os",1,IF(DL15="Si, Igual que a mis compañeras/os",2,IF(DL15="Si, más que a mis compañeras/os",3,IF(DL15="No",4," "))))</f>
        <v>4</v>
      </c>
      <c r="DM71" s="8">
        <f t="shared" si="244"/>
        <v>4</v>
      </c>
      <c r="DN71" s="8">
        <f t="shared" si="244"/>
        <v>4</v>
      </c>
      <c r="DO71" s="8">
        <f t="shared" si="244"/>
        <v>4</v>
      </c>
      <c r="DP71" s="8">
        <f t="shared" si="244"/>
        <v>4</v>
      </c>
      <c r="DQ71" s="8">
        <f t="shared" si="244"/>
        <v>4</v>
      </c>
      <c r="DR71" s="8">
        <f t="shared" si="244"/>
        <v>4</v>
      </c>
      <c r="DS71" s="8">
        <f t="shared" si="244"/>
        <v>4</v>
      </c>
      <c r="DT71" s="8">
        <f t="shared" si="244"/>
        <v>4</v>
      </c>
      <c r="DU71" s="8">
        <f t="shared" si="244"/>
        <v>4</v>
      </c>
      <c r="DV71" s="8">
        <f t="shared" si="244"/>
        <v>2</v>
      </c>
      <c r="DW71" s="8">
        <f t="shared" si="244"/>
        <v>4</v>
      </c>
      <c r="DX71" s="8">
        <f t="shared" si="244"/>
        <v>4</v>
      </c>
      <c r="DY71" s="8">
        <f t="shared" si="244"/>
        <v>2</v>
      </c>
      <c r="DZ71" s="8">
        <f t="shared" si="244"/>
        <v>4</v>
      </c>
      <c r="EA71" s="8">
        <f t="shared" si="244"/>
        <v>4</v>
      </c>
      <c r="EB71" s="8">
        <f t="shared" si="244"/>
        <v>4</v>
      </c>
      <c r="EC71" s="8">
        <f t="shared" si="244"/>
        <v>4</v>
      </c>
      <c r="ED71" s="8">
        <f t="shared" si="244"/>
        <v>4</v>
      </c>
      <c r="EE71" s="8">
        <f t="shared" si="244"/>
        <v>4</v>
      </c>
      <c r="EF71" s="8">
        <f t="shared" si="244"/>
        <v>4</v>
      </c>
      <c r="EG71" s="8">
        <f t="shared" si="244"/>
        <v>4</v>
      </c>
      <c r="EH71" s="8">
        <f t="shared" si="244"/>
        <v>4</v>
      </c>
      <c r="EI71" s="8">
        <f t="shared" si="244"/>
        <v>4</v>
      </c>
      <c r="EJ71" s="8">
        <f t="shared" si="244"/>
        <v>4</v>
      </c>
      <c r="EK71" s="8">
        <f t="shared" si="244"/>
        <v>4</v>
      </c>
      <c r="EL71" s="8">
        <f t="shared" si="244"/>
        <v>4</v>
      </c>
      <c r="EM71" s="8">
        <f t="shared" si="244"/>
        <v>4</v>
      </c>
      <c r="EN71" s="8">
        <f t="shared" si="244"/>
        <v>4</v>
      </c>
      <c r="EO71" s="8">
        <f t="shared" si="244"/>
        <v>4</v>
      </c>
      <c r="EP71" s="8">
        <f t="shared" si="244"/>
        <v>4</v>
      </c>
      <c r="EQ71" s="8">
        <f t="shared" si="244"/>
        <v>4</v>
      </c>
      <c r="ER71" s="8">
        <f t="shared" si="21"/>
        <v>2</v>
      </c>
      <c r="ES71" s="8">
        <f t="shared" ref="ES71:EX71" si="245">IF(ES15="Si, menos que a mis compañeras/os",1,IF(ES15="Si, Igual que a mis compañeras/os",2,IF(ES15="Si, más que a mis compañeras/os",3,IF(ES15="No",4," "))))</f>
        <v>4</v>
      </c>
      <c r="ET71" s="8">
        <f t="shared" si="245"/>
        <v>4</v>
      </c>
      <c r="EU71" s="8">
        <f t="shared" si="245"/>
        <v>4</v>
      </c>
      <c r="EV71" s="8">
        <f t="shared" si="245"/>
        <v>4</v>
      </c>
      <c r="EW71" s="8">
        <f t="shared" si="245"/>
        <v>4</v>
      </c>
      <c r="EX71" s="8">
        <f t="shared" si="245"/>
        <v>4</v>
      </c>
      <c r="EY71" s="8">
        <f t="shared" ref="EY71:FG71" si="246">IF(EY15="Siempre",1,IF(EY15="Casi siempre",2,IF(EY15="Pocas veces",3,IF(EY15="Nunca",4, ""))))</f>
        <v>4</v>
      </c>
      <c r="EZ71" s="8">
        <f t="shared" si="246"/>
        <v>1</v>
      </c>
      <c r="FA71" s="8">
        <f t="shared" si="246"/>
        <v>1</v>
      </c>
      <c r="FB71" s="8">
        <f t="shared" si="246"/>
        <v>1</v>
      </c>
      <c r="FC71" s="8">
        <f t="shared" si="246"/>
        <v>1</v>
      </c>
      <c r="FD71" s="8">
        <f t="shared" si="246"/>
        <v>4</v>
      </c>
      <c r="FE71" s="8">
        <f t="shared" si="246"/>
        <v>4</v>
      </c>
      <c r="FF71" s="8">
        <f t="shared" si="246"/>
        <v>1</v>
      </c>
      <c r="FG71" s="8">
        <f t="shared" si="246"/>
        <v>1</v>
      </c>
      <c r="FH71" s="8">
        <f t="shared" ref="FH71:GE71" si="247">IF(FH15="Siempre",1,IF(FH15="Casi siempre",2,IF(FH15="Pocas veces",3,IF(FH15="Nunca",4,IF(FH15="No he tenido la necesidad",5, "")))))</f>
        <v>1</v>
      </c>
      <c r="FI71" s="8">
        <f t="shared" si="247"/>
        <v>1</v>
      </c>
      <c r="FJ71" s="8">
        <f t="shared" si="247"/>
        <v>1</v>
      </c>
      <c r="FK71" s="8">
        <f t="shared" si="247"/>
        <v>3</v>
      </c>
      <c r="FL71" s="8">
        <f t="shared" si="247"/>
        <v>1</v>
      </c>
      <c r="FM71" s="8">
        <f t="shared" si="247"/>
        <v>5</v>
      </c>
      <c r="FN71" s="8">
        <f t="shared" si="247"/>
        <v>1</v>
      </c>
      <c r="FO71" s="8">
        <f t="shared" si="247"/>
        <v>1</v>
      </c>
      <c r="FP71" s="8">
        <f t="shared" si="247"/>
        <v>1</v>
      </c>
      <c r="FQ71" s="8">
        <f t="shared" si="247"/>
        <v>3</v>
      </c>
      <c r="FR71" s="8">
        <f t="shared" si="247"/>
        <v>1</v>
      </c>
      <c r="FS71" s="8">
        <f t="shared" si="247"/>
        <v>1</v>
      </c>
      <c r="FT71" s="8">
        <f t="shared" si="247"/>
        <v>4</v>
      </c>
      <c r="FU71" s="8">
        <f t="shared" si="247"/>
        <v>4</v>
      </c>
      <c r="FV71" s="8">
        <f t="shared" si="247"/>
        <v>1</v>
      </c>
      <c r="FW71" s="8">
        <f t="shared" si="247"/>
        <v>1</v>
      </c>
      <c r="FX71" s="8">
        <f t="shared" si="247"/>
        <v>1</v>
      </c>
      <c r="FY71" s="8">
        <f t="shared" si="247"/>
        <v>1</v>
      </c>
      <c r="FZ71" s="8">
        <f t="shared" si="247"/>
        <v>1</v>
      </c>
      <c r="GA71" s="8">
        <f t="shared" si="247"/>
        <v>1</v>
      </c>
      <c r="GB71" s="8">
        <f t="shared" si="247"/>
        <v>4</v>
      </c>
      <c r="GC71" s="8">
        <f t="shared" si="247"/>
        <v>3</v>
      </c>
      <c r="GD71" s="8">
        <f t="shared" si="247"/>
        <v>3</v>
      </c>
      <c r="GE71" s="8">
        <f t="shared" si="247"/>
        <v>4</v>
      </c>
      <c r="GF71" s="8">
        <f t="shared" ref="GF71:GI71" si="248">IF(GF15="Si",1,IF(GF15="No",2," "))</f>
        <v>2</v>
      </c>
      <c r="GG71" s="8">
        <f t="shared" si="248"/>
        <v>2</v>
      </c>
      <c r="GH71" s="8">
        <f t="shared" si="248"/>
        <v>1</v>
      </c>
      <c r="GI71" s="8">
        <f t="shared" si="248"/>
        <v>1</v>
      </c>
      <c r="GJ71" s="10">
        <f t="shared" ref="GJ71:GK71" si="249">GJ15</f>
        <v>4</v>
      </c>
      <c r="GK71" s="10">
        <f t="shared" si="249"/>
        <v>4</v>
      </c>
      <c r="GL71" s="10">
        <f t="shared" si="27"/>
        <v>7</v>
      </c>
      <c r="GM71" s="10">
        <f t="shared" ref="GM71:GT71" si="250">IF(GM15="Nada de tiempo",1,IF(GM15="Menos de 2 horas",2,IF(GM15="Entre 3 y 6 horas",3,IF(GM15="Entre 6 y 10 horas",4,IF(GM15="Más de 10 horas",5,"")))))</f>
        <v>3</v>
      </c>
      <c r="GN71" s="10">
        <f t="shared" si="250"/>
        <v>3</v>
      </c>
      <c r="GO71" s="10">
        <f t="shared" si="250"/>
        <v>2</v>
      </c>
      <c r="GP71" s="10">
        <f t="shared" si="250"/>
        <v>3</v>
      </c>
      <c r="GQ71" s="10">
        <f t="shared" si="250"/>
        <v>1</v>
      </c>
      <c r="GR71" s="10">
        <f t="shared" si="250"/>
        <v>5</v>
      </c>
      <c r="GS71" s="10">
        <f t="shared" si="250"/>
        <v>1</v>
      </c>
      <c r="GT71" s="10">
        <f t="shared" si="250"/>
        <v>1</v>
      </c>
    </row>
    <row r="72" spans="3:202" ht="15.75" customHeight="1" x14ac:dyDescent="0.4">
      <c r="C72" s="8">
        <v>15</v>
      </c>
      <c r="E72" s="8">
        <f t="shared" si="29"/>
        <v>1</v>
      </c>
      <c r="F72" s="1">
        <v>1977</v>
      </c>
      <c r="G72" s="9">
        <f t="shared" si="0"/>
        <v>1</v>
      </c>
      <c r="H72" s="10" t="str">
        <f t="shared" ref="H72:I72" si="251">H16</f>
        <v>Hidalgo</v>
      </c>
      <c r="I72" s="10" t="str">
        <f t="shared" si="251"/>
        <v>Pachuca de soto</v>
      </c>
      <c r="J72" s="8">
        <f t="shared" si="2"/>
        <v>1</v>
      </c>
      <c r="K72" s="8">
        <f t="shared" si="3"/>
        <v>2</v>
      </c>
      <c r="L72" s="8">
        <v>1</v>
      </c>
      <c r="M72" s="8">
        <f t="shared" si="4"/>
        <v>5</v>
      </c>
      <c r="N72" s="8">
        <f t="shared" ref="N72:O72" si="252">IF(N16="Sí",1,IF(N16="No",2," "))</f>
        <v>2</v>
      </c>
      <c r="O72" s="8">
        <f t="shared" si="252"/>
        <v>2</v>
      </c>
      <c r="P72" s="1">
        <v>20</v>
      </c>
      <c r="Q72" s="8">
        <f t="shared" si="6"/>
        <v>1</v>
      </c>
      <c r="R72" s="8">
        <f t="shared" si="7"/>
        <v>1</v>
      </c>
      <c r="S72" s="8">
        <f t="shared" si="8"/>
        <v>2</v>
      </c>
      <c r="T72" s="8">
        <f t="shared" si="9"/>
        <v>2</v>
      </c>
      <c r="U72" s="8">
        <f t="shared" ref="U72:AG72" si="253">IF(U16="Toda mi jornada",1,IF(U16="Más de la mitad",2,IF(U16="Ocasionalmente",3,IF(U16="Nunca",4," "))))</f>
        <v>1</v>
      </c>
      <c r="V72" s="8">
        <f t="shared" si="253"/>
        <v>4</v>
      </c>
      <c r="W72" s="8">
        <f t="shared" si="253"/>
        <v>3</v>
      </c>
      <c r="X72" s="8">
        <f t="shared" si="253"/>
        <v>4</v>
      </c>
      <c r="Y72" s="8">
        <f t="shared" si="253"/>
        <v>4</v>
      </c>
      <c r="Z72" s="8">
        <f t="shared" si="253"/>
        <v>4</v>
      </c>
      <c r="AA72" s="8">
        <f t="shared" si="253"/>
        <v>4</v>
      </c>
      <c r="AB72" s="8">
        <f t="shared" si="253"/>
        <v>4</v>
      </c>
      <c r="AC72" s="8">
        <f t="shared" si="253"/>
        <v>1</v>
      </c>
      <c r="AD72" s="8">
        <f t="shared" si="253"/>
        <v>4</v>
      </c>
      <c r="AE72" s="8">
        <f t="shared" si="253"/>
        <v>4</v>
      </c>
      <c r="AF72" s="8">
        <f t="shared" si="253"/>
        <v>4</v>
      </c>
      <c r="AG72" s="8">
        <f t="shared" si="253"/>
        <v>4</v>
      </c>
      <c r="AH72" s="7"/>
      <c r="AI72" s="8">
        <f t="shared" si="11"/>
        <v>2</v>
      </c>
      <c r="AJ72" s="8">
        <f t="shared" si="12"/>
        <v>5</v>
      </c>
      <c r="AK72" s="1" t="s">
        <v>311</v>
      </c>
      <c r="AL72" s="8">
        <f t="shared" ref="AL72:BA72" si="254">IF(AL16="Completamente",1,IF(AL16="Bastante",2,IF(AL16="Regular",3,IF(AL16="Poco",4,IF(AL16="Nada",5," ")))))</f>
        <v>1</v>
      </c>
      <c r="AM72" s="8">
        <f t="shared" si="254"/>
        <v>2</v>
      </c>
      <c r="AN72" s="8">
        <f t="shared" si="254"/>
        <v>2</v>
      </c>
      <c r="AO72" s="8">
        <f t="shared" si="254"/>
        <v>2</v>
      </c>
      <c r="AP72" s="8">
        <f t="shared" si="254"/>
        <v>2</v>
      </c>
      <c r="AQ72" s="8">
        <f t="shared" si="254"/>
        <v>1</v>
      </c>
      <c r="AR72" s="8">
        <f t="shared" si="254"/>
        <v>1</v>
      </c>
      <c r="AS72" s="8">
        <f t="shared" si="254"/>
        <v>1</v>
      </c>
      <c r="AT72" s="8">
        <f t="shared" si="254"/>
        <v>1</v>
      </c>
      <c r="AU72" s="8">
        <f t="shared" si="254"/>
        <v>1</v>
      </c>
      <c r="AV72" s="8">
        <f t="shared" si="254"/>
        <v>2</v>
      </c>
      <c r="AW72" s="8">
        <f t="shared" si="254"/>
        <v>1</v>
      </c>
      <c r="AX72" s="8">
        <f t="shared" si="254"/>
        <v>2</v>
      </c>
      <c r="AY72" s="8">
        <f t="shared" si="254"/>
        <v>1</v>
      </c>
      <c r="AZ72" s="8">
        <f t="shared" si="254"/>
        <v>2</v>
      </c>
      <c r="BA72" s="8">
        <f t="shared" si="254"/>
        <v>2</v>
      </c>
      <c r="BB72" s="8">
        <f t="shared" ref="BB72:BO72" si="255">IF(BB16="Mujer",1,IF(BB16="Hombre",2,IF(BB16="Ambos",3,IF(BB16="Ninguno",4," "))))</f>
        <v>1</v>
      </c>
      <c r="BC72" s="8">
        <f t="shared" si="255"/>
        <v>3</v>
      </c>
      <c r="BD72" s="8">
        <f t="shared" si="255"/>
        <v>1</v>
      </c>
      <c r="BE72" s="8">
        <f t="shared" si="255"/>
        <v>3</v>
      </c>
      <c r="BF72" s="8">
        <f t="shared" si="255"/>
        <v>3</v>
      </c>
      <c r="BG72" s="8">
        <f t="shared" si="255"/>
        <v>3</v>
      </c>
      <c r="BH72" s="8">
        <f t="shared" si="255"/>
        <v>1</v>
      </c>
      <c r="BI72" s="8">
        <f t="shared" si="255"/>
        <v>3</v>
      </c>
      <c r="BJ72" s="8">
        <f t="shared" si="255"/>
        <v>3</v>
      </c>
      <c r="BK72" s="8">
        <f t="shared" si="255"/>
        <v>4</v>
      </c>
      <c r="BL72" s="8">
        <f t="shared" si="255"/>
        <v>3</v>
      </c>
      <c r="BM72" s="8">
        <f t="shared" si="255"/>
        <v>3</v>
      </c>
      <c r="BN72" s="8">
        <f t="shared" si="255"/>
        <v>4</v>
      </c>
      <c r="BO72" s="8">
        <f t="shared" si="255"/>
        <v>4</v>
      </c>
      <c r="BP72" s="7"/>
      <c r="BQ72" s="8">
        <f t="shared" ref="BQ72:BT72" si="256">IF(BQ16="Si",1,IF(BQ16="No",2,IF(BQ16="No sé",3," ")))</f>
        <v>1</v>
      </c>
      <c r="BR72" s="8">
        <f t="shared" si="256"/>
        <v>1</v>
      </c>
      <c r="BS72" s="8">
        <f t="shared" si="256"/>
        <v>3</v>
      </c>
      <c r="BT72" s="8">
        <f t="shared" si="256"/>
        <v>3</v>
      </c>
      <c r="BU72" s="8">
        <f t="shared" ref="BU72:CL72" si="257">IF(BU16="Siempre",1,IF(BU16="Casi siempre",2,IF(BU16="Pocas Veces",3,IF(BU16="Nunca",4," "))))</f>
        <v>2</v>
      </c>
      <c r="BV72" s="8">
        <f t="shared" si="257"/>
        <v>2</v>
      </c>
      <c r="BW72" s="8">
        <f t="shared" si="257"/>
        <v>2</v>
      </c>
      <c r="BX72" s="8">
        <f t="shared" si="257"/>
        <v>2</v>
      </c>
      <c r="BY72" s="8">
        <f t="shared" si="257"/>
        <v>2</v>
      </c>
      <c r="BZ72" s="8">
        <f t="shared" si="257"/>
        <v>2</v>
      </c>
      <c r="CA72" s="8">
        <f t="shared" si="257"/>
        <v>2</v>
      </c>
      <c r="CB72" s="8">
        <f t="shared" si="257"/>
        <v>1</v>
      </c>
      <c r="CC72" s="8">
        <f t="shared" si="257"/>
        <v>2</v>
      </c>
      <c r="CD72" s="8">
        <f t="shared" si="257"/>
        <v>2</v>
      </c>
      <c r="CE72" s="8">
        <f t="shared" si="257"/>
        <v>2</v>
      </c>
      <c r="CF72" s="8">
        <f t="shared" si="257"/>
        <v>2</v>
      </c>
      <c r="CG72" s="8">
        <f t="shared" si="257"/>
        <v>2</v>
      </c>
      <c r="CH72" s="8">
        <f t="shared" si="257"/>
        <v>4</v>
      </c>
      <c r="CI72" s="8">
        <f t="shared" si="257"/>
        <v>2</v>
      </c>
      <c r="CJ72" s="8">
        <f t="shared" si="257"/>
        <v>2</v>
      </c>
      <c r="CK72" s="8">
        <f t="shared" si="257"/>
        <v>2</v>
      </c>
      <c r="CL72" s="8">
        <f t="shared" si="257"/>
        <v>2</v>
      </c>
      <c r="CM72" s="8">
        <f t="shared" ref="CM72:CP72" si="258">IF(CM16="Siempre",1,IF(CM16="Casi siempre",2,IF(CM16="Pocas Veces",3,IF(CM16="Nunca",4,IF(CM16="No sé",5," ")))))</f>
        <v>2</v>
      </c>
      <c r="CN72" s="8">
        <f t="shared" si="258"/>
        <v>2</v>
      </c>
      <c r="CO72" s="8">
        <f t="shared" si="258"/>
        <v>5</v>
      </c>
      <c r="CP72" s="8">
        <f t="shared" si="258"/>
        <v>2</v>
      </c>
      <c r="CQ72" s="8">
        <f t="shared" ref="CQ72:DC72" si="259">IF(CQ16="Si",1,IF(CQ16="No",2," "))</f>
        <v>2</v>
      </c>
      <c r="CR72" s="8">
        <f t="shared" si="259"/>
        <v>2</v>
      </c>
      <c r="CS72" s="8">
        <f t="shared" si="259"/>
        <v>2</v>
      </c>
      <c r="CT72" s="8">
        <f t="shared" si="259"/>
        <v>2</v>
      </c>
      <c r="CU72" s="8">
        <f t="shared" si="259"/>
        <v>2</v>
      </c>
      <c r="CV72" s="8">
        <f t="shared" si="259"/>
        <v>1</v>
      </c>
      <c r="CW72" s="8">
        <f t="shared" si="259"/>
        <v>2</v>
      </c>
      <c r="CX72" s="8">
        <f t="shared" si="259"/>
        <v>2</v>
      </c>
      <c r="CY72" s="8">
        <f t="shared" si="259"/>
        <v>2</v>
      </c>
      <c r="CZ72" s="8">
        <f t="shared" si="259"/>
        <v>2</v>
      </c>
      <c r="DA72" s="8">
        <f t="shared" si="259"/>
        <v>2</v>
      </c>
      <c r="DB72" s="8">
        <f t="shared" si="259"/>
        <v>2</v>
      </c>
      <c r="DC72" s="8">
        <f t="shared" si="259"/>
        <v>2</v>
      </c>
      <c r="DD72" s="8">
        <f t="shared" ref="DD72:DK72" si="260">IF(DD16="Si",1,IF(DD16="No",2,IF(DD16="No sé",2," ")))</f>
        <v>1</v>
      </c>
      <c r="DE72" s="8">
        <f t="shared" si="260"/>
        <v>2</v>
      </c>
      <c r="DF72" s="8">
        <f t="shared" si="260"/>
        <v>1</v>
      </c>
      <c r="DG72" s="8">
        <f t="shared" si="260"/>
        <v>1</v>
      </c>
      <c r="DH72" s="8">
        <f t="shared" si="260"/>
        <v>1</v>
      </c>
      <c r="DI72" s="8">
        <f t="shared" si="260"/>
        <v>1</v>
      </c>
      <c r="DJ72" s="8">
        <f t="shared" si="260"/>
        <v>1</v>
      </c>
      <c r="DK72" s="8">
        <f t="shared" si="260"/>
        <v>2</v>
      </c>
      <c r="DL72" s="8">
        <f t="shared" ref="DL72:EQ72" si="261">IF(DL16="Si, menos que a mis compañeras/os",1,IF(DL16="Si, Igual que a mis compañeras/os",2,IF(DL16="Si, más que a mis compañeras/os",3,IF(DL16="No",4," "))))</f>
        <v>4</v>
      </c>
      <c r="DM72" s="8">
        <f t="shared" si="261"/>
        <v>4</v>
      </c>
      <c r="DN72" s="8">
        <f t="shared" si="261"/>
        <v>4</v>
      </c>
      <c r="DO72" s="8">
        <f t="shared" si="261"/>
        <v>4</v>
      </c>
      <c r="DP72" s="8">
        <f t="shared" si="261"/>
        <v>4</v>
      </c>
      <c r="DQ72" s="8">
        <f t="shared" si="261"/>
        <v>4</v>
      </c>
      <c r="DR72" s="8">
        <f t="shared" si="261"/>
        <v>4</v>
      </c>
      <c r="DS72" s="8">
        <f t="shared" si="261"/>
        <v>4</v>
      </c>
      <c r="DT72" s="8">
        <f t="shared" si="261"/>
        <v>4</v>
      </c>
      <c r="DU72" s="8">
        <f t="shared" si="261"/>
        <v>4</v>
      </c>
      <c r="DV72" s="8">
        <f t="shared" si="261"/>
        <v>4</v>
      </c>
      <c r="DW72" s="8">
        <f t="shared" si="261"/>
        <v>4</v>
      </c>
      <c r="DX72" s="8">
        <f t="shared" si="261"/>
        <v>4</v>
      </c>
      <c r="DY72" s="8">
        <f t="shared" si="261"/>
        <v>4</v>
      </c>
      <c r="DZ72" s="8">
        <f t="shared" si="261"/>
        <v>4</v>
      </c>
      <c r="EA72" s="8">
        <f t="shared" si="261"/>
        <v>4</v>
      </c>
      <c r="EB72" s="8">
        <f t="shared" si="261"/>
        <v>4</v>
      </c>
      <c r="EC72" s="8">
        <f t="shared" si="261"/>
        <v>4</v>
      </c>
      <c r="ED72" s="8">
        <f t="shared" si="261"/>
        <v>4</v>
      </c>
      <c r="EE72" s="8">
        <f t="shared" si="261"/>
        <v>4</v>
      </c>
      <c r="EF72" s="8">
        <f t="shared" si="261"/>
        <v>4</v>
      </c>
      <c r="EG72" s="8">
        <f t="shared" si="261"/>
        <v>4</v>
      </c>
      <c r="EH72" s="8">
        <f t="shared" si="261"/>
        <v>4</v>
      </c>
      <c r="EI72" s="8">
        <f t="shared" si="261"/>
        <v>4</v>
      </c>
      <c r="EJ72" s="8">
        <f t="shared" si="261"/>
        <v>4</v>
      </c>
      <c r="EK72" s="8">
        <f t="shared" si="261"/>
        <v>4</v>
      </c>
      <c r="EL72" s="8">
        <f t="shared" si="261"/>
        <v>4</v>
      </c>
      <c r="EM72" s="8">
        <f t="shared" si="261"/>
        <v>4</v>
      </c>
      <c r="EN72" s="8">
        <f t="shared" si="261"/>
        <v>4</v>
      </c>
      <c r="EO72" s="8">
        <f t="shared" si="261"/>
        <v>4</v>
      </c>
      <c r="EP72" s="8">
        <f t="shared" si="261"/>
        <v>4</v>
      </c>
      <c r="EQ72" s="8">
        <f t="shared" si="261"/>
        <v>4</v>
      </c>
      <c r="ER72" s="8">
        <f t="shared" si="21"/>
        <v>1</v>
      </c>
      <c r="ES72" s="8">
        <f t="shared" ref="ES72:EX72" si="262">IF(ES16="Si, menos que a mis compañeras/os",1,IF(ES16="Si, Igual que a mis compañeras/os",2,IF(ES16="Si, más que a mis compañeras/os",3,IF(ES16="No",4," "))))</f>
        <v>4</v>
      </c>
      <c r="ET72" s="8">
        <f t="shared" si="262"/>
        <v>4</v>
      </c>
      <c r="EU72" s="8">
        <f t="shared" si="262"/>
        <v>4</v>
      </c>
      <c r="EV72" s="8">
        <f t="shared" si="262"/>
        <v>4</v>
      </c>
      <c r="EW72" s="8">
        <f t="shared" si="262"/>
        <v>4</v>
      </c>
      <c r="EX72" s="8">
        <f t="shared" si="262"/>
        <v>2</v>
      </c>
      <c r="EY72" s="8">
        <f t="shared" ref="EY72:FG72" si="263">IF(EY16="Siempre",1,IF(EY16="Casi siempre",2,IF(EY16="Pocas veces",3,IF(EY16="Nunca",4, ""))))</f>
        <v>1</v>
      </c>
      <c r="EZ72" s="8">
        <f t="shared" si="263"/>
        <v>2</v>
      </c>
      <c r="FA72" s="8">
        <f t="shared" si="263"/>
        <v>2</v>
      </c>
      <c r="FB72" s="8">
        <f t="shared" si="263"/>
        <v>2</v>
      </c>
      <c r="FC72" s="8">
        <f t="shared" si="263"/>
        <v>4</v>
      </c>
      <c r="FD72" s="8">
        <f t="shared" si="263"/>
        <v>4</v>
      </c>
      <c r="FE72" s="8">
        <f t="shared" si="263"/>
        <v>2</v>
      </c>
      <c r="FF72" s="8">
        <f t="shared" si="263"/>
        <v>2</v>
      </c>
      <c r="FG72" s="8">
        <f t="shared" si="263"/>
        <v>2</v>
      </c>
      <c r="FH72" s="8">
        <f t="shared" ref="FH72:GE72" si="264">IF(FH16="Siempre",1,IF(FH16="Casi siempre",2,IF(FH16="Pocas veces",3,IF(FH16="Nunca",4,IF(FH16="No he tenido la necesidad",5, "")))))</f>
        <v>5</v>
      </c>
      <c r="FI72" s="8">
        <f t="shared" si="264"/>
        <v>3</v>
      </c>
      <c r="FJ72" s="8">
        <f t="shared" si="264"/>
        <v>2</v>
      </c>
      <c r="FK72" s="8">
        <f t="shared" si="264"/>
        <v>2</v>
      </c>
      <c r="FL72" s="8">
        <f t="shared" si="264"/>
        <v>2</v>
      </c>
      <c r="FM72" s="8">
        <f t="shared" si="264"/>
        <v>2</v>
      </c>
      <c r="FN72" s="8">
        <f t="shared" si="264"/>
        <v>1</v>
      </c>
      <c r="FO72" s="8">
        <f t="shared" si="264"/>
        <v>1</v>
      </c>
      <c r="FP72" s="8">
        <f t="shared" si="264"/>
        <v>1</v>
      </c>
      <c r="FQ72" s="8">
        <f t="shared" si="264"/>
        <v>1</v>
      </c>
      <c r="FR72" s="8">
        <f t="shared" si="264"/>
        <v>2</v>
      </c>
      <c r="FS72" s="8">
        <f t="shared" si="264"/>
        <v>2</v>
      </c>
      <c r="FT72" s="8">
        <f t="shared" si="264"/>
        <v>4</v>
      </c>
      <c r="FU72" s="8">
        <f t="shared" si="264"/>
        <v>4</v>
      </c>
      <c r="FV72" s="8">
        <f t="shared" si="264"/>
        <v>1</v>
      </c>
      <c r="FW72" s="8">
        <f t="shared" si="264"/>
        <v>1</v>
      </c>
      <c r="FX72" s="8">
        <f t="shared" si="264"/>
        <v>1</v>
      </c>
      <c r="FY72" s="8">
        <f t="shared" si="264"/>
        <v>1</v>
      </c>
      <c r="FZ72" s="8">
        <f t="shared" si="264"/>
        <v>1</v>
      </c>
      <c r="GA72" s="8">
        <f t="shared" si="264"/>
        <v>1</v>
      </c>
      <c r="GB72" s="8">
        <f t="shared" si="264"/>
        <v>1</v>
      </c>
      <c r="GC72" s="8">
        <f t="shared" si="264"/>
        <v>1</v>
      </c>
      <c r="GD72" s="8">
        <f t="shared" si="264"/>
        <v>2</v>
      </c>
      <c r="GE72" s="8">
        <f t="shared" si="264"/>
        <v>3</v>
      </c>
      <c r="GF72" s="8">
        <f t="shared" ref="GF72:GI72" si="265">IF(GF16="Si",1,IF(GF16="No",2," "))</f>
        <v>2</v>
      </c>
      <c r="GG72" s="8">
        <f t="shared" si="265"/>
        <v>1</v>
      </c>
      <c r="GH72" s="8">
        <f t="shared" si="265"/>
        <v>1</v>
      </c>
      <c r="GI72" s="8">
        <f t="shared" si="265"/>
        <v>1</v>
      </c>
      <c r="GJ72" s="10">
        <f t="shared" ref="GJ72:GK72" si="266">GJ16</f>
        <v>5</v>
      </c>
      <c r="GK72" s="10">
        <f t="shared" si="266"/>
        <v>3</v>
      </c>
      <c r="GL72" s="10">
        <f t="shared" si="27"/>
        <v>7</v>
      </c>
      <c r="GM72" s="10">
        <f t="shared" ref="GM72:GT72" si="267">IF(GM16="Nada de tiempo",1,IF(GM16="Menos de 2 horas",2,IF(GM16="Entre 3 y 6 horas",3,IF(GM16="Entre 6 y 10 horas",4,IF(GM16="Más de 10 horas",5,"")))))</f>
        <v>5</v>
      </c>
      <c r="GN72" s="10">
        <f t="shared" si="267"/>
        <v>4</v>
      </c>
      <c r="GO72" s="10">
        <f t="shared" si="267"/>
        <v>4</v>
      </c>
      <c r="GP72" s="10">
        <f t="shared" si="267"/>
        <v>4</v>
      </c>
      <c r="GQ72" s="10">
        <f t="shared" si="267"/>
        <v>1</v>
      </c>
      <c r="GR72" s="10">
        <f t="shared" si="267"/>
        <v>3</v>
      </c>
      <c r="GS72" s="10">
        <f t="shared" si="267"/>
        <v>2</v>
      </c>
      <c r="GT72" s="10">
        <f t="shared" si="267"/>
        <v>1</v>
      </c>
    </row>
    <row r="73" spans="3:202" ht="15.75" customHeight="1" x14ac:dyDescent="0.4">
      <c r="C73" s="8">
        <v>16</v>
      </c>
      <c r="E73" s="8">
        <f t="shared" si="29"/>
        <v>1</v>
      </c>
      <c r="F73" s="1">
        <v>1989</v>
      </c>
      <c r="G73" s="9">
        <f t="shared" si="0"/>
        <v>1</v>
      </c>
      <c r="H73" s="10" t="str">
        <f t="shared" ref="H73:I73" si="268">H17</f>
        <v>Hidalgo</v>
      </c>
      <c r="I73" s="10" t="str">
        <f t="shared" si="268"/>
        <v>Mineral de la Reforma</v>
      </c>
      <c r="J73" s="8">
        <f t="shared" si="2"/>
        <v>1</v>
      </c>
      <c r="K73" s="8">
        <f t="shared" si="3"/>
        <v>1</v>
      </c>
      <c r="L73" s="8">
        <v>1</v>
      </c>
      <c r="M73" s="8">
        <f t="shared" si="4"/>
        <v>5</v>
      </c>
      <c r="N73" s="8">
        <f t="shared" ref="N73:O73" si="269">IF(N17="Sí",1,IF(N17="No",2," "))</f>
        <v>2</v>
      </c>
      <c r="O73" s="8">
        <f t="shared" si="269"/>
        <v>2</v>
      </c>
      <c r="P73" s="1">
        <v>1</v>
      </c>
      <c r="Q73" s="8">
        <f t="shared" si="6"/>
        <v>4</v>
      </c>
      <c r="R73" s="8">
        <f t="shared" si="7"/>
        <v>1</v>
      </c>
      <c r="S73" s="8">
        <f t="shared" si="8"/>
        <v>2</v>
      </c>
      <c r="T73" s="8">
        <f t="shared" si="9"/>
        <v>1</v>
      </c>
      <c r="U73" s="8">
        <f t="shared" ref="U73:AG73" si="270">IF(U17="Toda mi jornada",1,IF(U17="Más de la mitad",2,IF(U17="Ocasionalmente",3,IF(U17="Nunca",4," "))))</f>
        <v>1</v>
      </c>
      <c r="V73" s="8">
        <f t="shared" si="270"/>
        <v>4</v>
      </c>
      <c r="W73" s="8">
        <f t="shared" si="270"/>
        <v>3</v>
      </c>
      <c r="X73" s="8">
        <f t="shared" si="270"/>
        <v>2</v>
      </c>
      <c r="Y73" s="8">
        <f t="shared" si="270"/>
        <v>3</v>
      </c>
      <c r="Z73" s="8">
        <f t="shared" si="270"/>
        <v>4</v>
      </c>
      <c r="AA73" s="8">
        <f t="shared" si="270"/>
        <v>4</v>
      </c>
      <c r="AB73" s="8">
        <f t="shared" si="270"/>
        <v>4</v>
      </c>
      <c r="AC73" s="8">
        <f t="shared" si="270"/>
        <v>3</v>
      </c>
      <c r="AD73" s="8">
        <f t="shared" si="270"/>
        <v>4</v>
      </c>
      <c r="AE73" s="8">
        <f t="shared" si="270"/>
        <v>4</v>
      </c>
      <c r="AF73" s="8">
        <f t="shared" si="270"/>
        <v>4</v>
      </c>
      <c r="AG73" s="8">
        <f t="shared" si="270"/>
        <v>4</v>
      </c>
      <c r="AH73" s="7"/>
      <c r="AI73" s="8">
        <f t="shared" si="11"/>
        <v>2</v>
      </c>
      <c r="AJ73" s="8">
        <f t="shared" si="12"/>
        <v>6</v>
      </c>
      <c r="AK73" s="1" t="s">
        <v>314</v>
      </c>
      <c r="AL73" s="8">
        <f t="shared" ref="AL73:BA73" si="271">IF(AL17="Completamente",1,IF(AL17="Bastante",2,IF(AL17="Regular",3,IF(AL17="Poco",4,IF(AL17="Nada",5," ")))))</f>
        <v>1</v>
      </c>
      <c r="AM73" s="8">
        <f t="shared" si="271"/>
        <v>2</v>
      </c>
      <c r="AN73" s="8">
        <f t="shared" si="271"/>
        <v>3</v>
      </c>
      <c r="AO73" s="8">
        <f t="shared" si="271"/>
        <v>3</v>
      </c>
      <c r="AP73" s="8">
        <f t="shared" si="271"/>
        <v>3</v>
      </c>
      <c r="AQ73" s="8">
        <f t="shared" si="271"/>
        <v>2</v>
      </c>
      <c r="AR73" s="8">
        <f t="shared" si="271"/>
        <v>2</v>
      </c>
      <c r="AS73" s="8">
        <f t="shared" si="271"/>
        <v>4</v>
      </c>
      <c r="AT73" s="8">
        <f t="shared" si="271"/>
        <v>3</v>
      </c>
      <c r="AU73" s="8">
        <f t="shared" si="271"/>
        <v>3</v>
      </c>
      <c r="AV73" s="8">
        <f t="shared" si="271"/>
        <v>2</v>
      </c>
      <c r="AW73" s="8">
        <f t="shared" si="271"/>
        <v>2</v>
      </c>
      <c r="AX73" s="8">
        <f t="shared" si="271"/>
        <v>2</v>
      </c>
      <c r="AY73" s="8">
        <f t="shared" si="271"/>
        <v>1</v>
      </c>
      <c r="AZ73" s="8">
        <f t="shared" si="271"/>
        <v>1</v>
      </c>
      <c r="BA73" s="8">
        <f t="shared" si="271"/>
        <v>4</v>
      </c>
      <c r="BB73" s="8">
        <f t="shared" ref="BB73:BO73" si="272">IF(BB17="Mujer",1,IF(BB17="Hombre",2,IF(BB17="Ambos",3,IF(BB17="Ninguno",4," "))))</f>
        <v>3</v>
      </c>
      <c r="BC73" s="8">
        <f t="shared" si="272"/>
        <v>3</v>
      </c>
      <c r="BD73" s="8">
        <f t="shared" si="272"/>
        <v>1</v>
      </c>
      <c r="BE73" s="8">
        <f t="shared" si="272"/>
        <v>3</v>
      </c>
      <c r="BF73" s="8">
        <f t="shared" si="272"/>
        <v>3</v>
      </c>
      <c r="BG73" s="8">
        <f t="shared" si="272"/>
        <v>2</v>
      </c>
      <c r="BH73" s="8">
        <f t="shared" si="272"/>
        <v>1</v>
      </c>
      <c r="BI73" s="8">
        <f t="shared" si="272"/>
        <v>4</v>
      </c>
      <c r="BJ73" s="8">
        <f t="shared" si="272"/>
        <v>3</v>
      </c>
      <c r="BK73" s="8">
        <f t="shared" si="272"/>
        <v>3</v>
      </c>
      <c r="BL73" s="8">
        <f t="shared" si="272"/>
        <v>1</v>
      </c>
      <c r="BM73" s="8">
        <f t="shared" si="272"/>
        <v>4</v>
      </c>
      <c r="BN73" s="8">
        <f t="shared" si="272"/>
        <v>4</v>
      </c>
      <c r="BO73" s="8">
        <f t="shared" si="272"/>
        <v>4</v>
      </c>
      <c r="BP73" s="7"/>
      <c r="BQ73" s="8">
        <f t="shared" ref="BQ73:BT73" si="273">IF(BQ17="Si",1,IF(BQ17="No",2,IF(BQ17="No sé",3," ")))</f>
        <v>3</v>
      </c>
      <c r="BR73" s="8">
        <f t="shared" si="273"/>
        <v>1</v>
      </c>
      <c r="BS73" s="8">
        <f t="shared" si="273"/>
        <v>3</v>
      </c>
      <c r="BT73" s="8">
        <f t="shared" si="273"/>
        <v>3</v>
      </c>
      <c r="BU73" s="8">
        <f t="shared" ref="BU73:CL73" si="274">IF(BU17="Siempre",1,IF(BU17="Casi siempre",2,IF(BU17="Pocas Veces",3,IF(BU17="Nunca",4," "))))</f>
        <v>1</v>
      </c>
      <c r="BV73" s="8">
        <f t="shared" si="274"/>
        <v>1</v>
      </c>
      <c r="BW73" s="8">
        <f t="shared" si="274"/>
        <v>2</v>
      </c>
      <c r="BX73" s="8">
        <f t="shared" si="274"/>
        <v>1</v>
      </c>
      <c r="BY73" s="8">
        <f t="shared" si="274"/>
        <v>1</v>
      </c>
      <c r="BZ73" s="8">
        <f t="shared" si="274"/>
        <v>1</v>
      </c>
      <c r="CA73" s="8">
        <f t="shared" si="274"/>
        <v>1</v>
      </c>
      <c r="CB73" s="8">
        <f t="shared" si="274"/>
        <v>1</v>
      </c>
      <c r="CC73" s="8">
        <f t="shared" si="274"/>
        <v>1</v>
      </c>
      <c r="CD73" s="8">
        <f t="shared" si="274"/>
        <v>1</v>
      </c>
      <c r="CE73" s="8">
        <f t="shared" si="274"/>
        <v>2</v>
      </c>
      <c r="CF73" s="8">
        <f t="shared" si="274"/>
        <v>4</v>
      </c>
      <c r="CG73" s="8">
        <f t="shared" si="274"/>
        <v>1</v>
      </c>
      <c r="CH73" s="8">
        <f t="shared" si="274"/>
        <v>3</v>
      </c>
      <c r="CI73" s="8">
        <f t="shared" si="274"/>
        <v>1</v>
      </c>
      <c r="CJ73" s="8">
        <f t="shared" si="274"/>
        <v>2</v>
      </c>
      <c r="CK73" s="8">
        <f t="shared" si="274"/>
        <v>2</v>
      </c>
      <c r="CL73" s="8">
        <f t="shared" si="274"/>
        <v>1</v>
      </c>
      <c r="CM73" s="8">
        <f t="shared" ref="CM73:CP73" si="275">IF(CM17="Siempre",1,IF(CM17="Casi siempre",2,IF(CM17="Pocas Veces",3,IF(CM17="Nunca",4,IF(CM17="No sé",5," ")))))</f>
        <v>5</v>
      </c>
      <c r="CN73" s="8">
        <f t="shared" si="275"/>
        <v>5</v>
      </c>
      <c r="CO73" s="8">
        <f t="shared" si="275"/>
        <v>5</v>
      </c>
      <c r="CP73" s="8">
        <f t="shared" si="275"/>
        <v>1</v>
      </c>
      <c r="CQ73" s="8">
        <f t="shared" ref="CQ73:DC73" si="276">IF(CQ17="Si",1,IF(CQ17="No",2," "))</f>
        <v>2</v>
      </c>
      <c r="CR73" s="8">
        <f t="shared" si="276"/>
        <v>2</v>
      </c>
      <c r="CS73" s="8">
        <f t="shared" si="276"/>
        <v>2</v>
      </c>
      <c r="CT73" s="8">
        <f t="shared" si="276"/>
        <v>2</v>
      </c>
      <c r="CU73" s="8">
        <f t="shared" si="276"/>
        <v>2</v>
      </c>
      <c r="CV73" s="8">
        <f t="shared" si="276"/>
        <v>2</v>
      </c>
      <c r="CW73" s="8">
        <f t="shared" si="276"/>
        <v>2</v>
      </c>
      <c r="CX73" s="8">
        <f t="shared" si="276"/>
        <v>2</v>
      </c>
      <c r="CY73" s="8">
        <f t="shared" si="276"/>
        <v>2</v>
      </c>
      <c r="CZ73" s="8">
        <f t="shared" si="276"/>
        <v>2</v>
      </c>
      <c r="DA73" s="8">
        <f t="shared" si="276"/>
        <v>2</v>
      </c>
      <c r="DB73" s="8">
        <f t="shared" si="276"/>
        <v>2</v>
      </c>
      <c r="DC73" s="8">
        <f t="shared" si="276"/>
        <v>2</v>
      </c>
      <c r="DD73" s="8">
        <f t="shared" ref="DD73:DK73" si="277">IF(DD17="Si",1,IF(DD17="No",2,IF(DD17="No sé",2," ")))</f>
        <v>1</v>
      </c>
      <c r="DE73" s="8">
        <f t="shared" si="277"/>
        <v>1</v>
      </c>
      <c r="DF73" s="8">
        <f t="shared" si="277"/>
        <v>1</v>
      </c>
      <c r="DG73" s="8">
        <f t="shared" si="277"/>
        <v>1</v>
      </c>
      <c r="DH73" s="8">
        <f t="shared" si="277"/>
        <v>1</v>
      </c>
      <c r="DI73" s="8">
        <f t="shared" si="277"/>
        <v>1</v>
      </c>
      <c r="DJ73" s="8">
        <f t="shared" si="277"/>
        <v>1</v>
      </c>
      <c r="DK73" s="8">
        <f t="shared" si="277"/>
        <v>1</v>
      </c>
      <c r="DL73" s="8">
        <f t="shared" ref="DL73:EQ73" si="278">IF(DL17="Si, menos que a mis compañeras/os",1,IF(DL17="Si, Igual que a mis compañeras/os",2,IF(DL17="Si, más que a mis compañeras/os",3,IF(DL17="No",4," "))))</f>
        <v>4</v>
      </c>
      <c r="DM73" s="8">
        <f t="shared" si="278"/>
        <v>4</v>
      </c>
      <c r="DN73" s="8">
        <f t="shared" si="278"/>
        <v>4</v>
      </c>
      <c r="DO73" s="8">
        <f t="shared" si="278"/>
        <v>4</v>
      </c>
      <c r="DP73" s="8">
        <f t="shared" si="278"/>
        <v>4</v>
      </c>
      <c r="DQ73" s="8">
        <f t="shared" si="278"/>
        <v>4</v>
      </c>
      <c r="DR73" s="8">
        <f t="shared" si="278"/>
        <v>4</v>
      </c>
      <c r="DS73" s="8">
        <f t="shared" si="278"/>
        <v>4</v>
      </c>
      <c r="DT73" s="8">
        <f t="shared" si="278"/>
        <v>4</v>
      </c>
      <c r="DU73" s="8">
        <f t="shared" si="278"/>
        <v>4</v>
      </c>
      <c r="DV73" s="8">
        <f t="shared" si="278"/>
        <v>4</v>
      </c>
      <c r="DW73" s="8">
        <f t="shared" si="278"/>
        <v>4</v>
      </c>
      <c r="DX73" s="8">
        <f t="shared" si="278"/>
        <v>4</v>
      </c>
      <c r="DY73" s="8">
        <f t="shared" si="278"/>
        <v>4</v>
      </c>
      <c r="DZ73" s="8">
        <f t="shared" si="278"/>
        <v>4</v>
      </c>
      <c r="EA73" s="8">
        <f t="shared" si="278"/>
        <v>4</v>
      </c>
      <c r="EB73" s="8">
        <f t="shared" si="278"/>
        <v>4</v>
      </c>
      <c r="EC73" s="8">
        <f t="shared" si="278"/>
        <v>4</v>
      </c>
      <c r="ED73" s="8">
        <f t="shared" si="278"/>
        <v>4</v>
      </c>
      <c r="EE73" s="8">
        <f t="shared" si="278"/>
        <v>4</v>
      </c>
      <c r="EF73" s="8">
        <f t="shared" si="278"/>
        <v>4</v>
      </c>
      <c r="EG73" s="8">
        <f t="shared" si="278"/>
        <v>4</v>
      </c>
      <c r="EH73" s="8">
        <f t="shared" si="278"/>
        <v>4</v>
      </c>
      <c r="EI73" s="8">
        <f t="shared" si="278"/>
        <v>4</v>
      </c>
      <c r="EJ73" s="8">
        <f t="shared" si="278"/>
        <v>4</v>
      </c>
      <c r="EK73" s="8">
        <f t="shared" si="278"/>
        <v>4</v>
      </c>
      <c r="EL73" s="8">
        <f t="shared" si="278"/>
        <v>4</v>
      </c>
      <c r="EM73" s="8">
        <f t="shared" si="278"/>
        <v>4</v>
      </c>
      <c r="EN73" s="8">
        <f t="shared" si="278"/>
        <v>4</v>
      </c>
      <c r="EO73" s="8">
        <f t="shared" si="278"/>
        <v>4</v>
      </c>
      <c r="EP73" s="8">
        <f t="shared" si="278"/>
        <v>4</v>
      </c>
      <c r="EQ73" s="8">
        <f t="shared" si="278"/>
        <v>4</v>
      </c>
      <c r="ER73" s="8">
        <f t="shared" si="21"/>
        <v>2</v>
      </c>
      <c r="ES73" s="8">
        <f t="shared" ref="ES73:EX73" si="279">IF(ES17="Si, menos que a mis compañeras/os",1,IF(ES17="Si, Igual que a mis compañeras/os",2,IF(ES17="Si, más que a mis compañeras/os",3,IF(ES17="No",4," "))))</f>
        <v>4</v>
      </c>
      <c r="ET73" s="8">
        <f t="shared" si="279"/>
        <v>4</v>
      </c>
      <c r="EU73" s="8">
        <f t="shared" si="279"/>
        <v>4</v>
      </c>
      <c r="EV73" s="8">
        <f t="shared" si="279"/>
        <v>4</v>
      </c>
      <c r="EW73" s="8">
        <f t="shared" si="279"/>
        <v>2</v>
      </c>
      <c r="EX73" s="8">
        <f t="shared" si="279"/>
        <v>4</v>
      </c>
      <c r="EY73" s="8">
        <f t="shared" ref="EY73:FG73" si="280">IF(EY17="Siempre",1,IF(EY17="Casi siempre",2,IF(EY17="Pocas veces",3,IF(EY17="Nunca",4, ""))))</f>
        <v>1</v>
      </c>
      <c r="EZ73" s="8">
        <f t="shared" si="280"/>
        <v>1</v>
      </c>
      <c r="FA73" s="8">
        <f t="shared" si="280"/>
        <v>1</v>
      </c>
      <c r="FB73" s="8">
        <f t="shared" si="280"/>
        <v>1</v>
      </c>
      <c r="FC73" s="8">
        <f t="shared" si="280"/>
        <v>4</v>
      </c>
      <c r="FD73" s="8">
        <f t="shared" si="280"/>
        <v>4</v>
      </c>
      <c r="FE73" s="8">
        <f t="shared" si="280"/>
        <v>4</v>
      </c>
      <c r="FF73" s="8">
        <f t="shared" si="280"/>
        <v>1</v>
      </c>
      <c r="FG73" s="8">
        <f t="shared" si="280"/>
        <v>4</v>
      </c>
      <c r="FH73" s="8">
        <f t="shared" ref="FH73:GE73" si="281">IF(FH17="Siempre",1,IF(FH17="Casi siempre",2,IF(FH17="Pocas veces",3,IF(FH17="Nunca",4,IF(FH17="No he tenido la necesidad",5, "")))))</f>
        <v>5</v>
      </c>
      <c r="FI73" s="8">
        <f t="shared" si="281"/>
        <v>5</v>
      </c>
      <c r="FJ73" s="8">
        <f t="shared" si="281"/>
        <v>5</v>
      </c>
      <c r="FK73" s="8">
        <f t="shared" si="281"/>
        <v>5</v>
      </c>
      <c r="FL73" s="8">
        <f t="shared" si="281"/>
        <v>5</v>
      </c>
      <c r="FM73" s="8">
        <f t="shared" si="281"/>
        <v>5</v>
      </c>
      <c r="FN73" s="8">
        <f t="shared" si="281"/>
        <v>1</v>
      </c>
      <c r="FO73" s="8">
        <f t="shared" si="281"/>
        <v>4</v>
      </c>
      <c r="FP73" s="8">
        <f t="shared" si="281"/>
        <v>2</v>
      </c>
      <c r="FQ73" s="8">
        <f t="shared" si="281"/>
        <v>1</v>
      </c>
      <c r="FR73" s="8">
        <f t="shared" si="281"/>
        <v>2</v>
      </c>
      <c r="FS73" s="8">
        <f t="shared" si="281"/>
        <v>2</v>
      </c>
      <c r="FT73" s="8">
        <f t="shared" si="281"/>
        <v>4</v>
      </c>
      <c r="FU73" s="8">
        <f t="shared" si="281"/>
        <v>4</v>
      </c>
      <c r="FV73" s="8">
        <f t="shared" si="281"/>
        <v>1</v>
      </c>
      <c r="FW73" s="8">
        <f t="shared" si="281"/>
        <v>2</v>
      </c>
      <c r="FX73" s="8">
        <f t="shared" si="281"/>
        <v>1</v>
      </c>
      <c r="FY73" s="8">
        <f t="shared" si="281"/>
        <v>2</v>
      </c>
      <c r="FZ73" s="8">
        <f t="shared" si="281"/>
        <v>4</v>
      </c>
      <c r="GA73" s="8">
        <f t="shared" si="281"/>
        <v>1</v>
      </c>
      <c r="GB73" s="8">
        <f t="shared" si="281"/>
        <v>4</v>
      </c>
      <c r="GC73" s="8">
        <f t="shared" si="281"/>
        <v>2</v>
      </c>
      <c r="GD73" s="8">
        <f t="shared" si="281"/>
        <v>4</v>
      </c>
      <c r="GE73" s="8">
        <f t="shared" si="281"/>
        <v>4</v>
      </c>
      <c r="GF73" s="8">
        <f t="shared" ref="GF73:GI73" si="282">IF(GF17="Si",1,IF(GF17="No",2," "))</f>
        <v>1</v>
      </c>
      <c r="GG73" s="8">
        <f t="shared" si="282"/>
        <v>1</v>
      </c>
      <c r="GH73" s="8">
        <f t="shared" si="282"/>
        <v>2</v>
      </c>
      <c r="GI73" s="8">
        <f t="shared" si="282"/>
        <v>2</v>
      </c>
      <c r="GJ73" s="10">
        <f t="shared" ref="GJ73:GK73" si="283">GJ17</f>
        <v>11</v>
      </c>
      <c r="GK73" s="10">
        <f t="shared" si="283"/>
        <v>0</v>
      </c>
      <c r="GL73" s="10">
        <f t="shared" si="27"/>
        <v>2</v>
      </c>
      <c r="GM73" s="10">
        <f t="shared" ref="GM73:GT73" si="284">IF(GM17="Nada de tiempo",1,IF(GM17="Menos de 2 horas",2,IF(GM17="Entre 3 y 6 horas",3,IF(GM17="Entre 6 y 10 horas",4,IF(GM17="Más de 10 horas",5,"")))))</f>
        <v>2</v>
      </c>
      <c r="GN73" s="10">
        <f t="shared" si="284"/>
        <v>2</v>
      </c>
      <c r="GO73" s="10">
        <f t="shared" si="284"/>
        <v>1</v>
      </c>
      <c r="GP73" s="10">
        <f t="shared" si="284"/>
        <v>3</v>
      </c>
      <c r="GQ73" s="10">
        <f t="shared" si="284"/>
        <v>1</v>
      </c>
      <c r="GR73" s="10">
        <f t="shared" si="284"/>
        <v>1</v>
      </c>
      <c r="GS73" s="10">
        <f t="shared" si="284"/>
        <v>1</v>
      </c>
      <c r="GT73" s="10">
        <f t="shared" si="284"/>
        <v>1</v>
      </c>
    </row>
    <row r="74" spans="3:202" ht="15.75" customHeight="1" x14ac:dyDescent="0.4">
      <c r="C74" s="8">
        <v>17</v>
      </c>
      <c r="E74" s="8">
        <f t="shared" si="29"/>
        <v>1</v>
      </c>
      <c r="F74" s="1">
        <v>1966</v>
      </c>
      <c r="G74" s="9">
        <f t="shared" si="0"/>
        <v>1</v>
      </c>
      <c r="H74" s="10" t="str">
        <f t="shared" ref="H74:I74" si="285">H18</f>
        <v>Hidalgo</v>
      </c>
      <c r="I74" s="10" t="str">
        <f t="shared" si="285"/>
        <v xml:space="preserve">Pachuca de Soto </v>
      </c>
      <c r="J74" s="8">
        <f t="shared" si="2"/>
        <v>4</v>
      </c>
      <c r="K74" s="8">
        <f t="shared" si="3"/>
        <v>2</v>
      </c>
      <c r="L74" s="8">
        <v>1</v>
      </c>
      <c r="M74" s="8">
        <f t="shared" si="4"/>
        <v>5</v>
      </c>
      <c r="N74" s="8">
        <f t="shared" ref="N74:O74" si="286">IF(N18="Sí",1,IF(N18="No",2," "))</f>
        <v>1</v>
      </c>
      <c r="O74" s="8">
        <f t="shared" si="286"/>
        <v>2</v>
      </c>
      <c r="P74" s="1">
        <v>35</v>
      </c>
      <c r="Q74" s="8">
        <f t="shared" si="6"/>
        <v>1</v>
      </c>
      <c r="R74" s="8">
        <f t="shared" si="7"/>
        <v>1</v>
      </c>
      <c r="S74" s="8">
        <f t="shared" si="8"/>
        <v>3</v>
      </c>
      <c r="T74" s="8">
        <f t="shared" si="9"/>
        <v>1</v>
      </c>
      <c r="U74" s="8">
        <f t="shared" ref="U74:AG74" si="287">IF(U18="Toda mi jornada",1,IF(U18="Más de la mitad",2,IF(U18="Ocasionalmente",3,IF(U18="Nunca",4," "))))</f>
        <v>1</v>
      </c>
      <c r="V74" s="8">
        <f t="shared" si="287"/>
        <v>4</v>
      </c>
      <c r="W74" s="8">
        <f t="shared" si="287"/>
        <v>4</v>
      </c>
      <c r="X74" s="8">
        <f t="shared" si="287"/>
        <v>4</v>
      </c>
      <c r="Y74" s="8">
        <f t="shared" si="287"/>
        <v>4</v>
      </c>
      <c r="Z74" s="8">
        <f t="shared" si="287"/>
        <v>4</v>
      </c>
      <c r="AA74" s="8">
        <f t="shared" si="287"/>
        <v>4</v>
      </c>
      <c r="AB74" s="8">
        <f t="shared" si="287"/>
        <v>4</v>
      </c>
      <c r="AC74" s="8">
        <f t="shared" si="287"/>
        <v>1</v>
      </c>
      <c r="AD74" s="8">
        <f t="shared" si="287"/>
        <v>4</v>
      </c>
      <c r="AE74" s="8">
        <f t="shared" si="287"/>
        <v>4</v>
      </c>
      <c r="AF74" s="8">
        <f t="shared" si="287"/>
        <v>4</v>
      </c>
      <c r="AG74" s="8">
        <f t="shared" si="287"/>
        <v>3</v>
      </c>
      <c r="AH74" s="7"/>
      <c r="AI74" s="8">
        <f t="shared" si="11"/>
        <v>2</v>
      </c>
      <c r="AJ74" s="8">
        <f t="shared" si="12"/>
        <v>5</v>
      </c>
      <c r="AK74" s="1" t="s">
        <v>317</v>
      </c>
      <c r="AL74" s="8">
        <f t="shared" ref="AL74:BA74" si="288">IF(AL18="Completamente",1,IF(AL18="Bastante",2,IF(AL18="Regular",3,IF(AL18="Poco",4,IF(AL18="Nada",5," ")))))</f>
        <v>1</v>
      </c>
      <c r="AM74" s="8">
        <f t="shared" si="288"/>
        <v>2</v>
      </c>
      <c r="AN74" s="8">
        <f t="shared" si="288"/>
        <v>1</v>
      </c>
      <c r="AO74" s="8">
        <f t="shared" si="288"/>
        <v>1</v>
      </c>
      <c r="AP74" s="8">
        <f t="shared" si="288"/>
        <v>2</v>
      </c>
      <c r="AQ74" s="8">
        <f t="shared" si="288"/>
        <v>1</v>
      </c>
      <c r="AR74" s="8">
        <f t="shared" si="288"/>
        <v>1</v>
      </c>
      <c r="AS74" s="8">
        <f t="shared" si="288"/>
        <v>1</v>
      </c>
      <c r="AT74" s="8">
        <f t="shared" si="288"/>
        <v>1</v>
      </c>
      <c r="AU74" s="8">
        <f t="shared" si="288"/>
        <v>1</v>
      </c>
      <c r="AV74" s="8">
        <f t="shared" si="288"/>
        <v>3</v>
      </c>
      <c r="AW74" s="8">
        <f t="shared" si="288"/>
        <v>2</v>
      </c>
      <c r="AX74" s="8">
        <f t="shared" si="288"/>
        <v>2</v>
      </c>
      <c r="AY74" s="8">
        <f t="shared" si="288"/>
        <v>1</v>
      </c>
      <c r="AZ74" s="8">
        <f t="shared" si="288"/>
        <v>2</v>
      </c>
      <c r="BA74" s="8">
        <f t="shared" si="288"/>
        <v>1</v>
      </c>
      <c r="BB74" s="8">
        <f t="shared" ref="BB74:BO74" si="289">IF(BB18="Mujer",1,IF(BB18="Hombre",2,IF(BB18="Ambos",3,IF(BB18="Ninguno",4," "))))</f>
        <v>1</v>
      </c>
      <c r="BC74" s="8">
        <f t="shared" si="289"/>
        <v>1</v>
      </c>
      <c r="BD74" s="8">
        <f t="shared" si="289"/>
        <v>1</v>
      </c>
      <c r="BE74" s="8">
        <f t="shared" si="289"/>
        <v>1</v>
      </c>
      <c r="BF74" s="8">
        <f t="shared" si="289"/>
        <v>1</v>
      </c>
      <c r="BG74" s="8">
        <f t="shared" si="289"/>
        <v>1</v>
      </c>
      <c r="BH74" s="8">
        <f t="shared" si="289"/>
        <v>1</v>
      </c>
      <c r="BI74" s="8">
        <f t="shared" si="289"/>
        <v>1</v>
      </c>
      <c r="BJ74" s="8">
        <f t="shared" si="289"/>
        <v>1</v>
      </c>
      <c r="BK74" s="8">
        <f t="shared" si="289"/>
        <v>1</v>
      </c>
      <c r="BL74" s="8">
        <f t="shared" si="289"/>
        <v>1</v>
      </c>
      <c r="BM74" s="8">
        <f t="shared" si="289"/>
        <v>1</v>
      </c>
      <c r="BN74" s="8">
        <f t="shared" si="289"/>
        <v>4</v>
      </c>
      <c r="BO74" s="8">
        <f t="shared" si="289"/>
        <v>2</v>
      </c>
      <c r="BP74" s="7"/>
      <c r="BQ74" s="8">
        <f t="shared" ref="BQ74:BT74" si="290">IF(BQ18="Si",1,IF(BQ18="No",2,IF(BQ18="No sé",3," ")))</f>
        <v>1</v>
      </c>
      <c r="BR74" s="8">
        <f t="shared" si="290"/>
        <v>1</v>
      </c>
      <c r="BS74" s="8">
        <f t="shared" si="290"/>
        <v>1</v>
      </c>
      <c r="BT74" s="8">
        <f t="shared" si="290"/>
        <v>1</v>
      </c>
      <c r="BU74" s="8">
        <f t="shared" ref="BU74:CL74" si="291">IF(BU18="Siempre",1,IF(BU18="Casi siempre",2,IF(BU18="Pocas Veces",3,IF(BU18="Nunca",4," "))))</f>
        <v>1</v>
      </c>
      <c r="BV74" s="8">
        <f t="shared" si="291"/>
        <v>1</v>
      </c>
      <c r="BW74" s="8">
        <f t="shared" si="291"/>
        <v>1</v>
      </c>
      <c r="BX74" s="8">
        <f t="shared" si="291"/>
        <v>1</v>
      </c>
      <c r="BY74" s="8">
        <f t="shared" si="291"/>
        <v>1</v>
      </c>
      <c r="BZ74" s="8">
        <f t="shared" si="291"/>
        <v>1</v>
      </c>
      <c r="CA74" s="8">
        <f t="shared" si="291"/>
        <v>1</v>
      </c>
      <c r="CB74" s="8">
        <f t="shared" si="291"/>
        <v>1</v>
      </c>
      <c r="CC74" s="8">
        <f t="shared" si="291"/>
        <v>1</v>
      </c>
      <c r="CD74" s="8">
        <f t="shared" si="291"/>
        <v>1</v>
      </c>
      <c r="CE74" s="8">
        <f t="shared" si="291"/>
        <v>1</v>
      </c>
      <c r="CF74" s="8">
        <f t="shared" si="291"/>
        <v>1</v>
      </c>
      <c r="CG74" s="8">
        <f t="shared" si="291"/>
        <v>2</v>
      </c>
      <c r="CH74" s="8">
        <f t="shared" si="291"/>
        <v>3</v>
      </c>
      <c r="CI74" s="8">
        <f t="shared" si="291"/>
        <v>3</v>
      </c>
      <c r="CJ74" s="8">
        <f t="shared" si="291"/>
        <v>2</v>
      </c>
      <c r="CK74" s="8">
        <f t="shared" si="291"/>
        <v>2</v>
      </c>
      <c r="CL74" s="8">
        <f t="shared" si="291"/>
        <v>1</v>
      </c>
      <c r="CM74" s="8">
        <f t="shared" ref="CM74:CP74" si="292">IF(CM18="Siempre",1,IF(CM18="Casi siempre",2,IF(CM18="Pocas Veces",3,IF(CM18="Nunca",4,IF(CM18="No sé",5," ")))))</f>
        <v>5</v>
      </c>
      <c r="CN74" s="8">
        <f t="shared" si="292"/>
        <v>2</v>
      </c>
      <c r="CO74" s="8">
        <f t="shared" si="292"/>
        <v>4</v>
      </c>
      <c r="CP74" s="8">
        <f t="shared" si="292"/>
        <v>1</v>
      </c>
      <c r="CQ74" s="8">
        <f t="shared" ref="CQ74:DC74" si="293">IF(CQ18="Si",1,IF(CQ18="No",2," "))</f>
        <v>2</v>
      </c>
      <c r="CR74" s="8">
        <f t="shared" si="293"/>
        <v>2</v>
      </c>
      <c r="CS74" s="8">
        <f t="shared" si="293"/>
        <v>2</v>
      </c>
      <c r="CT74" s="8">
        <f t="shared" si="293"/>
        <v>2</v>
      </c>
      <c r="CU74" s="8">
        <f t="shared" si="293"/>
        <v>1</v>
      </c>
      <c r="CV74" s="8">
        <f t="shared" si="293"/>
        <v>1</v>
      </c>
      <c r="CW74" s="8">
        <f t="shared" si="293"/>
        <v>1</v>
      </c>
      <c r="CX74" s="8">
        <f t="shared" si="293"/>
        <v>2</v>
      </c>
      <c r="CY74" s="8">
        <f t="shared" si="293"/>
        <v>1</v>
      </c>
      <c r="CZ74" s="8">
        <f t="shared" si="293"/>
        <v>2</v>
      </c>
      <c r="DA74" s="8">
        <f t="shared" si="293"/>
        <v>1</v>
      </c>
      <c r="DB74" s="8">
        <f t="shared" si="293"/>
        <v>2</v>
      </c>
      <c r="DC74" s="8">
        <f t="shared" si="293"/>
        <v>1</v>
      </c>
      <c r="DD74" s="8">
        <f t="shared" ref="DD74:DK74" si="294">IF(DD18="Si",1,IF(DD18="No",2,IF(DD18="No sé",2," ")))</f>
        <v>1</v>
      </c>
      <c r="DE74" s="8">
        <f t="shared" si="294"/>
        <v>1</v>
      </c>
      <c r="DF74" s="8">
        <f t="shared" si="294"/>
        <v>1</v>
      </c>
      <c r="DG74" s="8">
        <f t="shared" si="294"/>
        <v>1</v>
      </c>
      <c r="DH74" s="8">
        <f t="shared" si="294"/>
        <v>1</v>
      </c>
      <c r="DI74" s="8">
        <f t="shared" si="294"/>
        <v>1</v>
      </c>
      <c r="DJ74" s="8">
        <f t="shared" si="294"/>
        <v>1</v>
      </c>
      <c r="DK74" s="8">
        <f t="shared" si="294"/>
        <v>1</v>
      </c>
      <c r="DL74" s="8">
        <f t="shared" ref="DL74:EQ74" si="295">IF(DL18="Si, menos que a mis compañeras/os",1,IF(DL18="Si, Igual que a mis compañeras/os",2,IF(DL18="Si, más que a mis compañeras/os",3,IF(DL18="No",4," "))))</f>
        <v>4</v>
      </c>
      <c r="DM74" s="8">
        <f t="shared" si="295"/>
        <v>4</v>
      </c>
      <c r="DN74" s="8">
        <f t="shared" si="295"/>
        <v>4</v>
      </c>
      <c r="DO74" s="8">
        <f t="shared" si="295"/>
        <v>4</v>
      </c>
      <c r="DP74" s="8">
        <f t="shared" si="295"/>
        <v>4</v>
      </c>
      <c r="DQ74" s="8">
        <f t="shared" si="295"/>
        <v>4</v>
      </c>
      <c r="DR74" s="8">
        <f t="shared" si="295"/>
        <v>4</v>
      </c>
      <c r="DS74" s="8">
        <f t="shared" si="295"/>
        <v>4</v>
      </c>
      <c r="DT74" s="8">
        <f t="shared" si="295"/>
        <v>4</v>
      </c>
      <c r="DU74" s="8">
        <f t="shared" si="295"/>
        <v>4</v>
      </c>
      <c r="DV74" s="8">
        <f t="shared" si="295"/>
        <v>4</v>
      </c>
      <c r="DW74" s="8">
        <f t="shared" si="295"/>
        <v>4</v>
      </c>
      <c r="DX74" s="8">
        <f t="shared" si="295"/>
        <v>4</v>
      </c>
      <c r="DY74" s="8">
        <f t="shared" si="295"/>
        <v>4</v>
      </c>
      <c r="DZ74" s="8">
        <f t="shared" si="295"/>
        <v>4</v>
      </c>
      <c r="EA74" s="8">
        <f t="shared" si="295"/>
        <v>4</v>
      </c>
      <c r="EB74" s="8">
        <f t="shared" si="295"/>
        <v>4</v>
      </c>
      <c r="EC74" s="8">
        <f t="shared" si="295"/>
        <v>4</v>
      </c>
      <c r="ED74" s="8">
        <f t="shared" si="295"/>
        <v>4</v>
      </c>
      <c r="EE74" s="8">
        <f t="shared" si="295"/>
        <v>4</v>
      </c>
      <c r="EF74" s="8">
        <f t="shared" si="295"/>
        <v>4</v>
      </c>
      <c r="EG74" s="8">
        <f t="shared" si="295"/>
        <v>4</v>
      </c>
      <c r="EH74" s="8">
        <f t="shared" si="295"/>
        <v>4</v>
      </c>
      <c r="EI74" s="8">
        <f t="shared" si="295"/>
        <v>4</v>
      </c>
      <c r="EJ74" s="8">
        <f t="shared" si="295"/>
        <v>4</v>
      </c>
      <c r="EK74" s="8">
        <f t="shared" si="295"/>
        <v>4</v>
      </c>
      <c r="EL74" s="8">
        <f t="shared" si="295"/>
        <v>4</v>
      </c>
      <c r="EM74" s="8">
        <f t="shared" si="295"/>
        <v>4</v>
      </c>
      <c r="EN74" s="8">
        <f t="shared" si="295"/>
        <v>4</v>
      </c>
      <c r="EO74" s="8">
        <f t="shared" si="295"/>
        <v>4</v>
      </c>
      <c r="EP74" s="8">
        <f t="shared" si="295"/>
        <v>4</v>
      </c>
      <c r="EQ74" s="8">
        <f t="shared" si="295"/>
        <v>4</v>
      </c>
      <c r="ER74" s="8">
        <f t="shared" si="21"/>
        <v>2</v>
      </c>
      <c r="ES74" s="8">
        <f t="shared" ref="ES74:EX74" si="296">IF(ES18="Si, menos que a mis compañeras/os",1,IF(ES18="Si, Igual que a mis compañeras/os",2,IF(ES18="Si, más que a mis compañeras/os",3,IF(ES18="No",4," "))))</f>
        <v>4</v>
      </c>
      <c r="ET74" s="8">
        <f t="shared" si="296"/>
        <v>4</v>
      </c>
      <c r="EU74" s="8">
        <f t="shared" si="296"/>
        <v>4</v>
      </c>
      <c r="EV74" s="8">
        <f t="shared" si="296"/>
        <v>4</v>
      </c>
      <c r="EW74" s="8">
        <f t="shared" si="296"/>
        <v>2</v>
      </c>
      <c r="EX74" s="8">
        <f t="shared" si="296"/>
        <v>2</v>
      </c>
      <c r="EY74" s="8">
        <f t="shared" ref="EY74:FG74" si="297">IF(EY18="Siempre",1,IF(EY18="Casi siempre",2,IF(EY18="Pocas veces",3,IF(EY18="Nunca",4, ""))))</f>
        <v>1</v>
      </c>
      <c r="EZ74" s="8">
        <f t="shared" si="297"/>
        <v>1</v>
      </c>
      <c r="FA74" s="8">
        <f t="shared" si="297"/>
        <v>1</v>
      </c>
      <c r="FB74" s="8">
        <f t="shared" si="297"/>
        <v>1</v>
      </c>
      <c r="FC74" s="8">
        <f t="shared" si="297"/>
        <v>1</v>
      </c>
      <c r="FD74" s="8">
        <f t="shared" si="297"/>
        <v>2</v>
      </c>
      <c r="FE74" s="8">
        <f t="shared" si="297"/>
        <v>1</v>
      </c>
      <c r="FF74" s="8">
        <f t="shared" si="297"/>
        <v>1</v>
      </c>
      <c r="FG74" s="8">
        <f t="shared" si="297"/>
        <v>1</v>
      </c>
      <c r="FH74" s="8">
        <f t="shared" ref="FH74:GE74" si="298">IF(FH18="Siempre",1,IF(FH18="Casi siempre",2,IF(FH18="Pocas veces",3,IF(FH18="Nunca",4,IF(FH18="No he tenido la necesidad",5, "")))))</f>
        <v>1</v>
      </c>
      <c r="FI74" s="8">
        <f t="shared" si="298"/>
        <v>1</v>
      </c>
      <c r="FJ74" s="8">
        <f t="shared" si="298"/>
        <v>5</v>
      </c>
      <c r="FK74" s="8">
        <f t="shared" si="298"/>
        <v>5</v>
      </c>
      <c r="FL74" s="8">
        <f t="shared" si="298"/>
        <v>1</v>
      </c>
      <c r="FM74" s="8">
        <f t="shared" si="298"/>
        <v>5</v>
      </c>
      <c r="FN74" s="8">
        <f t="shared" si="298"/>
        <v>1</v>
      </c>
      <c r="FO74" s="8">
        <f t="shared" si="298"/>
        <v>2</v>
      </c>
      <c r="FP74" s="8">
        <f t="shared" si="298"/>
        <v>1</v>
      </c>
      <c r="FQ74" s="8">
        <f t="shared" si="298"/>
        <v>2</v>
      </c>
      <c r="FR74" s="8">
        <f t="shared" si="298"/>
        <v>1</v>
      </c>
      <c r="FS74" s="8">
        <f t="shared" si="298"/>
        <v>1</v>
      </c>
      <c r="FT74" s="8">
        <f t="shared" si="298"/>
        <v>4</v>
      </c>
      <c r="FU74" s="8">
        <f t="shared" si="298"/>
        <v>4</v>
      </c>
      <c r="FV74" s="8">
        <f t="shared" si="298"/>
        <v>1</v>
      </c>
      <c r="FW74" s="8">
        <f t="shared" si="298"/>
        <v>1</v>
      </c>
      <c r="FX74" s="8">
        <f t="shared" si="298"/>
        <v>1</v>
      </c>
      <c r="FY74" s="8">
        <f t="shared" si="298"/>
        <v>1</v>
      </c>
      <c r="FZ74" s="8">
        <f t="shared" si="298"/>
        <v>2</v>
      </c>
      <c r="GA74" s="8">
        <f t="shared" si="298"/>
        <v>1</v>
      </c>
      <c r="GB74" s="8">
        <f t="shared" si="298"/>
        <v>4</v>
      </c>
      <c r="GC74" s="8">
        <f t="shared" si="298"/>
        <v>2</v>
      </c>
      <c r="GD74" s="8">
        <f t="shared" si="298"/>
        <v>2</v>
      </c>
      <c r="GE74" s="8">
        <f t="shared" si="298"/>
        <v>2</v>
      </c>
      <c r="GF74" s="8">
        <f t="shared" ref="GF74:GI74" si="299">IF(GF18="Si",1,IF(GF18="No",2," "))</f>
        <v>2</v>
      </c>
      <c r="GG74" s="8">
        <f t="shared" si="299"/>
        <v>1</v>
      </c>
      <c r="GH74" s="8">
        <f t="shared" si="299"/>
        <v>1</v>
      </c>
      <c r="GI74" s="8">
        <f t="shared" si="299"/>
        <v>1</v>
      </c>
      <c r="GJ74" s="10">
        <f t="shared" ref="GJ74:GK74" si="300">GJ18</f>
        <v>3</v>
      </c>
      <c r="GK74" s="10">
        <f t="shared" si="300"/>
        <v>4</v>
      </c>
      <c r="GL74" s="10">
        <f t="shared" si="27"/>
        <v>2</v>
      </c>
      <c r="GM74" s="10">
        <f t="shared" ref="GM74:GT74" si="301">IF(GM18="Nada de tiempo",1,IF(GM18="Menos de 2 horas",2,IF(GM18="Entre 3 y 6 horas",3,IF(GM18="Entre 6 y 10 horas",4,IF(GM18="Más de 10 horas",5,"")))))</f>
        <v>5</v>
      </c>
      <c r="GN74" s="10">
        <f t="shared" si="301"/>
        <v>3</v>
      </c>
      <c r="GO74" s="10">
        <f t="shared" si="301"/>
        <v>4</v>
      </c>
      <c r="GP74" s="10">
        <f t="shared" si="301"/>
        <v>2</v>
      </c>
      <c r="GQ74" s="10">
        <f t="shared" si="301"/>
        <v>3</v>
      </c>
      <c r="GR74" s="10">
        <f t="shared" si="301"/>
        <v>5</v>
      </c>
      <c r="GS74" s="10">
        <f t="shared" si="301"/>
        <v>1</v>
      </c>
      <c r="GT74" s="10">
        <f t="shared" si="301"/>
        <v>5</v>
      </c>
    </row>
    <row r="75" spans="3:202" ht="15.75" customHeight="1" x14ac:dyDescent="0.4">
      <c r="C75" s="8">
        <v>18</v>
      </c>
      <c r="E75" s="8">
        <f t="shared" si="29"/>
        <v>2</v>
      </c>
      <c r="F75" s="1">
        <v>1962</v>
      </c>
      <c r="G75" s="9">
        <f t="shared" si="0"/>
        <v>1</v>
      </c>
      <c r="H75" s="10" t="str">
        <f t="shared" ref="H75:I75" si="302">H19</f>
        <v>Hidalgo</v>
      </c>
      <c r="I75" s="10" t="str">
        <f t="shared" si="302"/>
        <v>San Agustín Tlaxiaca</v>
      </c>
      <c r="J75" s="8">
        <f t="shared" si="2"/>
        <v>1</v>
      </c>
      <c r="K75" s="8">
        <f t="shared" si="3"/>
        <v>1</v>
      </c>
      <c r="L75" s="8">
        <v>1</v>
      </c>
      <c r="M75" s="8">
        <f t="shared" si="4"/>
        <v>5</v>
      </c>
      <c r="N75" s="8">
        <f t="shared" ref="N75:O75" si="303">IF(N19="Sí",1,IF(N19="No",2," "))</f>
        <v>1</v>
      </c>
      <c r="O75" s="8">
        <f t="shared" si="303"/>
        <v>1</v>
      </c>
      <c r="P75" s="1">
        <v>24</v>
      </c>
      <c r="Q75" s="8">
        <f t="shared" si="6"/>
        <v>1</v>
      </c>
      <c r="R75" s="8">
        <f t="shared" si="7"/>
        <v>3</v>
      </c>
      <c r="S75" s="8">
        <f t="shared" si="8"/>
        <v>4</v>
      </c>
      <c r="T75" s="8">
        <f t="shared" si="9"/>
        <v>1</v>
      </c>
      <c r="U75" s="8">
        <f t="shared" ref="U75:AG75" si="304">IF(U19="Toda mi jornada",1,IF(U19="Más de la mitad",2,IF(U19="Ocasionalmente",3,IF(U19="Nunca",4," "))))</f>
        <v>1</v>
      </c>
      <c r="V75" s="8">
        <f t="shared" si="304"/>
        <v>1</v>
      </c>
      <c r="W75" s="8">
        <f t="shared" si="304"/>
        <v>4</v>
      </c>
      <c r="X75" s="8">
        <f t="shared" si="304"/>
        <v>4</v>
      </c>
      <c r="Y75" s="8">
        <f t="shared" si="304"/>
        <v>4</v>
      </c>
      <c r="Z75" s="8">
        <f t="shared" si="304"/>
        <v>4</v>
      </c>
      <c r="AA75" s="8">
        <f t="shared" si="304"/>
        <v>4</v>
      </c>
      <c r="AB75" s="8">
        <f t="shared" si="304"/>
        <v>4</v>
      </c>
      <c r="AC75" s="8">
        <f t="shared" si="304"/>
        <v>4</v>
      </c>
      <c r="AD75" s="8">
        <f t="shared" si="304"/>
        <v>4</v>
      </c>
      <c r="AE75" s="8">
        <f t="shared" si="304"/>
        <v>3</v>
      </c>
      <c r="AF75" s="8">
        <f t="shared" si="304"/>
        <v>3</v>
      </c>
      <c r="AG75" s="8">
        <f t="shared" si="304"/>
        <v>4</v>
      </c>
      <c r="AH75" s="7"/>
      <c r="AI75" s="8">
        <f t="shared" si="11"/>
        <v>2</v>
      </c>
      <c r="AJ75" s="8">
        <f t="shared" si="12"/>
        <v>7</v>
      </c>
      <c r="AK75" s="1" t="s">
        <v>321</v>
      </c>
      <c r="AL75" s="8">
        <f t="shared" ref="AL75:BA75" si="305">IF(AL19="Completamente",1,IF(AL19="Bastante",2,IF(AL19="Regular",3,IF(AL19="Poco",4,IF(AL19="Nada",5," ")))))</f>
        <v>1</v>
      </c>
      <c r="AM75" s="8">
        <f t="shared" si="305"/>
        <v>2</v>
      </c>
      <c r="AN75" s="8">
        <f t="shared" si="305"/>
        <v>2</v>
      </c>
      <c r="AO75" s="8">
        <f t="shared" si="305"/>
        <v>1</v>
      </c>
      <c r="AP75" s="8">
        <f t="shared" si="305"/>
        <v>2</v>
      </c>
      <c r="AQ75" s="8">
        <f t="shared" si="305"/>
        <v>2</v>
      </c>
      <c r="AR75" s="8">
        <f t="shared" si="305"/>
        <v>3</v>
      </c>
      <c r="AS75" s="8">
        <f t="shared" si="305"/>
        <v>3</v>
      </c>
      <c r="AT75" s="8">
        <f t="shared" si="305"/>
        <v>3</v>
      </c>
      <c r="AU75" s="8">
        <f t="shared" si="305"/>
        <v>3</v>
      </c>
      <c r="AV75" s="8">
        <f t="shared" si="305"/>
        <v>3</v>
      </c>
      <c r="AW75" s="8">
        <f t="shared" si="305"/>
        <v>2</v>
      </c>
      <c r="AX75" s="8">
        <f t="shared" si="305"/>
        <v>2</v>
      </c>
      <c r="AY75" s="8">
        <f t="shared" si="305"/>
        <v>1</v>
      </c>
      <c r="AZ75" s="8">
        <f t="shared" si="305"/>
        <v>2</v>
      </c>
      <c r="BA75" s="8">
        <f t="shared" si="305"/>
        <v>2</v>
      </c>
      <c r="BB75" s="8">
        <f t="shared" ref="BB75:BO75" si="306">IF(BB19="Mujer",1,IF(BB19="Hombre",2,IF(BB19="Ambos",3,IF(BB19="Ninguno",4," "))))</f>
        <v>3</v>
      </c>
      <c r="BC75" s="8">
        <f t="shared" si="306"/>
        <v>3</v>
      </c>
      <c r="BD75" s="8">
        <f t="shared" si="306"/>
        <v>3</v>
      </c>
      <c r="BE75" s="8">
        <f t="shared" si="306"/>
        <v>3</v>
      </c>
      <c r="BF75" s="8">
        <f t="shared" si="306"/>
        <v>3</v>
      </c>
      <c r="BG75" s="8">
        <f t="shared" si="306"/>
        <v>3</v>
      </c>
      <c r="BH75" s="8">
        <f t="shared" si="306"/>
        <v>3</v>
      </c>
      <c r="BI75" s="8">
        <f t="shared" si="306"/>
        <v>3</v>
      </c>
      <c r="BJ75" s="8">
        <f t="shared" si="306"/>
        <v>3</v>
      </c>
      <c r="BK75" s="8">
        <f t="shared" si="306"/>
        <v>3</v>
      </c>
      <c r="BL75" s="8">
        <f t="shared" si="306"/>
        <v>3</v>
      </c>
      <c r="BM75" s="8">
        <f t="shared" si="306"/>
        <v>3</v>
      </c>
      <c r="BN75" s="8">
        <f t="shared" si="306"/>
        <v>3</v>
      </c>
      <c r="BO75" s="8">
        <f t="shared" si="306"/>
        <v>3</v>
      </c>
      <c r="BP75" s="7"/>
      <c r="BQ75" s="8">
        <f t="shared" ref="BQ75:BT75" si="307">IF(BQ19="Si",1,IF(BQ19="No",2,IF(BQ19="No sé",3," ")))</f>
        <v>3</v>
      </c>
      <c r="BR75" s="8">
        <f t="shared" si="307"/>
        <v>3</v>
      </c>
      <c r="BS75" s="8">
        <f t="shared" si="307"/>
        <v>3</v>
      </c>
      <c r="BT75" s="8">
        <f t="shared" si="307"/>
        <v>1</v>
      </c>
      <c r="BU75" s="8">
        <f t="shared" ref="BU75:CL75" si="308">IF(BU19="Siempre",1,IF(BU19="Casi siempre",2,IF(BU19="Pocas Veces",3,IF(BU19="Nunca",4," "))))</f>
        <v>1</v>
      </c>
      <c r="BV75" s="8">
        <f t="shared" si="308"/>
        <v>2</v>
      </c>
      <c r="BW75" s="8">
        <f t="shared" si="308"/>
        <v>2</v>
      </c>
      <c r="BX75" s="8">
        <f t="shared" si="308"/>
        <v>2</v>
      </c>
      <c r="BY75" s="8">
        <f t="shared" si="308"/>
        <v>2</v>
      </c>
      <c r="BZ75" s="8">
        <f t="shared" si="308"/>
        <v>1</v>
      </c>
      <c r="CA75" s="8">
        <f t="shared" si="308"/>
        <v>2</v>
      </c>
      <c r="CB75" s="8">
        <f t="shared" si="308"/>
        <v>2</v>
      </c>
      <c r="CC75" s="8">
        <f t="shared" si="308"/>
        <v>2</v>
      </c>
      <c r="CD75" s="8">
        <f t="shared" si="308"/>
        <v>2</v>
      </c>
      <c r="CE75" s="8">
        <f t="shared" si="308"/>
        <v>2</v>
      </c>
      <c r="CF75" s="8">
        <f t="shared" si="308"/>
        <v>3</v>
      </c>
      <c r="CG75" s="8">
        <f t="shared" si="308"/>
        <v>3</v>
      </c>
      <c r="CH75" s="8">
        <f t="shared" si="308"/>
        <v>3</v>
      </c>
      <c r="CI75" s="8">
        <f t="shared" si="308"/>
        <v>1</v>
      </c>
      <c r="CJ75" s="8">
        <f t="shared" si="308"/>
        <v>3</v>
      </c>
      <c r="CK75" s="8">
        <f t="shared" si="308"/>
        <v>3</v>
      </c>
      <c r="CL75" s="8">
        <f t="shared" si="308"/>
        <v>2</v>
      </c>
      <c r="CM75" s="8">
        <f t="shared" ref="CM75:CP75" si="309">IF(CM19="Siempre",1,IF(CM19="Casi siempre",2,IF(CM19="Pocas Veces",3,IF(CM19="Nunca",4,IF(CM19="No sé",5," ")))))</f>
        <v>2</v>
      </c>
      <c r="CN75" s="8">
        <f t="shared" si="309"/>
        <v>3</v>
      </c>
      <c r="CO75" s="8">
        <f t="shared" si="309"/>
        <v>5</v>
      </c>
      <c r="CP75" s="8">
        <f t="shared" si="309"/>
        <v>2</v>
      </c>
      <c r="CQ75" s="8">
        <f t="shared" ref="CQ75:DC75" si="310">IF(CQ19="Si",1,IF(CQ19="No",2," "))</f>
        <v>2</v>
      </c>
      <c r="CR75" s="8">
        <f t="shared" si="310"/>
        <v>1</v>
      </c>
      <c r="CS75" s="8">
        <f t="shared" si="310"/>
        <v>2</v>
      </c>
      <c r="CT75" s="8">
        <f t="shared" si="310"/>
        <v>2</v>
      </c>
      <c r="CU75" s="8">
        <f t="shared" si="310"/>
        <v>2</v>
      </c>
      <c r="CV75" s="8">
        <f t="shared" si="310"/>
        <v>1</v>
      </c>
      <c r="CW75" s="8">
        <f t="shared" si="310"/>
        <v>2</v>
      </c>
      <c r="CX75" s="8">
        <f t="shared" si="310"/>
        <v>2</v>
      </c>
      <c r="CY75" s="8">
        <f t="shared" si="310"/>
        <v>1</v>
      </c>
      <c r="CZ75" s="8">
        <f t="shared" si="310"/>
        <v>1</v>
      </c>
      <c r="DA75" s="8">
        <f t="shared" si="310"/>
        <v>2</v>
      </c>
      <c r="DB75" s="8">
        <f t="shared" si="310"/>
        <v>2</v>
      </c>
      <c r="DC75" s="8">
        <f t="shared" si="310"/>
        <v>2</v>
      </c>
      <c r="DD75" s="8">
        <f t="shared" ref="DD75:DK75" si="311">IF(DD19="Si",1,IF(DD19="No",2,IF(DD19="No sé",2," ")))</f>
        <v>1</v>
      </c>
      <c r="DE75" s="8">
        <f t="shared" si="311"/>
        <v>1</v>
      </c>
      <c r="DF75" s="8">
        <f t="shared" si="311"/>
        <v>2</v>
      </c>
      <c r="DG75" s="8">
        <f t="shared" si="311"/>
        <v>1</v>
      </c>
      <c r="DH75" s="8">
        <f t="shared" si="311"/>
        <v>1</v>
      </c>
      <c r="DI75" s="8">
        <f t="shared" si="311"/>
        <v>1</v>
      </c>
      <c r="DJ75" s="8">
        <f t="shared" si="311"/>
        <v>2</v>
      </c>
      <c r="DK75" s="8">
        <f t="shared" si="311"/>
        <v>1</v>
      </c>
      <c r="DL75" s="8">
        <f t="shared" ref="DL75:EQ75" si="312">IF(DL19="Si, menos que a mis compañeras/os",1,IF(DL19="Si, Igual que a mis compañeras/os",2,IF(DL19="Si, más que a mis compañeras/os",3,IF(DL19="No",4," "))))</f>
        <v>4</v>
      </c>
      <c r="DM75" s="8">
        <f t="shared" si="312"/>
        <v>4</v>
      </c>
      <c r="DN75" s="8">
        <f t="shared" si="312"/>
        <v>4</v>
      </c>
      <c r="DO75" s="8">
        <f t="shared" si="312"/>
        <v>4</v>
      </c>
      <c r="DP75" s="8">
        <f t="shared" si="312"/>
        <v>4</v>
      </c>
      <c r="DQ75" s="8">
        <f t="shared" si="312"/>
        <v>4</v>
      </c>
      <c r="DR75" s="8">
        <f t="shared" si="312"/>
        <v>4</v>
      </c>
      <c r="DS75" s="8">
        <f t="shared" si="312"/>
        <v>4</v>
      </c>
      <c r="DT75" s="8">
        <f t="shared" si="312"/>
        <v>4</v>
      </c>
      <c r="DU75" s="8">
        <f t="shared" si="312"/>
        <v>4</v>
      </c>
      <c r="DV75" s="8">
        <f t="shared" si="312"/>
        <v>4</v>
      </c>
      <c r="DW75" s="8">
        <f t="shared" si="312"/>
        <v>4</v>
      </c>
      <c r="DX75" s="8">
        <f t="shared" si="312"/>
        <v>4</v>
      </c>
      <c r="DY75" s="8">
        <f t="shared" si="312"/>
        <v>4</v>
      </c>
      <c r="DZ75" s="8">
        <f t="shared" si="312"/>
        <v>4</v>
      </c>
      <c r="EA75" s="8">
        <f t="shared" si="312"/>
        <v>4</v>
      </c>
      <c r="EB75" s="8">
        <f t="shared" si="312"/>
        <v>4</v>
      </c>
      <c r="EC75" s="8">
        <f t="shared" si="312"/>
        <v>4</v>
      </c>
      <c r="ED75" s="8">
        <f t="shared" si="312"/>
        <v>4</v>
      </c>
      <c r="EE75" s="8">
        <f t="shared" si="312"/>
        <v>4</v>
      </c>
      <c r="EF75" s="8">
        <f t="shared" si="312"/>
        <v>4</v>
      </c>
      <c r="EG75" s="8">
        <f t="shared" si="312"/>
        <v>4</v>
      </c>
      <c r="EH75" s="8">
        <f t="shared" si="312"/>
        <v>4</v>
      </c>
      <c r="EI75" s="8">
        <f t="shared" si="312"/>
        <v>4</v>
      </c>
      <c r="EJ75" s="8">
        <f t="shared" si="312"/>
        <v>4</v>
      </c>
      <c r="EK75" s="8">
        <f t="shared" si="312"/>
        <v>4</v>
      </c>
      <c r="EL75" s="8">
        <f t="shared" si="312"/>
        <v>4</v>
      </c>
      <c r="EM75" s="8">
        <f t="shared" si="312"/>
        <v>4</v>
      </c>
      <c r="EN75" s="8">
        <f t="shared" si="312"/>
        <v>4</v>
      </c>
      <c r="EO75" s="8">
        <f t="shared" si="312"/>
        <v>4</v>
      </c>
      <c r="EP75" s="8">
        <f t="shared" si="312"/>
        <v>4</v>
      </c>
      <c r="EQ75" s="8">
        <f t="shared" si="312"/>
        <v>4</v>
      </c>
      <c r="ER75" s="8">
        <f t="shared" si="21"/>
        <v>2</v>
      </c>
      <c r="ES75" s="8">
        <f t="shared" ref="ES75:EX75" si="313">IF(ES19="Si, menos que a mis compañeras/os",1,IF(ES19="Si, Igual que a mis compañeras/os",2,IF(ES19="Si, más que a mis compañeras/os",3,IF(ES19="No",4," "))))</f>
        <v>4</v>
      </c>
      <c r="ET75" s="8">
        <f t="shared" si="313"/>
        <v>4</v>
      </c>
      <c r="EU75" s="8">
        <f t="shared" si="313"/>
        <v>4</v>
      </c>
      <c r="EV75" s="8">
        <f t="shared" si="313"/>
        <v>4</v>
      </c>
      <c r="EW75" s="8">
        <f t="shared" si="313"/>
        <v>4</v>
      </c>
      <c r="EX75" s="8">
        <f t="shared" si="313"/>
        <v>4</v>
      </c>
      <c r="EY75" s="8">
        <f t="shared" ref="EY75:FG75" si="314">IF(EY19="Siempre",1,IF(EY19="Casi siempre",2,IF(EY19="Pocas veces",3,IF(EY19="Nunca",4, ""))))</f>
        <v>3</v>
      </c>
      <c r="EZ75" s="8">
        <f t="shared" si="314"/>
        <v>3</v>
      </c>
      <c r="FA75" s="8">
        <f t="shared" si="314"/>
        <v>3</v>
      </c>
      <c r="FB75" s="8">
        <f t="shared" si="314"/>
        <v>3</v>
      </c>
      <c r="FC75" s="8">
        <f t="shared" si="314"/>
        <v>3</v>
      </c>
      <c r="FD75" s="8">
        <f t="shared" si="314"/>
        <v>3</v>
      </c>
      <c r="FE75" s="8">
        <f t="shared" si="314"/>
        <v>3</v>
      </c>
      <c r="FF75" s="8">
        <f t="shared" si="314"/>
        <v>3</v>
      </c>
      <c r="FG75" s="8">
        <f t="shared" si="314"/>
        <v>3</v>
      </c>
      <c r="FH75" s="8">
        <f t="shared" ref="FH75:GE75" si="315">IF(FH19="Siempre",1,IF(FH19="Casi siempre",2,IF(FH19="Pocas veces",3,IF(FH19="Nunca",4,IF(FH19="No he tenido la necesidad",5, "")))))</f>
        <v>5</v>
      </c>
      <c r="FI75" s="8">
        <f t="shared" si="315"/>
        <v>3</v>
      </c>
      <c r="FJ75" s="8">
        <f t="shared" si="315"/>
        <v>5</v>
      </c>
      <c r="FK75" s="8">
        <f t="shared" si="315"/>
        <v>5</v>
      </c>
      <c r="FL75" s="8">
        <f t="shared" si="315"/>
        <v>2</v>
      </c>
      <c r="FM75" s="8">
        <f t="shared" si="315"/>
        <v>5</v>
      </c>
      <c r="FN75" s="8">
        <f t="shared" si="315"/>
        <v>3</v>
      </c>
      <c r="FO75" s="8">
        <f t="shared" si="315"/>
        <v>3</v>
      </c>
      <c r="FP75" s="8">
        <f t="shared" si="315"/>
        <v>3</v>
      </c>
      <c r="FQ75" s="8">
        <f t="shared" si="315"/>
        <v>3</v>
      </c>
      <c r="FR75" s="8">
        <f t="shared" si="315"/>
        <v>1</v>
      </c>
      <c r="FS75" s="8">
        <f t="shared" si="315"/>
        <v>1</v>
      </c>
      <c r="FT75" s="8">
        <f t="shared" si="315"/>
        <v>4</v>
      </c>
      <c r="FU75" s="8">
        <f t="shared" si="315"/>
        <v>4</v>
      </c>
      <c r="FV75" s="8">
        <f t="shared" si="315"/>
        <v>1</v>
      </c>
      <c r="FW75" s="8">
        <f t="shared" si="315"/>
        <v>1</v>
      </c>
      <c r="FX75" s="8">
        <f t="shared" si="315"/>
        <v>1</v>
      </c>
      <c r="FY75" s="8">
        <f t="shared" si="315"/>
        <v>1</v>
      </c>
      <c r="FZ75" s="8">
        <f t="shared" si="315"/>
        <v>2</v>
      </c>
      <c r="GA75" s="8">
        <f t="shared" si="315"/>
        <v>2</v>
      </c>
      <c r="GB75" s="8">
        <f t="shared" si="315"/>
        <v>4</v>
      </c>
      <c r="GC75" s="8">
        <f t="shared" si="315"/>
        <v>3</v>
      </c>
      <c r="GD75" s="8">
        <f t="shared" si="315"/>
        <v>3</v>
      </c>
      <c r="GE75" s="8">
        <f t="shared" si="315"/>
        <v>4</v>
      </c>
      <c r="GF75" s="8">
        <f t="shared" ref="GF75:GI75" si="316">IF(GF19="Si",1,IF(GF19="No",2," "))</f>
        <v>2</v>
      </c>
      <c r="GG75" s="8">
        <f t="shared" si="316"/>
        <v>1</v>
      </c>
      <c r="GH75" s="8">
        <f t="shared" si="316"/>
        <v>2</v>
      </c>
      <c r="GI75" s="8">
        <f t="shared" si="316"/>
        <v>1</v>
      </c>
      <c r="GJ75" s="10">
        <f t="shared" ref="GJ75:GK75" si="317">GJ19</f>
        <v>10</v>
      </c>
      <c r="GK75" s="10">
        <f t="shared" si="317"/>
        <v>2</v>
      </c>
      <c r="GL75" s="10">
        <f t="shared" si="27"/>
        <v>6</v>
      </c>
      <c r="GM75" s="10">
        <f t="shared" ref="GM75:GT75" si="318">IF(GM19="Nada de tiempo",1,IF(GM19="Menos de 2 horas",2,IF(GM19="Entre 3 y 6 horas",3,IF(GM19="Entre 6 y 10 horas",4,IF(GM19="Más de 10 horas",5,"")))))</f>
        <v>3</v>
      </c>
      <c r="GN75" s="10">
        <f t="shared" si="318"/>
        <v>2</v>
      </c>
      <c r="GO75" s="10">
        <f t="shared" si="318"/>
        <v>2</v>
      </c>
      <c r="GP75" s="10">
        <f t="shared" si="318"/>
        <v>2</v>
      </c>
      <c r="GQ75" s="10">
        <f t="shared" si="318"/>
        <v>2</v>
      </c>
      <c r="GR75" s="10">
        <f t="shared" si="318"/>
        <v>1</v>
      </c>
      <c r="GS75" s="10">
        <f t="shared" si="318"/>
        <v>1</v>
      </c>
      <c r="GT75" s="10">
        <f t="shared" si="318"/>
        <v>1</v>
      </c>
    </row>
    <row r="76" spans="3:202" ht="15.75" customHeight="1" x14ac:dyDescent="0.4">
      <c r="C76" s="8">
        <v>19</v>
      </c>
      <c r="E76" s="8">
        <f t="shared" si="29"/>
        <v>2</v>
      </c>
      <c r="F76" s="1">
        <v>1975</v>
      </c>
      <c r="G76" s="9">
        <f t="shared" si="0"/>
        <v>1</v>
      </c>
      <c r="H76" s="10" t="str">
        <f t="shared" ref="H76:I76" si="319">H20</f>
        <v>Hidalgo</v>
      </c>
      <c r="I76" s="10" t="str">
        <f t="shared" si="319"/>
        <v>Mineral de la Reforma</v>
      </c>
      <c r="J76" s="8">
        <f t="shared" si="2"/>
        <v>2</v>
      </c>
      <c r="K76" s="8">
        <f t="shared" si="3"/>
        <v>1</v>
      </c>
      <c r="L76" s="8">
        <v>1</v>
      </c>
      <c r="M76" s="8">
        <f t="shared" si="4"/>
        <v>5</v>
      </c>
      <c r="N76" s="8">
        <f t="shared" ref="N76:O76" si="320">IF(N20="Sí",1,IF(N20="No",2," "))</f>
        <v>2</v>
      </c>
      <c r="O76" s="8">
        <f t="shared" si="320"/>
        <v>2</v>
      </c>
      <c r="P76" s="1">
        <v>8</v>
      </c>
      <c r="Q76" s="8">
        <f t="shared" si="6"/>
        <v>1</v>
      </c>
      <c r="R76" s="8">
        <f t="shared" si="7"/>
        <v>6</v>
      </c>
      <c r="S76" s="8">
        <f t="shared" si="8"/>
        <v>4</v>
      </c>
      <c r="T76" s="8">
        <f t="shared" si="9"/>
        <v>1</v>
      </c>
      <c r="U76" s="8">
        <f t="shared" ref="U76:AG76" si="321">IF(U20="Toda mi jornada",1,IF(U20="Más de la mitad",2,IF(U20="Ocasionalmente",3,IF(U20="Nunca",4," "))))</f>
        <v>2</v>
      </c>
      <c r="V76" s="8">
        <f t="shared" si="321"/>
        <v>2</v>
      </c>
      <c r="W76" s="8">
        <f t="shared" si="321"/>
        <v>4</v>
      </c>
      <c r="X76" s="8">
        <f t="shared" si="321"/>
        <v>4</v>
      </c>
      <c r="Y76" s="8">
        <f t="shared" si="321"/>
        <v>4</v>
      </c>
      <c r="Z76" s="8">
        <f t="shared" si="321"/>
        <v>4</v>
      </c>
      <c r="AA76" s="8">
        <f t="shared" si="321"/>
        <v>4</v>
      </c>
      <c r="AB76" s="8">
        <f t="shared" si="321"/>
        <v>3</v>
      </c>
      <c r="AC76" s="8">
        <f t="shared" si="321"/>
        <v>3</v>
      </c>
      <c r="AD76" s="8">
        <f t="shared" si="321"/>
        <v>1</v>
      </c>
      <c r="AE76" s="8">
        <f t="shared" si="321"/>
        <v>2</v>
      </c>
      <c r="AF76" s="8">
        <f t="shared" si="321"/>
        <v>2</v>
      </c>
      <c r="AG76" s="8">
        <f t="shared" si="321"/>
        <v>3</v>
      </c>
      <c r="AH76" s="7"/>
      <c r="AI76" s="8">
        <f t="shared" si="11"/>
        <v>2</v>
      </c>
      <c r="AJ76" s="8">
        <f t="shared" si="12"/>
        <v>8</v>
      </c>
      <c r="AK76" s="1" t="s">
        <v>325</v>
      </c>
      <c r="AL76" s="8">
        <f t="shared" ref="AL76:BA76" si="322">IF(AL20="Completamente",1,IF(AL20="Bastante",2,IF(AL20="Regular",3,IF(AL20="Poco",4,IF(AL20="Nada",5," ")))))</f>
        <v>2</v>
      </c>
      <c r="AM76" s="8">
        <f t="shared" si="322"/>
        <v>3</v>
      </c>
      <c r="AN76" s="8">
        <f t="shared" si="322"/>
        <v>2</v>
      </c>
      <c r="AO76" s="8">
        <f t="shared" si="322"/>
        <v>2</v>
      </c>
      <c r="AP76" s="8">
        <f t="shared" si="322"/>
        <v>3</v>
      </c>
      <c r="AQ76" s="8">
        <f t="shared" si="322"/>
        <v>1</v>
      </c>
      <c r="AR76" s="8">
        <f t="shared" si="322"/>
        <v>3</v>
      </c>
      <c r="AS76" s="8">
        <f t="shared" si="322"/>
        <v>2</v>
      </c>
      <c r="AT76" s="8">
        <f t="shared" si="322"/>
        <v>3</v>
      </c>
      <c r="AU76" s="8">
        <f t="shared" si="322"/>
        <v>1</v>
      </c>
      <c r="AV76" s="8">
        <f t="shared" si="322"/>
        <v>3</v>
      </c>
      <c r="AW76" s="8">
        <f t="shared" si="322"/>
        <v>1</v>
      </c>
      <c r="AX76" s="8">
        <f t="shared" si="322"/>
        <v>2</v>
      </c>
      <c r="AY76" s="8">
        <f t="shared" si="322"/>
        <v>1</v>
      </c>
      <c r="AZ76" s="8">
        <f t="shared" si="322"/>
        <v>2</v>
      </c>
      <c r="BA76" s="8">
        <f t="shared" si="322"/>
        <v>3</v>
      </c>
      <c r="BB76" s="8">
        <f t="shared" ref="BB76:BO76" si="323">IF(BB20="Mujer",1,IF(BB20="Hombre",2,IF(BB20="Ambos",3,IF(BB20="Ninguno",4," "))))</f>
        <v>1</v>
      </c>
      <c r="BC76" s="8">
        <f t="shared" si="323"/>
        <v>3</v>
      </c>
      <c r="BD76" s="8">
        <f t="shared" si="323"/>
        <v>3</v>
      </c>
      <c r="BE76" s="8">
        <f t="shared" si="323"/>
        <v>3</v>
      </c>
      <c r="BF76" s="8">
        <f t="shared" si="323"/>
        <v>3</v>
      </c>
      <c r="BG76" s="8">
        <f t="shared" si="323"/>
        <v>2</v>
      </c>
      <c r="BH76" s="8">
        <f t="shared" si="323"/>
        <v>1</v>
      </c>
      <c r="BI76" s="8">
        <f t="shared" si="323"/>
        <v>3</v>
      </c>
      <c r="BJ76" s="8">
        <f t="shared" si="323"/>
        <v>3</v>
      </c>
      <c r="BK76" s="8">
        <f t="shared" si="323"/>
        <v>4</v>
      </c>
      <c r="BL76" s="8">
        <f t="shared" si="323"/>
        <v>1</v>
      </c>
      <c r="BM76" s="8">
        <f t="shared" si="323"/>
        <v>3</v>
      </c>
      <c r="BN76" s="8">
        <f t="shared" si="323"/>
        <v>4</v>
      </c>
      <c r="BO76" s="8">
        <f t="shared" si="323"/>
        <v>4</v>
      </c>
      <c r="BP76" s="7"/>
      <c r="BQ76" s="8">
        <f t="shared" ref="BQ76:BT76" si="324">IF(BQ20="Si",1,IF(BQ20="No",2,IF(BQ20="No sé",3," ")))</f>
        <v>1</v>
      </c>
      <c r="BR76" s="8">
        <f t="shared" si="324"/>
        <v>1</v>
      </c>
      <c r="BS76" s="8">
        <f t="shared" si="324"/>
        <v>1</v>
      </c>
      <c r="BT76" s="8">
        <f t="shared" si="324"/>
        <v>1</v>
      </c>
      <c r="BU76" s="8">
        <f t="shared" ref="BU76:CL76" si="325">IF(BU20="Siempre",1,IF(BU20="Casi siempre",2,IF(BU20="Pocas Veces",3,IF(BU20="Nunca",4," "))))</f>
        <v>1</v>
      </c>
      <c r="BV76" s="8">
        <f t="shared" si="325"/>
        <v>1</v>
      </c>
      <c r="BW76" s="8">
        <f t="shared" si="325"/>
        <v>2</v>
      </c>
      <c r="BX76" s="8">
        <f t="shared" si="325"/>
        <v>2</v>
      </c>
      <c r="BY76" s="8">
        <f t="shared" si="325"/>
        <v>2</v>
      </c>
      <c r="BZ76" s="8">
        <f t="shared" si="325"/>
        <v>2</v>
      </c>
      <c r="CA76" s="8">
        <f t="shared" si="325"/>
        <v>3</v>
      </c>
      <c r="CB76" s="8">
        <f t="shared" si="325"/>
        <v>2</v>
      </c>
      <c r="CC76" s="8">
        <f t="shared" si="325"/>
        <v>3</v>
      </c>
      <c r="CD76" s="8">
        <f t="shared" si="325"/>
        <v>2</v>
      </c>
      <c r="CE76" s="8">
        <f t="shared" si="325"/>
        <v>2</v>
      </c>
      <c r="CF76" s="8">
        <f t="shared" si="325"/>
        <v>3</v>
      </c>
      <c r="CG76" s="8">
        <f t="shared" si="325"/>
        <v>1</v>
      </c>
      <c r="CH76" s="8">
        <f t="shared" si="325"/>
        <v>1</v>
      </c>
      <c r="CI76" s="8">
        <f t="shared" si="325"/>
        <v>3</v>
      </c>
      <c r="CJ76" s="8">
        <f t="shared" si="325"/>
        <v>3</v>
      </c>
      <c r="CK76" s="8">
        <f t="shared" si="325"/>
        <v>3</v>
      </c>
      <c r="CL76" s="8">
        <f t="shared" si="325"/>
        <v>2</v>
      </c>
      <c r="CM76" s="8">
        <f t="shared" ref="CM76:CP76" si="326">IF(CM20="Siempre",1,IF(CM20="Casi siempre",2,IF(CM20="Pocas Veces",3,IF(CM20="Nunca",4,IF(CM20="No sé",5," ")))))</f>
        <v>3</v>
      </c>
      <c r="CN76" s="8">
        <f t="shared" si="326"/>
        <v>3</v>
      </c>
      <c r="CO76" s="8">
        <f t="shared" si="326"/>
        <v>2</v>
      </c>
      <c r="CP76" s="8">
        <f t="shared" si="326"/>
        <v>2</v>
      </c>
      <c r="CQ76" s="8">
        <f t="shared" ref="CQ76:DC76" si="327">IF(CQ20="Si",1,IF(CQ20="No",2," "))</f>
        <v>2</v>
      </c>
      <c r="CR76" s="8">
        <f t="shared" si="327"/>
        <v>2</v>
      </c>
      <c r="CS76" s="8">
        <f t="shared" si="327"/>
        <v>2</v>
      </c>
      <c r="CT76" s="8">
        <f t="shared" si="327"/>
        <v>2</v>
      </c>
      <c r="CU76" s="8">
        <f t="shared" si="327"/>
        <v>2</v>
      </c>
      <c r="CV76" s="8">
        <f t="shared" si="327"/>
        <v>1</v>
      </c>
      <c r="CW76" s="8">
        <f t="shared" si="327"/>
        <v>2</v>
      </c>
      <c r="CX76" s="8">
        <f t="shared" si="327"/>
        <v>2</v>
      </c>
      <c r="CY76" s="8">
        <f t="shared" si="327"/>
        <v>2</v>
      </c>
      <c r="CZ76" s="8">
        <f t="shared" si="327"/>
        <v>1</v>
      </c>
      <c r="DA76" s="8">
        <f t="shared" si="327"/>
        <v>2</v>
      </c>
      <c r="DB76" s="8">
        <f t="shared" si="327"/>
        <v>2</v>
      </c>
      <c r="DC76" s="8">
        <f t="shared" si="327"/>
        <v>1</v>
      </c>
      <c r="DD76" s="8">
        <f t="shared" ref="DD76:DK76" si="328">IF(DD20="Si",1,IF(DD20="No",2,IF(DD20="No sé",2," ")))</f>
        <v>1</v>
      </c>
      <c r="DE76" s="8">
        <f t="shared" si="328"/>
        <v>1</v>
      </c>
      <c r="DF76" s="8">
        <f t="shared" si="328"/>
        <v>1</v>
      </c>
      <c r="DG76" s="8">
        <f t="shared" si="328"/>
        <v>1</v>
      </c>
      <c r="DH76" s="8">
        <f t="shared" si="328"/>
        <v>1</v>
      </c>
      <c r="DI76" s="8">
        <f t="shared" si="328"/>
        <v>1</v>
      </c>
      <c r="DJ76" s="8">
        <f t="shared" si="328"/>
        <v>1</v>
      </c>
      <c r="DK76" s="8">
        <f t="shared" si="328"/>
        <v>1</v>
      </c>
      <c r="DL76" s="8">
        <f t="shared" ref="DL76:EQ76" si="329">IF(DL20="Si, menos que a mis compañeras/os",1,IF(DL20="Si, Igual que a mis compañeras/os",2,IF(DL20="Si, más que a mis compañeras/os",3,IF(DL20="No",4," "))))</f>
        <v>4</v>
      </c>
      <c r="DM76" s="8">
        <f t="shared" si="329"/>
        <v>4</v>
      </c>
      <c r="DN76" s="8">
        <f t="shared" si="329"/>
        <v>4</v>
      </c>
      <c r="DO76" s="8">
        <f t="shared" si="329"/>
        <v>4</v>
      </c>
      <c r="DP76" s="8">
        <f t="shared" si="329"/>
        <v>4</v>
      </c>
      <c r="DQ76" s="8">
        <f t="shared" si="329"/>
        <v>4</v>
      </c>
      <c r="DR76" s="8">
        <f t="shared" si="329"/>
        <v>4</v>
      </c>
      <c r="DS76" s="8">
        <f t="shared" si="329"/>
        <v>2</v>
      </c>
      <c r="DT76" s="8">
        <f t="shared" si="329"/>
        <v>4</v>
      </c>
      <c r="DU76" s="8">
        <f t="shared" si="329"/>
        <v>4</v>
      </c>
      <c r="DV76" s="8">
        <f t="shared" si="329"/>
        <v>4</v>
      </c>
      <c r="DW76" s="8">
        <f t="shared" si="329"/>
        <v>3</v>
      </c>
      <c r="DX76" s="8">
        <f t="shared" si="329"/>
        <v>4</v>
      </c>
      <c r="DY76" s="8">
        <f t="shared" si="329"/>
        <v>4</v>
      </c>
      <c r="DZ76" s="8">
        <f t="shared" si="329"/>
        <v>4</v>
      </c>
      <c r="EA76" s="8">
        <f t="shared" si="329"/>
        <v>3</v>
      </c>
      <c r="EB76" s="8">
        <f t="shared" si="329"/>
        <v>2</v>
      </c>
      <c r="EC76" s="8">
        <f t="shared" si="329"/>
        <v>4</v>
      </c>
      <c r="ED76" s="8">
        <f t="shared" si="329"/>
        <v>4</v>
      </c>
      <c r="EE76" s="8">
        <f t="shared" si="329"/>
        <v>4</v>
      </c>
      <c r="EF76" s="8">
        <f t="shared" si="329"/>
        <v>4</v>
      </c>
      <c r="EG76" s="8">
        <f t="shared" si="329"/>
        <v>4</v>
      </c>
      <c r="EH76" s="8">
        <f t="shared" si="329"/>
        <v>4</v>
      </c>
      <c r="EI76" s="8">
        <f t="shared" si="329"/>
        <v>4</v>
      </c>
      <c r="EJ76" s="8">
        <f t="shared" si="329"/>
        <v>4</v>
      </c>
      <c r="EK76" s="8">
        <f t="shared" si="329"/>
        <v>4</v>
      </c>
      <c r="EL76" s="8">
        <f t="shared" si="329"/>
        <v>4</v>
      </c>
      <c r="EM76" s="8">
        <f t="shared" si="329"/>
        <v>4</v>
      </c>
      <c r="EN76" s="8">
        <f t="shared" si="329"/>
        <v>4</v>
      </c>
      <c r="EO76" s="8">
        <f t="shared" si="329"/>
        <v>4</v>
      </c>
      <c r="EP76" s="8">
        <f t="shared" si="329"/>
        <v>4</v>
      </c>
      <c r="EQ76" s="8">
        <f t="shared" si="329"/>
        <v>2</v>
      </c>
      <c r="ER76" s="8">
        <f t="shared" si="21"/>
        <v>2</v>
      </c>
      <c r="ES76" s="8">
        <f t="shared" ref="ES76:EX76" si="330">IF(ES20="Si, menos que a mis compañeras/os",1,IF(ES20="Si, Igual que a mis compañeras/os",2,IF(ES20="Si, más que a mis compañeras/os",3,IF(ES20="No",4," "))))</f>
        <v>4</v>
      </c>
      <c r="ET76" s="8">
        <f t="shared" si="330"/>
        <v>4</v>
      </c>
      <c r="EU76" s="8">
        <f t="shared" si="330"/>
        <v>4</v>
      </c>
      <c r="EV76" s="8">
        <f t="shared" si="330"/>
        <v>4</v>
      </c>
      <c r="EW76" s="8">
        <f t="shared" si="330"/>
        <v>2</v>
      </c>
      <c r="EX76" s="8">
        <f t="shared" si="330"/>
        <v>2</v>
      </c>
      <c r="EY76" s="8">
        <f t="shared" ref="EY76:FG76" si="331">IF(EY20="Siempre",1,IF(EY20="Casi siempre",2,IF(EY20="Pocas veces",3,IF(EY20="Nunca",4, ""))))</f>
        <v>1</v>
      </c>
      <c r="EZ76" s="8">
        <f t="shared" si="331"/>
        <v>2</v>
      </c>
      <c r="FA76" s="8">
        <f t="shared" si="331"/>
        <v>2</v>
      </c>
      <c r="FB76" s="8">
        <f t="shared" si="331"/>
        <v>3</v>
      </c>
      <c r="FC76" s="8">
        <f t="shared" si="331"/>
        <v>4</v>
      </c>
      <c r="FD76" s="8">
        <f t="shared" si="331"/>
        <v>4</v>
      </c>
      <c r="FE76" s="8">
        <f t="shared" si="331"/>
        <v>2</v>
      </c>
      <c r="FF76" s="8">
        <f t="shared" si="331"/>
        <v>2</v>
      </c>
      <c r="FG76" s="8">
        <f t="shared" si="331"/>
        <v>2</v>
      </c>
      <c r="FH76" s="8">
        <f t="shared" ref="FH76:GE76" si="332">IF(FH20="Siempre",1,IF(FH20="Casi siempre",2,IF(FH20="Pocas veces",3,IF(FH20="Nunca",4,IF(FH20="No he tenido la necesidad",5, "")))))</f>
        <v>2</v>
      </c>
      <c r="FI76" s="8">
        <f t="shared" si="332"/>
        <v>1</v>
      </c>
      <c r="FJ76" s="8">
        <f t="shared" si="332"/>
        <v>1</v>
      </c>
      <c r="FK76" s="8">
        <f t="shared" si="332"/>
        <v>3</v>
      </c>
      <c r="FL76" s="8">
        <f t="shared" si="332"/>
        <v>3</v>
      </c>
      <c r="FM76" s="8">
        <f t="shared" si="332"/>
        <v>1</v>
      </c>
      <c r="FN76" s="8">
        <f t="shared" si="332"/>
        <v>1</v>
      </c>
      <c r="FO76" s="8">
        <f t="shared" si="332"/>
        <v>1</v>
      </c>
      <c r="FP76" s="8">
        <f t="shared" si="332"/>
        <v>1</v>
      </c>
      <c r="FQ76" s="8">
        <f t="shared" si="332"/>
        <v>1</v>
      </c>
      <c r="FR76" s="8">
        <f t="shared" si="332"/>
        <v>1</v>
      </c>
      <c r="FS76" s="8">
        <f t="shared" si="332"/>
        <v>1</v>
      </c>
      <c r="FT76" s="8">
        <f t="shared" si="332"/>
        <v>4</v>
      </c>
      <c r="FU76" s="8">
        <f t="shared" si="332"/>
        <v>4</v>
      </c>
      <c r="FV76" s="8">
        <f t="shared" si="332"/>
        <v>1</v>
      </c>
      <c r="FW76" s="8">
        <f t="shared" si="332"/>
        <v>1</v>
      </c>
      <c r="FX76" s="8">
        <f t="shared" si="332"/>
        <v>1</v>
      </c>
      <c r="FY76" s="8">
        <f t="shared" si="332"/>
        <v>2</v>
      </c>
      <c r="FZ76" s="8">
        <f t="shared" si="332"/>
        <v>2</v>
      </c>
      <c r="GA76" s="8">
        <f t="shared" si="332"/>
        <v>1</v>
      </c>
      <c r="GB76" s="8">
        <f t="shared" si="332"/>
        <v>1</v>
      </c>
      <c r="GC76" s="8">
        <f t="shared" si="332"/>
        <v>1</v>
      </c>
      <c r="GD76" s="8">
        <f t="shared" si="332"/>
        <v>1</v>
      </c>
      <c r="GE76" s="8">
        <f t="shared" si="332"/>
        <v>1</v>
      </c>
      <c r="GF76" s="8">
        <f t="shared" ref="GF76:GI76" si="333">IF(GF20="Si",1,IF(GF20="No",2," "))</f>
        <v>2</v>
      </c>
      <c r="GG76" s="8">
        <f t="shared" si="333"/>
        <v>1</v>
      </c>
      <c r="GH76" s="8">
        <f t="shared" si="333"/>
        <v>1</v>
      </c>
      <c r="GI76" s="8">
        <f t="shared" si="333"/>
        <v>2</v>
      </c>
      <c r="GJ76" s="10">
        <f t="shared" ref="GJ76:GK76" si="334">GJ20</f>
        <v>4</v>
      </c>
      <c r="GK76" s="10">
        <f t="shared" si="334"/>
        <v>4</v>
      </c>
      <c r="GL76" s="10">
        <f t="shared" si="27"/>
        <v>5</v>
      </c>
      <c r="GM76" s="10">
        <f t="shared" ref="GM76:GT76" si="335">IF(GM20="Nada de tiempo",1,IF(GM20="Menos de 2 horas",2,IF(GM20="Entre 3 y 6 horas",3,IF(GM20="Entre 6 y 10 horas",4,IF(GM20="Más de 10 horas",5,"")))))</f>
        <v>3</v>
      </c>
      <c r="GN76" s="10">
        <f t="shared" si="335"/>
        <v>3</v>
      </c>
      <c r="GO76" s="10">
        <f t="shared" si="335"/>
        <v>3</v>
      </c>
      <c r="GP76" s="10">
        <f t="shared" si="335"/>
        <v>3</v>
      </c>
      <c r="GQ76" s="10">
        <f t="shared" si="335"/>
        <v>2</v>
      </c>
      <c r="GR76" s="10">
        <f t="shared" si="335"/>
        <v>3</v>
      </c>
      <c r="GS76" s="10">
        <f t="shared" si="335"/>
        <v>1</v>
      </c>
      <c r="GT76" s="10">
        <f t="shared" si="335"/>
        <v>2</v>
      </c>
    </row>
    <row r="77" spans="3:202" ht="15.75" customHeight="1" x14ac:dyDescent="0.4">
      <c r="C77" s="8">
        <v>20</v>
      </c>
      <c r="E77" s="8">
        <f t="shared" si="29"/>
        <v>1</v>
      </c>
      <c r="F77" s="1">
        <v>1975</v>
      </c>
      <c r="G77" s="9">
        <f t="shared" si="0"/>
        <v>1</v>
      </c>
      <c r="H77" s="10" t="str">
        <f t="shared" ref="H77:I77" si="336">H21</f>
        <v>Hidalgo</v>
      </c>
      <c r="I77" s="10" t="str">
        <f t="shared" si="336"/>
        <v xml:space="preserve">Mineral de la Reforma </v>
      </c>
      <c r="J77" s="8">
        <f t="shared" si="2"/>
        <v>4</v>
      </c>
      <c r="K77" s="8">
        <f t="shared" si="3"/>
        <v>2</v>
      </c>
      <c r="L77" s="8">
        <v>1</v>
      </c>
      <c r="M77" s="8">
        <f t="shared" si="4"/>
        <v>5</v>
      </c>
      <c r="N77" s="8">
        <f t="shared" ref="N77:O77" si="337">IF(N21="Sí",1,IF(N21="No",2," "))</f>
        <v>2</v>
      </c>
      <c r="O77" s="8">
        <f t="shared" si="337"/>
        <v>2</v>
      </c>
      <c r="P77" s="1">
        <v>21</v>
      </c>
      <c r="Q77" s="8">
        <f t="shared" si="6"/>
        <v>1</v>
      </c>
      <c r="R77" s="8">
        <f t="shared" si="7"/>
        <v>3</v>
      </c>
      <c r="S77" s="8">
        <f t="shared" si="8"/>
        <v>4</v>
      </c>
      <c r="T77" s="8">
        <f t="shared" si="9"/>
        <v>1</v>
      </c>
      <c r="U77" s="8">
        <f t="shared" ref="U77:AG77" si="338">IF(U21="Toda mi jornada",1,IF(U21="Más de la mitad",2,IF(U21="Ocasionalmente",3,IF(U21="Nunca",4," "))))</f>
        <v>1</v>
      </c>
      <c r="V77" s="8">
        <f t="shared" si="338"/>
        <v>1</v>
      </c>
      <c r="W77" s="8">
        <f t="shared" si="338"/>
        <v>4</v>
      </c>
      <c r="X77" s="8">
        <f t="shared" si="338"/>
        <v>4</v>
      </c>
      <c r="Y77" s="8">
        <f t="shared" si="338"/>
        <v>4</v>
      </c>
      <c r="Z77" s="8">
        <f t="shared" si="338"/>
        <v>4</v>
      </c>
      <c r="AA77" s="8">
        <f t="shared" si="338"/>
        <v>4</v>
      </c>
      <c r="AB77" s="8">
        <f t="shared" si="338"/>
        <v>4</v>
      </c>
      <c r="AC77" s="8">
        <f t="shared" si="338"/>
        <v>4</v>
      </c>
      <c r="AD77" s="8">
        <f t="shared" si="338"/>
        <v>2</v>
      </c>
      <c r="AE77" s="8">
        <f t="shared" si="338"/>
        <v>1</v>
      </c>
      <c r="AF77" s="8">
        <f t="shared" si="338"/>
        <v>1</v>
      </c>
      <c r="AG77" s="8">
        <f t="shared" si="338"/>
        <v>4</v>
      </c>
      <c r="AH77" s="7"/>
      <c r="AI77" s="8">
        <f t="shared" si="11"/>
        <v>1</v>
      </c>
      <c r="AJ77" s="8">
        <f t="shared" si="12"/>
        <v>8</v>
      </c>
      <c r="AK77" s="1" t="s">
        <v>329</v>
      </c>
      <c r="AL77" s="8">
        <f t="shared" ref="AL77:BA77" si="339">IF(AL21="Completamente",1,IF(AL21="Bastante",2,IF(AL21="Regular",3,IF(AL21="Poco",4,IF(AL21="Nada",5," ")))))</f>
        <v>1</v>
      </c>
      <c r="AM77" s="8">
        <f t="shared" si="339"/>
        <v>2</v>
      </c>
      <c r="AN77" s="8">
        <f t="shared" si="339"/>
        <v>2</v>
      </c>
      <c r="AO77" s="8">
        <f t="shared" si="339"/>
        <v>1</v>
      </c>
      <c r="AP77" s="8">
        <f t="shared" si="339"/>
        <v>2</v>
      </c>
      <c r="AQ77" s="8">
        <f t="shared" si="339"/>
        <v>2</v>
      </c>
      <c r="AR77" s="8">
        <f t="shared" si="339"/>
        <v>2</v>
      </c>
      <c r="AS77" s="8">
        <f t="shared" si="339"/>
        <v>1</v>
      </c>
      <c r="AT77" s="8">
        <f t="shared" si="339"/>
        <v>2</v>
      </c>
      <c r="AU77" s="8">
        <f t="shared" si="339"/>
        <v>2</v>
      </c>
      <c r="AV77" s="8">
        <f t="shared" si="339"/>
        <v>2</v>
      </c>
      <c r="AW77" s="8">
        <f t="shared" si="339"/>
        <v>2</v>
      </c>
      <c r="AX77" s="8">
        <f t="shared" si="339"/>
        <v>2</v>
      </c>
      <c r="AY77" s="8">
        <f t="shared" si="339"/>
        <v>1</v>
      </c>
      <c r="AZ77" s="8">
        <f t="shared" si="339"/>
        <v>2</v>
      </c>
      <c r="BA77" s="8">
        <f t="shared" si="339"/>
        <v>2</v>
      </c>
      <c r="BB77" s="8">
        <f t="shared" ref="BB77:BO77" si="340">IF(BB21="Mujer",1,IF(BB21="Hombre",2,IF(BB21="Ambos",3,IF(BB21="Ninguno",4," "))))</f>
        <v>3</v>
      </c>
      <c r="BC77" s="8">
        <f t="shared" si="340"/>
        <v>3</v>
      </c>
      <c r="BD77" s="8">
        <f t="shared" si="340"/>
        <v>3</v>
      </c>
      <c r="BE77" s="8">
        <f t="shared" si="340"/>
        <v>3</v>
      </c>
      <c r="BF77" s="8">
        <f t="shared" si="340"/>
        <v>3</v>
      </c>
      <c r="BG77" s="8">
        <f t="shared" si="340"/>
        <v>3</v>
      </c>
      <c r="BH77" s="8">
        <f t="shared" si="340"/>
        <v>3</v>
      </c>
      <c r="BI77" s="8">
        <f t="shared" si="340"/>
        <v>3</v>
      </c>
      <c r="BJ77" s="8">
        <f t="shared" si="340"/>
        <v>3</v>
      </c>
      <c r="BK77" s="8">
        <f t="shared" si="340"/>
        <v>3</v>
      </c>
      <c r="BL77" s="8">
        <f t="shared" si="340"/>
        <v>3</v>
      </c>
      <c r="BM77" s="8">
        <f t="shared" si="340"/>
        <v>3</v>
      </c>
      <c r="BN77" s="8">
        <f t="shared" si="340"/>
        <v>3</v>
      </c>
      <c r="BO77" s="8">
        <f t="shared" si="340"/>
        <v>3</v>
      </c>
      <c r="BP77" s="7"/>
      <c r="BQ77" s="8">
        <f t="shared" ref="BQ77:BT77" si="341">IF(BQ21="Si",1,IF(BQ21="No",2,IF(BQ21="No sé",3," ")))</f>
        <v>1</v>
      </c>
      <c r="BR77" s="8">
        <f t="shared" si="341"/>
        <v>1</v>
      </c>
      <c r="BS77" s="8">
        <f t="shared" si="341"/>
        <v>1</v>
      </c>
      <c r="BT77" s="8">
        <f t="shared" si="341"/>
        <v>1</v>
      </c>
      <c r="BU77" s="8">
        <f t="shared" ref="BU77:CL77" si="342">IF(BU21="Siempre",1,IF(BU21="Casi siempre",2,IF(BU21="Pocas Veces",3,IF(BU21="Nunca",4," "))))</f>
        <v>2</v>
      </c>
      <c r="BV77" s="8">
        <f t="shared" si="342"/>
        <v>1</v>
      </c>
      <c r="BW77" s="8">
        <f t="shared" si="342"/>
        <v>2</v>
      </c>
      <c r="BX77" s="8">
        <f t="shared" si="342"/>
        <v>2</v>
      </c>
      <c r="BY77" s="8">
        <f t="shared" si="342"/>
        <v>2</v>
      </c>
      <c r="BZ77" s="8">
        <f t="shared" si="342"/>
        <v>2</v>
      </c>
      <c r="CA77" s="8">
        <f t="shared" si="342"/>
        <v>2</v>
      </c>
      <c r="CB77" s="8">
        <f t="shared" si="342"/>
        <v>2</v>
      </c>
      <c r="CC77" s="8">
        <f t="shared" si="342"/>
        <v>2</v>
      </c>
      <c r="CD77" s="8">
        <f t="shared" si="342"/>
        <v>1</v>
      </c>
      <c r="CE77" s="8">
        <f t="shared" si="342"/>
        <v>1</v>
      </c>
      <c r="CF77" s="8">
        <f t="shared" si="342"/>
        <v>1</v>
      </c>
      <c r="CG77" s="8">
        <f t="shared" si="342"/>
        <v>2</v>
      </c>
      <c r="CH77" s="8">
        <f t="shared" si="342"/>
        <v>1</v>
      </c>
      <c r="CI77" s="8">
        <f t="shared" si="342"/>
        <v>3</v>
      </c>
      <c r="CJ77" s="8">
        <f t="shared" si="342"/>
        <v>4</v>
      </c>
      <c r="CK77" s="8">
        <f t="shared" si="342"/>
        <v>4</v>
      </c>
      <c r="CL77" s="8">
        <f t="shared" si="342"/>
        <v>2</v>
      </c>
      <c r="CM77" s="8">
        <f t="shared" ref="CM77:CP77" si="343">IF(CM21="Siempre",1,IF(CM21="Casi siempre",2,IF(CM21="Pocas Veces",3,IF(CM21="Nunca",4,IF(CM21="No sé",5," ")))))</f>
        <v>3</v>
      </c>
      <c r="CN77" s="8">
        <f t="shared" si="343"/>
        <v>2</v>
      </c>
      <c r="CO77" s="8">
        <f t="shared" si="343"/>
        <v>4</v>
      </c>
      <c r="CP77" s="8">
        <f t="shared" si="343"/>
        <v>1</v>
      </c>
      <c r="CQ77" s="8">
        <f t="shared" ref="CQ77:DC77" si="344">IF(CQ21="Si",1,IF(CQ21="No",2," "))</f>
        <v>2</v>
      </c>
      <c r="CR77" s="8">
        <f t="shared" si="344"/>
        <v>2</v>
      </c>
      <c r="CS77" s="8">
        <f t="shared" si="344"/>
        <v>2</v>
      </c>
      <c r="CT77" s="8">
        <f t="shared" si="344"/>
        <v>2</v>
      </c>
      <c r="CU77" s="8">
        <f t="shared" si="344"/>
        <v>1</v>
      </c>
      <c r="CV77" s="8">
        <f t="shared" si="344"/>
        <v>1</v>
      </c>
      <c r="CW77" s="8">
        <f t="shared" si="344"/>
        <v>2</v>
      </c>
      <c r="CX77" s="8">
        <f t="shared" si="344"/>
        <v>2</v>
      </c>
      <c r="CY77" s="8">
        <f t="shared" si="344"/>
        <v>1</v>
      </c>
      <c r="CZ77" s="8">
        <f t="shared" si="344"/>
        <v>2</v>
      </c>
      <c r="DA77" s="8">
        <f t="shared" si="344"/>
        <v>1</v>
      </c>
      <c r="DB77" s="8">
        <f t="shared" si="344"/>
        <v>2</v>
      </c>
      <c r="DC77" s="8">
        <f t="shared" si="344"/>
        <v>1</v>
      </c>
      <c r="DD77" s="8">
        <f t="shared" ref="DD77:DK77" si="345">IF(DD21="Si",1,IF(DD21="No",2,IF(DD21="No sé",2," ")))</f>
        <v>1</v>
      </c>
      <c r="DE77" s="8">
        <f t="shared" si="345"/>
        <v>1</v>
      </c>
      <c r="DF77" s="8">
        <f t="shared" si="345"/>
        <v>1</v>
      </c>
      <c r="DG77" s="8">
        <f t="shared" si="345"/>
        <v>1</v>
      </c>
      <c r="DH77" s="8">
        <f t="shared" si="345"/>
        <v>1</v>
      </c>
      <c r="DI77" s="8">
        <f t="shared" si="345"/>
        <v>1</v>
      </c>
      <c r="DJ77" s="8">
        <f t="shared" si="345"/>
        <v>1</v>
      </c>
      <c r="DK77" s="8">
        <f t="shared" si="345"/>
        <v>1</v>
      </c>
      <c r="DL77" s="8">
        <f t="shared" ref="DL77:EQ77" si="346">IF(DL21="Si, menos que a mis compañeras/os",1,IF(DL21="Si, Igual que a mis compañeras/os",2,IF(DL21="Si, más que a mis compañeras/os",3,IF(DL21="No",4," "))))</f>
        <v>4</v>
      </c>
      <c r="DM77" s="8">
        <f t="shared" si="346"/>
        <v>4</v>
      </c>
      <c r="DN77" s="8">
        <f t="shared" si="346"/>
        <v>4</v>
      </c>
      <c r="DO77" s="8">
        <f t="shared" si="346"/>
        <v>4</v>
      </c>
      <c r="DP77" s="8">
        <f t="shared" si="346"/>
        <v>4</v>
      </c>
      <c r="DQ77" s="8">
        <f t="shared" si="346"/>
        <v>4</v>
      </c>
      <c r="DR77" s="8">
        <f t="shared" si="346"/>
        <v>4</v>
      </c>
      <c r="DS77" s="8">
        <f t="shared" si="346"/>
        <v>4</v>
      </c>
      <c r="DT77" s="8">
        <f t="shared" si="346"/>
        <v>4</v>
      </c>
      <c r="DU77" s="8">
        <f t="shared" si="346"/>
        <v>4</v>
      </c>
      <c r="DV77" s="8">
        <f t="shared" si="346"/>
        <v>4</v>
      </c>
      <c r="DW77" s="8">
        <f t="shared" si="346"/>
        <v>4</v>
      </c>
      <c r="DX77" s="8">
        <f t="shared" si="346"/>
        <v>4</v>
      </c>
      <c r="DY77" s="8">
        <f t="shared" si="346"/>
        <v>4</v>
      </c>
      <c r="DZ77" s="8">
        <f t="shared" si="346"/>
        <v>4</v>
      </c>
      <c r="EA77" s="8">
        <f t="shared" si="346"/>
        <v>4</v>
      </c>
      <c r="EB77" s="8">
        <f t="shared" si="346"/>
        <v>4</v>
      </c>
      <c r="EC77" s="8">
        <f t="shared" si="346"/>
        <v>4</v>
      </c>
      <c r="ED77" s="8">
        <f t="shared" si="346"/>
        <v>4</v>
      </c>
      <c r="EE77" s="8">
        <f t="shared" si="346"/>
        <v>4</v>
      </c>
      <c r="EF77" s="8">
        <f t="shared" si="346"/>
        <v>4</v>
      </c>
      <c r="EG77" s="8">
        <f t="shared" si="346"/>
        <v>4</v>
      </c>
      <c r="EH77" s="8">
        <f t="shared" si="346"/>
        <v>4</v>
      </c>
      <c r="EI77" s="8">
        <f t="shared" si="346"/>
        <v>4</v>
      </c>
      <c r="EJ77" s="8">
        <f t="shared" si="346"/>
        <v>4</v>
      </c>
      <c r="EK77" s="8">
        <f t="shared" si="346"/>
        <v>4</v>
      </c>
      <c r="EL77" s="8">
        <f t="shared" si="346"/>
        <v>4</v>
      </c>
      <c r="EM77" s="8">
        <f t="shared" si="346"/>
        <v>4</v>
      </c>
      <c r="EN77" s="8">
        <f t="shared" si="346"/>
        <v>4</v>
      </c>
      <c r="EO77" s="8">
        <f t="shared" si="346"/>
        <v>4</v>
      </c>
      <c r="EP77" s="8">
        <f t="shared" si="346"/>
        <v>4</v>
      </c>
      <c r="EQ77" s="8">
        <f t="shared" si="346"/>
        <v>4</v>
      </c>
      <c r="ER77" s="8">
        <f t="shared" si="21"/>
        <v>2</v>
      </c>
      <c r="ES77" s="8">
        <f t="shared" ref="ES77:EX77" si="347">IF(ES21="Si, menos que a mis compañeras/os",1,IF(ES21="Si, Igual que a mis compañeras/os",2,IF(ES21="Si, más que a mis compañeras/os",3,IF(ES21="No",4," "))))</f>
        <v>4</v>
      </c>
      <c r="ET77" s="8">
        <f t="shared" si="347"/>
        <v>4</v>
      </c>
      <c r="EU77" s="8">
        <f t="shared" si="347"/>
        <v>4</v>
      </c>
      <c r="EV77" s="8">
        <f t="shared" si="347"/>
        <v>4</v>
      </c>
      <c r="EW77" s="8">
        <f t="shared" si="347"/>
        <v>4</v>
      </c>
      <c r="EX77" s="8">
        <f t="shared" si="347"/>
        <v>2</v>
      </c>
      <c r="EY77" s="8">
        <f t="shared" ref="EY77:FG77" si="348">IF(EY21="Siempre",1,IF(EY21="Casi siempre",2,IF(EY21="Pocas veces",3,IF(EY21="Nunca",4, ""))))</f>
        <v>1</v>
      </c>
      <c r="EZ77" s="8">
        <f t="shared" si="348"/>
        <v>2</v>
      </c>
      <c r="FA77" s="8">
        <f t="shared" si="348"/>
        <v>2</v>
      </c>
      <c r="FB77" s="8">
        <f t="shared" si="348"/>
        <v>2</v>
      </c>
      <c r="FC77" s="8">
        <f t="shared" si="348"/>
        <v>4</v>
      </c>
      <c r="FD77" s="8">
        <f t="shared" si="348"/>
        <v>1</v>
      </c>
      <c r="FE77" s="8">
        <f t="shared" si="348"/>
        <v>1</v>
      </c>
      <c r="FF77" s="8">
        <f t="shared" si="348"/>
        <v>1</v>
      </c>
      <c r="FG77" s="8">
        <f t="shared" si="348"/>
        <v>2</v>
      </c>
      <c r="FH77" s="8">
        <f t="shared" ref="FH77:GE77" si="349">IF(FH21="Siempre",1,IF(FH21="Casi siempre",2,IF(FH21="Pocas veces",3,IF(FH21="Nunca",4,IF(FH21="No he tenido la necesidad",5, "")))))</f>
        <v>1</v>
      </c>
      <c r="FI77" s="8">
        <f t="shared" si="349"/>
        <v>1</v>
      </c>
      <c r="FJ77" s="8">
        <f t="shared" si="349"/>
        <v>3</v>
      </c>
      <c r="FK77" s="8">
        <f t="shared" si="349"/>
        <v>1</v>
      </c>
      <c r="FL77" s="8">
        <f t="shared" si="349"/>
        <v>1</v>
      </c>
      <c r="FM77" s="8">
        <f t="shared" si="349"/>
        <v>5</v>
      </c>
      <c r="FN77" s="8">
        <f t="shared" si="349"/>
        <v>1</v>
      </c>
      <c r="FO77" s="8">
        <f t="shared" si="349"/>
        <v>1</v>
      </c>
      <c r="FP77" s="8">
        <f t="shared" si="349"/>
        <v>1</v>
      </c>
      <c r="FQ77" s="8">
        <f t="shared" si="349"/>
        <v>2</v>
      </c>
      <c r="FR77" s="8">
        <f t="shared" si="349"/>
        <v>1</v>
      </c>
      <c r="FS77" s="8">
        <f t="shared" si="349"/>
        <v>2</v>
      </c>
      <c r="FT77" s="8">
        <f t="shared" si="349"/>
        <v>4</v>
      </c>
      <c r="FU77" s="8">
        <f t="shared" si="349"/>
        <v>4</v>
      </c>
      <c r="FV77" s="8">
        <f t="shared" si="349"/>
        <v>1</v>
      </c>
      <c r="FW77" s="8">
        <f t="shared" si="349"/>
        <v>1</v>
      </c>
      <c r="FX77" s="8">
        <f t="shared" si="349"/>
        <v>1</v>
      </c>
      <c r="FY77" s="8">
        <f t="shared" si="349"/>
        <v>1</v>
      </c>
      <c r="FZ77" s="8">
        <f t="shared" si="349"/>
        <v>2</v>
      </c>
      <c r="GA77" s="8">
        <f t="shared" si="349"/>
        <v>2</v>
      </c>
      <c r="GB77" s="8">
        <f t="shared" si="349"/>
        <v>4</v>
      </c>
      <c r="GC77" s="8">
        <f t="shared" si="349"/>
        <v>2</v>
      </c>
      <c r="GD77" s="8">
        <f t="shared" si="349"/>
        <v>2</v>
      </c>
      <c r="GE77" s="8">
        <f t="shared" si="349"/>
        <v>1</v>
      </c>
      <c r="GF77" s="8">
        <f t="shared" ref="GF77:GI77" si="350">IF(GF21="Si",1,IF(GF21="No",2," "))</f>
        <v>2</v>
      </c>
      <c r="GG77" s="8">
        <f t="shared" si="350"/>
        <v>2</v>
      </c>
      <c r="GH77" s="8">
        <f t="shared" si="350"/>
        <v>1</v>
      </c>
      <c r="GI77" s="8">
        <f t="shared" si="350"/>
        <v>2</v>
      </c>
      <c r="GJ77" s="10">
        <f t="shared" ref="GJ77:GK77" si="351">GJ21</f>
        <v>3</v>
      </c>
      <c r="GK77" s="10">
        <f t="shared" si="351"/>
        <v>2</v>
      </c>
      <c r="GL77" s="10">
        <f t="shared" si="27"/>
        <v>3</v>
      </c>
      <c r="GM77" s="10">
        <f t="shared" ref="GM77:GT77" si="352">IF(GM21="Nada de tiempo",1,IF(GM21="Menos de 2 horas",2,IF(GM21="Entre 3 y 6 horas",3,IF(GM21="Entre 6 y 10 horas",4,IF(GM21="Más de 10 horas",5,"")))))</f>
        <v>2</v>
      </c>
      <c r="GN77" s="10">
        <f t="shared" si="352"/>
        <v>2</v>
      </c>
      <c r="GO77" s="10">
        <f t="shared" si="352"/>
        <v>2</v>
      </c>
      <c r="GP77" s="10">
        <f t="shared" si="352"/>
        <v>3</v>
      </c>
      <c r="GQ77" s="10">
        <f t="shared" si="352"/>
        <v>2</v>
      </c>
      <c r="GR77" s="10">
        <f t="shared" si="352"/>
        <v>5</v>
      </c>
      <c r="GS77" s="10">
        <f t="shared" si="352"/>
        <v>1</v>
      </c>
      <c r="GT77" s="10">
        <f t="shared" si="352"/>
        <v>4</v>
      </c>
    </row>
    <row r="78" spans="3:202" ht="15.75" customHeight="1" x14ac:dyDescent="0.4">
      <c r="C78" s="8">
        <v>21</v>
      </c>
      <c r="E78" s="8">
        <f t="shared" si="29"/>
        <v>1</v>
      </c>
      <c r="F78" s="1">
        <v>1964</v>
      </c>
      <c r="G78" s="9">
        <f t="shared" si="0"/>
        <v>1</v>
      </c>
      <c r="H78" s="10" t="str">
        <f t="shared" ref="H78:I78" si="353">H22</f>
        <v>Ciudad de México; Guadalajara, Jalisco</v>
      </c>
      <c r="I78" s="10" t="str">
        <f t="shared" si="353"/>
        <v>Mineral de la Reforma</v>
      </c>
      <c r="J78" s="8">
        <f t="shared" si="2"/>
        <v>2</v>
      </c>
      <c r="K78" s="8">
        <f t="shared" si="3"/>
        <v>1</v>
      </c>
      <c r="L78" s="8">
        <v>1</v>
      </c>
      <c r="M78" s="8">
        <f t="shared" si="4"/>
        <v>5</v>
      </c>
      <c r="N78" s="8">
        <f t="shared" ref="N78:O78" si="354">IF(N22="Sí",1,IF(N22="No",2," "))</f>
        <v>2</v>
      </c>
      <c r="O78" s="8">
        <f t="shared" si="354"/>
        <v>2</v>
      </c>
      <c r="P78" s="1">
        <v>19</v>
      </c>
      <c r="Q78" s="8">
        <f t="shared" si="6"/>
        <v>1</v>
      </c>
      <c r="R78" s="8">
        <f t="shared" si="7"/>
        <v>6</v>
      </c>
      <c r="S78" s="8">
        <f t="shared" si="8"/>
        <v>3</v>
      </c>
      <c r="T78" s="8">
        <f t="shared" si="9"/>
        <v>1</v>
      </c>
      <c r="U78" s="8">
        <f t="shared" ref="U78:AG78" si="355">IF(U22="Toda mi jornada",1,IF(U22="Más de la mitad",2,IF(U22="Ocasionalmente",3,IF(U22="Nunca",4," "))))</f>
        <v>2</v>
      </c>
      <c r="V78" s="8">
        <f t="shared" si="355"/>
        <v>2</v>
      </c>
      <c r="W78" s="8">
        <f t="shared" si="355"/>
        <v>4</v>
      </c>
      <c r="X78" s="8">
        <f t="shared" si="355"/>
        <v>4</v>
      </c>
      <c r="Y78" s="8">
        <f t="shared" si="355"/>
        <v>4</v>
      </c>
      <c r="Z78" s="8">
        <f t="shared" si="355"/>
        <v>4</v>
      </c>
      <c r="AA78" s="8">
        <f t="shared" si="355"/>
        <v>4</v>
      </c>
      <c r="AB78" s="8">
        <f t="shared" si="355"/>
        <v>3</v>
      </c>
      <c r="AC78" s="8">
        <f t="shared" si="355"/>
        <v>3</v>
      </c>
      <c r="AD78" s="8">
        <f t="shared" si="355"/>
        <v>1</v>
      </c>
      <c r="AE78" s="8">
        <f t="shared" si="355"/>
        <v>2</v>
      </c>
      <c r="AF78" s="8">
        <f t="shared" si="355"/>
        <v>2</v>
      </c>
      <c r="AG78" s="8">
        <f t="shared" si="355"/>
        <v>4</v>
      </c>
      <c r="AH78" s="7"/>
      <c r="AI78" s="8">
        <f t="shared" si="11"/>
        <v>2</v>
      </c>
      <c r="AJ78" s="8">
        <f t="shared" si="12"/>
        <v>8</v>
      </c>
      <c r="AK78" s="1" t="s">
        <v>333</v>
      </c>
      <c r="AL78" s="8">
        <f t="shared" ref="AL78:BA78" si="356">IF(AL22="Completamente",1,IF(AL22="Bastante",2,IF(AL22="Regular",3,IF(AL22="Poco",4,IF(AL22="Nada",5," ")))))</f>
        <v>1</v>
      </c>
      <c r="AM78" s="8">
        <f t="shared" si="356"/>
        <v>2</v>
      </c>
      <c r="AN78" s="8">
        <f t="shared" si="356"/>
        <v>2</v>
      </c>
      <c r="AO78" s="8">
        <f t="shared" si="356"/>
        <v>1</v>
      </c>
      <c r="AP78" s="8">
        <f t="shared" si="356"/>
        <v>2</v>
      </c>
      <c r="AQ78" s="8">
        <f t="shared" si="356"/>
        <v>2</v>
      </c>
      <c r="AR78" s="8">
        <f t="shared" si="356"/>
        <v>2</v>
      </c>
      <c r="AS78" s="8">
        <f t="shared" si="356"/>
        <v>1</v>
      </c>
      <c r="AT78" s="8">
        <f t="shared" si="356"/>
        <v>1</v>
      </c>
      <c r="AU78" s="8">
        <f t="shared" si="356"/>
        <v>2</v>
      </c>
      <c r="AV78" s="8">
        <f t="shared" si="356"/>
        <v>2</v>
      </c>
      <c r="AW78" s="8">
        <f t="shared" si="356"/>
        <v>1</v>
      </c>
      <c r="AX78" s="8">
        <f t="shared" si="356"/>
        <v>2</v>
      </c>
      <c r="AY78" s="8">
        <f t="shared" si="356"/>
        <v>1</v>
      </c>
      <c r="AZ78" s="8">
        <f t="shared" si="356"/>
        <v>2</v>
      </c>
      <c r="BA78" s="8">
        <f t="shared" si="356"/>
        <v>2</v>
      </c>
      <c r="BB78" s="8">
        <f t="shared" ref="BB78:BO78" si="357">IF(BB22="Mujer",1,IF(BB22="Hombre",2,IF(BB22="Ambos",3,IF(BB22="Ninguno",4," "))))</f>
        <v>3</v>
      </c>
      <c r="BC78" s="8">
        <f t="shared" si="357"/>
        <v>3</v>
      </c>
      <c r="BD78" s="8">
        <f t="shared" si="357"/>
        <v>3</v>
      </c>
      <c r="BE78" s="8">
        <f t="shared" si="357"/>
        <v>3</v>
      </c>
      <c r="BF78" s="8">
        <f t="shared" si="357"/>
        <v>3</v>
      </c>
      <c r="BG78" s="8">
        <f t="shared" si="357"/>
        <v>3</v>
      </c>
      <c r="BH78" s="8">
        <f t="shared" si="357"/>
        <v>3</v>
      </c>
      <c r="BI78" s="8">
        <f t="shared" si="357"/>
        <v>3</v>
      </c>
      <c r="BJ78" s="8">
        <f t="shared" si="357"/>
        <v>3</v>
      </c>
      <c r="BK78" s="8">
        <f t="shared" si="357"/>
        <v>3</v>
      </c>
      <c r="BL78" s="8">
        <f t="shared" si="357"/>
        <v>3</v>
      </c>
      <c r="BM78" s="8">
        <f t="shared" si="357"/>
        <v>3</v>
      </c>
      <c r="BN78" s="8">
        <f t="shared" si="357"/>
        <v>3</v>
      </c>
      <c r="BO78" s="8">
        <f t="shared" si="357"/>
        <v>3</v>
      </c>
      <c r="BP78" s="7"/>
      <c r="BQ78" s="8">
        <f t="shared" ref="BQ78:BT78" si="358">IF(BQ22="Si",1,IF(BQ22="No",2,IF(BQ22="No sé",3," ")))</f>
        <v>1</v>
      </c>
      <c r="BR78" s="8">
        <f t="shared" si="358"/>
        <v>1</v>
      </c>
      <c r="BS78" s="8">
        <f t="shared" si="358"/>
        <v>1</v>
      </c>
      <c r="BT78" s="8">
        <f t="shared" si="358"/>
        <v>1</v>
      </c>
      <c r="BU78" s="8">
        <f t="shared" ref="BU78:CL78" si="359">IF(BU22="Siempre",1,IF(BU22="Casi siempre",2,IF(BU22="Pocas Veces",3,IF(BU22="Nunca",4," "))))</f>
        <v>1</v>
      </c>
      <c r="BV78" s="8">
        <f t="shared" si="359"/>
        <v>1</v>
      </c>
      <c r="BW78" s="8">
        <f t="shared" si="359"/>
        <v>2</v>
      </c>
      <c r="BX78" s="8">
        <f t="shared" si="359"/>
        <v>2</v>
      </c>
      <c r="BY78" s="8">
        <f t="shared" si="359"/>
        <v>2</v>
      </c>
      <c r="BZ78" s="8">
        <f t="shared" si="359"/>
        <v>2</v>
      </c>
      <c r="CA78" s="8">
        <f t="shared" si="359"/>
        <v>2</v>
      </c>
      <c r="CB78" s="8">
        <f t="shared" si="359"/>
        <v>1</v>
      </c>
      <c r="CC78" s="8">
        <f t="shared" si="359"/>
        <v>2</v>
      </c>
      <c r="CD78" s="8">
        <f t="shared" si="359"/>
        <v>1</v>
      </c>
      <c r="CE78" s="8">
        <f t="shared" si="359"/>
        <v>1</v>
      </c>
      <c r="CF78" s="8">
        <f t="shared" si="359"/>
        <v>1</v>
      </c>
      <c r="CG78" s="8">
        <f t="shared" si="359"/>
        <v>2</v>
      </c>
      <c r="CH78" s="8">
        <f t="shared" si="359"/>
        <v>1</v>
      </c>
      <c r="CI78" s="8">
        <f t="shared" si="359"/>
        <v>3</v>
      </c>
      <c r="CJ78" s="8">
        <f t="shared" si="359"/>
        <v>2</v>
      </c>
      <c r="CK78" s="8">
        <f t="shared" si="359"/>
        <v>2</v>
      </c>
      <c r="CL78" s="8">
        <f t="shared" si="359"/>
        <v>1</v>
      </c>
      <c r="CM78" s="8">
        <f t="shared" ref="CM78:CP78" si="360">IF(CM22="Siempre",1,IF(CM22="Casi siempre",2,IF(CM22="Pocas Veces",3,IF(CM22="Nunca",4,IF(CM22="No sé",5," ")))))</f>
        <v>5</v>
      </c>
      <c r="CN78" s="8">
        <f t="shared" si="360"/>
        <v>1</v>
      </c>
      <c r="CO78" s="8">
        <f t="shared" si="360"/>
        <v>5</v>
      </c>
      <c r="CP78" s="8">
        <f t="shared" si="360"/>
        <v>1</v>
      </c>
      <c r="CQ78" s="8">
        <f t="shared" ref="CQ78:DC78" si="361">IF(CQ22="Si",1,IF(CQ22="No",2," "))</f>
        <v>2</v>
      </c>
      <c r="CR78" s="8">
        <f t="shared" si="361"/>
        <v>2</v>
      </c>
      <c r="CS78" s="8">
        <f t="shared" si="361"/>
        <v>2</v>
      </c>
      <c r="CT78" s="8">
        <f t="shared" si="361"/>
        <v>2</v>
      </c>
      <c r="CU78" s="8">
        <f t="shared" si="361"/>
        <v>1</v>
      </c>
      <c r="CV78" s="8">
        <f t="shared" si="361"/>
        <v>1</v>
      </c>
      <c r="CW78" s="8">
        <f t="shared" si="361"/>
        <v>2</v>
      </c>
      <c r="CX78" s="8">
        <f t="shared" si="361"/>
        <v>2</v>
      </c>
      <c r="CY78" s="8">
        <f t="shared" si="361"/>
        <v>2</v>
      </c>
      <c r="CZ78" s="8">
        <f t="shared" si="361"/>
        <v>2</v>
      </c>
      <c r="DA78" s="8">
        <f t="shared" si="361"/>
        <v>2</v>
      </c>
      <c r="DB78" s="8">
        <f t="shared" si="361"/>
        <v>2</v>
      </c>
      <c r="DC78" s="8">
        <f t="shared" si="361"/>
        <v>2</v>
      </c>
      <c r="DD78" s="8">
        <f t="shared" ref="DD78:DK78" si="362">IF(DD22="Si",1,IF(DD22="No",2,IF(DD22="No sé",2," ")))</f>
        <v>1</v>
      </c>
      <c r="DE78" s="8">
        <f t="shared" si="362"/>
        <v>1</v>
      </c>
      <c r="DF78" s="8">
        <f t="shared" si="362"/>
        <v>1</v>
      </c>
      <c r="DG78" s="8">
        <f t="shared" si="362"/>
        <v>1</v>
      </c>
      <c r="DH78" s="8">
        <f t="shared" si="362"/>
        <v>1</v>
      </c>
      <c r="DI78" s="8">
        <f t="shared" si="362"/>
        <v>1</v>
      </c>
      <c r="DJ78" s="8">
        <f t="shared" si="362"/>
        <v>1</v>
      </c>
      <c r="DK78" s="8">
        <f t="shared" si="362"/>
        <v>1</v>
      </c>
      <c r="DL78" s="8">
        <f t="shared" ref="DL78:EQ78" si="363">IF(DL22="Si, menos que a mis compañeras/os",1,IF(DL22="Si, Igual que a mis compañeras/os",2,IF(DL22="Si, más que a mis compañeras/os",3,IF(DL22="No",4," "))))</f>
        <v>4</v>
      </c>
      <c r="DM78" s="8">
        <f t="shared" si="363"/>
        <v>4</v>
      </c>
      <c r="DN78" s="8">
        <f t="shared" si="363"/>
        <v>4</v>
      </c>
      <c r="DO78" s="8">
        <f t="shared" si="363"/>
        <v>4</v>
      </c>
      <c r="DP78" s="8">
        <f t="shared" si="363"/>
        <v>4</v>
      </c>
      <c r="DQ78" s="8">
        <f t="shared" si="363"/>
        <v>4</v>
      </c>
      <c r="DR78" s="8">
        <f t="shared" si="363"/>
        <v>4</v>
      </c>
      <c r="DS78" s="8">
        <f t="shared" si="363"/>
        <v>4</v>
      </c>
      <c r="DT78" s="8">
        <f t="shared" si="363"/>
        <v>4</v>
      </c>
      <c r="DU78" s="8">
        <f t="shared" si="363"/>
        <v>4</v>
      </c>
      <c r="DV78" s="8">
        <f t="shared" si="363"/>
        <v>4</v>
      </c>
      <c r="DW78" s="8">
        <f t="shared" si="363"/>
        <v>4</v>
      </c>
      <c r="DX78" s="8">
        <f t="shared" si="363"/>
        <v>4</v>
      </c>
      <c r="DY78" s="8">
        <f t="shared" si="363"/>
        <v>4</v>
      </c>
      <c r="DZ78" s="8">
        <f t="shared" si="363"/>
        <v>4</v>
      </c>
      <c r="EA78" s="8">
        <f t="shared" si="363"/>
        <v>4</v>
      </c>
      <c r="EB78" s="8">
        <f t="shared" si="363"/>
        <v>4</v>
      </c>
      <c r="EC78" s="8">
        <f t="shared" si="363"/>
        <v>4</v>
      </c>
      <c r="ED78" s="8">
        <f t="shared" si="363"/>
        <v>4</v>
      </c>
      <c r="EE78" s="8">
        <f t="shared" si="363"/>
        <v>4</v>
      </c>
      <c r="EF78" s="8">
        <f t="shared" si="363"/>
        <v>4</v>
      </c>
      <c r="EG78" s="8">
        <f t="shared" si="363"/>
        <v>4</v>
      </c>
      <c r="EH78" s="8">
        <f t="shared" si="363"/>
        <v>4</v>
      </c>
      <c r="EI78" s="8">
        <f t="shared" si="363"/>
        <v>4</v>
      </c>
      <c r="EJ78" s="8">
        <f t="shared" si="363"/>
        <v>4</v>
      </c>
      <c r="EK78" s="8">
        <f t="shared" si="363"/>
        <v>4</v>
      </c>
      <c r="EL78" s="8">
        <f t="shared" si="363"/>
        <v>4</v>
      </c>
      <c r="EM78" s="8">
        <f t="shared" si="363"/>
        <v>4</v>
      </c>
      <c r="EN78" s="8">
        <f t="shared" si="363"/>
        <v>4</v>
      </c>
      <c r="EO78" s="8">
        <f t="shared" si="363"/>
        <v>4</v>
      </c>
      <c r="EP78" s="8">
        <f t="shared" si="363"/>
        <v>4</v>
      </c>
      <c r="EQ78" s="8">
        <f t="shared" si="363"/>
        <v>4</v>
      </c>
      <c r="ER78" s="8">
        <f t="shared" si="21"/>
        <v>2</v>
      </c>
      <c r="ES78" s="8">
        <f t="shared" ref="ES78:EX78" si="364">IF(ES22="Si, menos que a mis compañeras/os",1,IF(ES22="Si, Igual que a mis compañeras/os",2,IF(ES22="Si, más que a mis compañeras/os",3,IF(ES22="No",4," "))))</f>
        <v>4</v>
      </c>
      <c r="ET78" s="8">
        <f t="shared" si="364"/>
        <v>4</v>
      </c>
      <c r="EU78" s="8">
        <f t="shared" si="364"/>
        <v>4</v>
      </c>
      <c r="EV78" s="8">
        <f t="shared" si="364"/>
        <v>4</v>
      </c>
      <c r="EW78" s="8">
        <f t="shared" si="364"/>
        <v>2</v>
      </c>
      <c r="EX78" s="8">
        <f t="shared" si="364"/>
        <v>2</v>
      </c>
      <c r="EY78" s="8">
        <f t="shared" ref="EY78:FG78" si="365">IF(EY22="Siempre",1,IF(EY22="Casi siempre",2,IF(EY22="Pocas veces",3,IF(EY22="Nunca",4, ""))))</f>
        <v>1</v>
      </c>
      <c r="EZ78" s="8">
        <f t="shared" si="365"/>
        <v>2</v>
      </c>
      <c r="FA78" s="8">
        <f t="shared" si="365"/>
        <v>2</v>
      </c>
      <c r="FB78" s="8">
        <f t="shared" si="365"/>
        <v>2</v>
      </c>
      <c r="FC78" s="8">
        <f t="shared" si="365"/>
        <v>4</v>
      </c>
      <c r="FD78" s="8">
        <f t="shared" si="365"/>
        <v>4</v>
      </c>
      <c r="FE78" s="8">
        <f t="shared" si="365"/>
        <v>1</v>
      </c>
      <c r="FF78" s="8">
        <f t="shared" si="365"/>
        <v>1</v>
      </c>
      <c r="FG78" s="8">
        <f t="shared" si="365"/>
        <v>4</v>
      </c>
      <c r="FH78" s="8">
        <f t="shared" ref="FH78:GE78" si="366">IF(FH22="Siempre",1,IF(FH22="Casi siempre",2,IF(FH22="Pocas veces",3,IF(FH22="Nunca",4,IF(FH22="No he tenido la necesidad",5, "")))))</f>
        <v>1</v>
      </c>
      <c r="FI78" s="8">
        <f t="shared" si="366"/>
        <v>1</v>
      </c>
      <c r="FJ78" s="8">
        <f t="shared" si="366"/>
        <v>1</v>
      </c>
      <c r="FK78" s="8">
        <f t="shared" si="366"/>
        <v>1</v>
      </c>
      <c r="FL78" s="8">
        <f t="shared" si="366"/>
        <v>1</v>
      </c>
      <c r="FM78" s="8">
        <f t="shared" si="366"/>
        <v>1</v>
      </c>
      <c r="FN78" s="8">
        <f t="shared" si="366"/>
        <v>2</v>
      </c>
      <c r="FO78" s="8">
        <f t="shared" si="366"/>
        <v>2</v>
      </c>
      <c r="FP78" s="8">
        <f t="shared" si="366"/>
        <v>2</v>
      </c>
      <c r="FQ78" s="8">
        <f t="shared" si="366"/>
        <v>2</v>
      </c>
      <c r="FR78" s="8">
        <f t="shared" si="366"/>
        <v>1</v>
      </c>
      <c r="FS78" s="8">
        <f t="shared" si="366"/>
        <v>1</v>
      </c>
      <c r="FT78" s="8">
        <f t="shared" si="366"/>
        <v>4</v>
      </c>
      <c r="FU78" s="8">
        <f t="shared" si="366"/>
        <v>4</v>
      </c>
      <c r="FV78" s="8">
        <f t="shared" si="366"/>
        <v>1</v>
      </c>
      <c r="FW78" s="8">
        <f t="shared" si="366"/>
        <v>1</v>
      </c>
      <c r="FX78" s="8">
        <f t="shared" si="366"/>
        <v>1</v>
      </c>
      <c r="FY78" s="8">
        <f t="shared" si="366"/>
        <v>2</v>
      </c>
      <c r="FZ78" s="8">
        <f t="shared" si="366"/>
        <v>2</v>
      </c>
      <c r="GA78" s="8">
        <f t="shared" si="366"/>
        <v>1</v>
      </c>
      <c r="GB78" s="8">
        <f t="shared" si="366"/>
        <v>3</v>
      </c>
      <c r="GC78" s="8">
        <f t="shared" si="366"/>
        <v>1</v>
      </c>
      <c r="GD78" s="8">
        <f t="shared" si="366"/>
        <v>1</v>
      </c>
      <c r="GE78" s="8">
        <f t="shared" si="366"/>
        <v>4</v>
      </c>
      <c r="GF78" s="8">
        <f t="shared" ref="GF78:GI78" si="367">IF(GF22="Si",1,IF(GF22="No",2," "))</f>
        <v>2</v>
      </c>
      <c r="GG78" s="8">
        <f t="shared" si="367"/>
        <v>2</v>
      </c>
      <c r="GH78" s="8">
        <f t="shared" si="367"/>
        <v>1</v>
      </c>
      <c r="GI78" s="8">
        <f t="shared" si="367"/>
        <v>2</v>
      </c>
      <c r="GJ78" s="10">
        <f t="shared" ref="GJ78:GK78" si="368">GJ22</f>
        <v>2</v>
      </c>
      <c r="GK78" s="10">
        <f t="shared" si="368"/>
        <v>0</v>
      </c>
      <c r="GL78" s="10">
        <f t="shared" si="27"/>
        <v>5</v>
      </c>
      <c r="GM78" s="10">
        <f t="shared" ref="GM78:GT78" si="369">IF(GM22="Nada de tiempo",1,IF(GM22="Menos de 2 horas",2,IF(GM22="Entre 3 y 6 horas",3,IF(GM22="Entre 6 y 10 horas",4,IF(GM22="Más de 10 horas",5,"")))))</f>
        <v>2</v>
      </c>
      <c r="GN78" s="10">
        <f t="shared" si="369"/>
        <v>2</v>
      </c>
      <c r="GO78" s="10">
        <f t="shared" si="369"/>
        <v>3</v>
      </c>
      <c r="GP78" s="10">
        <f t="shared" si="369"/>
        <v>2</v>
      </c>
      <c r="GQ78" s="10">
        <f t="shared" si="369"/>
        <v>1</v>
      </c>
      <c r="GR78" s="10">
        <f t="shared" si="369"/>
        <v>1</v>
      </c>
      <c r="GS78" s="10">
        <f t="shared" si="369"/>
        <v>1</v>
      </c>
      <c r="GT78" s="10">
        <f t="shared" si="369"/>
        <v>1</v>
      </c>
    </row>
    <row r="79" spans="3:202" ht="15.75" customHeight="1" x14ac:dyDescent="0.4">
      <c r="C79" s="8">
        <v>22</v>
      </c>
      <c r="E79" s="8">
        <f t="shared" si="29"/>
        <v>2</v>
      </c>
      <c r="F79" s="1">
        <v>1951</v>
      </c>
      <c r="G79" s="9" t="str">
        <f t="shared" si="0"/>
        <v/>
      </c>
      <c r="H79" s="10" t="str">
        <f t="shared" ref="H79:I79" si="370">H23</f>
        <v>Hidalgo</v>
      </c>
      <c r="I79" s="10" t="str">
        <f t="shared" si="370"/>
        <v>Mineral de la Reforma</v>
      </c>
      <c r="J79" s="8">
        <f t="shared" si="2"/>
        <v>2</v>
      </c>
      <c r="K79" s="8">
        <f t="shared" si="3"/>
        <v>1</v>
      </c>
      <c r="L79" s="8">
        <v>1</v>
      </c>
      <c r="M79" s="8">
        <f t="shared" si="4"/>
        <v>5</v>
      </c>
      <c r="N79" s="8">
        <f t="shared" ref="N79:O79" si="371">IF(N23="Sí",1,IF(N23="No",2," "))</f>
        <v>2</v>
      </c>
      <c r="O79" s="8">
        <f t="shared" si="371"/>
        <v>2</v>
      </c>
      <c r="P79" s="1">
        <v>20</v>
      </c>
      <c r="Q79" s="8">
        <f t="shared" si="6"/>
        <v>1</v>
      </c>
      <c r="R79" s="8">
        <f t="shared" si="7"/>
        <v>6</v>
      </c>
      <c r="S79" s="8">
        <f t="shared" si="8"/>
        <v>2</v>
      </c>
      <c r="T79" s="8">
        <f t="shared" si="9"/>
        <v>1</v>
      </c>
      <c r="U79" s="8">
        <f t="shared" ref="U79:AG79" si="372">IF(U23="Toda mi jornada",1,IF(U23="Más de la mitad",2,IF(U23="Ocasionalmente",3,IF(U23="Nunca",4," "))))</f>
        <v>2</v>
      </c>
      <c r="V79" s="8">
        <f t="shared" si="372"/>
        <v>2</v>
      </c>
      <c r="W79" s="8">
        <f t="shared" si="372"/>
        <v>4</v>
      </c>
      <c r="X79" s="8">
        <f t="shared" si="372"/>
        <v>4</v>
      </c>
      <c r="Y79" s="8">
        <f t="shared" si="372"/>
        <v>4</v>
      </c>
      <c r="Z79" s="8">
        <f t="shared" si="372"/>
        <v>4</v>
      </c>
      <c r="AA79" s="8">
        <f t="shared" si="372"/>
        <v>4</v>
      </c>
      <c r="AB79" s="8">
        <f t="shared" si="372"/>
        <v>4</v>
      </c>
      <c r="AC79" s="8">
        <f t="shared" si="372"/>
        <v>4</v>
      </c>
      <c r="AD79" s="8">
        <f t="shared" si="372"/>
        <v>2</v>
      </c>
      <c r="AE79" s="8">
        <f t="shared" si="372"/>
        <v>2</v>
      </c>
      <c r="AF79" s="8">
        <f t="shared" si="372"/>
        <v>2</v>
      </c>
      <c r="AG79" s="8">
        <f t="shared" si="372"/>
        <v>4</v>
      </c>
      <c r="AH79" s="7"/>
      <c r="AI79" s="8">
        <f t="shared" si="11"/>
        <v>1</v>
      </c>
      <c r="AJ79" s="8">
        <f t="shared" si="12"/>
        <v>8</v>
      </c>
      <c r="AK79" s="1" t="s">
        <v>336</v>
      </c>
      <c r="AL79" s="8">
        <f t="shared" ref="AL79:BA79" si="373">IF(AL23="Completamente",1,IF(AL23="Bastante",2,IF(AL23="Regular",3,IF(AL23="Poco",4,IF(AL23="Nada",5," ")))))</f>
        <v>1</v>
      </c>
      <c r="AM79" s="8">
        <f t="shared" si="373"/>
        <v>1</v>
      </c>
      <c r="AN79" s="8">
        <f t="shared" si="373"/>
        <v>1</v>
      </c>
      <c r="AO79" s="8">
        <f t="shared" si="373"/>
        <v>2</v>
      </c>
      <c r="AP79" s="8">
        <f t="shared" si="373"/>
        <v>1</v>
      </c>
      <c r="AQ79" s="8">
        <f t="shared" si="373"/>
        <v>1</v>
      </c>
      <c r="AR79" s="8">
        <f t="shared" si="373"/>
        <v>2</v>
      </c>
      <c r="AS79" s="8">
        <f t="shared" si="373"/>
        <v>1</v>
      </c>
      <c r="AT79" s="8">
        <f t="shared" si="373"/>
        <v>1</v>
      </c>
      <c r="AU79" s="8">
        <f t="shared" si="373"/>
        <v>1</v>
      </c>
      <c r="AV79" s="8">
        <f t="shared" si="373"/>
        <v>3</v>
      </c>
      <c r="AW79" s="8">
        <f t="shared" si="373"/>
        <v>1</v>
      </c>
      <c r="AX79" s="8">
        <f t="shared" si="373"/>
        <v>1</v>
      </c>
      <c r="AY79" s="8">
        <f t="shared" si="373"/>
        <v>1</v>
      </c>
      <c r="AZ79" s="8">
        <f t="shared" si="373"/>
        <v>2</v>
      </c>
      <c r="BA79" s="8">
        <f t="shared" si="373"/>
        <v>2</v>
      </c>
      <c r="BB79" s="8">
        <f t="shared" ref="BB79:BO79" si="374">IF(BB23="Mujer",1,IF(BB23="Hombre",2,IF(BB23="Ambos",3,IF(BB23="Ninguno",4," "))))</f>
        <v>3</v>
      </c>
      <c r="BC79" s="8">
        <f t="shared" si="374"/>
        <v>3</v>
      </c>
      <c r="BD79" s="8">
        <f t="shared" si="374"/>
        <v>3</v>
      </c>
      <c r="BE79" s="8">
        <f t="shared" si="374"/>
        <v>3</v>
      </c>
      <c r="BF79" s="8">
        <f t="shared" si="374"/>
        <v>3</v>
      </c>
      <c r="BG79" s="8">
        <f t="shared" si="374"/>
        <v>3</v>
      </c>
      <c r="BH79" s="8">
        <f t="shared" si="374"/>
        <v>3</v>
      </c>
      <c r="BI79" s="8">
        <f t="shared" si="374"/>
        <v>3</v>
      </c>
      <c r="BJ79" s="8">
        <f t="shared" si="374"/>
        <v>3</v>
      </c>
      <c r="BK79" s="8">
        <f t="shared" si="374"/>
        <v>4</v>
      </c>
      <c r="BL79" s="8">
        <f t="shared" si="374"/>
        <v>3</v>
      </c>
      <c r="BM79" s="8">
        <f t="shared" si="374"/>
        <v>3</v>
      </c>
      <c r="BN79" s="8">
        <f t="shared" si="374"/>
        <v>4</v>
      </c>
      <c r="BO79" s="8">
        <f t="shared" si="374"/>
        <v>4</v>
      </c>
      <c r="BP79" s="7"/>
      <c r="BQ79" s="8">
        <f t="shared" ref="BQ79:BT79" si="375">IF(BQ23="Si",1,IF(BQ23="No",2,IF(BQ23="No sé",3," ")))</f>
        <v>1</v>
      </c>
      <c r="BR79" s="8">
        <f t="shared" si="375"/>
        <v>1</v>
      </c>
      <c r="BS79" s="8">
        <f t="shared" si="375"/>
        <v>1</v>
      </c>
      <c r="BT79" s="8">
        <f t="shared" si="375"/>
        <v>1</v>
      </c>
      <c r="BU79" s="8">
        <f t="shared" ref="BU79:CL79" si="376">IF(BU23="Siempre",1,IF(BU23="Casi siempre",2,IF(BU23="Pocas Veces",3,IF(BU23="Nunca",4," "))))</f>
        <v>1</v>
      </c>
      <c r="BV79" s="8">
        <f t="shared" si="376"/>
        <v>2</v>
      </c>
      <c r="BW79" s="8">
        <f t="shared" si="376"/>
        <v>2</v>
      </c>
      <c r="BX79" s="8">
        <f t="shared" si="376"/>
        <v>1</v>
      </c>
      <c r="BY79" s="8">
        <f t="shared" si="376"/>
        <v>2</v>
      </c>
      <c r="BZ79" s="8">
        <f t="shared" si="376"/>
        <v>2</v>
      </c>
      <c r="CA79" s="8">
        <f t="shared" si="376"/>
        <v>2</v>
      </c>
      <c r="CB79" s="8">
        <f t="shared" si="376"/>
        <v>2</v>
      </c>
      <c r="CC79" s="8">
        <f t="shared" si="376"/>
        <v>2</v>
      </c>
      <c r="CD79" s="8">
        <f t="shared" si="376"/>
        <v>1</v>
      </c>
      <c r="CE79" s="8">
        <f t="shared" si="376"/>
        <v>1</v>
      </c>
      <c r="CF79" s="8">
        <f t="shared" si="376"/>
        <v>1</v>
      </c>
      <c r="CG79" s="8">
        <f t="shared" si="376"/>
        <v>2</v>
      </c>
      <c r="CH79" s="8">
        <f t="shared" si="376"/>
        <v>4</v>
      </c>
      <c r="CI79" s="8">
        <f t="shared" si="376"/>
        <v>3</v>
      </c>
      <c r="CJ79" s="8">
        <f t="shared" si="376"/>
        <v>2</v>
      </c>
      <c r="CK79" s="8">
        <f t="shared" si="376"/>
        <v>3</v>
      </c>
      <c r="CL79" s="8">
        <f t="shared" si="376"/>
        <v>3</v>
      </c>
      <c r="CM79" s="8">
        <f t="shared" ref="CM79:CP79" si="377">IF(CM23="Siempre",1,IF(CM23="Casi siempre",2,IF(CM23="Pocas Veces",3,IF(CM23="Nunca",4,IF(CM23="No sé",5," ")))))</f>
        <v>3</v>
      </c>
      <c r="CN79" s="8">
        <f t="shared" si="377"/>
        <v>2</v>
      </c>
      <c r="CO79" s="8">
        <f t="shared" si="377"/>
        <v>5</v>
      </c>
      <c r="CP79" s="8">
        <f t="shared" si="377"/>
        <v>4</v>
      </c>
      <c r="CQ79" s="8">
        <f t="shared" ref="CQ79:DC79" si="378">IF(CQ23="Si",1,IF(CQ23="No",2," "))</f>
        <v>2</v>
      </c>
      <c r="CR79" s="8">
        <f t="shared" si="378"/>
        <v>1</v>
      </c>
      <c r="CS79" s="8">
        <f t="shared" si="378"/>
        <v>2</v>
      </c>
      <c r="CT79" s="8">
        <f t="shared" si="378"/>
        <v>2</v>
      </c>
      <c r="CU79" s="8">
        <f t="shared" si="378"/>
        <v>1</v>
      </c>
      <c r="CV79" s="8">
        <f t="shared" si="378"/>
        <v>1</v>
      </c>
      <c r="CW79" s="8">
        <f t="shared" si="378"/>
        <v>2</v>
      </c>
      <c r="CX79" s="8">
        <f t="shared" si="378"/>
        <v>2</v>
      </c>
      <c r="CY79" s="8">
        <f t="shared" si="378"/>
        <v>2</v>
      </c>
      <c r="CZ79" s="8">
        <f t="shared" si="378"/>
        <v>2</v>
      </c>
      <c r="DA79" s="8">
        <f t="shared" si="378"/>
        <v>2</v>
      </c>
      <c r="DB79" s="8">
        <f t="shared" si="378"/>
        <v>2</v>
      </c>
      <c r="DC79" s="8">
        <f t="shared" si="378"/>
        <v>2</v>
      </c>
      <c r="DD79" s="8">
        <f t="shared" ref="DD79:DK79" si="379">IF(DD23="Si",1,IF(DD23="No",2,IF(DD23="No sé",2," ")))</f>
        <v>1</v>
      </c>
      <c r="DE79" s="8">
        <f t="shared" si="379"/>
        <v>2</v>
      </c>
      <c r="DF79" s="8">
        <f t="shared" si="379"/>
        <v>2</v>
      </c>
      <c r="DG79" s="8">
        <f t="shared" si="379"/>
        <v>2</v>
      </c>
      <c r="DH79" s="8">
        <f t="shared" si="379"/>
        <v>1</v>
      </c>
      <c r="DI79" s="8">
        <f t="shared" si="379"/>
        <v>2</v>
      </c>
      <c r="DJ79" s="8">
        <f t="shared" si="379"/>
        <v>1</v>
      </c>
      <c r="DK79" s="8">
        <f t="shared" si="379"/>
        <v>2</v>
      </c>
      <c r="DL79" s="8">
        <f t="shared" ref="DL79:EQ79" si="380">IF(DL23="Si, menos que a mis compañeras/os",1,IF(DL23="Si, Igual que a mis compañeras/os",2,IF(DL23="Si, más que a mis compañeras/os",3,IF(DL23="No",4," "))))</f>
        <v>4</v>
      </c>
      <c r="DM79" s="8">
        <f t="shared" si="380"/>
        <v>4</v>
      </c>
      <c r="DN79" s="8">
        <f t="shared" si="380"/>
        <v>4</v>
      </c>
      <c r="DO79" s="8">
        <f t="shared" si="380"/>
        <v>3</v>
      </c>
      <c r="DP79" s="8">
        <f t="shared" si="380"/>
        <v>4</v>
      </c>
      <c r="DQ79" s="8">
        <f t="shared" si="380"/>
        <v>4</v>
      </c>
      <c r="DR79" s="8">
        <f t="shared" si="380"/>
        <v>4</v>
      </c>
      <c r="DS79" s="8">
        <f t="shared" si="380"/>
        <v>4</v>
      </c>
      <c r="DT79" s="8">
        <f t="shared" si="380"/>
        <v>3</v>
      </c>
      <c r="DU79" s="8">
        <f t="shared" si="380"/>
        <v>4</v>
      </c>
      <c r="DV79" s="8">
        <f t="shared" si="380"/>
        <v>4</v>
      </c>
      <c r="DW79" s="8">
        <f t="shared" si="380"/>
        <v>4</v>
      </c>
      <c r="DX79" s="8">
        <f t="shared" si="380"/>
        <v>4</v>
      </c>
      <c r="DY79" s="8">
        <f t="shared" si="380"/>
        <v>4</v>
      </c>
      <c r="DZ79" s="8">
        <f t="shared" si="380"/>
        <v>4</v>
      </c>
      <c r="EA79" s="8">
        <f t="shared" si="380"/>
        <v>4</v>
      </c>
      <c r="EB79" s="8">
        <f t="shared" si="380"/>
        <v>4</v>
      </c>
      <c r="EC79" s="8">
        <f t="shared" si="380"/>
        <v>4</v>
      </c>
      <c r="ED79" s="8">
        <f t="shared" si="380"/>
        <v>4</v>
      </c>
      <c r="EE79" s="8">
        <f t="shared" si="380"/>
        <v>4</v>
      </c>
      <c r="EF79" s="8">
        <f t="shared" si="380"/>
        <v>4</v>
      </c>
      <c r="EG79" s="8">
        <f t="shared" si="380"/>
        <v>4</v>
      </c>
      <c r="EH79" s="8">
        <f t="shared" si="380"/>
        <v>4</v>
      </c>
      <c r="EI79" s="8">
        <f t="shared" si="380"/>
        <v>4</v>
      </c>
      <c r="EJ79" s="8">
        <f t="shared" si="380"/>
        <v>4</v>
      </c>
      <c r="EK79" s="8">
        <f t="shared" si="380"/>
        <v>4</v>
      </c>
      <c r="EL79" s="8">
        <f t="shared" si="380"/>
        <v>4</v>
      </c>
      <c r="EM79" s="8">
        <f t="shared" si="380"/>
        <v>4</v>
      </c>
      <c r="EN79" s="8">
        <f t="shared" si="380"/>
        <v>4</v>
      </c>
      <c r="EO79" s="8">
        <f t="shared" si="380"/>
        <v>4</v>
      </c>
      <c r="EP79" s="8">
        <f t="shared" si="380"/>
        <v>4</v>
      </c>
      <c r="EQ79" s="8">
        <f t="shared" si="380"/>
        <v>4</v>
      </c>
      <c r="ER79" s="8">
        <f t="shared" si="21"/>
        <v>2</v>
      </c>
      <c r="ES79" s="8">
        <f t="shared" ref="ES79:EX79" si="381">IF(ES23="Si, menos que a mis compañeras/os",1,IF(ES23="Si, Igual que a mis compañeras/os",2,IF(ES23="Si, más que a mis compañeras/os",3,IF(ES23="No",4," "))))</f>
        <v>4</v>
      </c>
      <c r="ET79" s="8">
        <f t="shared" si="381"/>
        <v>4</v>
      </c>
      <c r="EU79" s="8">
        <f t="shared" si="381"/>
        <v>4</v>
      </c>
      <c r="EV79" s="8">
        <f t="shared" si="381"/>
        <v>4</v>
      </c>
      <c r="EW79" s="8">
        <f t="shared" si="381"/>
        <v>4</v>
      </c>
      <c r="EX79" s="8">
        <f t="shared" si="381"/>
        <v>2</v>
      </c>
      <c r="EY79" s="8">
        <f t="shared" ref="EY79:FG79" si="382">IF(EY23="Siempre",1,IF(EY23="Casi siempre",2,IF(EY23="Pocas veces",3,IF(EY23="Nunca",4, ""))))</f>
        <v>1</v>
      </c>
      <c r="EZ79" s="8">
        <f t="shared" si="382"/>
        <v>2</v>
      </c>
      <c r="FA79" s="8">
        <f t="shared" si="382"/>
        <v>2</v>
      </c>
      <c r="FB79" s="8">
        <f t="shared" si="382"/>
        <v>2</v>
      </c>
      <c r="FC79" s="8">
        <f t="shared" si="382"/>
        <v>4</v>
      </c>
      <c r="FD79" s="8">
        <f t="shared" si="382"/>
        <v>4</v>
      </c>
      <c r="FE79" s="8">
        <f t="shared" si="382"/>
        <v>1</v>
      </c>
      <c r="FF79" s="8">
        <f t="shared" si="382"/>
        <v>1</v>
      </c>
      <c r="FG79" s="8">
        <f t="shared" si="382"/>
        <v>4</v>
      </c>
      <c r="FH79" s="8">
        <f t="shared" ref="FH79:GE79" si="383">IF(FH23="Siempre",1,IF(FH23="Casi siempre",2,IF(FH23="Pocas veces",3,IF(FH23="Nunca",4,IF(FH23="No he tenido la necesidad",5, "")))))</f>
        <v>1</v>
      </c>
      <c r="FI79" s="8">
        <f t="shared" si="383"/>
        <v>1</v>
      </c>
      <c r="FJ79" s="8">
        <f t="shared" si="383"/>
        <v>1</v>
      </c>
      <c r="FK79" s="8">
        <f t="shared" si="383"/>
        <v>1</v>
      </c>
      <c r="FL79" s="8">
        <f t="shared" si="383"/>
        <v>1</v>
      </c>
      <c r="FM79" s="8">
        <f t="shared" si="383"/>
        <v>5</v>
      </c>
      <c r="FN79" s="8">
        <f t="shared" si="383"/>
        <v>2</v>
      </c>
      <c r="FO79" s="8">
        <f t="shared" si="383"/>
        <v>2</v>
      </c>
      <c r="FP79" s="8">
        <f t="shared" si="383"/>
        <v>2</v>
      </c>
      <c r="FQ79" s="8">
        <f t="shared" si="383"/>
        <v>2</v>
      </c>
      <c r="FR79" s="8">
        <f t="shared" si="383"/>
        <v>1</v>
      </c>
      <c r="FS79" s="8">
        <f t="shared" si="383"/>
        <v>1</v>
      </c>
      <c r="FT79" s="8">
        <f t="shared" si="383"/>
        <v>4</v>
      </c>
      <c r="FU79" s="8">
        <f t="shared" si="383"/>
        <v>4</v>
      </c>
      <c r="FV79" s="8">
        <f t="shared" si="383"/>
        <v>1</v>
      </c>
      <c r="FW79" s="8">
        <f t="shared" si="383"/>
        <v>1</v>
      </c>
      <c r="FX79" s="8">
        <f t="shared" si="383"/>
        <v>1</v>
      </c>
      <c r="FY79" s="8">
        <f t="shared" si="383"/>
        <v>2</v>
      </c>
      <c r="FZ79" s="8">
        <f t="shared" si="383"/>
        <v>2</v>
      </c>
      <c r="GA79" s="8">
        <f t="shared" si="383"/>
        <v>1</v>
      </c>
      <c r="GB79" s="8">
        <f t="shared" si="383"/>
        <v>2</v>
      </c>
      <c r="GC79" s="8">
        <f t="shared" si="383"/>
        <v>1</v>
      </c>
      <c r="GD79" s="8">
        <f t="shared" si="383"/>
        <v>1</v>
      </c>
      <c r="GE79" s="8">
        <f t="shared" si="383"/>
        <v>4</v>
      </c>
      <c r="GF79" s="8">
        <f t="shared" ref="GF79:GI79" si="384">IF(GF23="Si",1,IF(GF23="No",2," "))</f>
        <v>2</v>
      </c>
      <c r="GG79" s="8">
        <f t="shared" si="384"/>
        <v>2</v>
      </c>
      <c r="GH79" s="8">
        <f t="shared" si="384"/>
        <v>1</v>
      </c>
      <c r="GI79" s="8">
        <f t="shared" si="384"/>
        <v>2</v>
      </c>
      <c r="GJ79" s="10">
        <f t="shared" ref="GJ79:GK79" si="385">GJ23</f>
        <v>2</v>
      </c>
      <c r="GK79" s="10">
        <f t="shared" si="385"/>
        <v>0</v>
      </c>
      <c r="GL79" s="10">
        <f t="shared" si="27"/>
        <v>5</v>
      </c>
      <c r="GM79" s="10">
        <f t="shared" ref="GM79:GT79" si="386">IF(GM23="Nada de tiempo",1,IF(GM23="Menos de 2 horas",2,IF(GM23="Entre 3 y 6 horas",3,IF(GM23="Entre 6 y 10 horas",4,IF(GM23="Más de 10 horas",5,"")))))</f>
        <v>2</v>
      </c>
      <c r="GN79" s="10">
        <f t="shared" si="386"/>
        <v>2</v>
      </c>
      <c r="GO79" s="10">
        <f t="shared" si="386"/>
        <v>2</v>
      </c>
      <c r="GP79" s="10">
        <f t="shared" si="386"/>
        <v>2</v>
      </c>
      <c r="GQ79" s="10">
        <f t="shared" si="386"/>
        <v>1</v>
      </c>
      <c r="GR79" s="10">
        <f t="shared" si="386"/>
        <v>1</v>
      </c>
      <c r="GS79" s="10">
        <f t="shared" si="386"/>
        <v>1</v>
      </c>
      <c r="GT79" s="10">
        <f t="shared" si="386"/>
        <v>1</v>
      </c>
    </row>
    <row r="80" spans="3:202" ht="15.75" customHeight="1" x14ac:dyDescent="0.4">
      <c r="C80" s="8">
        <v>23</v>
      </c>
      <c r="E80" s="8">
        <f t="shared" si="29"/>
        <v>1</v>
      </c>
      <c r="F80" s="1">
        <v>1964</v>
      </c>
      <c r="G80" s="9">
        <f t="shared" si="0"/>
        <v>1</v>
      </c>
      <c r="H80" s="10" t="str">
        <f t="shared" ref="H80:I80" si="387">H24</f>
        <v>Hidalgo</v>
      </c>
      <c r="I80" s="10" t="str">
        <f t="shared" si="387"/>
        <v>Mineral de la Reforma</v>
      </c>
      <c r="J80" s="8">
        <f t="shared" si="2"/>
        <v>4</v>
      </c>
      <c r="K80" s="8">
        <f t="shared" si="3"/>
        <v>2</v>
      </c>
      <c r="L80" s="8">
        <v>1</v>
      </c>
      <c r="M80" s="8">
        <f t="shared" si="4"/>
        <v>5</v>
      </c>
      <c r="N80" s="8">
        <f t="shared" ref="N80:O80" si="388">IF(N24="Sí",1,IF(N24="No",2," "))</f>
        <v>2</v>
      </c>
      <c r="O80" s="8">
        <f t="shared" si="388"/>
        <v>2</v>
      </c>
      <c r="P80" s="1">
        <v>15</v>
      </c>
      <c r="Q80" s="8">
        <f t="shared" si="6"/>
        <v>4</v>
      </c>
      <c r="R80" s="8">
        <f t="shared" si="7"/>
        <v>3</v>
      </c>
      <c r="S80" s="8">
        <f t="shared" si="8"/>
        <v>4</v>
      </c>
      <c r="T80" s="8">
        <f t="shared" si="9"/>
        <v>2</v>
      </c>
      <c r="U80" s="8">
        <f t="shared" ref="U80:AG80" si="389">IF(U24="Toda mi jornada",1,IF(U24="Más de la mitad",2,IF(U24="Ocasionalmente",3,IF(U24="Nunca",4," "))))</f>
        <v>2</v>
      </c>
      <c r="V80" s="8">
        <f t="shared" si="389"/>
        <v>1</v>
      </c>
      <c r="W80" s="8">
        <f t="shared" si="389"/>
        <v>4</v>
      </c>
      <c r="X80" s="8">
        <f t="shared" si="389"/>
        <v>4</v>
      </c>
      <c r="Y80" s="8">
        <f t="shared" si="389"/>
        <v>4</v>
      </c>
      <c r="Z80" s="8">
        <f t="shared" si="389"/>
        <v>4</v>
      </c>
      <c r="AA80" s="8">
        <f t="shared" si="389"/>
        <v>4</v>
      </c>
      <c r="AB80" s="8">
        <f t="shared" si="389"/>
        <v>4</v>
      </c>
      <c r="AC80" s="8">
        <f t="shared" si="389"/>
        <v>4</v>
      </c>
      <c r="AD80" s="8">
        <f t="shared" si="389"/>
        <v>4</v>
      </c>
      <c r="AE80" s="8">
        <f t="shared" si="389"/>
        <v>3</v>
      </c>
      <c r="AF80" s="8">
        <f t="shared" si="389"/>
        <v>3</v>
      </c>
      <c r="AG80" s="8">
        <f t="shared" si="389"/>
        <v>3</v>
      </c>
      <c r="AH80" s="7"/>
      <c r="AI80" s="8">
        <f t="shared" si="11"/>
        <v>2</v>
      </c>
      <c r="AJ80" s="8">
        <f t="shared" si="12"/>
        <v>6</v>
      </c>
      <c r="AK80" s="1" t="s">
        <v>339</v>
      </c>
      <c r="AL80" s="8">
        <f t="shared" ref="AL80:BA80" si="390">IF(AL24="Completamente",1,IF(AL24="Bastante",2,IF(AL24="Regular",3,IF(AL24="Poco",4,IF(AL24="Nada",5," ")))))</f>
        <v>1</v>
      </c>
      <c r="AM80" s="8">
        <f t="shared" si="390"/>
        <v>2</v>
      </c>
      <c r="AN80" s="8">
        <f t="shared" si="390"/>
        <v>1</v>
      </c>
      <c r="AO80" s="8">
        <f t="shared" si="390"/>
        <v>1</v>
      </c>
      <c r="AP80" s="8">
        <f t="shared" si="390"/>
        <v>2</v>
      </c>
      <c r="AQ80" s="8">
        <f t="shared" si="390"/>
        <v>2</v>
      </c>
      <c r="AR80" s="8">
        <f t="shared" si="390"/>
        <v>3</v>
      </c>
      <c r="AS80" s="8">
        <f t="shared" si="390"/>
        <v>2</v>
      </c>
      <c r="AT80" s="8">
        <f t="shared" si="390"/>
        <v>2</v>
      </c>
      <c r="AU80" s="8">
        <f t="shared" si="390"/>
        <v>2</v>
      </c>
      <c r="AV80" s="8">
        <f t="shared" si="390"/>
        <v>2</v>
      </c>
      <c r="AW80" s="8">
        <f t="shared" si="390"/>
        <v>2</v>
      </c>
      <c r="AX80" s="8">
        <f t="shared" si="390"/>
        <v>2</v>
      </c>
      <c r="AY80" s="8">
        <f t="shared" si="390"/>
        <v>1</v>
      </c>
      <c r="AZ80" s="8">
        <f t="shared" si="390"/>
        <v>2</v>
      </c>
      <c r="BA80" s="8">
        <f t="shared" si="390"/>
        <v>2</v>
      </c>
      <c r="BB80" s="8">
        <f t="shared" ref="BB80:BO80" si="391">IF(BB24="Mujer",1,IF(BB24="Hombre",2,IF(BB24="Ambos",3,IF(BB24="Ninguno",4," "))))</f>
        <v>3</v>
      </c>
      <c r="BC80" s="8">
        <f t="shared" si="391"/>
        <v>3</v>
      </c>
      <c r="BD80" s="8">
        <f t="shared" si="391"/>
        <v>3</v>
      </c>
      <c r="BE80" s="8">
        <f t="shared" si="391"/>
        <v>3</v>
      </c>
      <c r="BF80" s="8">
        <f t="shared" si="391"/>
        <v>3</v>
      </c>
      <c r="BG80" s="8">
        <f t="shared" si="391"/>
        <v>3</v>
      </c>
      <c r="BH80" s="8">
        <f t="shared" si="391"/>
        <v>3</v>
      </c>
      <c r="BI80" s="8">
        <f t="shared" si="391"/>
        <v>3</v>
      </c>
      <c r="BJ80" s="8">
        <f t="shared" si="391"/>
        <v>3</v>
      </c>
      <c r="BK80" s="8">
        <f t="shared" si="391"/>
        <v>3</v>
      </c>
      <c r="BL80" s="8">
        <f t="shared" si="391"/>
        <v>3</v>
      </c>
      <c r="BM80" s="8">
        <f t="shared" si="391"/>
        <v>3</v>
      </c>
      <c r="BN80" s="8">
        <f t="shared" si="391"/>
        <v>3</v>
      </c>
      <c r="BO80" s="8">
        <f t="shared" si="391"/>
        <v>4</v>
      </c>
      <c r="BP80" s="7"/>
      <c r="BQ80" s="8">
        <f t="shared" ref="BQ80:BT80" si="392">IF(BQ24="Si",1,IF(BQ24="No",2,IF(BQ24="No sé",3," ")))</f>
        <v>3</v>
      </c>
      <c r="BR80" s="8">
        <f t="shared" si="392"/>
        <v>1</v>
      </c>
      <c r="BS80" s="8">
        <f t="shared" si="392"/>
        <v>3</v>
      </c>
      <c r="BT80" s="8">
        <f t="shared" si="392"/>
        <v>1</v>
      </c>
      <c r="BU80" s="8">
        <f t="shared" ref="BU80:CL80" si="393">IF(BU24="Siempre",1,IF(BU24="Casi siempre",2,IF(BU24="Pocas Veces",3,IF(BU24="Nunca",4," "))))</f>
        <v>1</v>
      </c>
      <c r="BV80" s="8">
        <f t="shared" si="393"/>
        <v>2</v>
      </c>
      <c r="BW80" s="8">
        <f t="shared" si="393"/>
        <v>2</v>
      </c>
      <c r="BX80" s="8">
        <f t="shared" si="393"/>
        <v>2</v>
      </c>
      <c r="BY80" s="8">
        <f t="shared" si="393"/>
        <v>2</v>
      </c>
      <c r="BZ80" s="8">
        <f t="shared" si="393"/>
        <v>2</v>
      </c>
      <c r="CA80" s="8">
        <f t="shared" si="393"/>
        <v>2</v>
      </c>
      <c r="CB80" s="8">
        <f t="shared" si="393"/>
        <v>2</v>
      </c>
      <c r="CC80" s="8">
        <f t="shared" si="393"/>
        <v>2</v>
      </c>
      <c r="CD80" s="8">
        <f t="shared" si="393"/>
        <v>2</v>
      </c>
      <c r="CE80" s="8">
        <f t="shared" si="393"/>
        <v>2</v>
      </c>
      <c r="CF80" s="8">
        <f t="shared" si="393"/>
        <v>3</v>
      </c>
      <c r="CG80" s="8">
        <f t="shared" si="393"/>
        <v>1</v>
      </c>
      <c r="CH80" s="8">
        <f t="shared" si="393"/>
        <v>1</v>
      </c>
      <c r="CI80" s="8">
        <f t="shared" si="393"/>
        <v>4</v>
      </c>
      <c r="CJ80" s="8">
        <f t="shared" si="393"/>
        <v>2</v>
      </c>
      <c r="CK80" s="8">
        <f t="shared" si="393"/>
        <v>2</v>
      </c>
      <c r="CL80" s="8">
        <f t="shared" si="393"/>
        <v>2</v>
      </c>
      <c r="CM80" s="8">
        <f t="shared" ref="CM80:CP80" si="394">IF(CM24="Siempre",1,IF(CM24="Casi siempre",2,IF(CM24="Pocas Veces",3,IF(CM24="Nunca",4,IF(CM24="No sé",5," ")))))</f>
        <v>3</v>
      </c>
      <c r="CN80" s="8">
        <f t="shared" si="394"/>
        <v>2</v>
      </c>
      <c r="CO80" s="8">
        <f t="shared" si="394"/>
        <v>5</v>
      </c>
      <c r="CP80" s="8">
        <f t="shared" si="394"/>
        <v>2</v>
      </c>
      <c r="CQ80" s="8">
        <f t="shared" ref="CQ80:DC80" si="395">IF(CQ24="Si",1,IF(CQ24="No",2," "))</f>
        <v>2</v>
      </c>
      <c r="CR80" s="8">
        <f t="shared" si="395"/>
        <v>2</v>
      </c>
      <c r="CS80" s="8">
        <f t="shared" si="395"/>
        <v>2</v>
      </c>
      <c r="CT80" s="8">
        <f t="shared" si="395"/>
        <v>2</v>
      </c>
      <c r="CU80" s="8">
        <f t="shared" si="395"/>
        <v>2</v>
      </c>
      <c r="CV80" s="8">
        <f t="shared" si="395"/>
        <v>1</v>
      </c>
      <c r="CW80" s="8">
        <f t="shared" si="395"/>
        <v>2</v>
      </c>
      <c r="CX80" s="8">
        <f t="shared" si="395"/>
        <v>2</v>
      </c>
      <c r="CY80" s="8">
        <f t="shared" si="395"/>
        <v>2</v>
      </c>
      <c r="CZ80" s="8">
        <f t="shared" si="395"/>
        <v>1</v>
      </c>
      <c r="DA80" s="8">
        <f t="shared" si="395"/>
        <v>2</v>
      </c>
      <c r="DB80" s="8">
        <f t="shared" si="395"/>
        <v>2</v>
      </c>
      <c r="DC80" s="8">
        <f t="shared" si="395"/>
        <v>1</v>
      </c>
      <c r="DD80" s="8">
        <f t="shared" ref="DD80:DK80" si="396">IF(DD24="Si",1,IF(DD24="No",2,IF(DD24="No sé",2," ")))</f>
        <v>1</v>
      </c>
      <c r="DE80" s="8">
        <f t="shared" si="396"/>
        <v>1</v>
      </c>
      <c r="DF80" s="8">
        <f t="shared" si="396"/>
        <v>1</v>
      </c>
      <c r="DG80" s="8">
        <f t="shared" si="396"/>
        <v>1</v>
      </c>
      <c r="DH80" s="8">
        <f t="shared" si="396"/>
        <v>1</v>
      </c>
      <c r="DI80" s="8">
        <f t="shared" si="396"/>
        <v>1</v>
      </c>
      <c r="DJ80" s="8">
        <f t="shared" si="396"/>
        <v>1</v>
      </c>
      <c r="DK80" s="8">
        <f t="shared" si="396"/>
        <v>1</v>
      </c>
      <c r="DL80" s="8">
        <f t="shared" ref="DL80:EQ80" si="397">IF(DL24="Si, menos que a mis compañeras/os",1,IF(DL24="Si, Igual que a mis compañeras/os",2,IF(DL24="Si, más que a mis compañeras/os",3,IF(DL24="No",4," "))))</f>
        <v>4</v>
      </c>
      <c r="DM80" s="8">
        <f t="shared" si="397"/>
        <v>4</v>
      </c>
      <c r="DN80" s="8">
        <f t="shared" si="397"/>
        <v>4</v>
      </c>
      <c r="DO80" s="8">
        <f t="shared" si="397"/>
        <v>4</v>
      </c>
      <c r="DP80" s="8">
        <f t="shared" si="397"/>
        <v>4</v>
      </c>
      <c r="DQ80" s="8">
        <f t="shared" si="397"/>
        <v>4</v>
      </c>
      <c r="DR80" s="8">
        <f t="shared" si="397"/>
        <v>4</v>
      </c>
      <c r="DS80" s="8">
        <f t="shared" si="397"/>
        <v>4</v>
      </c>
      <c r="DT80" s="8">
        <f t="shared" si="397"/>
        <v>4</v>
      </c>
      <c r="DU80" s="8">
        <f t="shared" si="397"/>
        <v>4</v>
      </c>
      <c r="DV80" s="8">
        <f t="shared" si="397"/>
        <v>4</v>
      </c>
      <c r="DW80" s="8">
        <f t="shared" si="397"/>
        <v>4</v>
      </c>
      <c r="DX80" s="8">
        <f t="shared" si="397"/>
        <v>4</v>
      </c>
      <c r="DY80" s="8">
        <f t="shared" si="397"/>
        <v>4</v>
      </c>
      <c r="DZ80" s="8">
        <f t="shared" si="397"/>
        <v>4</v>
      </c>
      <c r="EA80" s="8">
        <f t="shared" si="397"/>
        <v>4</v>
      </c>
      <c r="EB80" s="8">
        <f t="shared" si="397"/>
        <v>4</v>
      </c>
      <c r="EC80" s="8">
        <f t="shared" si="397"/>
        <v>4</v>
      </c>
      <c r="ED80" s="8">
        <f t="shared" si="397"/>
        <v>4</v>
      </c>
      <c r="EE80" s="8">
        <f t="shared" si="397"/>
        <v>4</v>
      </c>
      <c r="EF80" s="8">
        <f t="shared" si="397"/>
        <v>4</v>
      </c>
      <c r="EG80" s="8">
        <f t="shared" si="397"/>
        <v>4</v>
      </c>
      <c r="EH80" s="8">
        <f t="shared" si="397"/>
        <v>4</v>
      </c>
      <c r="EI80" s="8">
        <f t="shared" si="397"/>
        <v>4</v>
      </c>
      <c r="EJ80" s="8">
        <f t="shared" si="397"/>
        <v>4</v>
      </c>
      <c r="EK80" s="8">
        <f t="shared" si="397"/>
        <v>4</v>
      </c>
      <c r="EL80" s="8">
        <f t="shared" si="397"/>
        <v>4</v>
      </c>
      <c r="EM80" s="8">
        <f t="shared" si="397"/>
        <v>4</v>
      </c>
      <c r="EN80" s="8">
        <f t="shared" si="397"/>
        <v>4</v>
      </c>
      <c r="EO80" s="8">
        <f t="shared" si="397"/>
        <v>2</v>
      </c>
      <c r="EP80" s="8">
        <f t="shared" si="397"/>
        <v>4</v>
      </c>
      <c r="EQ80" s="8">
        <f t="shared" si="397"/>
        <v>4</v>
      </c>
      <c r="ER80" s="8">
        <f t="shared" si="21"/>
        <v>2</v>
      </c>
      <c r="ES80" s="8">
        <f t="shared" ref="ES80:EX80" si="398">IF(ES24="Si, menos que a mis compañeras/os",1,IF(ES24="Si, Igual que a mis compañeras/os",2,IF(ES24="Si, más que a mis compañeras/os",3,IF(ES24="No",4," "))))</f>
        <v>4</v>
      </c>
      <c r="ET80" s="8">
        <f t="shared" si="398"/>
        <v>4</v>
      </c>
      <c r="EU80" s="8">
        <f t="shared" si="398"/>
        <v>4</v>
      </c>
      <c r="EV80" s="8">
        <f t="shared" si="398"/>
        <v>4</v>
      </c>
      <c r="EW80" s="8">
        <f t="shared" si="398"/>
        <v>4</v>
      </c>
      <c r="EX80" s="8">
        <f t="shared" si="398"/>
        <v>4</v>
      </c>
      <c r="EY80" s="8">
        <f t="shared" ref="EY80:FG80" si="399">IF(EY24="Siempre",1,IF(EY24="Casi siempre",2,IF(EY24="Pocas veces",3,IF(EY24="Nunca",4, ""))))</f>
        <v>2</v>
      </c>
      <c r="EZ80" s="8">
        <f t="shared" si="399"/>
        <v>3</v>
      </c>
      <c r="FA80" s="8">
        <f t="shared" si="399"/>
        <v>2</v>
      </c>
      <c r="FB80" s="8">
        <f t="shared" si="399"/>
        <v>1</v>
      </c>
      <c r="FC80" s="8">
        <f t="shared" si="399"/>
        <v>2</v>
      </c>
      <c r="FD80" s="8">
        <f t="shared" si="399"/>
        <v>2</v>
      </c>
      <c r="FE80" s="8">
        <f t="shared" si="399"/>
        <v>1</v>
      </c>
      <c r="FF80" s="8">
        <f t="shared" si="399"/>
        <v>2</v>
      </c>
      <c r="FG80" s="8">
        <f t="shared" si="399"/>
        <v>2</v>
      </c>
      <c r="FH80" s="8">
        <f t="shared" ref="FH80:GE80" si="400">IF(FH24="Siempre",1,IF(FH24="Casi siempre",2,IF(FH24="Pocas veces",3,IF(FH24="Nunca",4,IF(FH24="No he tenido la necesidad",5, "")))))</f>
        <v>2</v>
      </c>
      <c r="FI80" s="8">
        <f t="shared" si="400"/>
        <v>1</v>
      </c>
      <c r="FJ80" s="8">
        <f t="shared" si="400"/>
        <v>1</v>
      </c>
      <c r="FK80" s="8">
        <f t="shared" si="400"/>
        <v>1</v>
      </c>
      <c r="FL80" s="8">
        <f t="shared" si="400"/>
        <v>2</v>
      </c>
      <c r="FM80" s="8">
        <f t="shared" si="400"/>
        <v>2</v>
      </c>
      <c r="FN80" s="8">
        <f t="shared" si="400"/>
        <v>1</v>
      </c>
      <c r="FO80" s="8">
        <f t="shared" si="400"/>
        <v>1</v>
      </c>
      <c r="FP80" s="8">
        <f t="shared" si="400"/>
        <v>1</v>
      </c>
      <c r="FQ80" s="8">
        <f t="shared" si="400"/>
        <v>2</v>
      </c>
      <c r="FR80" s="8">
        <f t="shared" si="400"/>
        <v>2</v>
      </c>
      <c r="FS80" s="8">
        <f t="shared" si="400"/>
        <v>1</v>
      </c>
      <c r="FT80" s="8">
        <f t="shared" si="400"/>
        <v>4</v>
      </c>
      <c r="FU80" s="8">
        <f t="shared" si="400"/>
        <v>4</v>
      </c>
      <c r="FV80" s="8">
        <f t="shared" si="400"/>
        <v>1</v>
      </c>
      <c r="FW80" s="8">
        <f t="shared" si="400"/>
        <v>1</v>
      </c>
      <c r="FX80" s="8">
        <f t="shared" si="400"/>
        <v>1</v>
      </c>
      <c r="FY80" s="8">
        <f t="shared" si="400"/>
        <v>1</v>
      </c>
      <c r="FZ80" s="8">
        <f t="shared" si="400"/>
        <v>1</v>
      </c>
      <c r="GA80" s="8">
        <f t="shared" si="400"/>
        <v>1</v>
      </c>
      <c r="GB80" s="8">
        <f t="shared" si="400"/>
        <v>3</v>
      </c>
      <c r="GC80" s="8">
        <f t="shared" si="400"/>
        <v>2</v>
      </c>
      <c r="GD80" s="8">
        <f t="shared" si="400"/>
        <v>1</v>
      </c>
      <c r="GE80" s="8">
        <f t="shared" si="400"/>
        <v>4</v>
      </c>
      <c r="GF80" s="8">
        <f t="shared" ref="GF80:GI80" si="401">IF(GF24="Si",1,IF(GF24="No",2," "))</f>
        <v>2</v>
      </c>
      <c r="GG80" s="8">
        <f t="shared" si="401"/>
        <v>1</v>
      </c>
      <c r="GH80" s="8">
        <f t="shared" si="401"/>
        <v>1</v>
      </c>
      <c r="GI80" s="8">
        <f t="shared" si="401"/>
        <v>2</v>
      </c>
      <c r="GJ80" s="10">
        <f t="shared" ref="GJ80:GK80" si="402">GJ24</f>
        <v>3</v>
      </c>
      <c r="GK80" s="10">
        <f t="shared" si="402"/>
        <v>2</v>
      </c>
      <c r="GL80" s="10">
        <f t="shared" si="27"/>
        <v>2</v>
      </c>
      <c r="GM80" s="10">
        <f t="shared" ref="GM80:GT80" si="403">IF(GM24="Nada de tiempo",1,IF(GM24="Menos de 2 horas",2,IF(GM24="Entre 3 y 6 horas",3,IF(GM24="Entre 6 y 10 horas",4,IF(GM24="Más de 10 horas",5,"")))))</f>
        <v>3</v>
      </c>
      <c r="GN80" s="10">
        <f t="shared" si="403"/>
        <v>3</v>
      </c>
      <c r="GO80" s="10">
        <f t="shared" si="403"/>
        <v>4</v>
      </c>
      <c r="GP80" s="10">
        <f t="shared" si="403"/>
        <v>3</v>
      </c>
      <c r="GQ80" s="10">
        <f t="shared" si="403"/>
        <v>3</v>
      </c>
      <c r="GR80" s="10">
        <f t="shared" si="403"/>
        <v>4</v>
      </c>
      <c r="GS80" s="10">
        <f t="shared" si="403"/>
        <v>1</v>
      </c>
      <c r="GT80" s="10">
        <f t="shared" si="403"/>
        <v>1</v>
      </c>
    </row>
    <row r="81" spans="2:202" ht="15.75" customHeight="1" x14ac:dyDescent="0.4">
      <c r="C81" s="8">
        <v>24</v>
      </c>
      <c r="E81" s="8">
        <f t="shared" si="29"/>
        <v>2</v>
      </c>
      <c r="F81" s="1">
        <v>1967</v>
      </c>
      <c r="G81" s="9">
        <f t="shared" si="0"/>
        <v>1</v>
      </c>
      <c r="H81" s="10" t="str">
        <f t="shared" ref="H81:I81" si="404">H25</f>
        <v>Ciudad de México</v>
      </c>
      <c r="I81" s="10" t="str">
        <f t="shared" si="404"/>
        <v>Mineral de la Reforma</v>
      </c>
      <c r="J81" s="8">
        <f t="shared" si="2"/>
        <v>2</v>
      </c>
      <c r="K81" s="8">
        <f t="shared" si="3"/>
        <v>1</v>
      </c>
      <c r="L81" s="8">
        <v>1</v>
      </c>
      <c r="M81" s="8">
        <f t="shared" si="4"/>
        <v>5</v>
      </c>
      <c r="N81" s="8">
        <f t="shared" ref="N81:O81" si="405">IF(N25="Sí",1,IF(N25="No",2," "))</f>
        <v>2</v>
      </c>
      <c r="O81" s="8">
        <f t="shared" si="405"/>
        <v>1</v>
      </c>
      <c r="P81" s="1">
        <v>9</v>
      </c>
      <c r="Q81" s="8">
        <f t="shared" si="6"/>
        <v>4</v>
      </c>
      <c r="R81" s="8">
        <f t="shared" si="7"/>
        <v>3</v>
      </c>
      <c r="S81" s="8">
        <f t="shared" si="8"/>
        <v>4</v>
      </c>
      <c r="T81" s="8">
        <f t="shared" si="9"/>
        <v>1</v>
      </c>
      <c r="U81" s="8">
        <f t="shared" ref="U81:AG81" si="406">IF(U25="Toda mi jornada",1,IF(U25="Más de la mitad",2,IF(U25="Ocasionalmente",3,IF(U25="Nunca",4," "))))</f>
        <v>1</v>
      </c>
      <c r="V81" s="8">
        <f t="shared" si="406"/>
        <v>1</v>
      </c>
      <c r="W81" s="8">
        <f t="shared" si="406"/>
        <v>3</v>
      </c>
      <c r="X81" s="8">
        <f t="shared" si="406"/>
        <v>2</v>
      </c>
      <c r="Y81" s="8">
        <f t="shared" si="406"/>
        <v>3</v>
      </c>
      <c r="Z81" s="8">
        <f t="shared" si="406"/>
        <v>4</v>
      </c>
      <c r="AA81" s="8">
        <f t="shared" si="406"/>
        <v>4</v>
      </c>
      <c r="AB81" s="8">
        <f t="shared" si="406"/>
        <v>2</v>
      </c>
      <c r="AC81" s="8">
        <f t="shared" si="406"/>
        <v>4</v>
      </c>
      <c r="AD81" s="8">
        <f t="shared" si="406"/>
        <v>1</v>
      </c>
      <c r="AE81" s="8">
        <f t="shared" si="406"/>
        <v>2</v>
      </c>
      <c r="AF81" s="8">
        <f t="shared" si="406"/>
        <v>2</v>
      </c>
      <c r="AG81" s="8">
        <f t="shared" si="406"/>
        <v>3</v>
      </c>
      <c r="AH81" s="7"/>
      <c r="AI81" s="8">
        <f t="shared" si="11"/>
        <v>1</v>
      </c>
      <c r="AJ81" s="8">
        <f t="shared" si="12"/>
        <v>8</v>
      </c>
      <c r="AK81" s="1" t="s">
        <v>325</v>
      </c>
      <c r="AL81" s="8">
        <f t="shared" ref="AL81:BA81" si="407">IF(AL25="Completamente",1,IF(AL25="Bastante",2,IF(AL25="Regular",3,IF(AL25="Poco",4,IF(AL25="Nada",5," ")))))</f>
        <v>2</v>
      </c>
      <c r="AM81" s="8">
        <f t="shared" si="407"/>
        <v>3</v>
      </c>
      <c r="AN81" s="8">
        <f t="shared" si="407"/>
        <v>2</v>
      </c>
      <c r="AO81" s="8">
        <f t="shared" si="407"/>
        <v>2</v>
      </c>
      <c r="AP81" s="8">
        <f t="shared" si="407"/>
        <v>3</v>
      </c>
      <c r="AQ81" s="8">
        <f t="shared" si="407"/>
        <v>2</v>
      </c>
      <c r="AR81" s="8">
        <f t="shared" si="407"/>
        <v>3</v>
      </c>
      <c r="AS81" s="8">
        <f t="shared" si="407"/>
        <v>2</v>
      </c>
      <c r="AT81" s="8">
        <f t="shared" si="407"/>
        <v>2</v>
      </c>
      <c r="AU81" s="8">
        <f t="shared" si="407"/>
        <v>2</v>
      </c>
      <c r="AV81" s="8">
        <f t="shared" si="407"/>
        <v>3</v>
      </c>
      <c r="AW81" s="8">
        <f t="shared" si="407"/>
        <v>2</v>
      </c>
      <c r="AX81" s="8">
        <f t="shared" si="407"/>
        <v>2</v>
      </c>
      <c r="AY81" s="8">
        <f t="shared" si="407"/>
        <v>2</v>
      </c>
      <c r="AZ81" s="8">
        <f t="shared" si="407"/>
        <v>3</v>
      </c>
      <c r="BA81" s="8">
        <f t="shared" si="407"/>
        <v>2</v>
      </c>
      <c r="BB81" s="8">
        <f t="shared" ref="BB81:BO81" si="408">IF(BB25="Mujer",1,IF(BB25="Hombre",2,IF(BB25="Ambos",3,IF(BB25="Ninguno",4," "))))</f>
        <v>3</v>
      </c>
      <c r="BC81" s="8">
        <f t="shared" si="408"/>
        <v>3</v>
      </c>
      <c r="BD81" s="8">
        <f t="shared" si="408"/>
        <v>3</v>
      </c>
      <c r="BE81" s="8">
        <f t="shared" si="408"/>
        <v>3</v>
      </c>
      <c r="BF81" s="8">
        <f t="shared" si="408"/>
        <v>3</v>
      </c>
      <c r="BG81" s="8">
        <f t="shared" si="408"/>
        <v>3</v>
      </c>
      <c r="BH81" s="8">
        <f t="shared" si="408"/>
        <v>3</v>
      </c>
      <c r="BI81" s="8">
        <f t="shared" si="408"/>
        <v>3</v>
      </c>
      <c r="BJ81" s="8">
        <f t="shared" si="408"/>
        <v>3</v>
      </c>
      <c r="BK81" s="8">
        <f t="shared" si="408"/>
        <v>3</v>
      </c>
      <c r="BL81" s="8">
        <f t="shared" si="408"/>
        <v>3</v>
      </c>
      <c r="BM81" s="8">
        <f t="shared" si="408"/>
        <v>3</v>
      </c>
      <c r="BN81" s="8">
        <f t="shared" si="408"/>
        <v>3</v>
      </c>
      <c r="BO81" s="8">
        <f t="shared" si="408"/>
        <v>3</v>
      </c>
      <c r="BP81" s="7"/>
      <c r="BQ81" s="8">
        <f t="shared" ref="BQ81:BT81" si="409">IF(BQ25="Si",1,IF(BQ25="No",2,IF(BQ25="No sé",3," ")))</f>
        <v>1</v>
      </c>
      <c r="BR81" s="8">
        <f t="shared" si="409"/>
        <v>1</v>
      </c>
      <c r="BS81" s="8">
        <f t="shared" si="409"/>
        <v>1</v>
      </c>
      <c r="BT81" s="8">
        <f t="shared" si="409"/>
        <v>1</v>
      </c>
      <c r="BU81" s="8">
        <f t="shared" ref="BU81:CL81" si="410">IF(BU25="Siempre",1,IF(BU25="Casi siempre",2,IF(BU25="Pocas Veces",3,IF(BU25="Nunca",4," "))))</f>
        <v>2</v>
      </c>
      <c r="BV81" s="8">
        <f t="shared" si="410"/>
        <v>2</v>
      </c>
      <c r="BW81" s="8">
        <f t="shared" si="410"/>
        <v>2</v>
      </c>
      <c r="BX81" s="8">
        <f t="shared" si="410"/>
        <v>2</v>
      </c>
      <c r="BY81" s="8">
        <f t="shared" si="410"/>
        <v>2</v>
      </c>
      <c r="BZ81" s="8">
        <f t="shared" si="410"/>
        <v>2</v>
      </c>
      <c r="CA81" s="8">
        <f t="shared" si="410"/>
        <v>2</v>
      </c>
      <c r="CB81" s="8">
        <f t="shared" si="410"/>
        <v>2</v>
      </c>
      <c r="CC81" s="8">
        <f t="shared" si="410"/>
        <v>2</v>
      </c>
      <c r="CD81" s="8">
        <f t="shared" si="410"/>
        <v>2</v>
      </c>
      <c r="CE81" s="8">
        <f t="shared" si="410"/>
        <v>2</v>
      </c>
      <c r="CF81" s="8">
        <f t="shared" si="410"/>
        <v>2</v>
      </c>
      <c r="CG81" s="8">
        <f t="shared" si="410"/>
        <v>2</v>
      </c>
      <c r="CH81" s="8">
        <f t="shared" si="410"/>
        <v>2</v>
      </c>
      <c r="CI81" s="8">
        <f t="shared" si="410"/>
        <v>2</v>
      </c>
      <c r="CJ81" s="8">
        <f t="shared" si="410"/>
        <v>3</v>
      </c>
      <c r="CK81" s="8">
        <f t="shared" si="410"/>
        <v>2</v>
      </c>
      <c r="CL81" s="8">
        <f t="shared" si="410"/>
        <v>2</v>
      </c>
      <c r="CM81" s="8">
        <f t="shared" ref="CM81:CP81" si="411">IF(CM25="Siempre",1,IF(CM25="Casi siempre",2,IF(CM25="Pocas Veces",3,IF(CM25="Nunca",4,IF(CM25="No sé",5," ")))))</f>
        <v>2</v>
      </c>
      <c r="CN81" s="8">
        <f t="shared" si="411"/>
        <v>4</v>
      </c>
      <c r="CO81" s="8">
        <f t="shared" si="411"/>
        <v>5</v>
      </c>
      <c r="CP81" s="8">
        <f t="shared" si="411"/>
        <v>1</v>
      </c>
      <c r="CQ81" s="8">
        <f t="shared" ref="CQ81:DC81" si="412">IF(CQ25="Si",1,IF(CQ25="No",2," "))</f>
        <v>2</v>
      </c>
      <c r="CR81" s="8">
        <f t="shared" si="412"/>
        <v>1</v>
      </c>
      <c r="CS81" s="8">
        <f t="shared" si="412"/>
        <v>2</v>
      </c>
      <c r="CT81" s="8">
        <f t="shared" si="412"/>
        <v>2</v>
      </c>
      <c r="CU81" s="8">
        <f t="shared" si="412"/>
        <v>2</v>
      </c>
      <c r="CV81" s="8">
        <f t="shared" si="412"/>
        <v>1</v>
      </c>
      <c r="CW81" s="8">
        <f t="shared" si="412"/>
        <v>2</v>
      </c>
      <c r="CX81" s="8">
        <f t="shared" si="412"/>
        <v>2</v>
      </c>
      <c r="CY81" s="8">
        <f t="shared" si="412"/>
        <v>2</v>
      </c>
      <c r="CZ81" s="8">
        <f t="shared" si="412"/>
        <v>2</v>
      </c>
      <c r="DA81" s="8">
        <f t="shared" si="412"/>
        <v>2</v>
      </c>
      <c r="DB81" s="8">
        <f t="shared" si="412"/>
        <v>2</v>
      </c>
      <c r="DC81" s="8">
        <f t="shared" si="412"/>
        <v>2</v>
      </c>
      <c r="DD81" s="8">
        <f t="shared" ref="DD81:DK81" si="413">IF(DD25="Si",1,IF(DD25="No",2,IF(DD25="No sé",2," ")))</f>
        <v>1</v>
      </c>
      <c r="DE81" s="8">
        <f t="shared" si="413"/>
        <v>1</v>
      </c>
      <c r="DF81" s="8">
        <f t="shared" si="413"/>
        <v>1</v>
      </c>
      <c r="DG81" s="8">
        <f t="shared" si="413"/>
        <v>1</v>
      </c>
      <c r="DH81" s="8">
        <f t="shared" si="413"/>
        <v>1</v>
      </c>
      <c r="DI81" s="8">
        <f t="shared" si="413"/>
        <v>1</v>
      </c>
      <c r="DJ81" s="8">
        <f t="shared" si="413"/>
        <v>1</v>
      </c>
      <c r="DK81" s="8">
        <f t="shared" si="413"/>
        <v>2</v>
      </c>
      <c r="DL81" s="8">
        <f t="shared" ref="DL81:EQ81" si="414">IF(DL25="Si, menos que a mis compañeras/os",1,IF(DL25="Si, Igual que a mis compañeras/os",2,IF(DL25="Si, más que a mis compañeras/os",3,IF(DL25="No",4," "))))</f>
        <v>4</v>
      </c>
      <c r="DM81" s="8">
        <f t="shared" si="414"/>
        <v>4</v>
      </c>
      <c r="DN81" s="8">
        <f t="shared" si="414"/>
        <v>4</v>
      </c>
      <c r="DO81" s="8">
        <f t="shared" si="414"/>
        <v>4</v>
      </c>
      <c r="DP81" s="8">
        <f t="shared" si="414"/>
        <v>4</v>
      </c>
      <c r="DQ81" s="8">
        <f t="shared" si="414"/>
        <v>4</v>
      </c>
      <c r="DR81" s="8">
        <f t="shared" si="414"/>
        <v>4</v>
      </c>
      <c r="DS81" s="8">
        <f t="shared" si="414"/>
        <v>4</v>
      </c>
      <c r="DT81" s="8">
        <f t="shared" si="414"/>
        <v>4</v>
      </c>
      <c r="DU81" s="8">
        <f t="shared" si="414"/>
        <v>4</v>
      </c>
      <c r="DV81" s="8">
        <f t="shared" si="414"/>
        <v>2</v>
      </c>
      <c r="DW81" s="8">
        <f t="shared" si="414"/>
        <v>2</v>
      </c>
      <c r="DX81" s="8">
        <f t="shared" si="414"/>
        <v>2</v>
      </c>
      <c r="DY81" s="8">
        <f t="shared" si="414"/>
        <v>2</v>
      </c>
      <c r="DZ81" s="8">
        <f t="shared" si="414"/>
        <v>4</v>
      </c>
      <c r="EA81" s="8">
        <f t="shared" si="414"/>
        <v>2</v>
      </c>
      <c r="EB81" s="8">
        <f t="shared" si="414"/>
        <v>4</v>
      </c>
      <c r="EC81" s="8">
        <f t="shared" si="414"/>
        <v>4</v>
      </c>
      <c r="ED81" s="8">
        <f t="shared" si="414"/>
        <v>4</v>
      </c>
      <c r="EE81" s="8">
        <f t="shared" si="414"/>
        <v>4</v>
      </c>
      <c r="EF81" s="8">
        <f t="shared" si="414"/>
        <v>4</v>
      </c>
      <c r="EG81" s="8">
        <f t="shared" si="414"/>
        <v>4</v>
      </c>
      <c r="EH81" s="8">
        <f t="shared" si="414"/>
        <v>4</v>
      </c>
      <c r="EI81" s="8">
        <f t="shared" si="414"/>
        <v>4</v>
      </c>
      <c r="EJ81" s="8">
        <f t="shared" si="414"/>
        <v>4</v>
      </c>
      <c r="EK81" s="8">
        <f t="shared" si="414"/>
        <v>4</v>
      </c>
      <c r="EL81" s="8">
        <f t="shared" si="414"/>
        <v>4</v>
      </c>
      <c r="EM81" s="8">
        <f t="shared" si="414"/>
        <v>4</v>
      </c>
      <c r="EN81" s="8">
        <f t="shared" si="414"/>
        <v>4</v>
      </c>
      <c r="EO81" s="8">
        <f t="shared" si="414"/>
        <v>4</v>
      </c>
      <c r="EP81" s="8">
        <f t="shared" si="414"/>
        <v>4</v>
      </c>
      <c r="EQ81" s="8">
        <f t="shared" si="414"/>
        <v>4</v>
      </c>
      <c r="ER81" s="8">
        <f t="shared" si="21"/>
        <v>1</v>
      </c>
      <c r="ES81" s="8">
        <f t="shared" ref="ES81:EX81" si="415">IF(ES25="Si, menos que a mis compañeras/os",1,IF(ES25="Si, Igual que a mis compañeras/os",2,IF(ES25="Si, más que a mis compañeras/os",3,IF(ES25="No",4," "))))</f>
        <v>4</v>
      </c>
      <c r="ET81" s="8">
        <f t="shared" si="415"/>
        <v>4</v>
      </c>
      <c r="EU81" s="8">
        <f t="shared" si="415"/>
        <v>4</v>
      </c>
      <c r="EV81" s="8">
        <f t="shared" si="415"/>
        <v>4</v>
      </c>
      <c r="EW81" s="8">
        <f t="shared" si="415"/>
        <v>4</v>
      </c>
      <c r="EX81" s="8">
        <f t="shared" si="415"/>
        <v>4</v>
      </c>
      <c r="EY81" s="8">
        <f t="shared" ref="EY81:FG81" si="416">IF(EY25="Siempre",1,IF(EY25="Casi siempre",2,IF(EY25="Pocas veces",3,IF(EY25="Nunca",4, ""))))</f>
        <v>3</v>
      </c>
      <c r="EZ81" s="8">
        <f t="shared" si="416"/>
        <v>4</v>
      </c>
      <c r="FA81" s="8">
        <f t="shared" si="416"/>
        <v>4</v>
      </c>
      <c r="FB81" s="8">
        <f t="shared" si="416"/>
        <v>4</v>
      </c>
      <c r="FC81" s="8">
        <f t="shared" si="416"/>
        <v>4</v>
      </c>
      <c r="FD81" s="8">
        <f t="shared" si="416"/>
        <v>4</v>
      </c>
      <c r="FE81" s="8">
        <f t="shared" si="416"/>
        <v>4</v>
      </c>
      <c r="FF81" s="8">
        <f t="shared" si="416"/>
        <v>3</v>
      </c>
      <c r="FG81" s="8">
        <f t="shared" si="416"/>
        <v>3</v>
      </c>
      <c r="FH81" s="8">
        <f t="shared" ref="FH81:GE81" si="417">IF(FH25="Siempre",1,IF(FH25="Casi siempre",2,IF(FH25="Pocas veces",3,IF(FH25="Nunca",4,IF(FH25="No he tenido la necesidad",5, "")))))</f>
        <v>5</v>
      </c>
      <c r="FI81" s="8">
        <f t="shared" si="417"/>
        <v>5</v>
      </c>
      <c r="FJ81" s="8">
        <f t="shared" si="417"/>
        <v>5</v>
      </c>
      <c r="FK81" s="8">
        <f t="shared" si="417"/>
        <v>5</v>
      </c>
      <c r="FL81" s="8">
        <f t="shared" si="417"/>
        <v>3</v>
      </c>
      <c r="FM81" s="8">
        <f t="shared" si="417"/>
        <v>5</v>
      </c>
      <c r="FN81" s="8">
        <f t="shared" si="417"/>
        <v>3</v>
      </c>
      <c r="FO81" s="8">
        <f t="shared" si="417"/>
        <v>3</v>
      </c>
      <c r="FP81" s="8">
        <f t="shared" si="417"/>
        <v>2</v>
      </c>
      <c r="FQ81" s="8">
        <f t="shared" si="417"/>
        <v>3</v>
      </c>
      <c r="FR81" s="8">
        <f t="shared" si="417"/>
        <v>2</v>
      </c>
      <c r="FS81" s="8">
        <f t="shared" si="417"/>
        <v>2</v>
      </c>
      <c r="FT81" s="8">
        <f t="shared" si="417"/>
        <v>4</v>
      </c>
      <c r="FU81" s="8">
        <f t="shared" si="417"/>
        <v>4</v>
      </c>
      <c r="FV81" s="8">
        <f t="shared" si="417"/>
        <v>1</v>
      </c>
      <c r="FW81" s="8">
        <f t="shared" si="417"/>
        <v>1</v>
      </c>
      <c r="FX81" s="8">
        <f t="shared" si="417"/>
        <v>1</v>
      </c>
      <c r="FY81" s="8">
        <f t="shared" si="417"/>
        <v>2</v>
      </c>
      <c r="FZ81" s="8">
        <f t="shared" si="417"/>
        <v>2</v>
      </c>
      <c r="GA81" s="8">
        <f t="shared" si="417"/>
        <v>1</v>
      </c>
      <c r="GB81" s="8">
        <f t="shared" si="417"/>
        <v>1</v>
      </c>
      <c r="GC81" s="8">
        <f t="shared" si="417"/>
        <v>1</v>
      </c>
      <c r="GD81" s="8">
        <f t="shared" si="417"/>
        <v>1</v>
      </c>
      <c r="GE81" s="8">
        <f t="shared" si="417"/>
        <v>4</v>
      </c>
      <c r="GF81" s="8">
        <f t="shared" ref="GF81:GI81" si="418">IF(GF25="Si",1,IF(GF25="No",2," "))</f>
        <v>1</v>
      </c>
      <c r="GG81" s="8">
        <f t="shared" si="418"/>
        <v>2</v>
      </c>
      <c r="GH81" s="8">
        <f t="shared" si="418"/>
        <v>1</v>
      </c>
      <c r="GI81" s="8">
        <f t="shared" si="418"/>
        <v>2</v>
      </c>
      <c r="GJ81" s="10">
        <f t="shared" ref="GJ81:GK81" si="419">GJ25</f>
        <v>2</v>
      </c>
      <c r="GK81" s="10">
        <f t="shared" si="419"/>
        <v>2</v>
      </c>
      <c r="GL81" s="10">
        <f t="shared" si="27"/>
        <v>4</v>
      </c>
      <c r="GM81" s="10">
        <f t="shared" ref="GM81:GT81" si="420">IF(GM25="Nada de tiempo",1,IF(GM25="Menos de 2 horas",2,IF(GM25="Entre 3 y 6 horas",3,IF(GM25="Entre 6 y 10 horas",4,IF(GM25="Más de 10 horas",5,"")))))</f>
        <v>4</v>
      </c>
      <c r="GN81" s="10">
        <f t="shared" si="420"/>
        <v>3</v>
      </c>
      <c r="GO81" s="10">
        <f t="shared" si="420"/>
        <v>4</v>
      </c>
      <c r="GP81" s="10">
        <f t="shared" si="420"/>
        <v>2</v>
      </c>
      <c r="GQ81" s="10">
        <f t="shared" si="420"/>
        <v>2</v>
      </c>
      <c r="GR81" s="10">
        <f t="shared" si="420"/>
        <v>1</v>
      </c>
      <c r="GS81" s="10">
        <f t="shared" si="420"/>
        <v>1</v>
      </c>
      <c r="GT81" s="10">
        <f t="shared" si="420"/>
        <v>4</v>
      </c>
    </row>
    <row r="82" spans="2:202" ht="15.75" customHeight="1" x14ac:dyDescent="0.4">
      <c r="C82" s="8">
        <v>25</v>
      </c>
      <c r="E82" s="8">
        <f t="shared" si="29"/>
        <v>1</v>
      </c>
      <c r="F82" s="1">
        <v>1970</v>
      </c>
      <c r="G82" s="9">
        <f t="shared" si="0"/>
        <v>1</v>
      </c>
      <c r="H82" s="10" t="str">
        <f t="shared" ref="H82:I82" si="421">H26</f>
        <v>Hidalgo</v>
      </c>
      <c r="I82" s="10" t="str">
        <f t="shared" si="421"/>
        <v>Pachuca de Soto</v>
      </c>
      <c r="J82" s="8">
        <f t="shared" si="2"/>
        <v>2</v>
      </c>
      <c r="K82" s="8">
        <f t="shared" si="3"/>
        <v>1</v>
      </c>
      <c r="L82" s="8">
        <v>1</v>
      </c>
      <c r="M82" s="8">
        <f t="shared" si="4"/>
        <v>5</v>
      </c>
      <c r="N82" s="8">
        <f t="shared" ref="N82:O82" si="422">IF(N26="Sí",1,IF(N26="No",2," "))</f>
        <v>2</v>
      </c>
      <c r="O82" s="8">
        <f t="shared" si="422"/>
        <v>2</v>
      </c>
      <c r="P82" s="1">
        <v>17</v>
      </c>
      <c r="Q82" s="8">
        <f t="shared" si="6"/>
        <v>1</v>
      </c>
      <c r="R82" s="8">
        <f t="shared" si="7"/>
        <v>1</v>
      </c>
      <c r="S82" s="8">
        <f t="shared" si="8"/>
        <v>3</v>
      </c>
      <c r="T82" s="8">
        <f t="shared" si="9"/>
        <v>1</v>
      </c>
      <c r="U82" s="8">
        <f t="shared" ref="U82:AG82" si="423">IF(U26="Toda mi jornada",1,IF(U26="Más de la mitad",2,IF(U26="Ocasionalmente",3,IF(U26="Nunca",4," "))))</f>
        <v>2</v>
      </c>
      <c r="V82" s="8">
        <f t="shared" si="423"/>
        <v>2</v>
      </c>
      <c r="W82" s="8">
        <f t="shared" si="423"/>
        <v>3</v>
      </c>
      <c r="X82" s="8">
        <f t="shared" si="423"/>
        <v>4</v>
      </c>
      <c r="Y82" s="8">
        <f t="shared" si="423"/>
        <v>3</v>
      </c>
      <c r="Z82" s="8">
        <f t="shared" si="423"/>
        <v>4</v>
      </c>
      <c r="AA82" s="8">
        <f t="shared" si="423"/>
        <v>4</v>
      </c>
      <c r="AB82" s="8">
        <f t="shared" si="423"/>
        <v>3</v>
      </c>
      <c r="AC82" s="8">
        <f t="shared" si="423"/>
        <v>3</v>
      </c>
      <c r="AD82" s="8">
        <f t="shared" si="423"/>
        <v>3</v>
      </c>
      <c r="AE82" s="8">
        <f t="shared" si="423"/>
        <v>3</v>
      </c>
      <c r="AF82" s="8">
        <f t="shared" si="423"/>
        <v>3</v>
      </c>
      <c r="AG82" s="8">
        <f t="shared" si="423"/>
        <v>3</v>
      </c>
      <c r="AH82" s="7"/>
      <c r="AI82" s="8">
        <f t="shared" si="11"/>
        <v>1</v>
      </c>
      <c r="AJ82" s="8">
        <f t="shared" si="12"/>
        <v>8</v>
      </c>
      <c r="AK82" s="1" t="s">
        <v>348</v>
      </c>
      <c r="AL82" s="8">
        <f t="shared" ref="AL82:BA82" si="424">IF(AL26="Completamente",1,IF(AL26="Bastante",2,IF(AL26="Regular",3,IF(AL26="Poco",4,IF(AL26="Nada",5," ")))))</f>
        <v>2</v>
      </c>
      <c r="AM82" s="8">
        <f t="shared" si="424"/>
        <v>2</v>
      </c>
      <c r="AN82" s="8">
        <f t="shared" si="424"/>
        <v>2</v>
      </c>
      <c r="AO82" s="8">
        <f t="shared" si="424"/>
        <v>2</v>
      </c>
      <c r="AP82" s="8">
        <f t="shared" si="424"/>
        <v>2</v>
      </c>
      <c r="AQ82" s="8">
        <f t="shared" si="424"/>
        <v>2</v>
      </c>
      <c r="AR82" s="8">
        <f t="shared" si="424"/>
        <v>2</v>
      </c>
      <c r="AS82" s="8">
        <f t="shared" si="424"/>
        <v>3</v>
      </c>
      <c r="AT82" s="8">
        <f t="shared" si="424"/>
        <v>3</v>
      </c>
      <c r="AU82" s="8">
        <f t="shared" si="424"/>
        <v>3</v>
      </c>
      <c r="AV82" s="8">
        <f t="shared" si="424"/>
        <v>3</v>
      </c>
      <c r="AW82" s="8">
        <f t="shared" si="424"/>
        <v>2</v>
      </c>
      <c r="AX82" s="8">
        <f t="shared" si="424"/>
        <v>2</v>
      </c>
      <c r="AY82" s="8">
        <f t="shared" si="424"/>
        <v>1</v>
      </c>
      <c r="AZ82" s="8">
        <f t="shared" si="424"/>
        <v>2</v>
      </c>
      <c r="BA82" s="8">
        <f t="shared" si="424"/>
        <v>3</v>
      </c>
      <c r="BB82" s="8">
        <f t="shared" ref="BB82:BO82" si="425">IF(BB26="Mujer",1,IF(BB26="Hombre",2,IF(BB26="Ambos",3,IF(BB26="Ninguno",4," "))))</f>
        <v>1</v>
      </c>
      <c r="BC82" s="8">
        <f t="shared" si="425"/>
        <v>3</v>
      </c>
      <c r="BD82" s="8">
        <f t="shared" si="425"/>
        <v>1</v>
      </c>
      <c r="BE82" s="8">
        <f t="shared" si="425"/>
        <v>1</v>
      </c>
      <c r="BF82" s="8">
        <f t="shared" si="425"/>
        <v>1</v>
      </c>
      <c r="BG82" s="8">
        <f t="shared" si="425"/>
        <v>3</v>
      </c>
      <c r="BH82" s="8">
        <f t="shared" si="425"/>
        <v>1</v>
      </c>
      <c r="BI82" s="8">
        <f t="shared" si="425"/>
        <v>1</v>
      </c>
      <c r="BJ82" s="8">
        <f t="shared" si="425"/>
        <v>1</v>
      </c>
      <c r="BK82" s="8">
        <f t="shared" si="425"/>
        <v>3</v>
      </c>
      <c r="BL82" s="8">
        <f t="shared" si="425"/>
        <v>1</v>
      </c>
      <c r="BM82" s="8">
        <f t="shared" si="425"/>
        <v>3</v>
      </c>
      <c r="BN82" s="8">
        <f t="shared" si="425"/>
        <v>2</v>
      </c>
      <c r="BO82" s="8">
        <f t="shared" si="425"/>
        <v>2</v>
      </c>
      <c r="BP82" s="7"/>
      <c r="BQ82" s="8">
        <f t="shared" ref="BQ82:BT82" si="426">IF(BQ26="Si",1,IF(BQ26="No",2,IF(BQ26="No sé",3," ")))</f>
        <v>1</v>
      </c>
      <c r="BR82" s="8">
        <f t="shared" si="426"/>
        <v>1</v>
      </c>
      <c r="BS82" s="8">
        <f t="shared" si="426"/>
        <v>1</v>
      </c>
      <c r="BT82" s="8">
        <f t="shared" si="426"/>
        <v>1</v>
      </c>
      <c r="BU82" s="8">
        <f t="shared" ref="BU82:CL82" si="427">IF(BU26="Siempre",1,IF(BU26="Casi siempre",2,IF(BU26="Pocas Veces",3,IF(BU26="Nunca",4," "))))</f>
        <v>1</v>
      </c>
      <c r="BV82" s="8">
        <f t="shared" si="427"/>
        <v>2</v>
      </c>
      <c r="BW82" s="8">
        <f t="shared" si="427"/>
        <v>2</v>
      </c>
      <c r="BX82" s="8">
        <f t="shared" si="427"/>
        <v>1</v>
      </c>
      <c r="BY82" s="8">
        <f t="shared" si="427"/>
        <v>2</v>
      </c>
      <c r="BZ82" s="8">
        <f t="shared" si="427"/>
        <v>2</v>
      </c>
      <c r="CA82" s="8">
        <f t="shared" si="427"/>
        <v>2</v>
      </c>
      <c r="CB82" s="8">
        <f t="shared" si="427"/>
        <v>1</v>
      </c>
      <c r="CC82" s="8">
        <f t="shared" si="427"/>
        <v>2</v>
      </c>
      <c r="CD82" s="8">
        <f t="shared" si="427"/>
        <v>1</v>
      </c>
      <c r="CE82" s="8">
        <f t="shared" si="427"/>
        <v>1</v>
      </c>
      <c r="CF82" s="8">
        <f t="shared" si="427"/>
        <v>2</v>
      </c>
      <c r="CG82" s="8">
        <f t="shared" si="427"/>
        <v>2</v>
      </c>
      <c r="CH82" s="8">
        <f t="shared" si="427"/>
        <v>2</v>
      </c>
      <c r="CI82" s="8">
        <f t="shared" si="427"/>
        <v>2</v>
      </c>
      <c r="CJ82" s="8">
        <f t="shared" si="427"/>
        <v>2</v>
      </c>
      <c r="CK82" s="8">
        <f t="shared" si="427"/>
        <v>2</v>
      </c>
      <c r="CL82" s="8">
        <f t="shared" si="427"/>
        <v>1</v>
      </c>
      <c r="CM82" s="8">
        <f t="shared" ref="CM82:CP82" si="428">IF(CM26="Siempre",1,IF(CM26="Casi siempre",2,IF(CM26="Pocas Veces",3,IF(CM26="Nunca",4,IF(CM26="No sé",5," ")))))</f>
        <v>3</v>
      </c>
      <c r="CN82" s="8">
        <f t="shared" si="428"/>
        <v>1</v>
      </c>
      <c r="CO82" s="8">
        <f t="shared" si="428"/>
        <v>4</v>
      </c>
      <c r="CP82" s="8">
        <f t="shared" si="428"/>
        <v>1</v>
      </c>
      <c r="CQ82" s="8">
        <f t="shared" ref="CQ82:DC82" si="429">IF(CQ26="Si",1,IF(CQ26="No",2," "))</f>
        <v>2</v>
      </c>
      <c r="CR82" s="8">
        <f t="shared" si="429"/>
        <v>1</v>
      </c>
      <c r="CS82" s="8">
        <f t="shared" si="429"/>
        <v>2</v>
      </c>
      <c r="CT82" s="8">
        <f t="shared" si="429"/>
        <v>2</v>
      </c>
      <c r="CU82" s="8">
        <f t="shared" si="429"/>
        <v>2</v>
      </c>
      <c r="CV82" s="8">
        <f t="shared" si="429"/>
        <v>1</v>
      </c>
      <c r="CW82" s="8">
        <f t="shared" si="429"/>
        <v>2</v>
      </c>
      <c r="CX82" s="8">
        <f t="shared" si="429"/>
        <v>2</v>
      </c>
      <c r="CY82" s="8">
        <f t="shared" si="429"/>
        <v>2</v>
      </c>
      <c r="CZ82" s="8">
        <f t="shared" si="429"/>
        <v>2</v>
      </c>
      <c r="DA82" s="8">
        <f t="shared" si="429"/>
        <v>2</v>
      </c>
      <c r="DB82" s="8">
        <f t="shared" si="429"/>
        <v>2</v>
      </c>
      <c r="DC82" s="8">
        <f t="shared" si="429"/>
        <v>1</v>
      </c>
      <c r="DD82" s="8">
        <f t="shared" ref="DD82:DK82" si="430">IF(DD26="Si",1,IF(DD26="No",2,IF(DD26="No sé",2," ")))</f>
        <v>1</v>
      </c>
      <c r="DE82" s="8">
        <f t="shared" si="430"/>
        <v>2</v>
      </c>
      <c r="DF82" s="8">
        <f t="shared" si="430"/>
        <v>1</v>
      </c>
      <c r="DG82" s="8">
        <f t="shared" si="430"/>
        <v>1</v>
      </c>
      <c r="DH82" s="8">
        <f t="shared" si="430"/>
        <v>1</v>
      </c>
      <c r="DI82" s="8">
        <f t="shared" si="430"/>
        <v>1</v>
      </c>
      <c r="DJ82" s="8">
        <f t="shared" si="430"/>
        <v>2</v>
      </c>
      <c r="DK82" s="8">
        <f t="shared" si="430"/>
        <v>2</v>
      </c>
      <c r="DL82" s="8">
        <f t="shared" ref="DL82:EQ82" si="431">IF(DL26="Si, menos que a mis compañeras/os",1,IF(DL26="Si, Igual que a mis compañeras/os",2,IF(DL26="Si, más que a mis compañeras/os",3,IF(DL26="No",4," "))))</f>
        <v>4</v>
      </c>
      <c r="DM82" s="8">
        <f t="shared" si="431"/>
        <v>3</v>
      </c>
      <c r="DN82" s="8">
        <f t="shared" si="431"/>
        <v>4</v>
      </c>
      <c r="DO82" s="8">
        <f t="shared" si="431"/>
        <v>4</v>
      </c>
      <c r="DP82" s="8">
        <f t="shared" si="431"/>
        <v>4</v>
      </c>
      <c r="DQ82" s="8">
        <f t="shared" si="431"/>
        <v>4</v>
      </c>
      <c r="DR82" s="8">
        <f t="shared" si="431"/>
        <v>4</v>
      </c>
      <c r="DS82" s="8">
        <f t="shared" si="431"/>
        <v>4</v>
      </c>
      <c r="DT82" s="8">
        <f t="shared" si="431"/>
        <v>4</v>
      </c>
      <c r="DU82" s="8">
        <f t="shared" si="431"/>
        <v>4</v>
      </c>
      <c r="DV82" s="8">
        <f t="shared" si="431"/>
        <v>2</v>
      </c>
      <c r="DW82" s="8">
        <f t="shared" si="431"/>
        <v>4</v>
      </c>
      <c r="DX82" s="8">
        <f t="shared" si="431"/>
        <v>2</v>
      </c>
      <c r="DY82" s="8">
        <f t="shared" si="431"/>
        <v>2</v>
      </c>
      <c r="DZ82" s="8">
        <f t="shared" si="431"/>
        <v>2</v>
      </c>
      <c r="EA82" s="8">
        <f t="shared" si="431"/>
        <v>2</v>
      </c>
      <c r="EB82" s="8">
        <f t="shared" si="431"/>
        <v>4</v>
      </c>
      <c r="EC82" s="8">
        <f t="shared" si="431"/>
        <v>4</v>
      </c>
      <c r="ED82" s="8">
        <f t="shared" si="431"/>
        <v>4</v>
      </c>
      <c r="EE82" s="8">
        <f t="shared" si="431"/>
        <v>4</v>
      </c>
      <c r="EF82" s="8">
        <f t="shared" si="431"/>
        <v>4</v>
      </c>
      <c r="EG82" s="8">
        <f t="shared" si="431"/>
        <v>4</v>
      </c>
      <c r="EH82" s="8">
        <f t="shared" si="431"/>
        <v>4</v>
      </c>
      <c r="EI82" s="8">
        <f t="shared" si="431"/>
        <v>4</v>
      </c>
      <c r="EJ82" s="8">
        <f t="shared" si="431"/>
        <v>4</v>
      </c>
      <c r="EK82" s="8">
        <f t="shared" si="431"/>
        <v>4</v>
      </c>
      <c r="EL82" s="8">
        <f t="shared" si="431"/>
        <v>4</v>
      </c>
      <c r="EM82" s="8">
        <f t="shared" si="431"/>
        <v>4</v>
      </c>
      <c r="EN82" s="8">
        <f t="shared" si="431"/>
        <v>4</v>
      </c>
      <c r="EO82" s="8">
        <f t="shared" si="431"/>
        <v>4</v>
      </c>
      <c r="EP82" s="8">
        <f t="shared" si="431"/>
        <v>4</v>
      </c>
      <c r="EQ82" s="8">
        <f t="shared" si="431"/>
        <v>4</v>
      </c>
      <c r="ER82" s="8">
        <f t="shared" si="21"/>
        <v>2</v>
      </c>
      <c r="ES82" s="8">
        <f t="shared" ref="ES82:EX82" si="432">IF(ES26="Si, menos que a mis compañeras/os",1,IF(ES26="Si, Igual que a mis compañeras/os",2,IF(ES26="Si, más que a mis compañeras/os",3,IF(ES26="No",4," "))))</f>
        <v>4</v>
      </c>
      <c r="ET82" s="8">
        <f t="shared" si="432"/>
        <v>2</v>
      </c>
      <c r="EU82" s="8">
        <f t="shared" si="432"/>
        <v>2</v>
      </c>
      <c r="EV82" s="8">
        <f t="shared" si="432"/>
        <v>4</v>
      </c>
      <c r="EW82" s="8">
        <f t="shared" si="432"/>
        <v>2</v>
      </c>
      <c r="EX82" s="8">
        <f t="shared" si="432"/>
        <v>2</v>
      </c>
      <c r="EY82" s="8">
        <f t="shared" ref="EY82:FG82" si="433">IF(EY26="Siempre",1,IF(EY26="Casi siempre",2,IF(EY26="Pocas veces",3,IF(EY26="Nunca",4, ""))))</f>
        <v>2</v>
      </c>
      <c r="EZ82" s="8">
        <f t="shared" si="433"/>
        <v>2</v>
      </c>
      <c r="FA82" s="8">
        <f t="shared" si="433"/>
        <v>2</v>
      </c>
      <c r="FB82" s="8">
        <f t="shared" si="433"/>
        <v>2</v>
      </c>
      <c r="FC82" s="8">
        <f t="shared" si="433"/>
        <v>3</v>
      </c>
      <c r="FD82" s="8">
        <f t="shared" si="433"/>
        <v>2</v>
      </c>
      <c r="FE82" s="8">
        <f t="shared" si="433"/>
        <v>2</v>
      </c>
      <c r="FF82" s="8">
        <f t="shared" si="433"/>
        <v>2</v>
      </c>
      <c r="FG82" s="8">
        <f t="shared" si="433"/>
        <v>3</v>
      </c>
      <c r="FH82" s="8">
        <f t="shared" ref="FH82:GE82" si="434">IF(FH26="Siempre",1,IF(FH26="Casi siempre",2,IF(FH26="Pocas veces",3,IF(FH26="Nunca",4,IF(FH26="No he tenido la necesidad",5, "")))))</f>
        <v>1</v>
      </c>
      <c r="FI82" s="8">
        <f t="shared" si="434"/>
        <v>2</v>
      </c>
      <c r="FJ82" s="8">
        <f t="shared" si="434"/>
        <v>5</v>
      </c>
      <c r="FK82" s="8">
        <f t="shared" si="434"/>
        <v>5</v>
      </c>
      <c r="FL82" s="8">
        <f t="shared" si="434"/>
        <v>2</v>
      </c>
      <c r="FM82" s="8">
        <f t="shared" si="434"/>
        <v>2</v>
      </c>
      <c r="FN82" s="8">
        <f t="shared" si="434"/>
        <v>1</v>
      </c>
      <c r="FO82" s="8">
        <f t="shared" si="434"/>
        <v>1</v>
      </c>
      <c r="FP82" s="8">
        <f t="shared" si="434"/>
        <v>2</v>
      </c>
      <c r="FQ82" s="8">
        <f t="shared" si="434"/>
        <v>3</v>
      </c>
      <c r="FR82" s="8">
        <f t="shared" si="434"/>
        <v>2</v>
      </c>
      <c r="FS82" s="8">
        <f t="shared" si="434"/>
        <v>2</v>
      </c>
      <c r="FT82" s="8">
        <f t="shared" si="434"/>
        <v>4</v>
      </c>
      <c r="FU82" s="8">
        <f t="shared" si="434"/>
        <v>4</v>
      </c>
      <c r="FV82" s="8">
        <f t="shared" si="434"/>
        <v>2</v>
      </c>
      <c r="FW82" s="8">
        <f t="shared" si="434"/>
        <v>2</v>
      </c>
      <c r="FX82" s="8">
        <f t="shared" si="434"/>
        <v>2</v>
      </c>
      <c r="FY82" s="8">
        <f t="shared" si="434"/>
        <v>2</v>
      </c>
      <c r="FZ82" s="8">
        <f t="shared" si="434"/>
        <v>1</v>
      </c>
      <c r="GA82" s="8">
        <f t="shared" si="434"/>
        <v>2</v>
      </c>
      <c r="GB82" s="8">
        <f t="shared" si="434"/>
        <v>3</v>
      </c>
      <c r="GC82" s="8">
        <f t="shared" si="434"/>
        <v>2</v>
      </c>
      <c r="GD82" s="8">
        <f t="shared" si="434"/>
        <v>1</v>
      </c>
      <c r="GE82" s="8">
        <f t="shared" si="434"/>
        <v>4</v>
      </c>
      <c r="GF82" s="8">
        <f t="shared" ref="GF82:GI82" si="435">IF(GF26="Si",1,IF(GF26="No",2," "))</f>
        <v>2</v>
      </c>
      <c r="GG82" s="8">
        <f t="shared" si="435"/>
        <v>1</v>
      </c>
      <c r="GH82" s="8">
        <f t="shared" si="435"/>
        <v>1</v>
      </c>
      <c r="GI82" s="8">
        <f t="shared" si="435"/>
        <v>2</v>
      </c>
      <c r="GJ82" s="10">
        <f t="shared" ref="GJ82:GK82" si="436">GJ26</f>
        <v>4</v>
      </c>
      <c r="GK82" s="10">
        <f t="shared" si="436"/>
        <v>2</v>
      </c>
      <c r="GL82" s="10">
        <f t="shared" si="27"/>
        <v>5</v>
      </c>
      <c r="GM82" s="10">
        <f t="shared" ref="GM82:GT82" si="437">IF(GM26="Nada de tiempo",1,IF(GM26="Menos de 2 horas",2,IF(GM26="Entre 3 y 6 horas",3,IF(GM26="Entre 6 y 10 horas",4,IF(GM26="Más de 10 horas",5,"")))))</f>
        <v>3</v>
      </c>
      <c r="GN82" s="10">
        <f t="shared" si="437"/>
        <v>3</v>
      </c>
      <c r="GO82" s="10">
        <f t="shared" si="437"/>
        <v>4</v>
      </c>
      <c r="GP82" s="10">
        <f t="shared" si="437"/>
        <v>3</v>
      </c>
      <c r="GQ82" s="10">
        <f t="shared" si="437"/>
        <v>1</v>
      </c>
      <c r="GR82" s="10">
        <f t="shared" si="437"/>
        <v>4</v>
      </c>
      <c r="GS82" s="10">
        <f t="shared" si="437"/>
        <v>1</v>
      </c>
      <c r="GT82" s="10">
        <f t="shared" si="437"/>
        <v>2</v>
      </c>
    </row>
    <row r="83" spans="2:202" ht="15.75" customHeight="1" x14ac:dyDescent="0.4">
      <c r="C83" s="8">
        <v>26</v>
      </c>
      <c r="E83" s="8">
        <f t="shared" si="29"/>
        <v>2</v>
      </c>
      <c r="F83" s="1">
        <v>1976</v>
      </c>
      <c r="G83" s="9">
        <f t="shared" si="0"/>
        <v>1</v>
      </c>
      <c r="H83" s="10" t="str">
        <f t="shared" ref="H83:I83" si="438">H27</f>
        <v>Hidalgo</v>
      </c>
      <c r="I83" s="10" t="str">
        <f t="shared" si="438"/>
        <v xml:space="preserve">Pachuca de Soto </v>
      </c>
      <c r="J83" s="8">
        <f t="shared" si="2"/>
        <v>1</v>
      </c>
      <c r="K83" s="8">
        <f t="shared" si="3"/>
        <v>2</v>
      </c>
      <c r="L83" s="8">
        <v>1</v>
      </c>
      <c r="M83" s="8">
        <f t="shared" si="4"/>
        <v>5</v>
      </c>
      <c r="N83" s="8">
        <f t="shared" ref="N83:O83" si="439">IF(N27="Sí",1,IF(N27="No",2," "))</f>
        <v>2</v>
      </c>
      <c r="O83" s="8">
        <f t="shared" si="439"/>
        <v>2</v>
      </c>
      <c r="P83" s="1">
        <v>15</v>
      </c>
      <c r="Q83" s="8">
        <f t="shared" si="6"/>
        <v>1</v>
      </c>
      <c r="R83" s="8">
        <f t="shared" si="7"/>
        <v>3</v>
      </c>
      <c r="S83" s="8">
        <f t="shared" si="8"/>
        <v>4</v>
      </c>
      <c r="T83" s="8">
        <f t="shared" si="9"/>
        <v>1</v>
      </c>
      <c r="U83" s="8">
        <f t="shared" ref="U83:AG83" si="440">IF(U27="Toda mi jornada",1,IF(U27="Más de la mitad",2,IF(U27="Ocasionalmente",3,IF(U27="Nunca",4," "))))</f>
        <v>2</v>
      </c>
      <c r="V83" s="8">
        <f t="shared" si="440"/>
        <v>2</v>
      </c>
      <c r="W83" s="8">
        <f t="shared" si="440"/>
        <v>4</v>
      </c>
      <c r="X83" s="8">
        <f t="shared" si="440"/>
        <v>3</v>
      </c>
      <c r="Y83" s="8">
        <f t="shared" si="440"/>
        <v>3</v>
      </c>
      <c r="Z83" s="8">
        <f t="shared" si="440"/>
        <v>4</v>
      </c>
      <c r="AA83" s="8">
        <f t="shared" si="440"/>
        <v>4</v>
      </c>
      <c r="AB83" s="8">
        <f t="shared" si="440"/>
        <v>3</v>
      </c>
      <c r="AC83" s="8">
        <f t="shared" si="440"/>
        <v>3</v>
      </c>
      <c r="AD83" s="8">
        <f t="shared" si="440"/>
        <v>2</v>
      </c>
      <c r="AE83" s="8">
        <f t="shared" si="440"/>
        <v>2</v>
      </c>
      <c r="AF83" s="8">
        <f t="shared" si="440"/>
        <v>2</v>
      </c>
      <c r="AG83" s="8">
        <f t="shared" si="440"/>
        <v>3</v>
      </c>
      <c r="AH83" s="7"/>
      <c r="AI83" s="8">
        <f t="shared" si="11"/>
        <v>2</v>
      </c>
      <c r="AJ83" s="8">
        <f t="shared" si="12"/>
        <v>6</v>
      </c>
      <c r="AK83" s="1" t="s">
        <v>351</v>
      </c>
      <c r="AL83" s="8">
        <f t="shared" ref="AL83:BA83" si="441">IF(AL27="Completamente",1,IF(AL27="Bastante",2,IF(AL27="Regular",3,IF(AL27="Poco",4,IF(AL27="Nada",5," ")))))</f>
        <v>1</v>
      </c>
      <c r="AM83" s="8">
        <f t="shared" si="441"/>
        <v>2</v>
      </c>
      <c r="AN83" s="8">
        <f t="shared" si="441"/>
        <v>1</v>
      </c>
      <c r="AO83" s="8">
        <f t="shared" si="441"/>
        <v>1</v>
      </c>
      <c r="AP83" s="8">
        <f t="shared" si="441"/>
        <v>1</v>
      </c>
      <c r="AQ83" s="8">
        <f t="shared" si="441"/>
        <v>1</v>
      </c>
      <c r="AR83" s="8">
        <f t="shared" si="441"/>
        <v>2</v>
      </c>
      <c r="AS83" s="8">
        <f t="shared" si="441"/>
        <v>1</v>
      </c>
      <c r="AT83" s="8">
        <f t="shared" si="441"/>
        <v>2</v>
      </c>
      <c r="AU83" s="8">
        <f t="shared" si="441"/>
        <v>1</v>
      </c>
      <c r="AV83" s="8">
        <f t="shared" si="441"/>
        <v>3</v>
      </c>
      <c r="AW83" s="8">
        <f t="shared" si="441"/>
        <v>2</v>
      </c>
      <c r="AX83" s="8">
        <f t="shared" si="441"/>
        <v>2</v>
      </c>
      <c r="AY83" s="8">
        <f t="shared" si="441"/>
        <v>1</v>
      </c>
      <c r="AZ83" s="8">
        <f t="shared" si="441"/>
        <v>2</v>
      </c>
      <c r="BA83" s="8">
        <f t="shared" si="441"/>
        <v>2</v>
      </c>
      <c r="BB83" s="8">
        <f t="shared" ref="BB83:BO83" si="442">IF(BB27="Mujer",1,IF(BB27="Hombre",2,IF(BB27="Ambos",3,IF(BB27="Ninguno",4," "))))</f>
        <v>3</v>
      </c>
      <c r="BC83" s="8">
        <f t="shared" si="442"/>
        <v>3</v>
      </c>
      <c r="BD83" s="8">
        <f t="shared" si="442"/>
        <v>1</v>
      </c>
      <c r="BE83" s="8">
        <f t="shared" si="442"/>
        <v>3</v>
      </c>
      <c r="BF83" s="8">
        <f t="shared" si="442"/>
        <v>3</v>
      </c>
      <c r="BG83" s="8">
        <f t="shared" si="442"/>
        <v>3</v>
      </c>
      <c r="BH83" s="8">
        <f t="shared" si="442"/>
        <v>1</v>
      </c>
      <c r="BI83" s="8">
        <f t="shared" si="442"/>
        <v>3</v>
      </c>
      <c r="BJ83" s="8">
        <f t="shared" si="442"/>
        <v>3</v>
      </c>
      <c r="BK83" s="8">
        <f t="shared" si="442"/>
        <v>3</v>
      </c>
      <c r="BL83" s="8">
        <f t="shared" si="442"/>
        <v>1</v>
      </c>
      <c r="BM83" s="8">
        <f t="shared" si="442"/>
        <v>3</v>
      </c>
      <c r="BN83" s="8">
        <f t="shared" si="442"/>
        <v>3</v>
      </c>
      <c r="BO83" s="8">
        <f t="shared" si="442"/>
        <v>3</v>
      </c>
      <c r="BP83" s="7"/>
      <c r="BQ83" s="8">
        <f t="shared" ref="BQ83:BT83" si="443">IF(BQ27="Si",1,IF(BQ27="No",2,IF(BQ27="No sé",3," ")))</f>
        <v>1</v>
      </c>
      <c r="BR83" s="8">
        <f t="shared" si="443"/>
        <v>1</v>
      </c>
      <c r="BS83" s="8">
        <f t="shared" si="443"/>
        <v>1</v>
      </c>
      <c r="BT83" s="8">
        <f t="shared" si="443"/>
        <v>1</v>
      </c>
      <c r="BU83" s="8">
        <f t="shared" ref="BU83:CL83" si="444">IF(BU27="Siempre",1,IF(BU27="Casi siempre",2,IF(BU27="Pocas Veces",3,IF(BU27="Nunca",4," "))))</f>
        <v>1</v>
      </c>
      <c r="BV83" s="8">
        <f t="shared" si="444"/>
        <v>1</v>
      </c>
      <c r="BW83" s="8">
        <f t="shared" si="444"/>
        <v>3</v>
      </c>
      <c r="BX83" s="8">
        <f t="shared" si="444"/>
        <v>2</v>
      </c>
      <c r="BY83" s="8">
        <f t="shared" si="444"/>
        <v>1</v>
      </c>
      <c r="BZ83" s="8">
        <f t="shared" si="444"/>
        <v>2</v>
      </c>
      <c r="CA83" s="8">
        <f t="shared" si="444"/>
        <v>1</v>
      </c>
      <c r="CB83" s="8">
        <f t="shared" si="444"/>
        <v>1</v>
      </c>
      <c r="CC83" s="8">
        <f t="shared" si="444"/>
        <v>3</v>
      </c>
      <c r="CD83" s="8">
        <f t="shared" si="444"/>
        <v>1</v>
      </c>
      <c r="CE83" s="8">
        <f t="shared" si="444"/>
        <v>1</v>
      </c>
      <c r="CF83" s="8">
        <f t="shared" si="444"/>
        <v>2</v>
      </c>
      <c r="CG83" s="8">
        <f t="shared" si="444"/>
        <v>1</v>
      </c>
      <c r="CH83" s="8">
        <f t="shared" si="444"/>
        <v>2</v>
      </c>
      <c r="CI83" s="8">
        <f t="shared" si="444"/>
        <v>2</v>
      </c>
      <c r="CJ83" s="8">
        <f t="shared" si="444"/>
        <v>2</v>
      </c>
      <c r="CK83" s="8">
        <f t="shared" si="444"/>
        <v>1</v>
      </c>
      <c r="CL83" s="8">
        <f t="shared" si="444"/>
        <v>1</v>
      </c>
      <c r="CM83" s="8">
        <f t="shared" ref="CM83:CP83" si="445">IF(CM27="Siempre",1,IF(CM27="Casi siempre",2,IF(CM27="Pocas Veces",3,IF(CM27="Nunca",4,IF(CM27="No sé",5," ")))))</f>
        <v>2</v>
      </c>
      <c r="CN83" s="8">
        <f t="shared" si="445"/>
        <v>3</v>
      </c>
      <c r="CO83" s="8">
        <f t="shared" si="445"/>
        <v>5</v>
      </c>
      <c r="CP83" s="8">
        <f t="shared" si="445"/>
        <v>1</v>
      </c>
      <c r="CQ83" s="8">
        <f t="shared" ref="CQ83:DC83" si="446">IF(CQ27="Si",1,IF(CQ27="No",2," "))</f>
        <v>2</v>
      </c>
      <c r="CR83" s="8">
        <f t="shared" si="446"/>
        <v>1</v>
      </c>
      <c r="CS83" s="8">
        <f t="shared" si="446"/>
        <v>2</v>
      </c>
      <c r="CT83" s="8">
        <f t="shared" si="446"/>
        <v>2</v>
      </c>
      <c r="CU83" s="8">
        <f t="shared" si="446"/>
        <v>1</v>
      </c>
      <c r="CV83" s="8">
        <f t="shared" si="446"/>
        <v>1</v>
      </c>
      <c r="CW83" s="8">
        <f t="shared" si="446"/>
        <v>1</v>
      </c>
      <c r="CX83" s="8">
        <f t="shared" si="446"/>
        <v>1</v>
      </c>
      <c r="CY83" s="8">
        <f t="shared" si="446"/>
        <v>2</v>
      </c>
      <c r="CZ83" s="8">
        <f t="shared" si="446"/>
        <v>2</v>
      </c>
      <c r="DA83" s="8">
        <f t="shared" si="446"/>
        <v>1</v>
      </c>
      <c r="DB83" s="8">
        <f t="shared" si="446"/>
        <v>1</v>
      </c>
      <c r="DC83" s="8">
        <f t="shared" si="446"/>
        <v>1</v>
      </c>
      <c r="DD83" s="8">
        <f t="shared" ref="DD83:DK83" si="447">IF(DD27="Si",1,IF(DD27="No",2,IF(DD27="No sé",2," ")))</f>
        <v>1</v>
      </c>
      <c r="DE83" s="8">
        <f t="shared" si="447"/>
        <v>1</v>
      </c>
      <c r="DF83" s="8">
        <f t="shared" si="447"/>
        <v>1</v>
      </c>
      <c r="DG83" s="8">
        <f t="shared" si="447"/>
        <v>1</v>
      </c>
      <c r="DH83" s="8">
        <f t="shared" si="447"/>
        <v>1</v>
      </c>
      <c r="DI83" s="8">
        <f t="shared" si="447"/>
        <v>1</v>
      </c>
      <c r="DJ83" s="8">
        <f t="shared" si="447"/>
        <v>1</v>
      </c>
      <c r="DK83" s="8">
        <f t="shared" si="447"/>
        <v>2</v>
      </c>
      <c r="DL83" s="8">
        <f t="shared" ref="DL83:EQ83" si="448">IF(DL27="Si, menos que a mis compañeras/os",1,IF(DL27="Si, Igual que a mis compañeras/os",2,IF(DL27="Si, más que a mis compañeras/os",3,IF(DL27="No",4," "))))</f>
        <v>4</v>
      </c>
      <c r="DM83" s="8">
        <f t="shared" si="448"/>
        <v>4</v>
      </c>
      <c r="DN83" s="8">
        <f t="shared" si="448"/>
        <v>4</v>
      </c>
      <c r="DO83" s="8">
        <f t="shared" si="448"/>
        <v>4</v>
      </c>
      <c r="DP83" s="8">
        <f t="shared" si="448"/>
        <v>4</v>
      </c>
      <c r="DQ83" s="8">
        <f t="shared" si="448"/>
        <v>4</v>
      </c>
      <c r="DR83" s="8">
        <f t="shared" si="448"/>
        <v>4</v>
      </c>
      <c r="DS83" s="8">
        <f t="shared" si="448"/>
        <v>4</v>
      </c>
      <c r="DT83" s="8">
        <f t="shared" si="448"/>
        <v>4</v>
      </c>
      <c r="DU83" s="8">
        <f t="shared" si="448"/>
        <v>4</v>
      </c>
      <c r="DV83" s="8">
        <f t="shared" si="448"/>
        <v>4</v>
      </c>
      <c r="DW83" s="8">
        <f t="shared" si="448"/>
        <v>4</v>
      </c>
      <c r="DX83" s="8">
        <f t="shared" si="448"/>
        <v>4</v>
      </c>
      <c r="DY83" s="8">
        <f t="shared" si="448"/>
        <v>4</v>
      </c>
      <c r="DZ83" s="8">
        <f t="shared" si="448"/>
        <v>4</v>
      </c>
      <c r="EA83" s="8">
        <f t="shared" si="448"/>
        <v>4</v>
      </c>
      <c r="EB83" s="8">
        <f t="shared" si="448"/>
        <v>4</v>
      </c>
      <c r="EC83" s="8">
        <f t="shared" si="448"/>
        <v>4</v>
      </c>
      <c r="ED83" s="8">
        <f t="shared" si="448"/>
        <v>4</v>
      </c>
      <c r="EE83" s="8">
        <f t="shared" si="448"/>
        <v>4</v>
      </c>
      <c r="EF83" s="8">
        <f t="shared" si="448"/>
        <v>4</v>
      </c>
      <c r="EG83" s="8">
        <f t="shared" si="448"/>
        <v>4</v>
      </c>
      <c r="EH83" s="8">
        <f t="shared" si="448"/>
        <v>4</v>
      </c>
      <c r="EI83" s="8">
        <f t="shared" si="448"/>
        <v>4</v>
      </c>
      <c r="EJ83" s="8">
        <f t="shared" si="448"/>
        <v>4</v>
      </c>
      <c r="EK83" s="8">
        <f t="shared" si="448"/>
        <v>4</v>
      </c>
      <c r="EL83" s="8">
        <f t="shared" si="448"/>
        <v>4</v>
      </c>
      <c r="EM83" s="8">
        <f t="shared" si="448"/>
        <v>4</v>
      </c>
      <c r="EN83" s="8">
        <f t="shared" si="448"/>
        <v>4</v>
      </c>
      <c r="EO83" s="8">
        <f t="shared" si="448"/>
        <v>4</v>
      </c>
      <c r="EP83" s="8">
        <f t="shared" si="448"/>
        <v>4</v>
      </c>
      <c r="EQ83" s="8">
        <f t="shared" si="448"/>
        <v>4</v>
      </c>
      <c r="ER83" s="8">
        <f t="shared" si="21"/>
        <v>2</v>
      </c>
      <c r="ES83" s="8">
        <f t="shared" ref="ES83:EX83" si="449">IF(ES27="Si, menos que a mis compañeras/os",1,IF(ES27="Si, Igual que a mis compañeras/os",2,IF(ES27="Si, más que a mis compañeras/os",3,IF(ES27="No",4," "))))</f>
        <v>4</v>
      </c>
      <c r="ET83" s="8">
        <f t="shared" si="449"/>
        <v>4</v>
      </c>
      <c r="EU83" s="8">
        <f t="shared" si="449"/>
        <v>4</v>
      </c>
      <c r="EV83" s="8">
        <f t="shared" si="449"/>
        <v>4</v>
      </c>
      <c r="EW83" s="8">
        <f t="shared" si="449"/>
        <v>4</v>
      </c>
      <c r="EX83" s="8">
        <f t="shared" si="449"/>
        <v>2</v>
      </c>
      <c r="EY83" s="8">
        <f t="shared" ref="EY83:FG83" si="450">IF(EY27="Siempre",1,IF(EY27="Casi siempre",2,IF(EY27="Pocas veces",3,IF(EY27="Nunca",4, ""))))</f>
        <v>1</v>
      </c>
      <c r="EZ83" s="8">
        <f t="shared" si="450"/>
        <v>2</v>
      </c>
      <c r="FA83" s="8">
        <f t="shared" si="450"/>
        <v>2</v>
      </c>
      <c r="FB83" s="8">
        <f t="shared" si="450"/>
        <v>2</v>
      </c>
      <c r="FC83" s="8">
        <f t="shared" si="450"/>
        <v>4</v>
      </c>
      <c r="FD83" s="8">
        <f t="shared" si="450"/>
        <v>4</v>
      </c>
      <c r="FE83" s="8">
        <f t="shared" si="450"/>
        <v>3</v>
      </c>
      <c r="FF83" s="8">
        <f t="shared" si="450"/>
        <v>1</v>
      </c>
      <c r="FG83" s="8">
        <f t="shared" si="450"/>
        <v>2</v>
      </c>
      <c r="FH83" s="8">
        <f t="shared" ref="FH83:GE83" si="451">IF(FH27="Siempre",1,IF(FH27="Casi siempre",2,IF(FH27="Pocas veces",3,IF(FH27="Nunca",4,IF(FH27="No he tenido la necesidad",5, "")))))</f>
        <v>2</v>
      </c>
      <c r="FI83" s="8">
        <f t="shared" si="451"/>
        <v>1</v>
      </c>
      <c r="FJ83" s="8">
        <f t="shared" si="451"/>
        <v>2</v>
      </c>
      <c r="FK83" s="8">
        <f t="shared" si="451"/>
        <v>2</v>
      </c>
      <c r="FL83" s="8">
        <f t="shared" si="451"/>
        <v>1</v>
      </c>
      <c r="FM83" s="8">
        <f t="shared" si="451"/>
        <v>1</v>
      </c>
      <c r="FN83" s="8">
        <f t="shared" si="451"/>
        <v>1</v>
      </c>
      <c r="FO83" s="8">
        <f t="shared" si="451"/>
        <v>1</v>
      </c>
      <c r="FP83" s="8">
        <f t="shared" si="451"/>
        <v>2</v>
      </c>
      <c r="FQ83" s="8">
        <f t="shared" si="451"/>
        <v>2</v>
      </c>
      <c r="FR83" s="8">
        <f t="shared" si="451"/>
        <v>1</v>
      </c>
      <c r="FS83" s="8">
        <f t="shared" si="451"/>
        <v>2</v>
      </c>
      <c r="FT83" s="8">
        <f t="shared" si="451"/>
        <v>4</v>
      </c>
      <c r="FU83" s="8">
        <f t="shared" si="451"/>
        <v>4</v>
      </c>
      <c r="FV83" s="8">
        <f t="shared" si="451"/>
        <v>2</v>
      </c>
      <c r="FW83" s="8">
        <f t="shared" si="451"/>
        <v>2</v>
      </c>
      <c r="FX83" s="8">
        <f t="shared" si="451"/>
        <v>2</v>
      </c>
      <c r="FY83" s="8">
        <f t="shared" si="451"/>
        <v>2</v>
      </c>
      <c r="FZ83" s="8">
        <f t="shared" si="451"/>
        <v>2</v>
      </c>
      <c r="GA83" s="8">
        <f t="shared" si="451"/>
        <v>2</v>
      </c>
      <c r="GB83" s="8">
        <f t="shared" si="451"/>
        <v>4</v>
      </c>
      <c r="GC83" s="8">
        <f t="shared" si="451"/>
        <v>2</v>
      </c>
      <c r="GD83" s="8">
        <f t="shared" si="451"/>
        <v>2</v>
      </c>
      <c r="GE83" s="8">
        <f t="shared" si="451"/>
        <v>4</v>
      </c>
      <c r="GF83" s="8">
        <f t="shared" ref="GF83:GI83" si="452">IF(GF27="Si",1,IF(GF27="No",2," "))</f>
        <v>2</v>
      </c>
      <c r="GG83" s="8">
        <f t="shared" si="452"/>
        <v>2</v>
      </c>
      <c r="GH83" s="8">
        <f t="shared" si="452"/>
        <v>1</v>
      </c>
      <c r="GI83" s="8">
        <f t="shared" si="452"/>
        <v>2</v>
      </c>
      <c r="GJ83" s="10">
        <f t="shared" ref="GJ83:GK83" si="453">GJ27</f>
        <v>4</v>
      </c>
      <c r="GK83" s="10">
        <f t="shared" si="453"/>
        <v>2</v>
      </c>
      <c r="GL83" s="10">
        <f t="shared" si="27"/>
        <v>2</v>
      </c>
      <c r="GM83" s="10">
        <f t="shared" ref="GM83:GT83" si="454">IF(GM27="Nada de tiempo",1,IF(GM27="Menos de 2 horas",2,IF(GM27="Entre 3 y 6 horas",3,IF(GM27="Entre 6 y 10 horas",4,IF(GM27="Más de 10 horas",5,"")))))</f>
        <v>3</v>
      </c>
      <c r="GN83" s="10">
        <f t="shared" si="454"/>
        <v>2</v>
      </c>
      <c r="GO83" s="10">
        <f t="shared" si="454"/>
        <v>4</v>
      </c>
      <c r="GP83" s="10">
        <f t="shared" si="454"/>
        <v>2</v>
      </c>
      <c r="GQ83" s="10">
        <f t="shared" si="454"/>
        <v>1</v>
      </c>
      <c r="GR83" s="10">
        <f t="shared" si="454"/>
        <v>3</v>
      </c>
      <c r="GS83" s="10">
        <f t="shared" si="454"/>
        <v>1</v>
      </c>
      <c r="GT83" s="10">
        <f t="shared" si="454"/>
        <v>5</v>
      </c>
    </row>
    <row r="84" spans="2:202" ht="15.75" customHeight="1" x14ac:dyDescent="0.4">
      <c r="C84" s="8">
        <v>27</v>
      </c>
      <c r="E84" s="8">
        <f t="shared" si="29"/>
        <v>2</v>
      </c>
      <c r="F84" s="1">
        <v>1973</v>
      </c>
      <c r="G84" s="9">
        <f t="shared" si="0"/>
        <v>1</v>
      </c>
      <c r="H84" s="10" t="str">
        <f t="shared" ref="H84:I84" si="455">H28</f>
        <v>Hidalgo</v>
      </c>
      <c r="I84" s="10" t="str">
        <f t="shared" si="455"/>
        <v xml:space="preserve">Pachuca de Soto </v>
      </c>
      <c r="J84" s="8">
        <f t="shared" si="2"/>
        <v>2</v>
      </c>
      <c r="K84" s="8">
        <f t="shared" si="3"/>
        <v>1</v>
      </c>
      <c r="L84" s="8">
        <v>1</v>
      </c>
      <c r="M84" s="8">
        <f t="shared" si="4"/>
        <v>5</v>
      </c>
      <c r="N84" s="8">
        <f t="shared" ref="N84:O84" si="456">IF(N28="Sí",1,IF(N28="No",2," "))</f>
        <v>2</v>
      </c>
      <c r="O84" s="8">
        <f t="shared" si="456"/>
        <v>2</v>
      </c>
      <c r="P84" s="1">
        <v>24</v>
      </c>
      <c r="Q84" s="8">
        <f t="shared" si="6"/>
        <v>1</v>
      </c>
      <c r="R84" s="8">
        <f t="shared" si="7"/>
        <v>6</v>
      </c>
      <c r="S84" s="8">
        <f t="shared" si="8"/>
        <v>4</v>
      </c>
      <c r="T84" s="8">
        <f t="shared" si="9"/>
        <v>1</v>
      </c>
      <c r="U84" s="8">
        <f t="shared" ref="U84:AG84" si="457">IF(U28="Toda mi jornada",1,IF(U28="Más de la mitad",2,IF(U28="Ocasionalmente",3,IF(U28="Nunca",4," "))))</f>
        <v>3</v>
      </c>
      <c r="V84" s="8">
        <f t="shared" si="457"/>
        <v>2</v>
      </c>
      <c r="W84" s="8">
        <f t="shared" si="457"/>
        <v>4</v>
      </c>
      <c r="X84" s="8">
        <f t="shared" si="457"/>
        <v>4</v>
      </c>
      <c r="Y84" s="8">
        <f t="shared" si="457"/>
        <v>4</v>
      </c>
      <c r="Z84" s="8">
        <f t="shared" si="457"/>
        <v>4</v>
      </c>
      <c r="AA84" s="8">
        <f t="shared" si="457"/>
        <v>4</v>
      </c>
      <c r="AB84" s="8">
        <f t="shared" si="457"/>
        <v>3</v>
      </c>
      <c r="AC84" s="8">
        <f t="shared" si="457"/>
        <v>3</v>
      </c>
      <c r="AD84" s="8">
        <f t="shared" si="457"/>
        <v>2</v>
      </c>
      <c r="AE84" s="8">
        <f t="shared" si="457"/>
        <v>3</v>
      </c>
      <c r="AF84" s="8">
        <f t="shared" si="457"/>
        <v>2</v>
      </c>
      <c r="AG84" s="8">
        <f t="shared" si="457"/>
        <v>3</v>
      </c>
      <c r="AH84" s="7"/>
      <c r="AI84" s="8">
        <f t="shared" si="11"/>
        <v>1</v>
      </c>
      <c r="AJ84" s="8">
        <f t="shared" si="12"/>
        <v>8</v>
      </c>
      <c r="AK84" s="1" t="s">
        <v>354</v>
      </c>
      <c r="AL84" s="8">
        <f t="shared" ref="AL84:BA84" si="458">IF(AL28="Completamente",1,IF(AL28="Bastante",2,IF(AL28="Regular",3,IF(AL28="Poco",4,IF(AL28="Nada",5," ")))))</f>
        <v>2</v>
      </c>
      <c r="AM84" s="8">
        <f t="shared" si="458"/>
        <v>2</v>
      </c>
      <c r="AN84" s="8">
        <f t="shared" si="458"/>
        <v>2</v>
      </c>
      <c r="AO84" s="8">
        <f t="shared" si="458"/>
        <v>1</v>
      </c>
      <c r="AP84" s="8">
        <f t="shared" si="458"/>
        <v>1</v>
      </c>
      <c r="AQ84" s="8">
        <f t="shared" si="458"/>
        <v>1</v>
      </c>
      <c r="AR84" s="8">
        <f t="shared" si="458"/>
        <v>3</v>
      </c>
      <c r="AS84" s="8">
        <f t="shared" si="458"/>
        <v>2</v>
      </c>
      <c r="AT84" s="8">
        <f t="shared" si="458"/>
        <v>3</v>
      </c>
      <c r="AU84" s="8">
        <f t="shared" si="458"/>
        <v>1</v>
      </c>
      <c r="AV84" s="8">
        <f t="shared" si="458"/>
        <v>4</v>
      </c>
      <c r="AW84" s="8">
        <f t="shared" si="458"/>
        <v>2</v>
      </c>
      <c r="AX84" s="8">
        <f t="shared" si="458"/>
        <v>2</v>
      </c>
      <c r="AY84" s="8">
        <f t="shared" si="458"/>
        <v>1</v>
      </c>
      <c r="AZ84" s="8">
        <f t="shared" si="458"/>
        <v>2</v>
      </c>
      <c r="BA84" s="8">
        <f t="shared" si="458"/>
        <v>2</v>
      </c>
      <c r="BB84" s="8">
        <f t="shared" ref="BB84:BO84" si="459">IF(BB28="Mujer",1,IF(BB28="Hombre",2,IF(BB28="Ambos",3,IF(BB28="Ninguno",4," "))))</f>
        <v>3</v>
      </c>
      <c r="BC84" s="8">
        <f t="shared" si="459"/>
        <v>3</v>
      </c>
      <c r="BD84" s="8">
        <f t="shared" si="459"/>
        <v>3</v>
      </c>
      <c r="BE84" s="8">
        <f t="shared" si="459"/>
        <v>3</v>
      </c>
      <c r="BF84" s="8">
        <f t="shared" si="459"/>
        <v>3</v>
      </c>
      <c r="BG84" s="8">
        <f t="shared" si="459"/>
        <v>3</v>
      </c>
      <c r="BH84" s="8">
        <f t="shared" si="459"/>
        <v>1</v>
      </c>
      <c r="BI84" s="8">
        <f t="shared" si="459"/>
        <v>3</v>
      </c>
      <c r="BJ84" s="8">
        <f t="shared" si="459"/>
        <v>3</v>
      </c>
      <c r="BK84" s="8">
        <f t="shared" si="459"/>
        <v>4</v>
      </c>
      <c r="BL84" s="8">
        <f t="shared" si="459"/>
        <v>3</v>
      </c>
      <c r="BM84" s="8">
        <f t="shared" si="459"/>
        <v>3</v>
      </c>
      <c r="BN84" s="8">
        <f t="shared" si="459"/>
        <v>4</v>
      </c>
      <c r="BO84" s="8">
        <f t="shared" si="459"/>
        <v>4</v>
      </c>
      <c r="BP84" s="7"/>
      <c r="BQ84" s="8">
        <f t="shared" ref="BQ84:BT84" si="460">IF(BQ28="Si",1,IF(BQ28="No",2,IF(BQ28="No sé",3," ")))</f>
        <v>1</v>
      </c>
      <c r="BR84" s="8">
        <f t="shared" si="460"/>
        <v>1</v>
      </c>
      <c r="BS84" s="8">
        <f t="shared" si="460"/>
        <v>1</v>
      </c>
      <c r="BT84" s="8">
        <f t="shared" si="460"/>
        <v>1</v>
      </c>
      <c r="BU84" s="8">
        <f t="shared" ref="BU84:CL84" si="461">IF(BU28="Siempre",1,IF(BU28="Casi siempre",2,IF(BU28="Pocas Veces",3,IF(BU28="Nunca",4," "))))</f>
        <v>1</v>
      </c>
      <c r="BV84" s="8">
        <f t="shared" si="461"/>
        <v>1</v>
      </c>
      <c r="BW84" s="8">
        <f t="shared" si="461"/>
        <v>2</v>
      </c>
      <c r="BX84" s="8">
        <f t="shared" si="461"/>
        <v>2</v>
      </c>
      <c r="BY84" s="8">
        <f t="shared" si="461"/>
        <v>2</v>
      </c>
      <c r="BZ84" s="8">
        <f t="shared" si="461"/>
        <v>1</v>
      </c>
      <c r="CA84" s="8">
        <f t="shared" si="461"/>
        <v>1</v>
      </c>
      <c r="CB84" s="8">
        <f t="shared" si="461"/>
        <v>1</v>
      </c>
      <c r="CC84" s="8">
        <f t="shared" si="461"/>
        <v>2</v>
      </c>
      <c r="CD84" s="8">
        <f t="shared" si="461"/>
        <v>1</v>
      </c>
      <c r="CE84" s="8">
        <f t="shared" si="461"/>
        <v>1</v>
      </c>
      <c r="CF84" s="8">
        <f t="shared" si="461"/>
        <v>3</v>
      </c>
      <c r="CG84" s="8">
        <f t="shared" si="461"/>
        <v>1</v>
      </c>
      <c r="CH84" s="8">
        <f t="shared" si="461"/>
        <v>1</v>
      </c>
      <c r="CI84" s="8">
        <f t="shared" si="461"/>
        <v>3</v>
      </c>
      <c r="CJ84" s="8">
        <f t="shared" si="461"/>
        <v>2</v>
      </c>
      <c r="CK84" s="8">
        <f t="shared" si="461"/>
        <v>1</v>
      </c>
      <c r="CL84" s="8">
        <f t="shared" si="461"/>
        <v>1</v>
      </c>
      <c r="CM84" s="8">
        <f t="shared" ref="CM84:CP84" si="462">IF(CM28="Siempre",1,IF(CM28="Casi siempre",2,IF(CM28="Pocas Veces",3,IF(CM28="Nunca",4,IF(CM28="No sé",5," ")))))</f>
        <v>3</v>
      </c>
      <c r="CN84" s="8">
        <f t="shared" si="462"/>
        <v>3</v>
      </c>
      <c r="CO84" s="8">
        <f t="shared" si="462"/>
        <v>4</v>
      </c>
      <c r="CP84" s="8">
        <f t="shared" si="462"/>
        <v>1</v>
      </c>
      <c r="CQ84" s="8">
        <f t="shared" ref="CQ84:DC84" si="463">IF(CQ28="Si",1,IF(CQ28="No",2," "))</f>
        <v>2</v>
      </c>
      <c r="CR84" s="8">
        <f t="shared" si="463"/>
        <v>2</v>
      </c>
      <c r="CS84" s="8">
        <f t="shared" si="463"/>
        <v>1</v>
      </c>
      <c r="CT84" s="8">
        <f t="shared" si="463"/>
        <v>2</v>
      </c>
      <c r="CU84" s="8">
        <f t="shared" si="463"/>
        <v>2</v>
      </c>
      <c r="CV84" s="8">
        <f t="shared" si="463"/>
        <v>1</v>
      </c>
      <c r="CW84" s="8">
        <f t="shared" si="463"/>
        <v>2</v>
      </c>
      <c r="CX84" s="8">
        <f t="shared" si="463"/>
        <v>2</v>
      </c>
      <c r="CY84" s="8">
        <f t="shared" si="463"/>
        <v>2</v>
      </c>
      <c r="CZ84" s="8">
        <f t="shared" si="463"/>
        <v>2</v>
      </c>
      <c r="DA84" s="8">
        <f t="shared" si="463"/>
        <v>2</v>
      </c>
      <c r="DB84" s="8">
        <f t="shared" si="463"/>
        <v>2</v>
      </c>
      <c r="DC84" s="8">
        <f t="shared" si="463"/>
        <v>2</v>
      </c>
      <c r="DD84" s="8">
        <f t="shared" ref="DD84:DK84" si="464">IF(DD28="Si",1,IF(DD28="No",2,IF(DD28="No sé",2," ")))</f>
        <v>1</v>
      </c>
      <c r="DE84" s="8">
        <f t="shared" si="464"/>
        <v>1</v>
      </c>
      <c r="DF84" s="8">
        <f t="shared" si="464"/>
        <v>1</v>
      </c>
      <c r="DG84" s="8">
        <f t="shared" si="464"/>
        <v>1</v>
      </c>
      <c r="DH84" s="8">
        <f t="shared" si="464"/>
        <v>1</v>
      </c>
      <c r="DI84" s="8">
        <f t="shared" si="464"/>
        <v>1</v>
      </c>
      <c r="DJ84" s="8">
        <f t="shared" si="464"/>
        <v>1</v>
      </c>
      <c r="DK84" s="8">
        <f t="shared" si="464"/>
        <v>2</v>
      </c>
      <c r="DL84" s="8">
        <f t="shared" ref="DL84:EQ84" si="465">IF(DL28="Si, menos que a mis compañeras/os",1,IF(DL28="Si, Igual que a mis compañeras/os",2,IF(DL28="Si, más que a mis compañeras/os",3,IF(DL28="No",4," "))))</f>
        <v>4</v>
      </c>
      <c r="DM84" s="8">
        <f t="shared" si="465"/>
        <v>4</v>
      </c>
      <c r="DN84" s="8">
        <f t="shared" si="465"/>
        <v>4</v>
      </c>
      <c r="DO84" s="8">
        <f t="shared" si="465"/>
        <v>4</v>
      </c>
      <c r="DP84" s="8">
        <f t="shared" si="465"/>
        <v>3</v>
      </c>
      <c r="DQ84" s="8">
        <f t="shared" si="465"/>
        <v>4</v>
      </c>
      <c r="DR84" s="8">
        <f t="shared" si="465"/>
        <v>4</v>
      </c>
      <c r="DS84" s="8">
        <f t="shared" si="465"/>
        <v>4</v>
      </c>
      <c r="DT84" s="8">
        <f t="shared" si="465"/>
        <v>4</v>
      </c>
      <c r="DU84" s="8">
        <f t="shared" si="465"/>
        <v>4</v>
      </c>
      <c r="DV84" s="8">
        <f t="shared" si="465"/>
        <v>4</v>
      </c>
      <c r="DW84" s="8">
        <f t="shared" si="465"/>
        <v>4</v>
      </c>
      <c r="DX84" s="8">
        <f t="shared" si="465"/>
        <v>4</v>
      </c>
      <c r="DY84" s="8">
        <f t="shared" si="465"/>
        <v>4</v>
      </c>
      <c r="DZ84" s="8">
        <f t="shared" si="465"/>
        <v>4</v>
      </c>
      <c r="EA84" s="8">
        <f t="shared" si="465"/>
        <v>4</v>
      </c>
      <c r="EB84" s="8">
        <f t="shared" si="465"/>
        <v>4</v>
      </c>
      <c r="EC84" s="8">
        <f t="shared" si="465"/>
        <v>4</v>
      </c>
      <c r="ED84" s="8">
        <f t="shared" si="465"/>
        <v>4</v>
      </c>
      <c r="EE84" s="8">
        <f t="shared" si="465"/>
        <v>4</v>
      </c>
      <c r="EF84" s="8">
        <f t="shared" si="465"/>
        <v>4</v>
      </c>
      <c r="EG84" s="8">
        <f t="shared" si="465"/>
        <v>4</v>
      </c>
      <c r="EH84" s="8">
        <f t="shared" si="465"/>
        <v>4</v>
      </c>
      <c r="EI84" s="8">
        <f t="shared" si="465"/>
        <v>4</v>
      </c>
      <c r="EJ84" s="8">
        <f t="shared" si="465"/>
        <v>4</v>
      </c>
      <c r="EK84" s="8">
        <f t="shared" si="465"/>
        <v>4</v>
      </c>
      <c r="EL84" s="8">
        <f t="shared" si="465"/>
        <v>4</v>
      </c>
      <c r="EM84" s="8">
        <f t="shared" si="465"/>
        <v>4</v>
      </c>
      <c r="EN84" s="8">
        <f t="shared" si="465"/>
        <v>4</v>
      </c>
      <c r="EO84" s="8">
        <f t="shared" si="465"/>
        <v>3</v>
      </c>
      <c r="EP84" s="8">
        <f t="shared" si="465"/>
        <v>4</v>
      </c>
      <c r="EQ84" s="8">
        <f t="shared" si="465"/>
        <v>4</v>
      </c>
      <c r="ER84" s="8">
        <f t="shared" si="21"/>
        <v>1</v>
      </c>
      <c r="ES84" s="8">
        <f t="shared" ref="ES84:EX84" si="466">IF(ES28="Si, menos que a mis compañeras/os",1,IF(ES28="Si, Igual que a mis compañeras/os",2,IF(ES28="Si, más que a mis compañeras/os",3,IF(ES28="No",4," "))))</f>
        <v>4</v>
      </c>
      <c r="ET84" s="8">
        <f t="shared" si="466"/>
        <v>4</v>
      </c>
      <c r="EU84" s="8">
        <f t="shared" si="466"/>
        <v>4</v>
      </c>
      <c r="EV84" s="8">
        <f t="shared" si="466"/>
        <v>4</v>
      </c>
      <c r="EW84" s="8">
        <f t="shared" si="466"/>
        <v>4</v>
      </c>
      <c r="EX84" s="8">
        <f t="shared" si="466"/>
        <v>2</v>
      </c>
      <c r="EY84" s="8">
        <f t="shared" ref="EY84:FG84" si="467">IF(EY28="Siempre",1,IF(EY28="Casi siempre",2,IF(EY28="Pocas veces",3,IF(EY28="Nunca",4, ""))))</f>
        <v>1</v>
      </c>
      <c r="EZ84" s="8">
        <f t="shared" si="467"/>
        <v>3</v>
      </c>
      <c r="FA84" s="8">
        <f t="shared" si="467"/>
        <v>2</v>
      </c>
      <c r="FB84" s="8">
        <f t="shared" si="467"/>
        <v>2</v>
      </c>
      <c r="FC84" s="8">
        <f t="shared" si="467"/>
        <v>2</v>
      </c>
      <c r="FD84" s="8">
        <f t="shared" si="467"/>
        <v>3</v>
      </c>
      <c r="FE84" s="8">
        <f t="shared" si="467"/>
        <v>3</v>
      </c>
      <c r="FF84" s="8">
        <f t="shared" si="467"/>
        <v>1</v>
      </c>
      <c r="FG84" s="8">
        <f t="shared" si="467"/>
        <v>2</v>
      </c>
      <c r="FH84" s="8">
        <f t="shared" ref="FH84:GE84" si="468">IF(FH28="Siempre",1,IF(FH28="Casi siempre",2,IF(FH28="Pocas veces",3,IF(FH28="Nunca",4,IF(FH28="No he tenido la necesidad",5, "")))))</f>
        <v>1</v>
      </c>
      <c r="FI84" s="8">
        <f t="shared" si="468"/>
        <v>1</v>
      </c>
      <c r="FJ84" s="8">
        <f t="shared" si="468"/>
        <v>1</v>
      </c>
      <c r="FK84" s="8">
        <f t="shared" si="468"/>
        <v>2</v>
      </c>
      <c r="FL84" s="8">
        <f t="shared" si="468"/>
        <v>1</v>
      </c>
      <c r="FM84" s="8">
        <f t="shared" si="468"/>
        <v>1</v>
      </c>
      <c r="FN84" s="8">
        <f t="shared" si="468"/>
        <v>1</v>
      </c>
      <c r="FO84" s="8">
        <f t="shared" si="468"/>
        <v>3</v>
      </c>
      <c r="FP84" s="8">
        <f t="shared" si="468"/>
        <v>2</v>
      </c>
      <c r="FQ84" s="8">
        <f t="shared" si="468"/>
        <v>3</v>
      </c>
      <c r="FR84" s="8">
        <f t="shared" si="468"/>
        <v>1</v>
      </c>
      <c r="FS84" s="8">
        <f t="shared" si="468"/>
        <v>1</v>
      </c>
      <c r="FT84" s="8">
        <f t="shared" si="468"/>
        <v>4</v>
      </c>
      <c r="FU84" s="8">
        <f t="shared" si="468"/>
        <v>4</v>
      </c>
      <c r="FV84" s="8">
        <f t="shared" si="468"/>
        <v>1</v>
      </c>
      <c r="FW84" s="8">
        <f t="shared" si="468"/>
        <v>1</v>
      </c>
      <c r="FX84" s="8">
        <f t="shared" si="468"/>
        <v>1</v>
      </c>
      <c r="FY84" s="8">
        <f t="shared" si="468"/>
        <v>2</v>
      </c>
      <c r="FZ84" s="8">
        <f t="shared" si="468"/>
        <v>2</v>
      </c>
      <c r="GA84" s="8">
        <f t="shared" si="468"/>
        <v>1</v>
      </c>
      <c r="GB84" s="8">
        <f t="shared" si="468"/>
        <v>4</v>
      </c>
      <c r="GC84" s="8">
        <f t="shared" si="468"/>
        <v>2</v>
      </c>
      <c r="GD84" s="8">
        <f t="shared" si="468"/>
        <v>2</v>
      </c>
      <c r="GE84" s="8">
        <f t="shared" si="468"/>
        <v>2</v>
      </c>
      <c r="GF84" s="8">
        <f t="shared" ref="GF84:GI84" si="469">IF(GF28="Si",1,IF(GF28="No",2," "))</f>
        <v>2</v>
      </c>
      <c r="GG84" s="8">
        <f t="shared" si="469"/>
        <v>2</v>
      </c>
      <c r="GH84" s="8">
        <f t="shared" si="469"/>
        <v>1</v>
      </c>
      <c r="GI84" s="8">
        <f t="shared" si="469"/>
        <v>2</v>
      </c>
      <c r="GJ84" s="10">
        <f t="shared" ref="GJ84:GK84" si="470">GJ28</f>
        <v>4</v>
      </c>
      <c r="GK84" s="10">
        <f t="shared" si="470"/>
        <v>5</v>
      </c>
      <c r="GL84" s="10">
        <f t="shared" si="27"/>
        <v>4</v>
      </c>
      <c r="GM84" s="10">
        <f t="shared" ref="GM84:GT84" si="471">IF(GM28="Nada de tiempo",1,IF(GM28="Menos de 2 horas",2,IF(GM28="Entre 3 y 6 horas",3,IF(GM28="Entre 6 y 10 horas",4,IF(GM28="Más de 10 horas",5,"")))))</f>
        <v>4</v>
      </c>
      <c r="GN84" s="10">
        <f t="shared" si="471"/>
        <v>2</v>
      </c>
      <c r="GO84" s="10">
        <f t="shared" si="471"/>
        <v>2</v>
      </c>
      <c r="GP84" s="10">
        <f t="shared" si="471"/>
        <v>2</v>
      </c>
      <c r="GQ84" s="10">
        <f t="shared" si="471"/>
        <v>2</v>
      </c>
      <c r="GR84" s="10">
        <f t="shared" si="471"/>
        <v>4</v>
      </c>
      <c r="GS84" s="10">
        <f t="shared" si="471"/>
        <v>1</v>
      </c>
      <c r="GT84" s="10">
        <f t="shared" si="471"/>
        <v>4</v>
      </c>
    </row>
    <row r="85" spans="2:202" ht="15.75" customHeight="1" x14ac:dyDescent="0.4">
      <c r="C85" s="8">
        <v>28</v>
      </c>
      <c r="E85" s="8">
        <f t="shared" si="29"/>
        <v>2</v>
      </c>
      <c r="F85" s="1">
        <v>1967</v>
      </c>
      <c r="G85" s="9">
        <f t="shared" si="0"/>
        <v>1</v>
      </c>
      <c r="H85" s="10" t="str">
        <f t="shared" ref="H85:I85" si="472">H29</f>
        <v>Hidalgo</v>
      </c>
      <c r="I85" s="10" t="str">
        <f t="shared" si="472"/>
        <v>Mineral de la Reforma</v>
      </c>
      <c r="J85" s="8">
        <f t="shared" si="2"/>
        <v>5</v>
      </c>
      <c r="K85" s="8">
        <f t="shared" si="3"/>
        <v>1</v>
      </c>
      <c r="L85" s="8">
        <v>1</v>
      </c>
      <c r="M85" s="8">
        <f t="shared" si="4"/>
        <v>5</v>
      </c>
      <c r="N85" s="8">
        <f t="shared" ref="N85:O85" si="473">IF(N29="Sí",1,IF(N29="No",2," "))</f>
        <v>2</v>
      </c>
      <c r="O85" s="8">
        <f t="shared" si="473"/>
        <v>1</v>
      </c>
      <c r="P85" s="1">
        <v>18</v>
      </c>
      <c r="Q85" s="8">
        <f t="shared" si="6"/>
        <v>1</v>
      </c>
      <c r="R85" s="8">
        <f t="shared" si="7"/>
        <v>1</v>
      </c>
      <c r="S85" s="8">
        <f t="shared" si="8"/>
        <v>4</v>
      </c>
      <c r="T85" s="8">
        <f t="shared" si="9"/>
        <v>1</v>
      </c>
      <c r="U85" s="8">
        <f t="shared" ref="U85:AG85" si="474">IF(U29="Toda mi jornada",1,IF(U29="Más de la mitad",2,IF(U29="Ocasionalmente",3,IF(U29="Nunca",4," "))))</f>
        <v>2</v>
      </c>
      <c r="V85" s="8">
        <f t="shared" si="474"/>
        <v>2</v>
      </c>
      <c r="W85" s="8">
        <f t="shared" si="474"/>
        <v>4</v>
      </c>
      <c r="X85" s="8">
        <f t="shared" si="474"/>
        <v>4</v>
      </c>
      <c r="Y85" s="8">
        <f t="shared" si="474"/>
        <v>4</v>
      </c>
      <c r="Z85" s="8">
        <f t="shared" si="474"/>
        <v>4</v>
      </c>
      <c r="AA85" s="8">
        <f t="shared" si="474"/>
        <v>4</v>
      </c>
      <c r="AB85" s="8">
        <f t="shared" si="474"/>
        <v>4</v>
      </c>
      <c r="AC85" s="8">
        <f t="shared" si="474"/>
        <v>4</v>
      </c>
      <c r="AD85" s="8">
        <f t="shared" si="474"/>
        <v>2</v>
      </c>
      <c r="AE85" s="8">
        <f t="shared" si="474"/>
        <v>2</v>
      </c>
      <c r="AF85" s="8">
        <f t="shared" si="474"/>
        <v>2</v>
      </c>
      <c r="AG85" s="8">
        <f t="shared" si="474"/>
        <v>3</v>
      </c>
      <c r="AH85" s="7"/>
      <c r="AI85" s="8">
        <f t="shared" si="11"/>
        <v>2</v>
      </c>
      <c r="AJ85" s="8">
        <f t="shared" si="12"/>
        <v>8</v>
      </c>
      <c r="AK85" s="1" t="s">
        <v>358</v>
      </c>
      <c r="AL85" s="8">
        <f t="shared" ref="AL85:BA85" si="475">IF(AL29="Completamente",1,IF(AL29="Bastante",2,IF(AL29="Regular",3,IF(AL29="Poco",4,IF(AL29="Nada",5," ")))))</f>
        <v>1</v>
      </c>
      <c r="AM85" s="8">
        <f t="shared" si="475"/>
        <v>3</v>
      </c>
      <c r="AN85" s="8">
        <f t="shared" si="475"/>
        <v>1</v>
      </c>
      <c r="AO85" s="8">
        <f t="shared" si="475"/>
        <v>1</v>
      </c>
      <c r="AP85" s="8">
        <f t="shared" si="475"/>
        <v>2</v>
      </c>
      <c r="AQ85" s="8">
        <f t="shared" si="475"/>
        <v>1</v>
      </c>
      <c r="AR85" s="8">
        <f t="shared" si="475"/>
        <v>4</v>
      </c>
      <c r="AS85" s="8">
        <f t="shared" si="475"/>
        <v>3</v>
      </c>
      <c r="AT85" s="8">
        <f t="shared" si="475"/>
        <v>3</v>
      </c>
      <c r="AU85" s="8">
        <f t="shared" si="475"/>
        <v>2</v>
      </c>
      <c r="AV85" s="8">
        <f t="shared" si="475"/>
        <v>4</v>
      </c>
      <c r="AW85" s="8">
        <f t="shared" si="475"/>
        <v>2</v>
      </c>
      <c r="AX85" s="8">
        <f t="shared" si="475"/>
        <v>2</v>
      </c>
      <c r="AY85" s="8">
        <f t="shared" si="475"/>
        <v>1</v>
      </c>
      <c r="AZ85" s="8">
        <f t="shared" si="475"/>
        <v>2</v>
      </c>
      <c r="BA85" s="8">
        <f t="shared" si="475"/>
        <v>2</v>
      </c>
      <c r="BB85" s="8">
        <f t="shared" ref="BB85:BO85" si="476">IF(BB29="Mujer",1,IF(BB29="Hombre",2,IF(BB29="Ambos",3,IF(BB29="Ninguno",4," "))))</f>
        <v>3</v>
      </c>
      <c r="BC85" s="8">
        <f t="shared" si="476"/>
        <v>3</v>
      </c>
      <c r="BD85" s="8">
        <f t="shared" si="476"/>
        <v>3</v>
      </c>
      <c r="BE85" s="8">
        <f t="shared" si="476"/>
        <v>3</v>
      </c>
      <c r="BF85" s="8">
        <f t="shared" si="476"/>
        <v>3</v>
      </c>
      <c r="BG85" s="8">
        <f t="shared" si="476"/>
        <v>3</v>
      </c>
      <c r="BH85" s="8">
        <f t="shared" si="476"/>
        <v>3</v>
      </c>
      <c r="BI85" s="8">
        <f t="shared" si="476"/>
        <v>3</v>
      </c>
      <c r="BJ85" s="8">
        <f t="shared" si="476"/>
        <v>3</v>
      </c>
      <c r="BK85" s="8">
        <f t="shared" si="476"/>
        <v>3</v>
      </c>
      <c r="BL85" s="8">
        <f t="shared" si="476"/>
        <v>3</v>
      </c>
      <c r="BM85" s="8">
        <f t="shared" si="476"/>
        <v>3</v>
      </c>
      <c r="BN85" s="8">
        <f t="shared" si="476"/>
        <v>3</v>
      </c>
      <c r="BO85" s="8">
        <f t="shared" si="476"/>
        <v>3</v>
      </c>
      <c r="BP85" s="7"/>
      <c r="BQ85" s="8">
        <f t="shared" ref="BQ85:BT85" si="477">IF(BQ29="Si",1,IF(BQ29="No",2,IF(BQ29="No sé",3," ")))</f>
        <v>1</v>
      </c>
      <c r="BR85" s="8">
        <f t="shared" si="477"/>
        <v>1</v>
      </c>
      <c r="BS85" s="8">
        <f t="shared" si="477"/>
        <v>1</v>
      </c>
      <c r="BT85" s="8">
        <f t="shared" si="477"/>
        <v>1</v>
      </c>
      <c r="BU85" s="8">
        <f t="shared" ref="BU85:CL85" si="478">IF(BU29="Siempre",1,IF(BU29="Casi siempre",2,IF(BU29="Pocas Veces",3,IF(BU29="Nunca",4," "))))</f>
        <v>1</v>
      </c>
      <c r="BV85" s="8">
        <f t="shared" si="478"/>
        <v>4</v>
      </c>
      <c r="BW85" s="8">
        <f t="shared" si="478"/>
        <v>1</v>
      </c>
      <c r="BX85" s="8">
        <f t="shared" si="478"/>
        <v>1</v>
      </c>
      <c r="BY85" s="8">
        <f t="shared" si="478"/>
        <v>1</v>
      </c>
      <c r="BZ85" s="8">
        <f t="shared" si="478"/>
        <v>1</v>
      </c>
      <c r="CA85" s="8">
        <f t="shared" si="478"/>
        <v>1</v>
      </c>
      <c r="CB85" s="8">
        <f t="shared" si="478"/>
        <v>1</v>
      </c>
      <c r="CC85" s="8">
        <f t="shared" si="478"/>
        <v>1</v>
      </c>
      <c r="CD85" s="8">
        <f t="shared" si="478"/>
        <v>1</v>
      </c>
      <c r="CE85" s="8">
        <f t="shared" si="478"/>
        <v>1</v>
      </c>
      <c r="CF85" s="8">
        <f t="shared" si="478"/>
        <v>1</v>
      </c>
      <c r="CG85" s="8">
        <f t="shared" si="478"/>
        <v>1</v>
      </c>
      <c r="CH85" s="8">
        <f t="shared" si="478"/>
        <v>1</v>
      </c>
      <c r="CI85" s="8">
        <f t="shared" si="478"/>
        <v>4</v>
      </c>
      <c r="CJ85" s="8">
        <f t="shared" si="478"/>
        <v>1</v>
      </c>
      <c r="CK85" s="8">
        <f t="shared" si="478"/>
        <v>1</v>
      </c>
      <c r="CL85" s="8">
        <f t="shared" si="478"/>
        <v>1</v>
      </c>
      <c r="CM85" s="8">
        <f t="shared" ref="CM85:CP85" si="479">IF(CM29="Siempre",1,IF(CM29="Casi siempre",2,IF(CM29="Pocas Veces",3,IF(CM29="Nunca",4,IF(CM29="No sé",5," ")))))</f>
        <v>4</v>
      </c>
      <c r="CN85" s="8">
        <f t="shared" si="479"/>
        <v>5</v>
      </c>
      <c r="CO85" s="8">
        <f t="shared" si="479"/>
        <v>4</v>
      </c>
      <c r="CP85" s="8">
        <f t="shared" si="479"/>
        <v>1</v>
      </c>
      <c r="CQ85" s="8">
        <f t="shared" ref="CQ85:DC85" si="480">IF(CQ29="Si",1,IF(CQ29="No",2," "))</f>
        <v>2</v>
      </c>
      <c r="CR85" s="8">
        <f t="shared" si="480"/>
        <v>2</v>
      </c>
      <c r="CS85" s="8">
        <f t="shared" si="480"/>
        <v>2</v>
      </c>
      <c r="CT85" s="8">
        <f t="shared" si="480"/>
        <v>2</v>
      </c>
      <c r="CU85" s="8">
        <f t="shared" si="480"/>
        <v>1</v>
      </c>
      <c r="CV85" s="8">
        <f t="shared" si="480"/>
        <v>1</v>
      </c>
      <c r="CW85" s="8">
        <f t="shared" si="480"/>
        <v>2</v>
      </c>
      <c r="CX85" s="8">
        <f t="shared" si="480"/>
        <v>2</v>
      </c>
      <c r="CY85" s="8">
        <f t="shared" si="480"/>
        <v>2</v>
      </c>
      <c r="CZ85" s="8">
        <f t="shared" si="480"/>
        <v>1</v>
      </c>
      <c r="DA85" s="8">
        <f t="shared" si="480"/>
        <v>1</v>
      </c>
      <c r="DB85" s="8">
        <f t="shared" si="480"/>
        <v>1</v>
      </c>
      <c r="DC85" s="8">
        <f t="shared" si="480"/>
        <v>1</v>
      </c>
      <c r="DD85" s="8">
        <f t="shared" ref="DD85:DK85" si="481">IF(DD29="Si",1,IF(DD29="No",2,IF(DD29="No sé",2," ")))</f>
        <v>2</v>
      </c>
      <c r="DE85" s="8">
        <f t="shared" si="481"/>
        <v>1</v>
      </c>
      <c r="DF85" s="8">
        <f t="shared" si="481"/>
        <v>1</v>
      </c>
      <c r="DG85" s="8">
        <f t="shared" si="481"/>
        <v>1</v>
      </c>
      <c r="DH85" s="8">
        <f t="shared" si="481"/>
        <v>1</v>
      </c>
      <c r="DI85" s="8">
        <f t="shared" si="481"/>
        <v>1</v>
      </c>
      <c r="DJ85" s="8">
        <f t="shared" si="481"/>
        <v>1</v>
      </c>
      <c r="DK85" s="8">
        <f t="shared" si="481"/>
        <v>1</v>
      </c>
      <c r="DL85" s="8">
        <f t="shared" ref="DL85:EQ85" si="482">IF(DL29="Si, menos que a mis compañeras/os",1,IF(DL29="Si, Igual que a mis compañeras/os",2,IF(DL29="Si, más que a mis compañeras/os",3,IF(DL29="No",4," "))))</f>
        <v>4</v>
      </c>
      <c r="DM85" s="8">
        <f t="shared" si="482"/>
        <v>4</v>
      </c>
      <c r="DN85" s="8">
        <f t="shared" si="482"/>
        <v>4</v>
      </c>
      <c r="DO85" s="8">
        <f t="shared" si="482"/>
        <v>4</v>
      </c>
      <c r="DP85" s="8">
        <f t="shared" si="482"/>
        <v>4</v>
      </c>
      <c r="DQ85" s="8">
        <f t="shared" si="482"/>
        <v>4</v>
      </c>
      <c r="DR85" s="8">
        <f t="shared" si="482"/>
        <v>4</v>
      </c>
      <c r="DS85" s="8">
        <f t="shared" si="482"/>
        <v>4</v>
      </c>
      <c r="DT85" s="8">
        <f t="shared" si="482"/>
        <v>4</v>
      </c>
      <c r="DU85" s="8">
        <f t="shared" si="482"/>
        <v>4</v>
      </c>
      <c r="DV85" s="8">
        <f t="shared" si="482"/>
        <v>4</v>
      </c>
      <c r="DW85" s="8">
        <f t="shared" si="482"/>
        <v>4</v>
      </c>
      <c r="DX85" s="8">
        <f t="shared" si="482"/>
        <v>4</v>
      </c>
      <c r="DY85" s="8">
        <f t="shared" si="482"/>
        <v>4</v>
      </c>
      <c r="DZ85" s="8">
        <f t="shared" si="482"/>
        <v>4</v>
      </c>
      <c r="EA85" s="8">
        <f t="shared" si="482"/>
        <v>4</v>
      </c>
      <c r="EB85" s="8">
        <f t="shared" si="482"/>
        <v>4</v>
      </c>
      <c r="EC85" s="8">
        <f t="shared" si="482"/>
        <v>4</v>
      </c>
      <c r="ED85" s="8">
        <f t="shared" si="482"/>
        <v>4</v>
      </c>
      <c r="EE85" s="8">
        <f t="shared" si="482"/>
        <v>4</v>
      </c>
      <c r="EF85" s="8">
        <f t="shared" si="482"/>
        <v>4</v>
      </c>
      <c r="EG85" s="8">
        <f t="shared" si="482"/>
        <v>4</v>
      </c>
      <c r="EH85" s="8">
        <f t="shared" si="482"/>
        <v>4</v>
      </c>
      <c r="EI85" s="8">
        <f t="shared" si="482"/>
        <v>4</v>
      </c>
      <c r="EJ85" s="8">
        <f t="shared" si="482"/>
        <v>4</v>
      </c>
      <c r="EK85" s="8">
        <f t="shared" si="482"/>
        <v>4</v>
      </c>
      <c r="EL85" s="8">
        <f t="shared" si="482"/>
        <v>4</v>
      </c>
      <c r="EM85" s="8">
        <f t="shared" si="482"/>
        <v>4</v>
      </c>
      <c r="EN85" s="8">
        <f t="shared" si="482"/>
        <v>4</v>
      </c>
      <c r="EO85" s="8">
        <f t="shared" si="482"/>
        <v>4</v>
      </c>
      <c r="EP85" s="8">
        <f t="shared" si="482"/>
        <v>4</v>
      </c>
      <c r="EQ85" s="8">
        <f t="shared" si="482"/>
        <v>4</v>
      </c>
      <c r="ER85" s="8">
        <f t="shared" si="21"/>
        <v>2</v>
      </c>
      <c r="ES85" s="8">
        <f t="shared" ref="ES85:EX85" si="483">IF(ES29="Si, menos que a mis compañeras/os",1,IF(ES29="Si, Igual que a mis compañeras/os",2,IF(ES29="Si, más que a mis compañeras/os",3,IF(ES29="No",4," "))))</f>
        <v>4</v>
      </c>
      <c r="ET85" s="8">
        <f t="shared" si="483"/>
        <v>4</v>
      </c>
      <c r="EU85" s="8">
        <f t="shared" si="483"/>
        <v>4</v>
      </c>
      <c r="EV85" s="8">
        <f t="shared" si="483"/>
        <v>4</v>
      </c>
      <c r="EW85" s="8">
        <f t="shared" si="483"/>
        <v>2</v>
      </c>
      <c r="EX85" s="8">
        <f t="shared" si="483"/>
        <v>2</v>
      </c>
      <c r="EY85" s="8">
        <f t="shared" ref="EY85:FG85" si="484">IF(EY29="Siempre",1,IF(EY29="Casi siempre",2,IF(EY29="Pocas veces",3,IF(EY29="Nunca",4, ""))))</f>
        <v>1</v>
      </c>
      <c r="EZ85" s="8">
        <f t="shared" si="484"/>
        <v>1</v>
      </c>
      <c r="FA85" s="8">
        <f t="shared" si="484"/>
        <v>1</v>
      </c>
      <c r="FB85" s="8">
        <f t="shared" si="484"/>
        <v>1</v>
      </c>
      <c r="FC85" s="8">
        <f t="shared" si="484"/>
        <v>1</v>
      </c>
      <c r="FD85" s="8">
        <f t="shared" si="484"/>
        <v>4</v>
      </c>
      <c r="FE85" s="8">
        <f t="shared" si="484"/>
        <v>1</v>
      </c>
      <c r="FF85" s="8">
        <f t="shared" si="484"/>
        <v>1</v>
      </c>
      <c r="FG85" s="8">
        <f t="shared" si="484"/>
        <v>1</v>
      </c>
      <c r="FH85" s="8">
        <f t="shared" ref="FH85:GE85" si="485">IF(FH29="Siempre",1,IF(FH29="Casi siempre",2,IF(FH29="Pocas veces",3,IF(FH29="Nunca",4,IF(FH29="No he tenido la necesidad",5, "")))))</f>
        <v>2</v>
      </c>
      <c r="FI85" s="8">
        <f t="shared" si="485"/>
        <v>1</v>
      </c>
      <c r="FJ85" s="8">
        <f t="shared" si="485"/>
        <v>5</v>
      </c>
      <c r="FK85" s="8">
        <f t="shared" si="485"/>
        <v>5</v>
      </c>
      <c r="FL85" s="8">
        <f t="shared" si="485"/>
        <v>5</v>
      </c>
      <c r="FM85" s="8">
        <f t="shared" si="485"/>
        <v>5</v>
      </c>
      <c r="FN85" s="8">
        <f t="shared" si="485"/>
        <v>1</v>
      </c>
      <c r="FO85" s="8">
        <f t="shared" si="485"/>
        <v>1</v>
      </c>
      <c r="FP85" s="8">
        <f t="shared" si="485"/>
        <v>2</v>
      </c>
      <c r="FQ85" s="8">
        <f t="shared" si="485"/>
        <v>2</v>
      </c>
      <c r="FR85" s="8">
        <f t="shared" si="485"/>
        <v>1</v>
      </c>
      <c r="FS85" s="8">
        <f t="shared" si="485"/>
        <v>1</v>
      </c>
      <c r="FT85" s="8">
        <f t="shared" si="485"/>
        <v>4</v>
      </c>
      <c r="FU85" s="8">
        <f t="shared" si="485"/>
        <v>4</v>
      </c>
      <c r="FV85" s="8">
        <f t="shared" si="485"/>
        <v>1</v>
      </c>
      <c r="FW85" s="8">
        <f t="shared" si="485"/>
        <v>1</v>
      </c>
      <c r="FX85" s="8">
        <f t="shared" si="485"/>
        <v>1</v>
      </c>
      <c r="FY85" s="8">
        <f t="shared" si="485"/>
        <v>1</v>
      </c>
      <c r="FZ85" s="8">
        <f t="shared" si="485"/>
        <v>1</v>
      </c>
      <c r="GA85" s="8">
        <f t="shared" si="485"/>
        <v>1</v>
      </c>
      <c r="GB85" s="8">
        <f t="shared" si="485"/>
        <v>1</v>
      </c>
      <c r="GC85" s="8">
        <f t="shared" si="485"/>
        <v>1</v>
      </c>
      <c r="GD85" s="8">
        <f t="shared" si="485"/>
        <v>1</v>
      </c>
      <c r="GE85" s="8">
        <f t="shared" si="485"/>
        <v>4</v>
      </c>
      <c r="GF85" s="8">
        <f t="shared" ref="GF85:GI85" si="486">IF(GF29="Si",1,IF(GF29="No",2," "))</f>
        <v>2</v>
      </c>
      <c r="GG85" s="8">
        <f t="shared" si="486"/>
        <v>2</v>
      </c>
      <c r="GH85" s="8">
        <f t="shared" si="486"/>
        <v>1</v>
      </c>
      <c r="GI85" s="8">
        <f t="shared" si="486"/>
        <v>2</v>
      </c>
      <c r="GJ85" s="10">
        <f t="shared" ref="GJ85:GK85" si="487">GJ29</f>
        <v>5</v>
      </c>
      <c r="GK85" s="10">
        <f t="shared" si="487"/>
        <v>4</v>
      </c>
      <c r="GL85" s="10">
        <f t="shared" si="27"/>
        <v>5</v>
      </c>
      <c r="GM85" s="10">
        <f t="shared" ref="GM85:GT85" si="488">IF(GM29="Nada de tiempo",1,IF(GM29="Menos de 2 horas",2,IF(GM29="Entre 3 y 6 horas",3,IF(GM29="Entre 6 y 10 horas",4,IF(GM29="Más de 10 horas",5,"")))))</f>
        <v>3</v>
      </c>
      <c r="GN85" s="10">
        <f t="shared" si="488"/>
        <v>3</v>
      </c>
      <c r="GO85" s="10">
        <f t="shared" si="488"/>
        <v>3</v>
      </c>
      <c r="GP85" s="10">
        <f t="shared" si="488"/>
        <v>3</v>
      </c>
      <c r="GQ85" s="10">
        <f t="shared" si="488"/>
        <v>2</v>
      </c>
      <c r="GR85" s="10">
        <f t="shared" si="488"/>
        <v>3</v>
      </c>
      <c r="GS85" s="10">
        <f t="shared" si="488"/>
        <v>1</v>
      </c>
      <c r="GT85" s="10">
        <f t="shared" si="488"/>
        <v>1</v>
      </c>
    </row>
    <row r="86" spans="2:202" ht="15.75" customHeight="1" x14ac:dyDescent="0.4">
      <c r="C86" s="8">
        <v>29</v>
      </c>
      <c r="E86" s="8">
        <f t="shared" si="29"/>
        <v>2</v>
      </c>
      <c r="F86" s="1">
        <v>1965</v>
      </c>
      <c r="G86" s="9">
        <f t="shared" si="0"/>
        <v>1</v>
      </c>
      <c r="H86" s="10" t="str">
        <f t="shared" ref="H86:I86" si="489">H30</f>
        <v>Hidalgo</v>
      </c>
      <c r="I86" s="10" t="str">
        <f t="shared" si="489"/>
        <v>Mineral de la Reforma</v>
      </c>
      <c r="J86" s="8">
        <f t="shared" si="2"/>
        <v>2</v>
      </c>
      <c r="K86" s="8">
        <f t="shared" si="3"/>
        <v>1</v>
      </c>
      <c r="L86" s="8">
        <v>1</v>
      </c>
      <c r="M86" s="8">
        <f t="shared" si="4"/>
        <v>5</v>
      </c>
      <c r="N86" s="8">
        <f t="shared" ref="N86:O86" si="490">IF(N30="Sí",1,IF(N30="No",2," "))</f>
        <v>2</v>
      </c>
      <c r="O86" s="8">
        <f t="shared" si="490"/>
        <v>2</v>
      </c>
      <c r="P86" s="1">
        <v>11</v>
      </c>
      <c r="Q86" s="8">
        <f t="shared" si="6"/>
        <v>1</v>
      </c>
      <c r="R86" s="8">
        <f t="shared" si="7"/>
        <v>3</v>
      </c>
      <c r="S86" s="8">
        <f t="shared" si="8"/>
        <v>2</v>
      </c>
      <c r="T86" s="8">
        <f t="shared" si="9"/>
        <v>2</v>
      </c>
      <c r="U86" s="8">
        <f t="shared" ref="U86:AG86" si="491">IF(U30="Toda mi jornada",1,IF(U30="Más de la mitad",2,IF(U30="Ocasionalmente",3,IF(U30="Nunca",4," "))))</f>
        <v>2</v>
      </c>
      <c r="V86" s="8">
        <f t="shared" si="491"/>
        <v>2</v>
      </c>
      <c r="W86" s="8">
        <f t="shared" si="491"/>
        <v>3</v>
      </c>
      <c r="X86" s="8">
        <f t="shared" si="491"/>
        <v>2</v>
      </c>
      <c r="Y86" s="8">
        <f t="shared" si="491"/>
        <v>3</v>
      </c>
      <c r="Z86" s="8">
        <f t="shared" si="491"/>
        <v>2</v>
      </c>
      <c r="AA86" s="8">
        <f t="shared" si="491"/>
        <v>4</v>
      </c>
      <c r="AB86" s="8">
        <f t="shared" si="491"/>
        <v>2</v>
      </c>
      <c r="AC86" s="8">
        <f t="shared" si="491"/>
        <v>2</v>
      </c>
      <c r="AD86" s="8">
        <f t="shared" si="491"/>
        <v>2</v>
      </c>
      <c r="AE86" s="8">
        <f t="shared" si="491"/>
        <v>2</v>
      </c>
      <c r="AF86" s="8">
        <f t="shared" si="491"/>
        <v>2</v>
      </c>
      <c r="AG86" s="8">
        <f t="shared" si="491"/>
        <v>3</v>
      </c>
      <c r="AH86" s="7"/>
      <c r="AI86" s="8">
        <f t="shared" si="11"/>
        <v>1</v>
      </c>
      <c r="AJ86" s="8">
        <f t="shared" si="12"/>
        <v>8</v>
      </c>
      <c r="AK86" s="1" t="s">
        <v>360</v>
      </c>
      <c r="AL86" s="8">
        <f t="shared" ref="AL86:BA86" si="492">IF(AL30="Completamente",1,IF(AL30="Bastante",2,IF(AL30="Regular",3,IF(AL30="Poco",4,IF(AL30="Nada",5," ")))))</f>
        <v>2</v>
      </c>
      <c r="AM86" s="8">
        <f t="shared" si="492"/>
        <v>3</v>
      </c>
      <c r="AN86" s="8">
        <f t="shared" si="492"/>
        <v>2</v>
      </c>
      <c r="AO86" s="8">
        <f t="shared" si="492"/>
        <v>2</v>
      </c>
      <c r="AP86" s="8">
        <f t="shared" si="492"/>
        <v>2</v>
      </c>
      <c r="AQ86" s="8">
        <f t="shared" si="492"/>
        <v>1</v>
      </c>
      <c r="AR86" s="8">
        <f t="shared" si="492"/>
        <v>2</v>
      </c>
      <c r="AS86" s="8">
        <f t="shared" si="492"/>
        <v>2</v>
      </c>
      <c r="AT86" s="8">
        <f t="shared" si="492"/>
        <v>2</v>
      </c>
      <c r="AU86" s="8">
        <f t="shared" si="492"/>
        <v>1</v>
      </c>
      <c r="AV86" s="8">
        <f t="shared" si="492"/>
        <v>3</v>
      </c>
      <c r="AW86" s="8">
        <f t="shared" si="492"/>
        <v>2</v>
      </c>
      <c r="AX86" s="8">
        <f t="shared" si="492"/>
        <v>2</v>
      </c>
      <c r="AY86" s="8">
        <f t="shared" si="492"/>
        <v>2</v>
      </c>
      <c r="AZ86" s="8">
        <f t="shared" si="492"/>
        <v>2</v>
      </c>
      <c r="BA86" s="8">
        <f t="shared" si="492"/>
        <v>2</v>
      </c>
      <c r="BB86" s="8">
        <f t="shared" ref="BB86:BO86" si="493">IF(BB30="Mujer",1,IF(BB30="Hombre",2,IF(BB30="Ambos",3,IF(BB30="Ninguno",4," "))))</f>
        <v>3</v>
      </c>
      <c r="BC86" s="8">
        <f t="shared" si="493"/>
        <v>3</v>
      </c>
      <c r="BD86" s="8">
        <f t="shared" si="493"/>
        <v>3</v>
      </c>
      <c r="BE86" s="8">
        <f t="shared" si="493"/>
        <v>3</v>
      </c>
      <c r="BF86" s="8">
        <f t="shared" si="493"/>
        <v>3</v>
      </c>
      <c r="BG86" s="8">
        <f t="shared" si="493"/>
        <v>3</v>
      </c>
      <c r="BH86" s="8">
        <f t="shared" si="493"/>
        <v>3</v>
      </c>
      <c r="BI86" s="8">
        <f t="shared" si="493"/>
        <v>3</v>
      </c>
      <c r="BJ86" s="8">
        <f t="shared" si="493"/>
        <v>3</v>
      </c>
      <c r="BK86" s="8">
        <f t="shared" si="493"/>
        <v>3</v>
      </c>
      <c r="BL86" s="8">
        <f t="shared" si="493"/>
        <v>3</v>
      </c>
      <c r="BM86" s="8">
        <f t="shared" si="493"/>
        <v>3</v>
      </c>
      <c r="BN86" s="8">
        <f t="shared" si="493"/>
        <v>3</v>
      </c>
      <c r="BO86" s="8">
        <f t="shared" si="493"/>
        <v>3</v>
      </c>
      <c r="BP86" s="7"/>
      <c r="BQ86" s="8">
        <f t="shared" ref="BQ86:BT86" si="494">IF(BQ30="Si",1,IF(BQ30="No",2,IF(BQ30="No sé",3," ")))</f>
        <v>1</v>
      </c>
      <c r="BR86" s="8">
        <f t="shared" si="494"/>
        <v>1</v>
      </c>
      <c r="BS86" s="8">
        <f t="shared" si="494"/>
        <v>3</v>
      </c>
      <c r="BT86" s="8">
        <f t="shared" si="494"/>
        <v>1</v>
      </c>
      <c r="BU86" s="8">
        <f t="shared" ref="BU86:CL86" si="495">IF(BU30="Siempre",1,IF(BU30="Casi siempre",2,IF(BU30="Pocas Veces",3,IF(BU30="Nunca",4," "))))</f>
        <v>1</v>
      </c>
      <c r="BV86" s="8">
        <f t="shared" si="495"/>
        <v>1</v>
      </c>
      <c r="BW86" s="8">
        <f t="shared" si="495"/>
        <v>1</v>
      </c>
      <c r="BX86" s="8">
        <f t="shared" si="495"/>
        <v>2</v>
      </c>
      <c r="BY86" s="8">
        <f t="shared" si="495"/>
        <v>1</v>
      </c>
      <c r="BZ86" s="8">
        <f t="shared" si="495"/>
        <v>2</v>
      </c>
      <c r="CA86" s="8">
        <f t="shared" si="495"/>
        <v>1</v>
      </c>
      <c r="CB86" s="8">
        <f t="shared" si="495"/>
        <v>1</v>
      </c>
      <c r="CC86" s="8">
        <f t="shared" si="495"/>
        <v>1</v>
      </c>
      <c r="CD86" s="8">
        <f t="shared" si="495"/>
        <v>1</v>
      </c>
      <c r="CE86" s="8">
        <f t="shared" si="495"/>
        <v>1</v>
      </c>
      <c r="CF86" s="8">
        <f t="shared" si="495"/>
        <v>2</v>
      </c>
      <c r="CG86" s="8">
        <f t="shared" si="495"/>
        <v>1</v>
      </c>
      <c r="CH86" s="8">
        <f t="shared" si="495"/>
        <v>2</v>
      </c>
      <c r="CI86" s="8">
        <f t="shared" si="495"/>
        <v>4</v>
      </c>
      <c r="CJ86" s="8">
        <f t="shared" si="495"/>
        <v>1</v>
      </c>
      <c r="CK86" s="8">
        <f t="shared" si="495"/>
        <v>1</v>
      </c>
      <c r="CL86" s="8">
        <f t="shared" si="495"/>
        <v>1</v>
      </c>
      <c r="CM86" s="8">
        <f t="shared" ref="CM86:CP86" si="496">IF(CM30="Siempre",1,IF(CM30="Casi siempre",2,IF(CM30="Pocas Veces",3,IF(CM30="Nunca",4,IF(CM30="No sé",5," ")))))</f>
        <v>4</v>
      </c>
      <c r="CN86" s="8">
        <f t="shared" si="496"/>
        <v>5</v>
      </c>
      <c r="CO86" s="8">
        <f t="shared" si="496"/>
        <v>5</v>
      </c>
      <c r="CP86" s="8">
        <f t="shared" si="496"/>
        <v>1</v>
      </c>
      <c r="CQ86" s="8">
        <f t="shared" ref="CQ86:DC86" si="497">IF(CQ30="Si",1,IF(CQ30="No",2," "))</f>
        <v>2</v>
      </c>
      <c r="CR86" s="8">
        <f t="shared" si="497"/>
        <v>2</v>
      </c>
      <c r="CS86" s="8">
        <f t="shared" si="497"/>
        <v>2</v>
      </c>
      <c r="CT86" s="8">
        <f t="shared" si="497"/>
        <v>2</v>
      </c>
      <c r="CU86" s="8">
        <f t="shared" si="497"/>
        <v>1</v>
      </c>
      <c r="CV86" s="8">
        <f t="shared" si="497"/>
        <v>1</v>
      </c>
      <c r="CW86" s="8">
        <f t="shared" si="497"/>
        <v>2</v>
      </c>
      <c r="CX86" s="8">
        <f t="shared" si="497"/>
        <v>2</v>
      </c>
      <c r="CY86" s="8">
        <f t="shared" si="497"/>
        <v>2</v>
      </c>
      <c r="CZ86" s="8">
        <f t="shared" si="497"/>
        <v>2</v>
      </c>
      <c r="DA86" s="8">
        <f t="shared" si="497"/>
        <v>2</v>
      </c>
      <c r="DB86" s="8">
        <f t="shared" si="497"/>
        <v>2</v>
      </c>
      <c r="DC86" s="8">
        <f t="shared" si="497"/>
        <v>2</v>
      </c>
      <c r="DD86" s="8">
        <f t="shared" ref="DD86:DK86" si="498">IF(DD30="Si",1,IF(DD30="No",2,IF(DD30="No sé",2," ")))</f>
        <v>1</v>
      </c>
      <c r="DE86" s="8">
        <f t="shared" si="498"/>
        <v>1</v>
      </c>
      <c r="DF86" s="8">
        <f t="shared" si="498"/>
        <v>1</v>
      </c>
      <c r="DG86" s="8">
        <f t="shared" si="498"/>
        <v>1</v>
      </c>
      <c r="DH86" s="8">
        <f t="shared" si="498"/>
        <v>1</v>
      </c>
      <c r="DI86" s="8">
        <f t="shared" si="498"/>
        <v>1</v>
      </c>
      <c r="DJ86" s="8">
        <f t="shared" si="498"/>
        <v>1</v>
      </c>
      <c r="DK86" s="8">
        <f t="shared" si="498"/>
        <v>2</v>
      </c>
      <c r="DL86" s="8">
        <f t="shared" ref="DL86:EQ86" si="499">IF(DL30="Si, menos que a mis compañeras/os",1,IF(DL30="Si, Igual que a mis compañeras/os",2,IF(DL30="Si, más que a mis compañeras/os",3,IF(DL30="No",4," "))))</f>
        <v>4</v>
      </c>
      <c r="DM86" s="8">
        <f t="shared" si="499"/>
        <v>4</v>
      </c>
      <c r="DN86" s="8">
        <f t="shared" si="499"/>
        <v>4</v>
      </c>
      <c r="DO86" s="8">
        <f t="shared" si="499"/>
        <v>4</v>
      </c>
      <c r="DP86" s="8">
        <f t="shared" si="499"/>
        <v>4</v>
      </c>
      <c r="DQ86" s="8">
        <f t="shared" si="499"/>
        <v>4</v>
      </c>
      <c r="DR86" s="8">
        <f t="shared" si="499"/>
        <v>4</v>
      </c>
      <c r="DS86" s="8">
        <f t="shared" si="499"/>
        <v>4</v>
      </c>
      <c r="DT86" s="8">
        <f t="shared" si="499"/>
        <v>4</v>
      </c>
      <c r="DU86" s="8">
        <f t="shared" si="499"/>
        <v>4</v>
      </c>
      <c r="DV86" s="8">
        <f t="shared" si="499"/>
        <v>4</v>
      </c>
      <c r="DW86" s="8">
        <f t="shared" si="499"/>
        <v>4</v>
      </c>
      <c r="DX86" s="8">
        <f t="shared" si="499"/>
        <v>4</v>
      </c>
      <c r="DY86" s="8">
        <f t="shared" si="499"/>
        <v>4</v>
      </c>
      <c r="DZ86" s="8">
        <f t="shared" si="499"/>
        <v>4</v>
      </c>
      <c r="EA86" s="8">
        <f t="shared" si="499"/>
        <v>4</v>
      </c>
      <c r="EB86" s="8">
        <f t="shared" si="499"/>
        <v>4</v>
      </c>
      <c r="EC86" s="8">
        <f t="shared" si="499"/>
        <v>4</v>
      </c>
      <c r="ED86" s="8">
        <f t="shared" si="499"/>
        <v>4</v>
      </c>
      <c r="EE86" s="8">
        <f t="shared" si="499"/>
        <v>4</v>
      </c>
      <c r="EF86" s="8">
        <f t="shared" si="499"/>
        <v>4</v>
      </c>
      <c r="EG86" s="8">
        <f t="shared" si="499"/>
        <v>4</v>
      </c>
      <c r="EH86" s="8">
        <f t="shared" si="499"/>
        <v>4</v>
      </c>
      <c r="EI86" s="8">
        <f t="shared" si="499"/>
        <v>4</v>
      </c>
      <c r="EJ86" s="8">
        <f t="shared" si="499"/>
        <v>4</v>
      </c>
      <c r="EK86" s="8">
        <f t="shared" si="499"/>
        <v>4</v>
      </c>
      <c r="EL86" s="8">
        <f t="shared" si="499"/>
        <v>4</v>
      </c>
      <c r="EM86" s="8">
        <f t="shared" si="499"/>
        <v>4</v>
      </c>
      <c r="EN86" s="8">
        <f t="shared" si="499"/>
        <v>4</v>
      </c>
      <c r="EO86" s="8">
        <f t="shared" si="499"/>
        <v>4</v>
      </c>
      <c r="EP86" s="8">
        <f t="shared" si="499"/>
        <v>4</v>
      </c>
      <c r="EQ86" s="8">
        <f t="shared" si="499"/>
        <v>4</v>
      </c>
      <c r="ER86" s="8">
        <f t="shared" si="21"/>
        <v>2</v>
      </c>
      <c r="ES86" s="8">
        <f t="shared" ref="ES86:EX86" si="500">IF(ES30="Si, menos que a mis compañeras/os",1,IF(ES30="Si, Igual que a mis compañeras/os",2,IF(ES30="Si, más que a mis compañeras/os",3,IF(ES30="No",4," "))))</f>
        <v>4</v>
      </c>
      <c r="ET86" s="8">
        <f t="shared" si="500"/>
        <v>4</v>
      </c>
      <c r="EU86" s="8">
        <f t="shared" si="500"/>
        <v>4</v>
      </c>
      <c r="EV86" s="8">
        <f t="shared" si="500"/>
        <v>4</v>
      </c>
      <c r="EW86" s="8">
        <f t="shared" si="500"/>
        <v>4</v>
      </c>
      <c r="EX86" s="8">
        <f t="shared" si="500"/>
        <v>2</v>
      </c>
      <c r="EY86" s="8">
        <f t="shared" ref="EY86:FG86" si="501">IF(EY30="Siempre",1,IF(EY30="Casi siempre",2,IF(EY30="Pocas veces",3,IF(EY30="Nunca",4, ""))))</f>
        <v>1</v>
      </c>
      <c r="EZ86" s="8">
        <f t="shared" si="501"/>
        <v>2</v>
      </c>
      <c r="FA86" s="8">
        <f t="shared" si="501"/>
        <v>1</v>
      </c>
      <c r="FB86" s="8">
        <f t="shared" si="501"/>
        <v>2</v>
      </c>
      <c r="FC86" s="8">
        <f t="shared" si="501"/>
        <v>3</v>
      </c>
      <c r="FD86" s="8">
        <f t="shared" si="501"/>
        <v>2</v>
      </c>
      <c r="FE86" s="8">
        <f t="shared" si="501"/>
        <v>2</v>
      </c>
      <c r="FF86" s="8">
        <f t="shared" si="501"/>
        <v>1</v>
      </c>
      <c r="FG86" s="8">
        <f t="shared" si="501"/>
        <v>1</v>
      </c>
      <c r="FH86" s="8">
        <f t="shared" ref="FH86:GE86" si="502">IF(FH30="Siempre",1,IF(FH30="Casi siempre",2,IF(FH30="Pocas veces",3,IF(FH30="Nunca",4,IF(FH30="No he tenido la necesidad",5, "")))))</f>
        <v>1</v>
      </c>
      <c r="FI86" s="8">
        <f t="shared" si="502"/>
        <v>1</v>
      </c>
      <c r="FJ86" s="8">
        <f t="shared" si="502"/>
        <v>5</v>
      </c>
      <c r="FK86" s="8">
        <f t="shared" si="502"/>
        <v>5</v>
      </c>
      <c r="FL86" s="8">
        <f t="shared" si="502"/>
        <v>1</v>
      </c>
      <c r="FM86" s="8">
        <f t="shared" si="502"/>
        <v>5</v>
      </c>
      <c r="FN86" s="8">
        <f t="shared" si="502"/>
        <v>2</v>
      </c>
      <c r="FO86" s="8">
        <f t="shared" si="502"/>
        <v>2</v>
      </c>
      <c r="FP86" s="8">
        <f t="shared" si="502"/>
        <v>2</v>
      </c>
      <c r="FQ86" s="8">
        <f t="shared" si="502"/>
        <v>2</v>
      </c>
      <c r="FR86" s="8">
        <f t="shared" si="502"/>
        <v>2</v>
      </c>
      <c r="FS86" s="8">
        <f t="shared" si="502"/>
        <v>2</v>
      </c>
      <c r="FT86" s="8">
        <f t="shared" si="502"/>
        <v>4</v>
      </c>
      <c r="FU86" s="8">
        <f t="shared" si="502"/>
        <v>4</v>
      </c>
      <c r="FV86" s="8">
        <f t="shared" si="502"/>
        <v>2</v>
      </c>
      <c r="FW86" s="8">
        <f t="shared" si="502"/>
        <v>2</v>
      </c>
      <c r="FX86" s="8">
        <f t="shared" si="502"/>
        <v>2</v>
      </c>
      <c r="FY86" s="8">
        <f t="shared" si="502"/>
        <v>1</v>
      </c>
      <c r="FZ86" s="8">
        <f t="shared" si="502"/>
        <v>1</v>
      </c>
      <c r="GA86" s="8">
        <f t="shared" si="502"/>
        <v>1</v>
      </c>
      <c r="GB86" s="8">
        <f t="shared" si="502"/>
        <v>3</v>
      </c>
      <c r="GC86" s="8">
        <f t="shared" si="502"/>
        <v>2</v>
      </c>
      <c r="GD86" s="8">
        <f t="shared" si="502"/>
        <v>1</v>
      </c>
      <c r="GE86" s="8">
        <f t="shared" si="502"/>
        <v>4</v>
      </c>
      <c r="GF86" s="8">
        <f t="shared" ref="GF86:GI86" si="503">IF(GF30="Si",1,IF(GF30="No",2," "))</f>
        <v>2</v>
      </c>
      <c r="GG86" s="8">
        <f t="shared" si="503"/>
        <v>1</v>
      </c>
      <c r="GH86" s="8">
        <f t="shared" si="503"/>
        <v>1</v>
      </c>
      <c r="GI86" s="8">
        <f t="shared" si="503"/>
        <v>2</v>
      </c>
      <c r="GJ86" s="10">
        <f t="shared" ref="GJ86:GK86" si="504">GJ30</f>
        <v>5</v>
      </c>
      <c r="GK86" s="10">
        <f t="shared" si="504"/>
        <v>3</v>
      </c>
      <c r="GL86" s="10">
        <f t="shared" si="27"/>
        <v>5</v>
      </c>
      <c r="GM86" s="10">
        <f t="shared" ref="GM86:GT86" si="505">IF(GM30="Nada de tiempo",1,IF(GM30="Menos de 2 horas",2,IF(GM30="Entre 3 y 6 horas",3,IF(GM30="Entre 6 y 10 horas",4,IF(GM30="Más de 10 horas",5,"")))))</f>
        <v>3</v>
      </c>
      <c r="GN86" s="10">
        <f t="shared" si="505"/>
        <v>3</v>
      </c>
      <c r="GO86" s="10">
        <f t="shared" si="505"/>
        <v>3</v>
      </c>
      <c r="GP86" s="10">
        <f t="shared" si="505"/>
        <v>3</v>
      </c>
      <c r="GQ86" s="10">
        <f t="shared" si="505"/>
        <v>2</v>
      </c>
      <c r="GR86" s="10">
        <f t="shared" si="505"/>
        <v>5</v>
      </c>
      <c r="GS86" s="10">
        <f t="shared" si="505"/>
        <v>1</v>
      </c>
      <c r="GT86" s="10">
        <f t="shared" si="505"/>
        <v>1</v>
      </c>
    </row>
    <row r="87" spans="2:202" ht="15.75" customHeight="1" x14ac:dyDescent="0.4">
      <c r="C87" s="8">
        <v>30</v>
      </c>
      <c r="E87" s="8">
        <f t="shared" si="29"/>
        <v>2</v>
      </c>
      <c r="F87" s="1">
        <v>1997</v>
      </c>
      <c r="G87" s="9">
        <f t="shared" si="0"/>
        <v>1</v>
      </c>
      <c r="H87" s="10" t="str">
        <f t="shared" ref="H87:I87" si="506">H31</f>
        <v>Hidalgo</v>
      </c>
      <c r="I87" s="10" t="str">
        <f t="shared" si="506"/>
        <v>El Arenal</v>
      </c>
      <c r="J87" s="8">
        <f t="shared" si="2"/>
        <v>2</v>
      </c>
      <c r="K87" s="8">
        <f t="shared" si="3"/>
        <v>1</v>
      </c>
      <c r="L87" s="8">
        <v>1</v>
      </c>
      <c r="M87" s="8">
        <f t="shared" si="4"/>
        <v>5</v>
      </c>
      <c r="N87" s="8">
        <f t="shared" ref="N87:O87" si="507">IF(N31="Sí",1,IF(N31="No",2," "))</f>
        <v>2</v>
      </c>
      <c r="O87" s="8">
        <f t="shared" si="507"/>
        <v>2</v>
      </c>
      <c r="P87" s="1">
        <v>8</v>
      </c>
      <c r="Q87" s="8">
        <f t="shared" si="6"/>
        <v>2</v>
      </c>
      <c r="R87" s="8">
        <f t="shared" si="7"/>
        <v>6</v>
      </c>
      <c r="S87" s="8">
        <f t="shared" si="8"/>
        <v>5</v>
      </c>
      <c r="T87" s="8">
        <f t="shared" si="9"/>
        <v>2</v>
      </c>
      <c r="U87" s="8">
        <f t="shared" ref="U87:AG87" si="508">IF(U31="Toda mi jornada",1,IF(U31="Más de la mitad",2,IF(U31="Ocasionalmente",3,IF(U31="Nunca",4," "))))</f>
        <v>3</v>
      </c>
      <c r="V87" s="8">
        <f t="shared" si="508"/>
        <v>3</v>
      </c>
      <c r="W87" s="8">
        <f t="shared" si="508"/>
        <v>3</v>
      </c>
      <c r="X87" s="8">
        <f t="shared" si="508"/>
        <v>2</v>
      </c>
      <c r="Y87" s="8">
        <f t="shared" si="508"/>
        <v>3</v>
      </c>
      <c r="Z87" s="8">
        <f t="shared" si="508"/>
        <v>1</v>
      </c>
      <c r="AA87" s="8">
        <f t="shared" si="508"/>
        <v>3</v>
      </c>
      <c r="AB87" s="8">
        <f t="shared" si="508"/>
        <v>3</v>
      </c>
      <c r="AC87" s="8">
        <f t="shared" si="508"/>
        <v>3</v>
      </c>
      <c r="AD87" s="8">
        <f t="shared" si="508"/>
        <v>3</v>
      </c>
      <c r="AE87" s="8">
        <f t="shared" si="508"/>
        <v>1</v>
      </c>
      <c r="AF87" s="8">
        <f t="shared" si="508"/>
        <v>3</v>
      </c>
      <c r="AG87" s="8">
        <f t="shared" si="508"/>
        <v>3</v>
      </c>
      <c r="AH87" s="7"/>
      <c r="AI87" s="8">
        <f t="shared" si="11"/>
        <v>2</v>
      </c>
      <c r="AJ87" s="8">
        <f t="shared" si="12"/>
        <v>6</v>
      </c>
      <c r="AK87" s="1" t="s">
        <v>366</v>
      </c>
      <c r="AL87" s="8">
        <f t="shared" ref="AL87:BA87" si="509">IF(AL31="Completamente",1,IF(AL31="Bastante",2,IF(AL31="Regular",3,IF(AL31="Poco",4,IF(AL31="Nada",5," ")))))</f>
        <v>1</v>
      </c>
      <c r="AM87" s="8">
        <f t="shared" si="509"/>
        <v>1</v>
      </c>
      <c r="AN87" s="8">
        <f t="shared" si="509"/>
        <v>1</v>
      </c>
      <c r="AO87" s="8">
        <f t="shared" si="509"/>
        <v>1</v>
      </c>
      <c r="AP87" s="8">
        <f t="shared" si="509"/>
        <v>1</v>
      </c>
      <c r="AQ87" s="8">
        <f t="shared" si="509"/>
        <v>1</v>
      </c>
      <c r="AR87" s="8">
        <f t="shared" si="509"/>
        <v>1</v>
      </c>
      <c r="AS87" s="8">
        <f t="shared" si="509"/>
        <v>1</v>
      </c>
      <c r="AT87" s="8">
        <f t="shared" si="509"/>
        <v>1</v>
      </c>
      <c r="AU87" s="8">
        <f t="shared" si="509"/>
        <v>1</v>
      </c>
      <c r="AV87" s="8">
        <f t="shared" si="509"/>
        <v>2</v>
      </c>
      <c r="AW87" s="8">
        <f t="shared" si="509"/>
        <v>1</v>
      </c>
      <c r="AX87" s="8">
        <f t="shared" si="509"/>
        <v>1</v>
      </c>
      <c r="AY87" s="8">
        <f t="shared" si="509"/>
        <v>1</v>
      </c>
      <c r="AZ87" s="8">
        <f t="shared" si="509"/>
        <v>1</v>
      </c>
      <c r="BA87" s="8">
        <f t="shared" si="509"/>
        <v>1</v>
      </c>
      <c r="BB87" s="8">
        <f t="shared" ref="BB87:BO87" si="510">IF(BB31="Mujer",1,IF(BB31="Hombre",2,IF(BB31="Ambos",3,IF(BB31="Ninguno",4," "))))</f>
        <v>3</v>
      </c>
      <c r="BC87" s="8">
        <f t="shared" si="510"/>
        <v>3</v>
      </c>
      <c r="BD87" s="8">
        <f t="shared" si="510"/>
        <v>3</v>
      </c>
      <c r="BE87" s="8">
        <f t="shared" si="510"/>
        <v>3</v>
      </c>
      <c r="BF87" s="8">
        <f t="shared" si="510"/>
        <v>3</v>
      </c>
      <c r="BG87" s="8">
        <f t="shared" si="510"/>
        <v>3</v>
      </c>
      <c r="BH87" s="8">
        <f t="shared" si="510"/>
        <v>1</v>
      </c>
      <c r="BI87" s="8">
        <f t="shared" si="510"/>
        <v>4</v>
      </c>
      <c r="BJ87" s="8">
        <f t="shared" si="510"/>
        <v>3</v>
      </c>
      <c r="BK87" s="8">
        <f t="shared" si="510"/>
        <v>4</v>
      </c>
      <c r="BL87" s="8">
        <f t="shared" si="510"/>
        <v>1</v>
      </c>
      <c r="BM87" s="8">
        <f t="shared" si="510"/>
        <v>3</v>
      </c>
      <c r="BN87" s="8">
        <f t="shared" si="510"/>
        <v>4</v>
      </c>
      <c r="BO87" s="8">
        <f t="shared" si="510"/>
        <v>4</v>
      </c>
      <c r="BP87" s="7"/>
      <c r="BQ87" s="8">
        <f t="shared" ref="BQ87:BT87" si="511">IF(BQ31="Si",1,IF(BQ31="No",2,IF(BQ31="No sé",3," ")))</f>
        <v>1</v>
      </c>
      <c r="BR87" s="8">
        <f t="shared" si="511"/>
        <v>1</v>
      </c>
      <c r="BS87" s="8">
        <f t="shared" si="511"/>
        <v>1</v>
      </c>
      <c r="BT87" s="8">
        <f t="shared" si="511"/>
        <v>1</v>
      </c>
      <c r="BU87" s="8">
        <f t="shared" ref="BU87:CL87" si="512">IF(BU31="Siempre",1,IF(BU31="Casi siempre",2,IF(BU31="Pocas Veces",3,IF(BU31="Nunca",4," "))))</f>
        <v>1</v>
      </c>
      <c r="BV87" s="8">
        <f t="shared" si="512"/>
        <v>1</v>
      </c>
      <c r="BW87" s="8">
        <f t="shared" si="512"/>
        <v>1</v>
      </c>
      <c r="BX87" s="8">
        <f t="shared" si="512"/>
        <v>1</v>
      </c>
      <c r="BY87" s="8">
        <f t="shared" si="512"/>
        <v>1</v>
      </c>
      <c r="BZ87" s="8">
        <f t="shared" si="512"/>
        <v>2</v>
      </c>
      <c r="CA87" s="8">
        <f t="shared" si="512"/>
        <v>1</v>
      </c>
      <c r="CB87" s="8">
        <f t="shared" si="512"/>
        <v>1</v>
      </c>
      <c r="CC87" s="8">
        <f t="shared" si="512"/>
        <v>1</v>
      </c>
      <c r="CD87" s="8">
        <f t="shared" si="512"/>
        <v>1</v>
      </c>
      <c r="CE87" s="8">
        <f t="shared" si="512"/>
        <v>1</v>
      </c>
      <c r="CF87" s="8">
        <f t="shared" si="512"/>
        <v>1</v>
      </c>
      <c r="CG87" s="8">
        <f t="shared" si="512"/>
        <v>1</v>
      </c>
      <c r="CH87" s="8">
        <f t="shared" si="512"/>
        <v>1</v>
      </c>
      <c r="CI87" s="8">
        <f t="shared" si="512"/>
        <v>1</v>
      </c>
      <c r="CJ87" s="8">
        <f t="shared" si="512"/>
        <v>1</v>
      </c>
      <c r="CK87" s="8">
        <f t="shared" si="512"/>
        <v>1</v>
      </c>
      <c r="CL87" s="8">
        <f t="shared" si="512"/>
        <v>1</v>
      </c>
      <c r="CM87" s="8">
        <f t="shared" ref="CM87:CP87" si="513">IF(CM31="Siempre",1,IF(CM31="Casi siempre",2,IF(CM31="Pocas Veces",3,IF(CM31="Nunca",4,IF(CM31="No sé",5," ")))))</f>
        <v>4</v>
      </c>
      <c r="CN87" s="8">
        <f t="shared" si="513"/>
        <v>1</v>
      </c>
      <c r="CO87" s="8">
        <f t="shared" si="513"/>
        <v>4</v>
      </c>
      <c r="CP87" s="8">
        <f t="shared" si="513"/>
        <v>1</v>
      </c>
      <c r="CQ87" s="8">
        <f t="shared" ref="CQ87:DC87" si="514">IF(CQ31="Si",1,IF(CQ31="No",2," "))</f>
        <v>1</v>
      </c>
      <c r="CR87" s="8">
        <f t="shared" si="514"/>
        <v>1</v>
      </c>
      <c r="CS87" s="8">
        <f t="shared" si="514"/>
        <v>2</v>
      </c>
      <c r="CT87" s="8">
        <f t="shared" si="514"/>
        <v>2</v>
      </c>
      <c r="CU87" s="8">
        <f t="shared" si="514"/>
        <v>1</v>
      </c>
      <c r="CV87" s="8">
        <f t="shared" si="514"/>
        <v>1</v>
      </c>
      <c r="CW87" s="8">
        <f t="shared" si="514"/>
        <v>2</v>
      </c>
      <c r="CX87" s="8">
        <f t="shared" si="514"/>
        <v>2</v>
      </c>
      <c r="CY87" s="8">
        <f t="shared" si="514"/>
        <v>1</v>
      </c>
      <c r="CZ87" s="8">
        <f t="shared" si="514"/>
        <v>1</v>
      </c>
      <c r="DA87" s="8">
        <f t="shared" si="514"/>
        <v>1</v>
      </c>
      <c r="DB87" s="8">
        <f t="shared" si="514"/>
        <v>2</v>
      </c>
      <c r="DC87" s="8">
        <f t="shared" si="514"/>
        <v>1</v>
      </c>
      <c r="DD87" s="8">
        <f t="shared" ref="DD87:DK87" si="515">IF(DD31="Si",1,IF(DD31="No",2,IF(DD31="No sé",2," ")))</f>
        <v>1</v>
      </c>
      <c r="DE87" s="8">
        <f t="shared" si="515"/>
        <v>2</v>
      </c>
      <c r="DF87" s="8">
        <f t="shared" si="515"/>
        <v>2</v>
      </c>
      <c r="DG87" s="8">
        <f t="shared" si="515"/>
        <v>1</v>
      </c>
      <c r="DH87" s="8">
        <f t="shared" si="515"/>
        <v>1</v>
      </c>
      <c r="DI87" s="8">
        <f t="shared" si="515"/>
        <v>1</v>
      </c>
      <c r="DJ87" s="8">
        <f t="shared" si="515"/>
        <v>1</v>
      </c>
      <c r="DK87" s="8">
        <f t="shared" si="515"/>
        <v>1</v>
      </c>
      <c r="DL87" s="8">
        <f t="shared" ref="DL87:EQ87" si="516">IF(DL31="Si, menos que a mis compañeras/os",1,IF(DL31="Si, Igual que a mis compañeras/os",2,IF(DL31="Si, más que a mis compañeras/os",3,IF(DL31="No",4," "))))</f>
        <v>4</v>
      </c>
      <c r="DM87" s="8">
        <f t="shared" si="516"/>
        <v>2</v>
      </c>
      <c r="DN87" s="8">
        <f t="shared" si="516"/>
        <v>2</v>
      </c>
      <c r="DO87" s="8">
        <f t="shared" si="516"/>
        <v>2</v>
      </c>
      <c r="DP87" s="8">
        <f t="shared" si="516"/>
        <v>2</v>
      </c>
      <c r="DQ87" s="8">
        <f t="shared" si="516"/>
        <v>4</v>
      </c>
      <c r="DR87" s="8">
        <f t="shared" si="516"/>
        <v>4</v>
      </c>
      <c r="DS87" s="8">
        <f t="shared" si="516"/>
        <v>4</v>
      </c>
      <c r="DT87" s="8">
        <f t="shared" si="516"/>
        <v>4</v>
      </c>
      <c r="DU87" s="8">
        <f t="shared" si="516"/>
        <v>4</v>
      </c>
      <c r="DV87" s="8">
        <f t="shared" si="516"/>
        <v>4</v>
      </c>
      <c r="DW87" s="8">
        <f t="shared" si="516"/>
        <v>4</v>
      </c>
      <c r="DX87" s="8">
        <f t="shared" si="516"/>
        <v>4</v>
      </c>
      <c r="DY87" s="8">
        <f t="shared" si="516"/>
        <v>4</v>
      </c>
      <c r="DZ87" s="8">
        <f t="shared" si="516"/>
        <v>4</v>
      </c>
      <c r="EA87" s="8">
        <f t="shared" si="516"/>
        <v>4</v>
      </c>
      <c r="EB87" s="8">
        <f t="shared" si="516"/>
        <v>4</v>
      </c>
      <c r="EC87" s="8">
        <f t="shared" si="516"/>
        <v>4</v>
      </c>
      <c r="ED87" s="8">
        <f t="shared" si="516"/>
        <v>4</v>
      </c>
      <c r="EE87" s="8">
        <f t="shared" si="516"/>
        <v>4</v>
      </c>
      <c r="EF87" s="8">
        <f t="shared" si="516"/>
        <v>4</v>
      </c>
      <c r="EG87" s="8">
        <f t="shared" si="516"/>
        <v>4</v>
      </c>
      <c r="EH87" s="8">
        <f t="shared" si="516"/>
        <v>4</v>
      </c>
      <c r="EI87" s="8">
        <f t="shared" si="516"/>
        <v>4</v>
      </c>
      <c r="EJ87" s="8">
        <f t="shared" si="516"/>
        <v>4</v>
      </c>
      <c r="EK87" s="8">
        <f t="shared" si="516"/>
        <v>4</v>
      </c>
      <c r="EL87" s="8">
        <f t="shared" si="516"/>
        <v>4</v>
      </c>
      <c r="EM87" s="8">
        <f t="shared" si="516"/>
        <v>4</v>
      </c>
      <c r="EN87" s="8">
        <f t="shared" si="516"/>
        <v>4</v>
      </c>
      <c r="EO87" s="8">
        <f t="shared" si="516"/>
        <v>4</v>
      </c>
      <c r="EP87" s="8">
        <f t="shared" si="516"/>
        <v>4</v>
      </c>
      <c r="EQ87" s="8">
        <f t="shared" si="516"/>
        <v>4</v>
      </c>
      <c r="ER87" s="8">
        <f t="shared" si="21"/>
        <v>2</v>
      </c>
      <c r="ES87" s="8">
        <f t="shared" ref="ES87:EX87" si="517">IF(ES31="Si, menos que a mis compañeras/os",1,IF(ES31="Si, Igual que a mis compañeras/os",2,IF(ES31="Si, más que a mis compañeras/os",3,IF(ES31="No",4," "))))</f>
        <v>4</v>
      </c>
      <c r="ET87" s="8">
        <f t="shared" si="517"/>
        <v>4</v>
      </c>
      <c r="EU87" s="8">
        <f t="shared" si="517"/>
        <v>4</v>
      </c>
      <c r="EV87" s="8">
        <f t="shared" si="517"/>
        <v>4</v>
      </c>
      <c r="EW87" s="8">
        <f t="shared" si="517"/>
        <v>2</v>
      </c>
      <c r="EX87" s="8">
        <f t="shared" si="517"/>
        <v>2</v>
      </c>
      <c r="EY87" s="8">
        <f t="shared" ref="EY87:FG87" si="518">IF(EY31="Siempre",1,IF(EY31="Casi siempre",2,IF(EY31="Pocas veces",3,IF(EY31="Nunca",4, ""))))</f>
        <v>1</v>
      </c>
      <c r="EZ87" s="8">
        <f t="shared" si="518"/>
        <v>1</v>
      </c>
      <c r="FA87" s="8">
        <f t="shared" si="518"/>
        <v>1</v>
      </c>
      <c r="FB87" s="8">
        <f t="shared" si="518"/>
        <v>1</v>
      </c>
      <c r="FC87" s="8">
        <f t="shared" si="518"/>
        <v>4</v>
      </c>
      <c r="FD87" s="8">
        <f t="shared" si="518"/>
        <v>1</v>
      </c>
      <c r="FE87" s="8">
        <f t="shared" si="518"/>
        <v>1</v>
      </c>
      <c r="FF87" s="8">
        <f t="shared" si="518"/>
        <v>1</v>
      </c>
      <c r="FG87" s="8">
        <f t="shared" si="518"/>
        <v>1</v>
      </c>
      <c r="FH87" s="8">
        <f t="shared" ref="FH87:GE87" si="519">IF(FH31="Siempre",1,IF(FH31="Casi siempre",2,IF(FH31="Pocas veces",3,IF(FH31="Nunca",4,IF(FH31="No he tenido la necesidad",5, "")))))</f>
        <v>1</v>
      </c>
      <c r="FI87" s="8">
        <f t="shared" si="519"/>
        <v>1</v>
      </c>
      <c r="FJ87" s="8">
        <f t="shared" si="519"/>
        <v>1</v>
      </c>
      <c r="FK87" s="8">
        <f t="shared" si="519"/>
        <v>1</v>
      </c>
      <c r="FL87" s="8">
        <f t="shared" si="519"/>
        <v>1</v>
      </c>
      <c r="FM87" s="8">
        <f t="shared" si="519"/>
        <v>1</v>
      </c>
      <c r="FN87" s="8">
        <f t="shared" si="519"/>
        <v>1</v>
      </c>
      <c r="FO87" s="8">
        <f t="shared" si="519"/>
        <v>1</v>
      </c>
      <c r="FP87" s="8">
        <f t="shared" si="519"/>
        <v>1</v>
      </c>
      <c r="FQ87" s="8">
        <f t="shared" si="519"/>
        <v>1</v>
      </c>
      <c r="FR87" s="8">
        <f t="shared" si="519"/>
        <v>1</v>
      </c>
      <c r="FS87" s="8">
        <f t="shared" si="519"/>
        <v>1</v>
      </c>
      <c r="FT87" s="8">
        <f t="shared" si="519"/>
        <v>4</v>
      </c>
      <c r="FU87" s="8">
        <f t="shared" si="519"/>
        <v>4</v>
      </c>
      <c r="FV87" s="8">
        <f t="shared" si="519"/>
        <v>1</v>
      </c>
      <c r="FW87" s="8">
        <f t="shared" si="519"/>
        <v>1</v>
      </c>
      <c r="FX87" s="8">
        <f t="shared" si="519"/>
        <v>1</v>
      </c>
      <c r="FY87" s="8">
        <f t="shared" si="519"/>
        <v>1</v>
      </c>
      <c r="FZ87" s="8">
        <f t="shared" si="519"/>
        <v>1</v>
      </c>
      <c r="GA87" s="8">
        <f t="shared" si="519"/>
        <v>1</v>
      </c>
      <c r="GB87" s="8">
        <f t="shared" si="519"/>
        <v>1</v>
      </c>
      <c r="GC87" s="8">
        <f t="shared" si="519"/>
        <v>1</v>
      </c>
      <c r="GD87" s="8">
        <f t="shared" si="519"/>
        <v>1</v>
      </c>
      <c r="GE87" s="8">
        <f t="shared" si="519"/>
        <v>4</v>
      </c>
      <c r="GF87" s="8">
        <f t="shared" ref="GF87:GI87" si="520">IF(GF31="Si",1,IF(GF31="No",2," "))</f>
        <v>1</v>
      </c>
      <c r="GG87" s="8">
        <f t="shared" si="520"/>
        <v>1</v>
      </c>
      <c r="GH87" s="8">
        <f t="shared" si="520"/>
        <v>2</v>
      </c>
      <c r="GI87" s="8">
        <f t="shared" si="520"/>
        <v>1</v>
      </c>
      <c r="GJ87" s="10">
        <f t="shared" ref="GJ87:GK87" si="521">GJ31</f>
        <v>5</v>
      </c>
      <c r="GK87" s="10">
        <f t="shared" si="521"/>
        <v>1</v>
      </c>
      <c r="GL87" s="10">
        <f t="shared" si="27"/>
        <v>1</v>
      </c>
      <c r="GM87" s="10">
        <f t="shared" ref="GM87:GT87" si="522">IF(GM31="Nada de tiempo",1,IF(GM31="Menos de 2 horas",2,IF(GM31="Entre 3 y 6 horas",3,IF(GM31="Entre 6 y 10 horas",4,IF(GM31="Más de 10 horas",5,"")))))</f>
        <v>3</v>
      </c>
      <c r="GN87" s="10">
        <f t="shared" si="522"/>
        <v>2</v>
      </c>
      <c r="GO87" s="10">
        <f t="shared" si="522"/>
        <v>3</v>
      </c>
      <c r="GP87" s="10">
        <f t="shared" si="522"/>
        <v>3</v>
      </c>
      <c r="GQ87" s="10">
        <f t="shared" si="522"/>
        <v>1</v>
      </c>
      <c r="GR87" s="10">
        <f t="shared" si="522"/>
        <v>1</v>
      </c>
      <c r="GS87" s="10">
        <f t="shared" si="522"/>
        <v>1</v>
      </c>
      <c r="GT87" s="10">
        <f t="shared" si="522"/>
        <v>1</v>
      </c>
    </row>
    <row r="88" spans="2:202" ht="15.75" customHeight="1" x14ac:dyDescent="0.4">
      <c r="C88" s="8">
        <v>31</v>
      </c>
      <c r="E88" s="8">
        <f t="shared" si="29"/>
        <v>2</v>
      </c>
      <c r="F88" s="1">
        <v>1994</v>
      </c>
      <c r="G88" s="9">
        <f t="shared" si="0"/>
        <v>1</v>
      </c>
      <c r="H88" s="10" t="str">
        <f t="shared" ref="H88:I88" si="523">H32</f>
        <v>Hidalgo</v>
      </c>
      <c r="I88" s="10" t="str">
        <f t="shared" si="523"/>
        <v xml:space="preserve">Pachuca de Soto </v>
      </c>
      <c r="J88" s="8">
        <f t="shared" si="2"/>
        <v>1</v>
      </c>
      <c r="K88" s="8">
        <f t="shared" si="3"/>
        <v>1</v>
      </c>
      <c r="L88" s="8">
        <v>1</v>
      </c>
      <c r="M88" s="8">
        <f t="shared" si="4"/>
        <v>5</v>
      </c>
      <c r="N88" s="8">
        <f t="shared" ref="N88:O88" si="524">IF(N32="Sí",1,IF(N32="No",2," "))</f>
        <v>2</v>
      </c>
      <c r="O88" s="8">
        <f t="shared" si="524"/>
        <v>2</v>
      </c>
      <c r="P88" s="1">
        <v>3</v>
      </c>
      <c r="Q88" s="8">
        <f t="shared" si="6"/>
        <v>1</v>
      </c>
      <c r="R88" s="8">
        <f t="shared" si="7"/>
        <v>3</v>
      </c>
      <c r="S88" s="8">
        <f t="shared" si="8"/>
        <v>4</v>
      </c>
      <c r="T88" s="8">
        <f t="shared" si="9"/>
        <v>1</v>
      </c>
      <c r="U88" s="8">
        <f t="shared" ref="U88:AG88" si="525">IF(U32="Toda mi jornada",1,IF(U32="Más de la mitad",2,IF(U32="Ocasionalmente",3,IF(U32="Nunca",4," "))))</f>
        <v>2</v>
      </c>
      <c r="V88" s="8">
        <f t="shared" si="525"/>
        <v>1</v>
      </c>
      <c r="W88" s="8">
        <f t="shared" si="525"/>
        <v>4</v>
      </c>
      <c r="X88" s="8">
        <f t="shared" si="525"/>
        <v>4</v>
      </c>
      <c r="Y88" s="8">
        <f t="shared" si="525"/>
        <v>4</v>
      </c>
      <c r="Z88" s="8">
        <f t="shared" si="525"/>
        <v>4</v>
      </c>
      <c r="AA88" s="8">
        <f t="shared" si="525"/>
        <v>4</v>
      </c>
      <c r="AB88" s="8">
        <f t="shared" si="525"/>
        <v>4</v>
      </c>
      <c r="AC88" s="8">
        <f t="shared" si="525"/>
        <v>4</v>
      </c>
      <c r="AD88" s="8">
        <f t="shared" si="525"/>
        <v>4</v>
      </c>
      <c r="AE88" s="8">
        <f t="shared" si="525"/>
        <v>3</v>
      </c>
      <c r="AF88" s="8">
        <f t="shared" si="525"/>
        <v>3</v>
      </c>
      <c r="AG88" s="8">
        <f t="shared" si="525"/>
        <v>3</v>
      </c>
      <c r="AH88" s="7"/>
      <c r="AI88" s="8">
        <f t="shared" si="11"/>
        <v>2</v>
      </c>
      <c r="AJ88" s="8">
        <f t="shared" si="12"/>
        <v>7</v>
      </c>
      <c r="AK88" s="1" t="s">
        <v>370</v>
      </c>
      <c r="AL88" s="8">
        <f t="shared" ref="AL88:BA88" si="526">IF(AL32="Completamente",1,IF(AL32="Bastante",2,IF(AL32="Regular",3,IF(AL32="Poco",4,IF(AL32="Nada",5," ")))))</f>
        <v>1</v>
      </c>
      <c r="AM88" s="8">
        <f t="shared" si="526"/>
        <v>1</v>
      </c>
      <c r="AN88" s="8">
        <f t="shared" si="526"/>
        <v>1</v>
      </c>
      <c r="AO88" s="8">
        <f t="shared" si="526"/>
        <v>1</v>
      </c>
      <c r="AP88" s="8">
        <f t="shared" si="526"/>
        <v>2</v>
      </c>
      <c r="AQ88" s="8">
        <f t="shared" si="526"/>
        <v>1</v>
      </c>
      <c r="AR88" s="8">
        <f t="shared" si="526"/>
        <v>1</v>
      </c>
      <c r="AS88" s="8">
        <f t="shared" si="526"/>
        <v>1</v>
      </c>
      <c r="AT88" s="8">
        <f t="shared" si="526"/>
        <v>2</v>
      </c>
      <c r="AU88" s="8">
        <f t="shared" si="526"/>
        <v>1</v>
      </c>
      <c r="AV88" s="8">
        <f t="shared" si="526"/>
        <v>3</v>
      </c>
      <c r="AW88" s="8">
        <f t="shared" si="526"/>
        <v>1</v>
      </c>
      <c r="AX88" s="8">
        <f t="shared" si="526"/>
        <v>2</v>
      </c>
      <c r="AY88" s="8">
        <f t="shared" si="526"/>
        <v>1</v>
      </c>
      <c r="AZ88" s="8">
        <f t="shared" si="526"/>
        <v>1</v>
      </c>
      <c r="BA88" s="8">
        <f t="shared" si="526"/>
        <v>1</v>
      </c>
      <c r="BB88" s="8">
        <f t="shared" ref="BB88:BO88" si="527">IF(BB32="Mujer",1,IF(BB32="Hombre",2,IF(BB32="Ambos",3,IF(BB32="Ninguno",4," "))))</f>
        <v>3</v>
      </c>
      <c r="BC88" s="8">
        <f t="shared" si="527"/>
        <v>3</v>
      </c>
      <c r="BD88" s="8">
        <f t="shared" si="527"/>
        <v>3</v>
      </c>
      <c r="BE88" s="8">
        <f t="shared" si="527"/>
        <v>3</v>
      </c>
      <c r="BF88" s="8">
        <f t="shared" si="527"/>
        <v>3</v>
      </c>
      <c r="BG88" s="8">
        <f t="shared" si="527"/>
        <v>3</v>
      </c>
      <c r="BH88" s="8">
        <f t="shared" si="527"/>
        <v>3</v>
      </c>
      <c r="BI88" s="8">
        <f t="shared" si="527"/>
        <v>3</v>
      </c>
      <c r="BJ88" s="8">
        <f t="shared" si="527"/>
        <v>3</v>
      </c>
      <c r="BK88" s="8">
        <f t="shared" si="527"/>
        <v>3</v>
      </c>
      <c r="BL88" s="8">
        <f t="shared" si="527"/>
        <v>3</v>
      </c>
      <c r="BM88" s="8">
        <f t="shared" si="527"/>
        <v>3</v>
      </c>
      <c r="BN88" s="8">
        <f t="shared" si="527"/>
        <v>3</v>
      </c>
      <c r="BO88" s="8">
        <f t="shared" si="527"/>
        <v>3</v>
      </c>
      <c r="BP88" s="7"/>
      <c r="BQ88" s="8">
        <f t="shared" ref="BQ88:BT88" si="528">IF(BQ32="Si",1,IF(BQ32="No",2,IF(BQ32="No sé",3," ")))</f>
        <v>1</v>
      </c>
      <c r="BR88" s="8">
        <f t="shared" si="528"/>
        <v>1</v>
      </c>
      <c r="BS88" s="8">
        <f t="shared" si="528"/>
        <v>1</v>
      </c>
      <c r="BT88" s="8">
        <f t="shared" si="528"/>
        <v>1</v>
      </c>
      <c r="BU88" s="8">
        <f t="shared" ref="BU88:CL88" si="529">IF(BU32="Siempre",1,IF(BU32="Casi siempre",2,IF(BU32="Pocas Veces",3,IF(BU32="Nunca",4," "))))</f>
        <v>1</v>
      </c>
      <c r="BV88" s="8">
        <f t="shared" si="529"/>
        <v>1</v>
      </c>
      <c r="BW88" s="8">
        <f t="shared" si="529"/>
        <v>2</v>
      </c>
      <c r="BX88" s="8">
        <f t="shared" si="529"/>
        <v>1</v>
      </c>
      <c r="BY88" s="8">
        <f t="shared" si="529"/>
        <v>1</v>
      </c>
      <c r="BZ88" s="8">
        <f t="shared" si="529"/>
        <v>1</v>
      </c>
      <c r="CA88" s="8">
        <f t="shared" si="529"/>
        <v>1</v>
      </c>
      <c r="CB88" s="8">
        <f t="shared" si="529"/>
        <v>1</v>
      </c>
      <c r="CC88" s="8">
        <f t="shared" si="529"/>
        <v>1</v>
      </c>
      <c r="CD88" s="8">
        <f t="shared" si="529"/>
        <v>1</v>
      </c>
      <c r="CE88" s="8">
        <f t="shared" si="529"/>
        <v>1</v>
      </c>
      <c r="CF88" s="8">
        <f t="shared" si="529"/>
        <v>2</v>
      </c>
      <c r="CG88" s="8">
        <f t="shared" si="529"/>
        <v>1</v>
      </c>
      <c r="CH88" s="8">
        <f t="shared" si="529"/>
        <v>1</v>
      </c>
      <c r="CI88" s="8">
        <f t="shared" si="529"/>
        <v>2</v>
      </c>
      <c r="CJ88" s="8">
        <f t="shared" si="529"/>
        <v>1</v>
      </c>
      <c r="CK88" s="8">
        <f t="shared" si="529"/>
        <v>1</v>
      </c>
      <c r="CL88" s="8">
        <f t="shared" si="529"/>
        <v>1</v>
      </c>
      <c r="CM88" s="8">
        <f t="shared" ref="CM88:CP88" si="530">IF(CM32="Siempre",1,IF(CM32="Casi siempre",2,IF(CM32="Pocas Veces",3,IF(CM32="Nunca",4,IF(CM32="No sé",5," ")))))</f>
        <v>3</v>
      </c>
      <c r="CN88" s="8">
        <f t="shared" si="530"/>
        <v>1</v>
      </c>
      <c r="CO88" s="8">
        <f t="shared" si="530"/>
        <v>4</v>
      </c>
      <c r="CP88" s="8">
        <f t="shared" si="530"/>
        <v>1</v>
      </c>
      <c r="CQ88" s="8">
        <f t="shared" ref="CQ88:DC88" si="531">IF(CQ32="Si",1,IF(CQ32="No",2," "))</f>
        <v>2</v>
      </c>
      <c r="CR88" s="8">
        <f t="shared" si="531"/>
        <v>2</v>
      </c>
      <c r="CS88" s="8">
        <f t="shared" si="531"/>
        <v>2</v>
      </c>
      <c r="CT88" s="8">
        <f t="shared" si="531"/>
        <v>2</v>
      </c>
      <c r="CU88" s="8">
        <f t="shared" si="531"/>
        <v>1</v>
      </c>
      <c r="CV88" s="8">
        <f t="shared" si="531"/>
        <v>1</v>
      </c>
      <c r="CW88" s="8">
        <f t="shared" si="531"/>
        <v>2</v>
      </c>
      <c r="CX88" s="8">
        <f t="shared" si="531"/>
        <v>2</v>
      </c>
      <c r="CY88" s="8">
        <f t="shared" si="531"/>
        <v>1</v>
      </c>
      <c r="CZ88" s="8">
        <f t="shared" si="531"/>
        <v>1</v>
      </c>
      <c r="DA88" s="8">
        <f t="shared" si="531"/>
        <v>2</v>
      </c>
      <c r="DB88" s="8">
        <f t="shared" si="531"/>
        <v>2</v>
      </c>
      <c r="DC88" s="8">
        <f t="shared" si="531"/>
        <v>1</v>
      </c>
      <c r="DD88" s="8">
        <f t="shared" ref="DD88:DK88" si="532">IF(DD32="Si",1,IF(DD32="No",2,IF(DD32="No sé",2," ")))</f>
        <v>1</v>
      </c>
      <c r="DE88" s="8">
        <f t="shared" si="532"/>
        <v>1</v>
      </c>
      <c r="DF88" s="8">
        <f t="shared" si="532"/>
        <v>1</v>
      </c>
      <c r="DG88" s="8">
        <f t="shared" si="532"/>
        <v>1</v>
      </c>
      <c r="DH88" s="8">
        <f t="shared" si="532"/>
        <v>1</v>
      </c>
      <c r="DI88" s="8">
        <f t="shared" si="532"/>
        <v>1</v>
      </c>
      <c r="DJ88" s="8">
        <f t="shared" si="532"/>
        <v>1</v>
      </c>
      <c r="DK88" s="8">
        <f t="shared" si="532"/>
        <v>1</v>
      </c>
      <c r="DL88" s="8">
        <f t="shared" ref="DL88:EQ88" si="533">IF(DL32="Si, menos que a mis compañeras/os",1,IF(DL32="Si, Igual que a mis compañeras/os",2,IF(DL32="Si, más que a mis compañeras/os",3,IF(DL32="No",4," "))))</f>
        <v>4</v>
      </c>
      <c r="DM88" s="8">
        <f t="shared" si="533"/>
        <v>4</v>
      </c>
      <c r="DN88" s="8">
        <f t="shared" si="533"/>
        <v>1</v>
      </c>
      <c r="DO88" s="8">
        <f t="shared" si="533"/>
        <v>4</v>
      </c>
      <c r="DP88" s="8">
        <f t="shared" si="533"/>
        <v>4</v>
      </c>
      <c r="DQ88" s="8">
        <f t="shared" si="533"/>
        <v>4</v>
      </c>
      <c r="DR88" s="8">
        <f t="shared" si="533"/>
        <v>4</v>
      </c>
      <c r="DS88" s="8">
        <f t="shared" si="533"/>
        <v>4</v>
      </c>
      <c r="DT88" s="8">
        <f t="shared" si="533"/>
        <v>4</v>
      </c>
      <c r="DU88" s="8">
        <f t="shared" si="533"/>
        <v>4</v>
      </c>
      <c r="DV88" s="8">
        <f t="shared" si="533"/>
        <v>4</v>
      </c>
      <c r="DW88" s="8">
        <f t="shared" si="533"/>
        <v>4</v>
      </c>
      <c r="DX88" s="8">
        <f t="shared" si="533"/>
        <v>4</v>
      </c>
      <c r="DY88" s="8">
        <f t="shared" si="533"/>
        <v>4</v>
      </c>
      <c r="DZ88" s="8">
        <f t="shared" si="533"/>
        <v>4</v>
      </c>
      <c r="EA88" s="8">
        <f t="shared" si="533"/>
        <v>4</v>
      </c>
      <c r="EB88" s="8">
        <f t="shared" si="533"/>
        <v>4</v>
      </c>
      <c r="EC88" s="8">
        <f t="shared" si="533"/>
        <v>4</v>
      </c>
      <c r="ED88" s="8">
        <f t="shared" si="533"/>
        <v>4</v>
      </c>
      <c r="EE88" s="8">
        <f t="shared" si="533"/>
        <v>4</v>
      </c>
      <c r="EF88" s="8">
        <f t="shared" si="533"/>
        <v>4</v>
      </c>
      <c r="EG88" s="8">
        <f t="shared" si="533"/>
        <v>4</v>
      </c>
      <c r="EH88" s="8">
        <f t="shared" si="533"/>
        <v>4</v>
      </c>
      <c r="EI88" s="8">
        <f t="shared" si="533"/>
        <v>4</v>
      </c>
      <c r="EJ88" s="8">
        <f t="shared" si="533"/>
        <v>4</v>
      </c>
      <c r="EK88" s="8">
        <f t="shared" si="533"/>
        <v>4</v>
      </c>
      <c r="EL88" s="8">
        <f t="shared" si="533"/>
        <v>4</v>
      </c>
      <c r="EM88" s="8">
        <f t="shared" si="533"/>
        <v>4</v>
      </c>
      <c r="EN88" s="8">
        <f t="shared" si="533"/>
        <v>4</v>
      </c>
      <c r="EO88" s="8">
        <f t="shared" si="533"/>
        <v>4</v>
      </c>
      <c r="EP88" s="8">
        <f t="shared" si="533"/>
        <v>4</v>
      </c>
      <c r="EQ88" s="8">
        <f t="shared" si="533"/>
        <v>4</v>
      </c>
      <c r="ER88" s="8">
        <f t="shared" si="21"/>
        <v>2</v>
      </c>
      <c r="ES88" s="8">
        <f t="shared" ref="ES88:EX88" si="534">IF(ES32="Si, menos que a mis compañeras/os",1,IF(ES32="Si, Igual que a mis compañeras/os",2,IF(ES32="Si, más que a mis compañeras/os",3,IF(ES32="No",4," "))))</f>
        <v>4</v>
      </c>
      <c r="ET88" s="8">
        <f t="shared" si="534"/>
        <v>4</v>
      </c>
      <c r="EU88" s="8">
        <f t="shared" si="534"/>
        <v>4</v>
      </c>
      <c r="EV88" s="8">
        <f t="shared" si="534"/>
        <v>4</v>
      </c>
      <c r="EW88" s="8">
        <f t="shared" si="534"/>
        <v>1</v>
      </c>
      <c r="EX88" s="8">
        <f t="shared" si="534"/>
        <v>1</v>
      </c>
      <c r="EY88" s="8">
        <f t="shared" ref="EY88:FG88" si="535">IF(EY32="Siempre",1,IF(EY32="Casi siempre",2,IF(EY32="Pocas veces",3,IF(EY32="Nunca",4, ""))))</f>
        <v>1</v>
      </c>
      <c r="EZ88" s="8">
        <f t="shared" si="535"/>
        <v>1</v>
      </c>
      <c r="FA88" s="8">
        <f t="shared" si="535"/>
        <v>1</v>
      </c>
      <c r="FB88" s="8">
        <f t="shared" si="535"/>
        <v>1</v>
      </c>
      <c r="FC88" s="8">
        <f t="shared" si="535"/>
        <v>4</v>
      </c>
      <c r="FD88" s="8">
        <f t="shared" si="535"/>
        <v>4</v>
      </c>
      <c r="FE88" s="8">
        <f t="shared" si="535"/>
        <v>3</v>
      </c>
      <c r="FF88" s="8">
        <f t="shared" si="535"/>
        <v>1</v>
      </c>
      <c r="FG88" s="8">
        <f t="shared" si="535"/>
        <v>1</v>
      </c>
      <c r="FH88" s="8">
        <f t="shared" ref="FH88:GE88" si="536">IF(FH32="Siempre",1,IF(FH32="Casi siempre",2,IF(FH32="Pocas veces",3,IF(FH32="Nunca",4,IF(FH32="No he tenido la necesidad",5, "")))))</f>
        <v>5</v>
      </c>
      <c r="FI88" s="8">
        <f t="shared" si="536"/>
        <v>1</v>
      </c>
      <c r="FJ88" s="8">
        <f t="shared" si="536"/>
        <v>5</v>
      </c>
      <c r="FK88" s="8">
        <f t="shared" si="536"/>
        <v>5</v>
      </c>
      <c r="FL88" s="8">
        <f t="shared" si="536"/>
        <v>1</v>
      </c>
      <c r="FM88" s="8">
        <f t="shared" si="536"/>
        <v>5</v>
      </c>
      <c r="FN88" s="8">
        <f t="shared" si="536"/>
        <v>1</v>
      </c>
      <c r="FO88" s="8">
        <f t="shared" si="536"/>
        <v>1</v>
      </c>
      <c r="FP88" s="8">
        <f t="shared" si="536"/>
        <v>1</v>
      </c>
      <c r="FQ88" s="8">
        <f t="shared" si="536"/>
        <v>1</v>
      </c>
      <c r="FR88" s="8">
        <f t="shared" si="536"/>
        <v>1</v>
      </c>
      <c r="FS88" s="8">
        <f t="shared" si="536"/>
        <v>1</v>
      </c>
      <c r="FT88" s="8">
        <f t="shared" si="536"/>
        <v>4</v>
      </c>
      <c r="FU88" s="8">
        <f t="shared" si="536"/>
        <v>4</v>
      </c>
      <c r="FV88" s="8">
        <f t="shared" si="536"/>
        <v>1</v>
      </c>
      <c r="FW88" s="8">
        <f t="shared" si="536"/>
        <v>1</v>
      </c>
      <c r="FX88" s="8">
        <f t="shared" si="536"/>
        <v>1</v>
      </c>
      <c r="FY88" s="8">
        <f t="shared" si="536"/>
        <v>1</v>
      </c>
      <c r="FZ88" s="8">
        <f t="shared" si="536"/>
        <v>1</v>
      </c>
      <c r="GA88" s="8">
        <f t="shared" si="536"/>
        <v>1</v>
      </c>
      <c r="GB88" s="8">
        <f t="shared" si="536"/>
        <v>1</v>
      </c>
      <c r="GC88" s="8">
        <f t="shared" si="536"/>
        <v>1</v>
      </c>
      <c r="GD88" s="8">
        <f t="shared" si="536"/>
        <v>2</v>
      </c>
      <c r="GE88" s="8">
        <f t="shared" si="536"/>
        <v>4</v>
      </c>
      <c r="GF88" s="8">
        <f t="shared" ref="GF88:GI88" si="537">IF(GF32="Si",1,IF(GF32="No",2," "))</f>
        <v>1</v>
      </c>
      <c r="GG88" s="8">
        <f t="shared" si="537"/>
        <v>2</v>
      </c>
      <c r="GH88" s="8">
        <f t="shared" si="537"/>
        <v>2</v>
      </c>
      <c r="GI88" s="8">
        <f t="shared" si="537"/>
        <v>2</v>
      </c>
      <c r="GJ88" s="10">
        <f t="shared" ref="GJ88:GK88" si="538">GJ32</f>
        <v>4</v>
      </c>
      <c r="GK88" s="10">
        <f t="shared" si="538"/>
        <v>2</v>
      </c>
      <c r="GL88" s="10">
        <f t="shared" si="27"/>
        <v>2</v>
      </c>
      <c r="GM88" s="10">
        <f t="shared" ref="GM88:GT88" si="539">IF(GM32="Nada de tiempo",1,IF(GM32="Menos de 2 horas",2,IF(GM32="Entre 3 y 6 horas",3,IF(GM32="Entre 6 y 10 horas",4,IF(GM32="Más de 10 horas",5,"")))))</f>
        <v>1</v>
      </c>
      <c r="GN88" s="10">
        <f t="shared" si="539"/>
        <v>2</v>
      </c>
      <c r="GO88" s="10">
        <f t="shared" si="539"/>
        <v>5</v>
      </c>
      <c r="GP88" s="10">
        <f t="shared" si="539"/>
        <v>3</v>
      </c>
      <c r="GQ88" s="10">
        <f t="shared" si="539"/>
        <v>2</v>
      </c>
      <c r="GR88" s="10">
        <f t="shared" si="539"/>
        <v>1</v>
      </c>
      <c r="GS88" s="10">
        <f t="shared" si="539"/>
        <v>1</v>
      </c>
      <c r="GT88" s="10">
        <f t="shared" si="539"/>
        <v>1</v>
      </c>
    </row>
    <row r="89" spans="2:202" ht="15.75" customHeight="1" x14ac:dyDescent="0.4">
      <c r="C89" s="8">
        <v>32</v>
      </c>
      <c r="E89" s="8">
        <f t="shared" si="29"/>
        <v>1</v>
      </c>
      <c r="F89" s="1">
        <v>1971</v>
      </c>
      <c r="G89" s="9">
        <f t="shared" si="0"/>
        <v>1</v>
      </c>
      <c r="H89" s="10" t="str">
        <f t="shared" ref="H89:I89" si="540">H33</f>
        <v>Hidalgo</v>
      </c>
      <c r="I89" s="10" t="str">
        <f t="shared" si="540"/>
        <v xml:space="preserve">Mineral de la Reforma </v>
      </c>
      <c r="J89" s="8">
        <f t="shared" si="2"/>
        <v>2</v>
      </c>
      <c r="K89" s="8">
        <f t="shared" si="3"/>
        <v>1</v>
      </c>
      <c r="L89" s="8">
        <v>1</v>
      </c>
      <c r="M89" s="8">
        <f t="shared" si="4"/>
        <v>1</v>
      </c>
      <c r="N89" s="8">
        <f t="shared" ref="N89:O89" si="541">IF(N33="Sí",1,IF(N33="No",2," "))</f>
        <v>2</v>
      </c>
      <c r="O89" s="8">
        <f t="shared" si="541"/>
        <v>2</v>
      </c>
      <c r="P89" s="1">
        <v>20</v>
      </c>
      <c r="Q89" s="8">
        <f t="shared" si="6"/>
        <v>1</v>
      </c>
      <c r="R89" s="8">
        <f t="shared" si="7"/>
        <v>1</v>
      </c>
      <c r="S89" s="8">
        <f t="shared" si="8"/>
        <v>4</v>
      </c>
      <c r="T89" s="8">
        <f t="shared" si="9"/>
        <v>1</v>
      </c>
      <c r="U89" s="8">
        <f t="shared" ref="U89:AG89" si="542">IF(U33="Toda mi jornada",1,IF(U33="Más de la mitad",2,IF(U33="Ocasionalmente",3,IF(U33="Nunca",4," "))))</f>
        <v>2</v>
      </c>
      <c r="V89" s="8">
        <f t="shared" si="542"/>
        <v>2</v>
      </c>
      <c r="W89" s="8">
        <f t="shared" si="542"/>
        <v>3</v>
      </c>
      <c r="X89" s="8">
        <f t="shared" si="542"/>
        <v>2</v>
      </c>
      <c r="Y89" s="8">
        <f t="shared" si="542"/>
        <v>3</v>
      </c>
      <c r="Z89" s="8">
        <f t="shared" si="542"/>
        <v>3</v>
      </c>
      <c r="AA89" s="8">
        <f t="shared" si="542"/>
        <v>3</v>
      </c>
      <c r="AB89" s="8">
        <f t="shared" si="542"/>
        <v>3</v>
      </c>
      <c r="AC89" s="8">
        <f t="shared" si="542"/>
        <v>3</v>
      </c>
      <c r="AD89" s="8">
        <f t="shared" si="542"/>
        <v>1</v>
      </c>
      <c r="AE89" s="8">
        <f t="shared" si="542"/>
        <v>3</v>
      </c>
      <c r="AF89" s="8">
        <f t="shared" si="542"/>
        <v>1</v>
      </c>
      <c r="AG89" s="8">
        <f t="shared" si="542"/>
        <v>3</v>
      </c>
      <c r="AH89" s="7"/>
      <c r="AI89" s="8">
        <f t="shared" si="11"/>
        <v>2</v>
      </c>
      <c r="AJ89" s="8">
        <f t="shared" si="12"/>
        <v>8</v>
      </c>
      <c r="AK89" s="1" t="s">
        <v>372</v>
      </c>
      <c r="AL89" s="8">
        <f t="shared" ref="AL89:BA89" si="543">IF(AL33="Completamente",1,IF(AL33="Bastante",2,IF(AL33="Regular",3,IF(AL33="Poco",4,IF(AL33="Nada",5," ")))))</f>
        <v>1</v>
      </c>
      <c r="AM89" s="8">
        <f t="shared" si="543"/>
        <v>2</v>
      </c>
      <c r="AN89" s="8">
        <f t="shared" si="543"/>
        <v>1</v>
      </c>
      <c r="AO89" s="8">
        <f t="shared" si="543"/>
        <v>1</v>
      </c>
      <c r="AP89" s="8">
        <f t="shared" si="543"/>
        <v>2</v>
      </c>
      <c r="AQ89" s="8">
        <f t="shared" si="543"/>
        <v>1</v>
      </c>
      <c r="AR89" s="8">
        <f t="shared" si="543"/>
        <v>1</v>
      </c>
      <c r="AS89" s="8">
        <f t="shared" si="543"/>
        <v>1</v>
      </c>
      <c r="AT89" s="8">
        <f t="shared" si="543"/>
        <v>1</v>
      </c>
      <c r="AU89" s="8">
        <f t="shared" si="543"/>
        <v>1</v>
      </c>
      <c r="AV89" s="8">
        <f t="shared" si="543"/>
        <v>2</v>
      </c>
      <c r="AW89" s="8">
        <f t="shared" si="543"/>
        <v>2</v>
      </c>
      <c r="AX89" s="8">
        <f t="shared" si="543"/>
        <v>3</v>
      </c>
      <c r="AY89" s="8">
        <f t="shared" si="543"/>
        <v>1</v>
      </c>
      <c r="AZ89" s="8">
        <f t="shared" si="543"/>
        <v>2</v>
      </c>
      <c r="BA89" s="8">
        <f t="shared" si="543"/>
        <v>2</v>
      </c>
      <c r="BB89" s="8">
        <f t="shared" ref="BB89:BO89" si="544">IF(BB33="Mujer",1,IF(BB33="Hombre",2,IF(BB33="Ambos",3,IF(BB33="Ninguno",4," "))))</f>
        <v>3</v>
      </c>
      <c r="BC89" s="8">
        <f t="shared" si="544"/>
        <v>3</v>
      </c>
      <c r="BD89" s="8">
        <f t="shared" si="544"/>
        <v>3</v>
      </c>
      <c r="BE89" s="8">
        <f t="shared" si="544"/>
        <v>3</v>
      </c>
      <c r="BF89" s="8">
        <f t="shared" si="544"/>
        <v>3</v>
      </c>
      <c r="BG89" s="8">
        <f t="shared" si="544"/>
        <v>3</v>
      </c>
      <c r="BH89" s="8">
        <f t="shared" si="544"/>
        <v>3</v>
      </c>
      <c r="BI89" s="8">
        <f t="shared" si="544"/>
        <v>3</v>
      </c>
      <c r="BJ89" s="8">
        <f t="shared" si="544"/>
        <v>3</v>
      </c>
      <c r="BK89" s="8">
        <f t="shared" si="544"/>
        <v>3</v>
      </c>
      <c r="BL89" s="8">
        <f t="shared" si="544"/>
        <v>1</v>
      </c>
      <c r="BM89" s="8">
        <f t="shared" si="544"/>
        <v>4</v>
      </c>
      <c r="BN89" s="8">
        <f t="shared" si="544"/>
        <v>4</v>
      </c>
      <c r="BO89" s="8">
        <f t="shared" si="544"/>
        <v>4</v>
      </c>
      <c r="BP89" s="7"/>
      <c r="BQ89" s="8">
        <f t="shared" ref="BQ89:BT89" si="545">IF(BQ33="Si",1,IF(BQ33="No",2,IF(BQ33="No sé",3," ")))</f>
        <v>1</v>
      </c>
      <c r="BR89" s="8">
        <f t="shared" si="545"/>
        <v>1</v>
      </c>
      <c r="BS89" s="8">
        <f t="shared" si="545"/>
        <v>1</v>
      </c>
      <c r="BT89" s="8">
        <f t="shared" si="545"/>
        <v>1</v>
      </c>
      <c r="BU89" s="8">
        <f t="shared" ref="BU89:CL89" si="546">IF(BU33="Siempre",1,IF(BU33="Casi siempre",2,IF(BU33="Pocas Veces",3,IF(BU33="Nunca",4," "))))</f>
        <v>2</v>
      </c>
      <c r="BV89" s="8">
        <f t="shared" si="546"/>
        <v>2</v>
      </c>
      <c r="BW89" s="8">
        <f t="shared" si="546"/>
        <v>2</v>
      </c>
      <c r="BX89" s="8">
        <f t="shared" si="546"/>
        <v>3</v>
      </c>
      <c r="BY89" s="8">
        <f t="shared" si="546"/>
        <v>2</v>
      </c>
      <c r="BZ89" s="8">
        <f t="shared" si="546"/>
        <v>1</v>
      </c>
      <c r="CA89" s="8">
        <f t="shared" si="546"/>
        <v>2</v>
      </c>
      <c r="CB89" s="8">
        <f t="shared" si="546"/>
        <v>1</v>
      </c>
      <c r="CC89" s="8">
        <f t="shared" si="546"/>
        <v>2</v>
      </c>
      <c r="CD89" s="8">
        <f t="shared" si="546"/>
        <v>2</v>
      </c>
      <c r="CE89" s="8">
        <f t="shared" si="546"/>
        <v>2</v>
      </c>
      <c r="CF89" s="8">
        <f t="shared" si="546"/>
        <v>2</v>
      </c>
      <c r="CG89" s="8">
        <f t="shared" si="546"/>
        <v>2</v>
      </c>
      <c r="CH89" s="8">
        <f t="shared" si="546"/>
        <v>1</v>
      </c>
      <c r="CI89" s="8">
        <f t="shared" si="546"/>
        <v>3</v>
      </c>
      <c r="CJ89" s="8">
        <f t="shared" si="546"/>
        <v>2</v>
      </c>
      <c r="CK89" s="8">
        <f t="shared" si="546"/>
        <v>2</v>
      </c>
      <c r="CL89" s="8">
        <f t="shared" si="546"/>
        <v>1</v>
      </c>
      <c r="CM89" s="8">
        <f t="shared" ref="CM89:CP89" si="547">IF(CM33="Siempre",1,IF(CM33="Casi siempre",2,IF(CM33="Pocas Veces",3,IF(CM33="Nunca",4,IF(CM33="No sé",5," ")))))</f>
        <v>3</v>
      </c>
      <c r="CN89" s="8">
        <f t="shared" si="547"/>
        <v>1</v>
      </c>
      <c r="CO89" s="8">
        <f t="shared" si="547"/>
        <v>4</v>
      </c>
      <c r="CP89" s="8">
        <f t="shared" si="547"/>
        <v>1</v>
      </c>
      <c r="CQ89" s="8">
        <f t="shared" ref="CQ89:DC89" si="548">IF(CQ33="Si",1,IF(CQ33="No",2," "))</f>
        <v>2</v>
      </c>
      <c r="CR89" s="8">
        <f t="shared" si="548"/>
        <v>2</v>
      </c>
      <c r="CS89" s="8">
        <f t="shared" si="548"/>
        <v>2</v>
      </c>
      <c r="CT89" s="8">
        <f t="shared" si="548"/>
        <v>2</v>
      </c>
      <c r="CU89" s="8">
        <f t="shared" si="548"/>
        <v>1</v>
      </c>
      <c r="CV89" s="8">
        <f t="shared" si="548"/>
        <v>1</v>
      </c>
      <c r="CW89" s="8">
        <f t="shared" si="548"/>
        <v>2</v>
      </c>
      <c r="CX89" s="8">
        <f t="shared" si="548"/>
        <v>2</v>
      </c>
      <c r="CY89" s="8">
        <f t="shared" si="548"/>
        <v>1</v>
      </c>
      <c r="CZ89" s="8">
        <f t="shared" si="548"/>
        <v>1</v>
      </c>
      <c r="DA89" s="8">
        <f t="shared" si="548"/>
        <v>1</v>
      </c>
      <c r="DB89" s="8">
        <f t="shared" si="548"/>
        <v>2</v>
      </c>
      <c r="DC89" s="8">
        <f t="shared" si="548"/>
        <v>1</v>
      </c>
      <c r="DD89" s="8">
        <f t="shared" ref="DD89:DK89" si="549">IF(DD33="Si",1,IF(DD33="No",2,IF(DD33="No sé",2," ")))</f>
        <v>1</v>
      </c>
      <c r="DE89" s="8">
        <f t="shared" si="549"/>
        <v>2</v>
      </c>
      <c r="DF89" s="8">
        <f t="shared" si="549"/>
        <v>1</v>
      </c>
      <c r="DG89" s="8">
        <f t="shared" si="549"/>
        <v>1</v>
      </c>
      <c r="DH89" s="8">
        <f t="shared" si="549"/>
        <v>1</v>
      </c>
      <c r="DI89" s="8">
        <f t="shared" si="549"/>
        <v>1</v>
      </c>
      <c r="DJ89" s="8">
        <f t="shared" si="549"/>
        <v>1</v>
      </c>
      <c r="DK89" s="8">
        <f t="shared" si="549"/>
        <v>2</v>
      </c>
      <c r="DL89" s="8">
        <f t="shared" ref="DL89:EQ89" si="550">IF(DL33="Si, menos que a mis compañeras/os",1,IF(DL33="Si, Igual que a mis compañeras/os",2,IF(DL33="Si, más que a mis compañeras/os",3,IF(DL33="No",4," "))))</f>
        <v>2</v>
      </c>
      <c r="DM89" s="8">
        <f t="shared" si="550"/>
        <v>2</v>
      </c>
      <c r="DN89" s="8">
        <f t="shared" si="550"/>
        <v>2</v>
      </c>
      <c r="DO89" s="8">
        <f t="shared" si="550"/>
        <v>2</v>
      </c>
      <c r="DP89" s="8">
        <f t="shared" si="550"/>
        <v>2</v>
      </c>
      <c r="DQ89" s="8">
        <f t="shared" si="550"/>
        <v>2</v>
      </c>
      <c r="DR89" s="8">
        <f t="shared" si="550"/>
        <v>2</v>
      </c>
      <c r="DS89" s="8">
        <f t="shared" si="550"/>
        <v>2</v>
      </c>
      <c r="DT89" s="8">
        <f t="shared" si="550"/>
        <v>2</v>
      </c>
      <c r="DU89" s="8">
        <f t="shared" si="550"/>
        <v>2</v>
      </c>
      <c r="DV89" s="8">
        <f t="shared" si="550"/>
        <v>4</v>
      </c>
      <c r="DW89" s="8">
        <f t="shared" si="550"/>
        <v>4</v>
      </c>
      <c r="DX89" s="8">
        <f t="shared" si="550"/>
        <v>4</v>
      </c>
      <c r="DY89" s="8">
        <f t="shared" si="550"/>
        <v>4</v>
      </c>
      <c r="DZ89" s="8">
        <f t="shared" si="550"/>
        <v>4</v>
      </c>
      <c r="EA89" s="8">
        <f t="shared" si="550"/>
        <v>4</v>
      </c>
      <c r="EB89" s="8">
        <f t="shared" si="550"/>
        <v>4</v>
      </c>
      <c r="EC89" s="8">
        <f t="shared" si="550"/>
        <v>4</v>
      </c>
      <c r="ED89" s="8">
        <f t="shared" si="550"/>
        <v>4</v>
      </c>
      <c r="EE89" s="8">
        <f t="shared" si="550"/>
        <v>4</v>
      </c>
      <c r="EF89" s="8">
        <f t="shared" si="550"/>
        <v>4</v>
      </c>
      <c r="EG89" s="8">
        <f t="shared" si="550"/>
        <v>4</v>
      </c>
      <c r="EH89" s="8">
        <f t="shared" si="550"/>
        <v>4</v>
      </c>
      <c r="EI89" s="8">
        <f t="shared" si="550"/>
        <v>4</v>
      </c>
      <c r="EJ89" s="8">
        <f t="shared" si="550"/>
        <v>4</v>
      </c>
      <c r="EK89" s="8">
        <f t="shared" si="550"/>
        <v>4</v>
      </c>
      <c r="EL89" s="8">
        <f t="shared" si="550"/>
        <v>4</v>
      </c>
      <c r="EM89" s="8">
        <f t="shared" si="550"/>
        <v>4</v>
      </c>
      <c r="EN89" s="8">
        <f t="shared" si="550"/>
        <v>4</v>
      </c>
      <c r="EO89" s="8">
        <f t="shared" si="550"/>
        <v>4</v>
      </c>
      <c r="EP89" s="8">
        <f t="shared" si="550"/>
        <v>4</v>
      </c>
      <c r="EQ89" s="8">
        <f t="shared" si="550"/>
        <v>4</v>
      </c>
      <c r="ER89" s="8">
        <f t="shared" si="21"/>
        <v>2</v>
      </c>
      <c r="ES89" s="8">
        <f t="shared" ref="ES89:EX89" si="551">IF(ES33="Si, menos que a mis compañeras/os",1,IF(ES33="Si, Igual que a mis compañeras/os",2,IF(ES33="Si, más que a mis compañeras/os",3,IF(ES33="No",4," "))))</f>
        <v>4</v>
      </c>
      <c r="ET89" s="8">
        <f t="shared" si="551"/>
        <v>4</v>
      </c>
      <c r="EU89" s="8">
        <f t="shared" si="551"/>
        <v>4</v>
      </c>
      <c r="EV89" s="8">
        <f t="shared" si="551"/>
        <v>4</v>
      </c>
      <c r="EW89" s="8">
        <f t="shared" si="551"/>
        <v>4</v>
      </c>
      <c r="EX89" s="8">
        <f t="shared" si="551"/>
        <v>4</v>
      </c>
      <c r="EY89" s="8">
        <f t="shared" ref="EY89:FG89" si="552">IF(EY33="Siempre",1,IF(EY33="Casi siempre",2,IF(EY33="Pocas veces",3,IF(EY33="Nunca",4, ""))))</f>
        <v>1</v>
      </c>
      <c r="EZ89" s="8">
        <f t="shared" si="552"/>
        <v>1</v>
      </c>
      <c r="FA89" s="8">
        <f t="shared" si="552"/>
        <v>1</v>
      </c>
      <c r="FB89" s="8">
        <f t="shared" si="552"/>
        <v>1</v>
      </c>
      <c r="FC89" s="8">
        <f t="shared" si="552"/>
        <v>1</v>
      </c>
      <c r="FD89" s="8">
        <f t="shared" si="552"/>
        <v>1</v>
      </c>
      <c r="FE89" s="8">
        <f t="shared" si="552"/>
        <v>1</v>
      </c>
      <c r="FF89" s="8">
        <f t="shared" si="552"/>
        <v>1</v>
      </c>
      <c r="FG89" s="8">
        <f t="shared" si="552"/>
        <v>1</v>
      </c>
      <c r="FH89" s="8">
        <f t="shared" ref="FH89:GE89" si="553">IF(FH33="Siempre",1,IF(FH33="Casi siempre",2,IF(FH33="Pocas veces",3,IF(FH33="Nunca",4,IF(FH33="No he tenido la necesidad",5, "")))))</f>
        <v>1</v>
      </c>
      <c r="FI89" s="8">
        <f t="shared" si="553"/>
        <v>1</v>
      </c>
      <c r="FJ89" s="8">
        <f t="shared" si="553"/>
        <v>1</v>
      </c>
      <c r="FK89" s="8">
        <f t="shared" si="553"/>
        <v>1</v>
      </c>
      <c r="FL89" s="8">
        <f t="shared" si="553"/>
        <v>1</v>
      </c>
      <c r="FM89" s="8">
        <f t="shared" si="553"/>
        <v>1</v>
      </c>
      <c r="FN89" s="8">
        <f t="shared" si="553"/>
        <v>1</v>
      </c>
      <c r="FO89" s="8">
        <f t="shared" si="553"/>
        <v>1</v>
      </c>
      <c r="FP89" s="8">
        <f t="shared" si="553"/>
        <v>1</v>
      </c>
      <c r="FQ89" s="8">
        <f t="shared" si="553"/>
        <v>1</v>
      </c>
      <c r="FR89" s="8">
        <f t="shared" si="553"/>
        <v>1</v>
      </c>
      <c r="FS89" s="8">
        <f t="shared" si="553"/>
        <v>1</v>
      </c>
      <c r="FT89" s="8">
        <f t="shared" si="553"/>
        <v>4</v>
      </c>
      <c r="FU89" s="8">
        <f t="shared" si="553"/>
        <v>4</v>
      </c>
      <c r="FV89" s="8">
        <f t="shared" si="553"/>
        <v>1</v>
      </c>
      <c r="FW89" s="8">
        <f t="shared" si="553"/>
        <v>1</v>
      </c>
      <c r="FX89" s="8">
        <f t="shared" si="553"/>
        <v>1</v>
      </c>
      <c r="FY89" s="8">
        <f t="shared" si="553"/>
        <v>1</v>
      </c>
      <c r="FZ89" s="8">
        <f t="shared" si="553"/>
        <v>1</v>
      </c>
      <c r="GA89" s="8">
        <f t="shared" si="553"/>
        <v>1</v>
      </c>
      <c r="GB89" s="8">
        <f t="shared" si="553"/>
        <v>1</v>
      </c>
      <c r="GC89" s="8">
        <f t="shared" si="553"/>
        <v>1</v>
      </c>
      <c r="GD89" s="8">
        <f t="shared" si="553"/>
        <v>1</v>
      </c>
      <c r="GE89" s="8">
        <f t="shared" si="553"/>
        <v>4</v>
      </c>
      <c r="GF89" s="8">
        <f t="shared" ref="GF89:GI89" si="554">IF(GF33="Si",1,IF(GF33="No",2," "))</f>
        <v>2</v>
      </c>
      <c r="GG89" s="8">
        <f t="shared" si="554"/>
        <v>2</v>
      </c>
      <c r="GH89" s="8">
        <f t="shared" si="554"/>
        <v>1</v>
      </c>
      <c r="GI89" s="8">
        <f t="shared" si="554"/>
        <v>2</v>
      </c>
      <c r="GJ89" s="10">
        <f t="shared" ref="GJ89:GK89" si="555">GJ33</f>
        <v>4</v>
      </c>
      <c r="GK89" s="10">
        <f t="shared" si="555"/>
        <v>3</v>
      </c>
      <c r="GL89" s="10">
        <f t="shared" si="27"/>
        <v>5</v>
      </c>
      <c r="GM89" s="10">
        <f t="shared" ref="GM89:GT89" si="556">IF(GM33="Nada de tiempo",1,IF(GM33="Menos de 2 horas",2,IF(GM33="Entre 3 y 6 horas",3,IF(GM33="Entre 6 y 10 horas",4,IF(GM33="Más de 10 horas",5,"")))))</f>
        <v>2</v>
      </c>
      <c r="GN89" s="10">
        <f t="shared" si="556"/>
        <v>2</v>
      </c>
      <c r="GO89" s="10">
        <f t="shared" si="556"/>
        <v>3</v>
      </c>
      <c r="GP89" s="10">
        <f t="shared" si="556"/>
        <v>2</v>
      </c>
      <c r="GQ89" s="10">
        <f t="shared" si="556"/>
        <v>1</v>
      </c>
      <c r="GR89" s="10">
        <f t="shared" si="556"/>
        <v>3</v>
      </c>
      <c r="GS89" s="10">
        <f t="shared" si="556"/>
        <v>1</v>
      </c>
      <c r="GT89" s="10">
        <f t="shared" si="556"/>
        <v>3</v>
      </c>
    </row>
    <row r="90" spans="2:202" ht="15.75" customHeight="1" x14ac:dyDescent="0.4">
      <c r="B90" s="11"/>
      <c r="C90" s="11">
        <v>33</v>
      </c>
      <c r="D90" s="11"/>
      <c r="E90" s="11"/>
      <c r="G90" s="9" t="str">
        <f t="shared" si="0"/>
        <v/>
      </c>
      <c r="H90" s="10">
        <f t="shared" ref="H90:I90" si="557">H34</f>
        <v>0</v>
      </c>
      <c r="I90" s="10">
        <f t="shared" si="557"/>
        <v>0</v>
      </c>
      <c r="K90" s="8" t="str">
        <f t="shared" si="3"/>
        <v xml:space="preserve"> </v>
      </c>
      <c r="M90" s="8" t="str">
        <f t="shared" si="4"/>
        <v xml:space="preserve"> </v>
      </c>
      <c r="N90" s="8" t="str">
        <f t="shared" ref="N90:O90" si="558">IF(N34="Sí",1,IF(N34="No",2," "))</f>
        <v xml:space="preserve"> </v>
      </c>
      <c r="O90" s="8" t="str">
        <f t="shared" si="558"/>
        <v xml:space="preserve"> </v>
      </c>
      <c r="R90" s="8" t="str">
        <f t="shared" si="7"/>
        <v xml:space="preserve"> </v>
      </c>
      <c r="S90" s="8" t="str">
        <f t="shared" si="8"/>
        <v xml:space="preserve"> </v>
      </c>
      <c r="T90" s="8" t="str">
        <f t="shared" si="9"/>
        <v xml:space="preserve"> </v>
      </c>
      <c r="U90" s="8" t="str">
        <f t="shared" ref="U90:AG90" si="559">IF(U34="Toda mi jornada",1,IF(U34="Más de la mitad",2,IF(U34="Ocasionalmente",3,IF(U34="Nunca",4," "))))</f>
        <v xml:space="preserve"> </v>
      </c>
      <c r="V90" s="8" t="str">
        <f t="shared" si="559"/>
        <v xml:space="preserve"> </v>
      </c>
      <c r="W90" s="8" t="str">
        <f t="shared" si="559"/>
        <v xml:space="preserve"> </v>
      </c>
      <c r="X90" s="8" t="str">
        <f t="shared" si="559"/>
        <v xml:space="preserve"> </v>
      </c>
      <c r="Y90" s="8" t="str">
        <f t="shared" si="559"/>
        <v xml:space="preserve"> </v>
      </c>
      <c r="Z90" s="8" t="str">
        <f t="shared" si="559"/>
        <v xml:space="preserve"> </v>
      </c>
      <c r="AA90" s="8" t="str">
        <f t="shared" si="559"/>
        <v xml:space="preserve"> </v>
      </c>
      <c r="AB90" s="8" t="str">
        <f t="shared" si="559"/>
        <v xml:space="preserve"> </v>
      </c>
      <c r="AC90" s="8" t="str">
        <f t="shared" si="559"/>
        <v xml:space="preserve"> </v>
      </c>
      <c r="AD90" s="8" t="str">
        <f t="shared" si="559"/>
        <v xml:space="preserve"> </v>
      </c>
      <c r="AE90" s="8" t="str">
        <f t="shared" si="559"/>
        <v xml:space="preserve"> </v>
      </c>
      <c r="AF90" s="8" t="str">
        <f t="shared" si="559"/>
        <v xml:space="preserve"> </v>
      </c>
      <c r="AG90" s="8" t="str">
        <f t="shared" si="559"/>
        <v xml:space="preserve"> </v>
      </c>
      <c r="AH90" s="7"/>
      <c r="AI90" s="8" t="str">
        <f t="shared" si="11"/>
        <v xml:space="preserve"> </v>
      </c>
      <c r="AJ90" s="8" t="str">
        <f t="shared" si="12"/>
        <v xml:space="preserve"> </v>
      </c>
      <c r="AL90" s="8" t="str">
        <f t="shared" ref="AL90:BA90" si="560">IF(AL34="Completamente",1,IF(AL34="Bastante",2,IF(AL34="Regular",3,IF(AL34="Poco",4,IF(AL34="Nada",5," ")))))</f>
        <v xml:space="preserve"> </v>
      </c>
      <c r="AM90" s="8" t="str">
        <f t="shared" si="560"/>
        <v xml:space="preserve"> </v>
      </c>
      <c r="AN90" s="8" t="str">
        <f t="shared" si="560"/>
        <v xml:space="preserve"> </v>
      </c>
      <c r="AO90" s="8" t="str">
        <f t="shared" si="560"/>
        <v xml:space="preserve"> </v>
      </c>
      <c r="AP90" s="8" t="str">
        <f t="shared" si="560"/>
        <v xml:space="preserve"> </v>
      </c>
      <c r="AQ90" s="8" t="str">
        <f t="shared" si="560"/>
        <v xml:space="preserve"> </v>
      </c>
      <c r="AR90" s="8" t="str">
        <f t="shared" si="560"/>
        <v xml:space="preserve"> </v>
      </c>
      <c r="AS90" s="8" t="str">
        <f t="shared" si="560"/>
        <v xml:space="preserve"> </v>
      </c>
      <c r="AT90" s="8" t="str">
        <f t="shared" si="560"/>
        <v xml:space="preserve"> </v>
      </c>
      <c r="AU90" s="8" t="str">
        <f t="shared" si="560"/>
        <v xml:space="preserve"> </v>
      </c>
      <c r="AV90" s="8" t="str">
        <f t="shared" si="560"/>
        <v xml:space="preserve"> </v>
      </c>
      <c r="AW90" s="8" t="str">
        <f t="shared" si="560"/>
        <v xml:space="preserve"> </v>
      </c>
      <c r="AX90" s="8" t="str">
        <f t="shared" si="560"/>
        <v xml:space="preserve"> </v>
      </c>
      <c r="AY90" s="8" t="str">
        <f t="shared" si="560"/>
        <v xml:space="preserve"> </v>
      </c>
      <c r="AZ90" s="8" t="str">
        <f t="shared" si="560"/>
        <v xml:space="preserve"> </v>
      </c>
      <c r="BA90" s="8" t="str">
        <f t="shared" si="560"/>
        <v xml:space="preserve"> </v>
      </c>
      <c r="BB90" s="8" t="str">
        <f t="shared" ref="BB90:BO90" si="561">IF(BB34="Mujer",1,IF(BB34="Hombre",2,IF(BB34="Ambos",3,IF(BB34="Ninguno",4," "))))</f>
        <v xml:space="preserve"> </v>
      </c>
      <c r="BC90" s="8" t="str">
        <f t="shared" si="561"/>
        <v xml:space="preserve"> </v>
      </c>
      <c r="BD90" s="8" t="str">
        <f t="shared" si="561"/>
        <v xml:space="preserve"> </v>
      </c>
      <c r="BE90" s="8" t="str">
        <f t="shared" si="561"/>
        <v xml:space="preserve"> </v>
      </c>
      <c r="BF90" s="8" t="str">
        <f t="shared" si="561"/>
        <v xml:space="preserve"> </v>
      </c>
      <c r="BG90" s="8" t="str">
        <f t="shared" si="561"/>
        <v xml:space="preserve"> </v>
      </c>
      <c r="BH90" s="8" t="str">
        <f t="shared" si="561"/>
        <v xml:space="preserve"> </v>
      </c>
      <c r="BI90" s="8" t="str">
        <f t="shared" si="561"/>
        <v xml:space="preserve"> </v>
      </c>
      <c r="BJ90" s="8" t="str">
        <f t="shared" si="561"/>
        <v xml:space="preserve"> </v>
      </c>
      <c r="BK90" s="8" t="str">
        <f t="shared" si="561"/>
        <v xml:space="preserve"> </v>
      </c>
      <c r="BL90" s="8" t="str">
        <f t="shared" si="561"/>
        <v xml:space="preserve"> </v>
      </c>
      <c r="BM90" s="8" t="str">
        <f t="shared" si="561"/>
        <v xml:space="preserve"> </v>
      </c>
      <c r="BN90" s="8" t="str">
        <f t="shared" si="561"/>
        <v xml:space="preserve"> </v>
      </c>
      <c r="BO90" s="8" t="str">
        <f t="shared" si="561"/>
        <v xml:space="preserve"> </v>
      </c>
      <c r="BP90" s="7"/>
      <c r="BQ90" s="8" t="str">
        <f t="shared" ref="BQ90:BT90" si="562">IF(BQ34="Si",1,IF(BQ34="No",2,IF(BQ34="No sé",3," ")))</f>
        <v xml:space="preserve"> </v>
      </c>
      <c r="BR90" s="8" t="str">
        <f t="shared" si="562"/>
        <v xml:space="preserve"> </v>
      </c>
      <c r="BS90" s="8" t="str">
        <f t="shared" si="562"/>
        <v xml:space="preserve"> </v>
      </c>
      <c r="BT90" s="8" t="str">
        <f t="shared" si="562"/>
        <v xml:space="preserve"> </v>
      </c>
      <c r="BU90" s="8" t="str">
        <f t="shared" ref="BU90:CL90" si="563">IF(BU34="Siempre",1,IF(BU34="Casi siempre",2,IF(BU34="Pocas Veces",3,IF(BU34="Nunca",4," "))))</f>
        <v xml:space="preserve"> </v>
      </c>
      <c r="BV90" s="8" t="str">
        <f t="shared" si="563"/>
        <v xml:space="preserve"> </v>
      </c>
      <c r="BW90" s="8" t="str">
        <f t="shared" si="563"/>
        <v xml:space="preserve"> </v>
      </c>
      <c r="BX90" s="8" t="str">
        <f t="shared" si="563"/>
        <v xml:space="preserve"> </v>
      </c>
      <c r="BY90" s="8" t="str">
        <f t="shared" si="563"/>
        <v xml:space="preserve"> </v>
      </c>
      <c r="BZ90" s="8" t="str">
        <f t="shared" si="563"/>
        <v xml:space="preserve"> </v>
      </c>
      <c r="CA90" s="8" t="str">
        <f t="shared" si="563"/>
        <v xml:space="preserve"> </v>
      </c>
      <c r="CB90" s="8" t="str">
        <f t="shared" si="563"/>
        <v xml:space="preserve"> </v>
      </c>
      <c r="CC90" s="8" t="str">
        <f t="shared" si="563"/>
        <v xml:space="preserve"> </v>
      </c>
      <c r="CD90" s="8" t="str">
        <f t="shared" si="563"/>
        <v xml:space="preserve"> </v>
      </c>
      <c r="CE90" s="8" t="str">
        <f t="shared" si="563"/>
        <v xml:space="preserve"> </v>
      </c>
      <c r="CF90" s="8" t="str">
        <f t="shared" si="563"/>
        <v xml:space="preserve"> </v>
      </c>
      <c r="CG90" s="8" t="str">
        <f t="shared" si="563"/>
        <v xml:space="preserve"> </v>
      </c>
      <c r="CH90" s="8" t="str">
        <f t="shared" si="563"/>
        <v xml:space="preserve"> </v>
      </c>
      <c r="CI90" s="8" t="str">
        <f t="shared" si="563"/>
        <v xml:space="preserve"> </v>
      </c>
      <c r="CJ90" s="8" t="str">
        <f t="shared" si="563"/>
        <v xml:space="preserve"> </v>
      </c>
      <c r="CK90" s="8" t="str">
        <f t="shared" si="563"/>
        <v xml:space="preserve"> </v>
      </c>
      <c r="CL90" s="8" t="str">
        <f t="shared" si="563"/>
        <v xml:space="preserve"> </v>
      </c>
      <c r="CM90" s="8" t="str">
        <f t="shared" ref="CM90:CP90" si="564">IF(CM34="Siempre",1,IF(CM34="Casi siempre",2,IF(CM34="Pocas Veces",3,IF(CM34="Nunca",4,IF(CM34="No sé",5," ")))))</f>
        <v xml:space="preserve"> </v>
      </c>
      <c r="CN90" s="8" t="str">
        <f t="shared" si="564"/>
        <v xml:space="preserve"> </v>
      </c>
      <c r="CO90" s="8" t="str">
        <f t="shared" si="564"/>
        <v xml:space="preserve"> </v>
      </c>
      <c r="CP90" s="8" t="str">
        <f t="shared" si="564"/>
        <v xml:space="preserve"> </v>
      </c>
      <c r="CQ90" s="8" t="str">
        <f t="shared" ref="CQ90:DC90" si="565">IF(CQ34="Si",1,IF(CQ34="No",2," "))</f>
        <v xml:space="preserve"> </v>
      </c>
      <c r="CR90" s="8" t="str">
        <f t="shared" si="565"/>
        <v xml:space="preserve"> </v>
      </c>
      <c r="CS90" s="8" t="str">
        <f t="shared" si="565"/>
        <v xml:space="preserve"> </v>
      </c>
      <c r="CT90" s="8" t="str">
        <f t="shared" si="565"/>
        <v xml:space="preserve"> </v>
      </c>
      <c r="CU90" s="8" t="str">
        <f t="shared" si="565"/>
        <v xml:space="preserve"> </v>
      </c>
      <c r="CV90" s="8" t="str">
        <f t="shared" si="565"/>
        <v xml:space="preserve"> </v>
      </c>
      <c r="CW90" s="8" t="str">
        <f t="shared" si="565"/>
        <v xml:space="preserve"> </v>
      </c>
      <c r="CX90" s="8" t="str">
        <f t="shared" si="565"/>
        <v xml:space="preserve"> </v>
      </c>
      <c r="CY90" s="8" t="str">
        <f t="shared" si="565"/>
        <v xml:space="preserve"> </v>
      </c>
      <c r="CZ90" s="8" t="str">
        <f t="shared" si="565"/>
        <v xml:space="preserve"> </v>
      </c>
      <c r="DA90" s="8" t="str">
        <f t="shared" si="565"/>
        <v xml:space="preserve"> </v>
      </c>
      <c r="DB90" s="8" t="str">
        <f t="shared" si="565"/>
        <v xml:space="preserve"> </v>
      </c>
      <c r="DC90" s="8" t="str">
        <f t="shared" si="565"/>
        <v xml:space="preserve"> </v>
      </c>
      <c r="DD90" s="8" t="str">
        <f t="shared" ref="DD90:DK90" si="566">IF(DD34="Si",1,IF(DD34="No",2,IF(DD34="No sé",2," ")))</f>
        <v xml:space="preserve"> </v>
      </c>
      <c r="DE90" s="8" t="str">
        <f t="shared" si="566"/>
        <v xml:space="preserve"> </v>
      </c>
      <c r="DF90" s="8" t="str">
        <f t="shared" si="566"/>
        <v xml:space="preserve"> </v>
      </c>
      <c r="DG90" s="8" t="str">
        <f t="shared" si="566"/>
        <v xml:space="preserve"> </v>
      </c>
      <c r="DH90" s="8" t="str">
        <f t="shared" si="566"/>
        <v xml:space="preserve"> </v>
      </c>
      <c r="DI90" s="8" t="str">
        <f t="shared" si="566"/>
        <v xml:space="preserve"> </v>
      </c>
      <c r="DJ90" s="8" t="str">
        <f t="shared" si="566"/>
        <v xml:space="preserve"> </v>
      </c>
      <c r="DK90" s="8" t="str">
        <f t="shared" si="566"/>
        <v xml:space="preserve"> </v>
      </c>
      <c r="DL90" s="8" t="str">
        <f t="shared" ref="DL90:EQ90" si="567">IF(DL34="Si, menos que a mis compañeras/os",1,IF(DL34="Si, Igual que a mis compañeras/os",2,IF(DL34="Si, más que a mis compañeras/os",3,IF(DL34="No",4," "))))</f>
        <v xml:space="preserve"> </v>
      </c>
      <c r="DM90" s="8" t="str">
        <f t="shared" si="567"/>
        <v xml:space="preserve"> </v>
      </c>
      <c r="DN90" s="8" t="str">
        <f t="shared" si="567"/>
        <v xml:space="preserve"> </v>
      </c>
      <c r="DO90" s="8" t="str">
        <f t="shared" si="567"/>
        <v xml:space="preserve"> </v>
      </c>
      <c r="DP90" s="8" t="str">
        <f t="shared" si="567"/>
        <v xml:space="preserve"> </v>
      </c>
      <c r="DQ90" s="8" t="str">
        <f t="shared" si="567"/>
        <v xml:space="preserve"> </v>
      </c>
      <c r="DR90" s="8" t="str">
        <f t="shared" si="567"/>
        <v xml:space="preserve"> </v>
      </c>
      <c r="DS90" s="8" t="str">
        <f t="shared" si="567"/>
        <v xml:space="preserve"> </v>
      </c>
      <c r="DT90" s="8" t="str">
        <f t="shared" si="567"/>
        <v xml:space="preserve"> </v>
      </c>
      <c r="DU90" s="8" t="str">
        <f t="shared" si="567"/>
        <v xml:space="preserve"> </v>
      </c>
      <c r="DV90" s="8" t="str">
        <f t="shared" si="567"/>
        <v xml:space="preserve"> </v>
      </c>
      <c r="DW90" s="8" t="str">
        <f t="shared" si="567"/>
        <v xml:space="preserve"> </v>
      </c>
      <c r="DX90" s="8" t="str">
        <f t="shared" si="567"/>
        <v xml:space="preserve"> </v>
      </c>
      <c r="DY90" s="8" t="str">
        <f t="shared" si="567"/>
        <v xml:space="preserve"> </v>
      </c>
      <c r="DZ90" s="8" t="str">
        <f t="shared" si="567"/>
        <v xml:space="preserve"> </v>
      </c>
      <c r="EA90" s="8" t="str">
        <f t="shared" si="567"/>
        <v xml:space="preserve"> </v>
      </c>
      <c r="EB90" s="8" t="str">
        <f t="shared" si="567"/>
        <v xml:space="preserve"> </v>
      </c>
      <c r="EC90" s="8" t="str">
        <f t="shared" si="567"/>
        <v xml:space="preserve"> </v>
      </c>
      <c r="ED90" s="8" t="str">
        <f t="shared" si="567"/>
        <v xml:space="preserve"> </v>
      </c>
      <c r="EE90" s="8" t="str">
        <f t="shared" si="567"/>
        <v xml:space="preserve"> </v>
      </c>
      <c r="EF90" s="8" t="str">
        <f t="shared" si="567"/>
        <v xml:space="preserve"> </v>
      </c>
      <c r="EG90" s="8" t="str">
        <f t="shared" si="567"/>
        <v xml:space="preserve"> </v>
      </c>
      <c r="EH90" s="8" t="str">
        <f t="shared" si="567"/>
        <v xml:space="preserve"> </v>
      </c>
      <c r="EI90" s="8" t="str">
        <f t="shared" si="567"/>
        <v xml:space="preserve"> </v>
      </c>
      <c r="EJ90" s="8" t="str">
        <f t="shared" si="567"/>
        <v xml:space="preserve"> </v>
      </c>
      <c r="EK90" s="8" t="str">
        <f t="shared" si="567"/>
        <v xml:space="preserve"> </v>
      </c>
      <c r="EL90" s="8" t="str">
        <f t="shared" si="567"/>
        <v xml:space="preserve"> </v>
      </c>
      <c r="EM90" s="8" t="str">
        <f t="shared" si="567"/>
        <v xml:space="preserve"> </v>
      </c>
      <c r="EN90" s="8" t="str">
        <f t="shared" si="567"/>
        <v xml:space="preserve"> </v>
      </c>
      <c r="EO90" s="8" t="str">
        <f t="shared" si="567"/>
        <v xml:space="preserve"> </v>
      </c>
      <c r="EP90" s="8" t="str">
        <f t="shared" si="567"/>
        <v xml:space="preserve"> </v>
      </c>
      <c r="EQ90" s="8" t="str">
        <f t="shared" si="567"/>
        <v xml:space="preserve"> </v>
      </c>
      <c r="ER90" s="8" t="str">
        <f t="shared" si="21"/>
        <v xml:space="preserve"> </v>
      </c>
      <c r="ES90" s="8" t="str">
        <f t="shared" ref="ES90:EX90" si="568">IF(ES34="Si, menos que a mis compañeras/os",1,IF(ES34="Si, Igual que a mis compañeras/os",2,IF(ES34="Si, más que a mis compañeras/os",3,IF(ES34="No",4," "))))</f>
        <v xml:space="preserve"> </v>
      </c>
      <c r="ET90" s="8" t="str">
        <f t="shared" si="568"/>
        <v xml:space="preserve"> </v>
      </c>
      <c r="EU90" s="8" t="str">
        <f t="shared" si="568"/>
        <v xml:space="preserve"> </v>
      </c>
      <c r="EV90" s="8" t="str">
        <f t="shared" si="568"/>
        <v xml:space="preserve"> </v>
      </c>
      <c r="EW90" s="8" t="str">
        <f t="shared" si="568"/>
        <v xml:space="preserve"> </v>
      </c>
      <c r="EX90" s="8" t="str">
        <f t="shared" si="568"/>
        <v xml:space="preserve"> </v>
      </c>
      <c r="EY90" s="8" t="str">
        <f t="shared" ref="EY90:FG90" si="569">IF(EY34="Siempre",1,IF(EY34="Casi siempre",2,IF(EY34="Pocas veces",3,IF(EY34="Nunca",4, ""))))</f>
        <v/>
      </c>
      <c r="EZ90" s="8" t="str">
        <f t="shared" si="569"/>
        <v/>
      </c>
      <c r="FA90" s="8" t="str">
        <f t="shared" si="569"/>
        <v/>
      </c>
      <c r="FB90" s="8" t="str">
        <f t="shared" si="569"/>
        <v/>
      </c>
      <c r="FC90" s="8" t="str">
        <f t="shared" si="569"/>
        <v/>
      </c>
      <c r="FD90" s="8" t="str">
        <f t="shared" si="569"/>
        <v/>
      </c>
      <c r="FE90" s="12" t="str">
        <f t="shared" si="569"/>
        <v/>
      </c>
      <c r="FF90" s="8" t="str">
        <f t="shared" si="569"/>
        <v/>
      </c>
      <c r="FG90" s="8" t="str">
        <f t="shared" si="569"/>
        <v/>
      </c>
      <c r="FH90" s="8" t="str">
        <f t="shared" ref="FH90:GE90" si="570">IF(FH34="Siempre",1,IF(FH34="Casi siempre",2,IF(FH34="Pocas veces",3,IF(FH34="Nunca",4,IF(FH34="No he tenido la necesidad",5, "")))))</f>
        <v/>
      </c>
      <c r="FI90" s="8" t="str">
        <f t="shared" si="570"/>
        <v/>
      </c>
      <c r="FJ90" s="8" t="str">
        <f t="shared" si="570"/>
        <v/>
      </c>
      <c r="FK90" s="8" t="str">
        <f t="shared" si="570"/>
        <v/>
      </c>
      <c r="FL90" s="8" t="str">
        <f t="shared" si="570"/>
        <v/>
      </c>
      <c r="FM90" s="8" t="str">
        <f t="shared" si="570"/>
        <v/>
      </c>
      <c r="FN90" s="8" t="str">
        <f t="shared" si="570"/>
        <v/>
      </c>
      <c r="FO90" s="8" t="str">
        <f t="shared" si="570"/>
        <v/>
      </c>
      <c r="FP90" s="8" t="str">
        <f t="shared" si="570"/>
        <v/>
      </c>
      <c r="FQ90" s="8" t="str">
        <f t="shared" si="570"/>
        <v/>
      </c>
      <c r="FR90" s="8" t="str">
        <f t="shared" si="570"/>
        <v/>
      </c>
      <c r="FS90" s="8" t="str">
        <f t="shared" si="570"/>
        <v/>
      </c>
      <c r="FT90" s="8" t="str">
        <f t="shared" si="570"/>
        <v/>
      </c>
      <c r="FU90" s="8" t="str">
        <f t="shared" si="570"/>
        <v/>
      </c>
      <c r="FV90" s="8" t="str">
        <f t="shared" si="570"/>
        <v/>
      </c>
      <c r="FW90" s="8" t="str">
        <f t="shared" si="570"/>
        <v/>
      </c>
      <c r="FX90" s="8" t="str">
        <f t="shared" si="570"/>
        <v/>
      </c>
      <c r="FY90" s="8" t="str">
        <f t="shared" si="570"/>
        <v/>
      </c>
      <c r="FZ90" s="8" t="str">
        <f t="shared" si="570"/>
        <v/>
      </c>
      <c r="GA90" s="8" t="str">
        <f t="shared" si="570"/>
        <v/>
      </c>
      <c r="GB90" s="8" t="str">
        <f t="shared" si="570"/>
        <v/>
      </c>
      <c r="GC90" s="8" t="str">
        <f t="shared" si="570"/>
        <v/>
      </c>
      <c r="GD90" s="8" t="str">
        <f t="shared" si="570"/>
        <v/>
      </c>
      <c r="GE90" s="8" t="str">
        <f t="shared" si="570"/>
        <v/>
      </c>
      <c r="GF90" s="8" t="str">
        <f t="shared" ref="GF90:GI90" si="571">IF(GF34="Si",1,IF(GF34="No",2," "))</f>
        <v xml:space="preserve"> </v>
      </c>
      <c r="GG90" s="8" t="str">
        <f t="shared" si="571"/>
        <v xml:space="preserve"> </v>
      </c>
      <c r="GH90" s="8" t="str">
        <f t="shared" si="571"/>
        <v xml:space="preserve"> </v>
      </c>
      <c r="GI90" s="8" t="str">
        <f t="shared" si="571"/>
        <v xml:space="preserve"> </v>
      </c>
      <c r="GJ90" s="10">
        <f t="shared" ref="GJ90:GK90" si="572">GJ34</f>
        <v>0</v>
      </c>
      <c r="GK90" s="10">
        <f t="shared" si="572"/>
        <v>0</v>
      </c>
      <c r="GL90" s="10" t="str">
        <f t="shared" si="27"/>
        <v/>
      </c>
      <c r="GM90" s="10" t="str">
        <f t="shared" ref="GM90:GT90" si="573">IF(GM34="Nada de tiempo",1,IF(GM34="Menos de 2 horas",2,IF(GM34="Entre 3 y 6 horas",3,IF(GM34="Entre 6 y 10 horas",4,IF(GM34="Más de 10 horas",5,"")))))</f>
        <v/>
      </c>
      <c r="GN90" s="10" t="str">
        <f t="shared" si="573"/>
        <v/>
      </c>
      <c r="GO90" s="10" t="str">
        <f t="shared" si="573"/>
        <v/>
      </c>
      <c r="GP90" s="10" t="str">
        <f t="shared" si="573"/>
        <v/>
      </c>
      <c r="GQ90" s="10" t="str">
        <f t="shared" si="573"/>
        <v/>
      </c>
      <c r="GR90" s="10" t="str">
        <f t="shared" si="573"/>
        <v/>
      </c>
      <c r="GS90" s="10" t="str">
        <f t="shared" si="573"/>
        <v/>
      </c>
      <c r="GT90" s="10" t="str">
        <f t="shared" si="573"/>
        <v/>
      </c>
    </row>
    <row r="91" spans="2:202" ht="15.75" customHeight="1" x14ac:dyDescent="0.4">
      <c r="C91" s="8">
        <v>34</v>
      </c>
      <c r="E91" s="8">
        <f t="shared" ref="E91:E111" si="574">IF(E35="Mujer",1,2)</f>
        <v>2</v>
      </c>
      <c r="F91" s="1">
        <v>1971</v>
      </c>
      <c r="G91" s="9">
        <f t="shared" si="0"/>
        <v>1</v>
      </c>
      <c r="H91" s="10" t="str">
        <f t="shared" ref="H91:I91" si="575">H35</f>
        <v>Hidalgo</v>
      </c>
      <c r="I91" s="10" t="str">
        <f t="shared" si="575"/>
        <v xml:space="preserve">Pachuca de Soto </v>
      </c>
      <c r="J91" s="8">
        <f t="shared" ref="J91:J111" si="576">IF(J35="Soltera/o",1,IF(J35="Casada/o",2,IF(J35="Unión libre",3,IF(J35="Divorciada/o",4,IF(J35="Separada/o",5,6)))))</f>
        <v>2</v>
      </c>
      <c r="K91" s="8">
        <f t="shared" si="3"/>
        <v>1</v>
      </c>
      <c r="L91" s="8">
        <v>1</v>
      </c>
      <c r="M91" s="8">
        <f t="shared" si="4"/>
        <v>5</v>
      </c>
      <c r="N91" s="8">
        <f t="shared" ref="N91:O91" si="577">IF(N35="Sí",1,IF(N35="No",2," "))</f>
        <v>2</v>
      </c>
      <c r="O91" s="8">
        <f t="shared" si="577"/>
        <v>2</v>
      </c>
      <c r="P91" s="1">
        <v>25</v>
      </c>
      <c r="Q91" s="8">
        <f t="shared" ref="Q91:Q111" si="578">IF(Q35="Base",1,IF(Q35="Confianza",2,IF(Q35="Honorarios",3,IF(Q35=" "," ",4))))</f>
        <v>1</v>
      </c>
      <c r="R91" s="8">
        <f t="shared" si="7"/>
        <v>6</v>
      </c>
      <c r="S91" s="8">
        <f t="shared" si="8"/>
        <v>4</v>
      </c>
      <c r="T91" s="8">
        <f t="shared" si="9"/>
        <v>2</v>
      </c>
      <c r="U91" s="8">
        <f t="shared" ref="U91:AG91" si="579">IF(U35="Toda mi jornada",1,IF(U35="Más de la mitad",2,IF(U35="Ocasionalmente",3,IF(U35="Nunca",4," "))))</f>
        <v>2</v>
      </c>
      <c r="V91" s="8">
        <f t="shared" si="579"/>
        <v>1</v>
      </c>
      <c r="W91" s="8">
        <f t="shared" si="579"/>
        <v>4</v>
      </c>
      <c r="X91" s="8">
        <f t="shared" si="579"/>
        <v>4</v>
      </c>
      <c r="Y91" s="8">
        <f t="shared" si="579"/>
        <v>3</v>
      </c>
      <c r="Z91" s="8">
        <f t="shared" si="579"/>
        <v>4</v>
      </c>
      <c r="AA91" s="8">
        <f t="shared" si="579"/>
        <v>4</v>
      </c>
      <c r="AB91" s="8">
        <f t="shared" si="579"/>
        <v>4</v>
      </c>
      <c r="AC91" s="8">
        <f t="shared" si="579"/>
        <v>4</v>
      </c>
      <c r="AD91" s="8">
        <f t="shared" si="579"/>
        <v>2</v>
      </c>
      <c r="AE91" s="8">
        <f t="shared" si="579"/>
        <v>3</v>
      </c>
      <c r="AF91" s="8">
        <f t="shared" si="579"/>
        <v>2</v>
      </c>
      <c r="AG91" s="8">
        <f t="shared" si="579"/>
        <v>4</v>
      </c>
      <c r="AH91" s="7"/>
      <c r="AI91" s="8">
        <f t="shared" si="11"/>
        <v>2</v>
      </c>
      <c r="AJ91" s="8">
        <f t="shared" si="12"/>
        <v>7</v>
      </c>
      <c r="AK91" s="1" t="s">
        <v>378</v>
      </c>
      <c r="AL91" s="8">
        <f t="shared" ref="AL91:BA91" si="580">IF(AL35="Completamente",1,IF(AL35="Bastante",2,IF(AL35="Regular",3,IF(AL35="Poco",4,IF(AL35="Nada",5," ")))))</f>
        <v>2</v>
      </c>
      <c r="AM91" s="8">
        <f t="shared" si="580"/>
        <v>2</v>
      </c>
      <c r="AN91" s="8">
        <f t="shared" si="580"/>
        <v>2</v>
      </c>
      <c r="AO91" s="8">
        <f t="shared" si="580"/>
        <v>2</v>
      </c>
      <c r="AP91" s="8">
        <f t="shared" si="580"/>
        <v>2</v>
      </c>
      <c r="AQ91" s="8">
        <f t="shared" si="580"/>
        <v>2</v>
      </c>
      <c r="AR91" s="8">
        <f t="shared" si="580"/>
        <v>2</v>
      </c>
      <c r="AS91" s="8">
        <f t="shared" si="580"/>
        <v>2</v>
      </c>
      <c r="AT91" s="8">
        <f t="shared" si="580"/>
        <v>4</v>
      </c>
      <c r="AU91" s="8">
        <f t="shared" si="580"/>
        <v>2</v>
      </c>
      <c r="AV91" s="8">
        <f t="shared" si="580"/>
        <v>2</v>
      </c>
      <c r="AW91" s="8">
        <f t="shared" si="580"/>
        <v>2</v>
      </c>
      <c r="AX91" s="8">
        <f t="shared" si="580"/>
        <v>3</v>
      </c>
      <c r="AY91" s="8">
        <f t="shared" si="580"/>
        <v>2</v>
      </c>
      <c r="AZ91" s="8">
        <f t="shared" si="580"/>
        <v>3</v>
      </c>
      <c r="BA91" s="8">
        <f t="shared" si="580"/>
        <v>2</v>
      </c>
      <c r="BB91" s="8">
        <f t="shared" ref="BB91:BO91" si="581">IF(BB35="Mujer",1,IF(BB35="Hombre",2,IF(BB35="Ambos",3,IF(BB35="Ninguno",4," "))))</f>
        <v>3</v>
      </c>
      <c r="BC91" s="8">
        <f t="shared" si="581"/>
        <v>3</v>
      </c>
      <c r="BD91" s="8">
        <f t="shared" si="581"/>
        <v>3</v>
      </c>
      <c r="BE91" s="8">
        <f t="shared" si="581"/>
        <v>3</v>
      </c>
      <c r="BF91" s="8">
        <f t="shared" si="581"/>
        <v>3</v>
      </c>
      <c r="BG91" s="8">
        <f t="shared" si="581"/>
        <v>3</v>
      </c>
      <c r="BH91" s="8">
        <f t="shared" si="581"/>
        <v>3</v>
      </c>
      <c r="BI91" s="8">
        <f t="shared" si="581"/>
        <v>3</v>
      </c>
      <c r="BJ91" s="8">
        <f t="shared" si="581"/>
        <v>3</v>
      </c>
      <c r="BK91" s="8">
        <f t="shared" si="581"/>
        <v>2</v>
      </c>
      <c r="BL91" s="8">
        <f t="shared" si="581"/>
        <v>3</v>
      </c>
      <c r="BM91" s="8">
        <f t="shared" si="581"/>
        <v>2</v>
      </c>
      <c r="BN91" s="8">
        <f t="shared" si="581"/>
        <v>3</v>
      </c>
      <c r="BO91" s="8">
        <f t="shared" si="581"/>
        <v>3</v>
      </c>
      <c r="BP91" s="7"/>
      <c r="BQ91" s="8">
        <f t="shared" ref="BQ91:BT91" si="582">IF(BQ35="Si",1,IF(BQ35="No",2,IF(BQ35="No sé",3," ")))</f>
        <v>3</v>
      </c>
      <c r="BR91" s="8">
        <f t="shared" si="582"/>
        <v>3</v>
      </c>
      <c r="BS91" s="8">
        <f t="shared" si="582"/>
        <v>2</v>
      </c>
      <c r="BT91" s="8">
        <f t="shared" si="582"/>
        <v>2</v>
      </c>
      <c r="BU91" s="8">
        <f t="shared" ref="BU91:CL91" si="583">IF(BU35="Siempre",1,IF(BU35="Casi siempre",2,IF(BU35="Pocas Veces",3,IF(BU35="Nunca",4," "))))</f>
        <v>2</v>
      </c>
      <c r="BV91" s="8">
        <f t="shared" si="583"/>
        <v>2</v>
      </c>
      <c r="BW91" s="8">
        <f t="shared" si="583"/>
        <v>3</v>
      </c>
      <c r="BX91" s="8">
        <f t="shared" si="583"/>
        <v>2</v>
      </c>
      <c r="BY91" s="8">
        <f t="shared" si="583"/>
        <v>2</v>
      </c>
      <c r="BZ91" s="8">
        <f t="shared" si="583"/>
        <v>2</v>
      </c>
      <c r="CA91" s="8">
        <f t="shared" si="583"/>
        <v>3</v>
      </c>
      <c r="CB91" s="8">
        <f t="shared" si="583"/>
        <v>3</v>
      </c>
      <c r="CC91" s="8">
        <f t="shared" si="583"/>
        <v>3</v>
      </c>
      <c r="CD91" s="8">
        <f t="shared" si="583"/>
        <v>2</v>
      </c>
      <c r="CE91" s="8">
        <f t="shared" si="583"/>
        <v>3</v>
      </c>
      <c r="CF91" s="8">
        <f t="shared" si="583"/>
        <v>4</v>
      </c>
      <c r="CG91" s="8">
        <f t="shared" si="583"/>
        <v>3</v>
      </c>
      <c r="CH91" s="8">
        <f t="shared" si="583"/>
        <v>2</v>
      </c>
      <c r="CI91" s="8">
        <f t="shared" si="583"/>
        <v>2</v>
      </c>
      <c r="CJ91" s="8">
        <f t="shared" si="583"/>
        <v>2</v>
      </c>
      <c r="CK91" s="8">
        <f t="shared" si="583"/>
        <v>3</v>
      </c>
      <c r="CL91" s="8">
        <f t="shared" si="583"/>
        <v>1</v>
      </c>
      <c r="CM91" s="8">
        <f t="shared" ref="CM91:CP91" si="584">IF(CM35="Siempre",1,IF(CM35="Casi siempre",2,IF(CM35="Pocas Veces",3,IF(CM35="Nunca",4,IF(CM35="No sé",5," ")))))</f>
        <v>1</v>
      </c>
      <c r="CN91" s="8">
        <f t="shared" si="584"/>
        <v>3</v>
      </c>
      <c r="CO91" s="8">
        <f t="shared" si="584"/>
        <v>4</v>
      </c>
      <c r="CP91" s="8">
        <f t="shared" si="584"/>
        <v>1</v>
      </c>
      <c r="CQ91" s="8">
        <f t="shared" ref="CQ91:DC91" si="585">IF(CQ35="Si",1,IF(CQ35="No",2," "))</f>
        <v>2</v>
      </c>
      <c r="CR91" s="8">
        <f t="shared" si="585"/>
        <v>2</v>
      </c>
      <c r="CS91" s="8">
        <f t="shared" si="585"/>
        <v>2</v>
      </c>
      <c r="CT91" s="8">
        <f t="shared" si="585"/>
        <v>2</v>
      </c>
      <c r="CU91" s="8">
        <f t="shared" si="585"/>
        <v>2</v>
      </c>
      <c r="CV91" s="8">
        <f t="shared" si="585"/>
        <v>1</v>
      </c>
      <c r="CW91" s="8">
        <f t="shared" si="585"/>
        <v>2</v>
      </c>
      <c r="CX91" s="8">
        <f t="shared" si="585"/>
        <v>2</v>
      </c>
      <c r="CY91" s="8">
        <f t="shared" si="585"/>
        <v>1</v>
      </c>
      <c r="CZ91" s="8">
        <f t="shared" si="585"/>
        <v>2</v>
      </c>
      <c r="DA91" s="8">
        <f t="shared" si="585"/>
        <v>2</v>
      </c>
      <c r="DB91" s="8">
        <f t="shared" si="585"/>
        <v>2</v>
      </c>
      <c r="DC91" s="8">
        <f t="shared" si="585"/>
        <v>1</v>
      </c>
      <c r="DD91" s="8">
        <f t="shared" ref="DD91:DK91" si="586">IF(DD35="Si",1,IF(DD35="No",2,IF(DD35="No sé",2," ")))</f>
        <v>1</v>
      </c>
      <c r="DE91" s="8">
        <f t="shared" si="586"/>
        <v>2</v>
      </c>
      <c r="DF91" s="8">
        <f t="shared" si="586"/>
        <v>2</v>
      </c>
      <c r="DG91" s="8">
        <f t="shared" si="586"/>
        <v>1</v>
      </c>
      <c r="DH91" s="8">
        <f t="shared" si="586"/>
        <v>1</v>
      </c>
      <c r="DI91" s="8">
        <f t="shared" si="586"/>
        <v>1</v>
      </c>
      <c r="DJ91" s="8">
        <f t="shared" si="586"/>
        <v>1</v>
      </c>
      <c r="DK91" s="8">
        <f t="shared" si="586"/>
        <v>2</v>
      </c>
      <c r="DL91" s="8">
        <f t="shared" ref="DL91:EQ91" si="587">IF(DL35="Si, menos que a mis compañeras/os",1,IF(DL35="Si, Igual que a mis compañeras/os",2,IF(DL35="Si, más que a mis compañeras/os",3,IF(DL35="No",4," "))))</f>
        <v>4</v>
      </c>
      <c r="DM91" s="8">
        <f t="shared" si="587"/>
        <v>4</v>
      </c>
      <c r="DN91" s="8">
        <f t="shared" si="587"/>
        <v>4</v>
      </c>
      <c r="DO91" s="8">
        <f t="shared" si="587"/>
        <v>4</v>
      </c>
      <c r="DP91" s="8">
        <f t="shared" si="587"/>
        <v>4</v>
      </c>
      <c r="DQ91" s="8">
        <f t="shared" si="587"/>
        <v>4</v>
      </c>
      <c r="DR91" s="8">
        <f t="shared" si="587"/>
        <v>4</v>
      </c>
      <c r="DS91" s="8">
        <f t="shared" si="587"/>
        <v>2</v>
      </c>
      <c r="DT91" s="8">
        <f t="shared" si="587"/>
        <v>2</v>
      </c>
      <c r="DU91" s="8">
        <f t="shared" si="587"/>
        <v>4</v>
      </c>
      <c r="DV91" s="8">
        <f t="shared" si="587"/>
        <v>4</v>
      </c>
      <c r="DW91" s="8">
        <f t="shared" si="587"/>
        <v>4</v>
      </c>
      <c r="DX91" s="8">
        <f t="shared" si="587"/>
        <v>4</v>
      </c>
      <c r="DY91" s="8">
        <f t="shared" si="587"/>
        <v>4</v>
      </c>
      <c r="DZ91" s="8">
        <f t="shared" si="587"/>
        <v>4</v>
      </c>
      <c r="EA91" s="8">
        <f t="shared" si="587"/>
        <v>4</v>
      </c>
      <c r="EB91" s="8">
        <f t="shared" si="587"/>
        <v>4</v>
      </c>
      <c r="EC91" s="8">
        <f t="shared" si="587"/>
        <v>3</v>
      </c>
      <c r="ED91" s="8">
        <f t="shared" si="587"/>
        <v>3</v>
      </c>
      <c r="EE91" s="8">
        <f t="shared" si="587"/>
        <v>4</v>
      </c>
      <c r="EF91" s="8">
        <f t="shared" si="587"/>
        <v>4</v>
      </c>
      <c r="EG91" s="8">
        <f t="shared" si="587"/>
        <v>4</v>
      </c>
      <c r="EH91" s="8">
        <f t="shared" si="587"/>
        <v>4</v>
      </c>
      <c r="EI91" s="8">
        <f t="shared" si="587"/>
        <v>4</v>
      </c>
      <c r="EJ91" s="8">
        <f t="shared" si="587"/>
        <v>4</v>
      </c>
      <c r="EK91" s="8">
        <f t="shared" si="587"/>
        <v>4</v>
      </c>
      <c r="EL91" s="8">
        <f t="shared" si="587"/>
        <v>4</v>
      </c>
      <c r="EM91" s="8">
        <f t="shared" si="587"/>
        <v>4</v>
      </c>
      <c r="EN91" s="8">
        <f t="shared" si="587"/>
        <v>4</v>
      </c>
      <c r="EO91" s="8">
        <f t="shared" si="587"/>
        <v>4</v>
      </c>
      <c r="EP91" s="8">
        <f t="shared" si="587"/>
        <v>2</v>
      </c>
      <c r="EQ91" s="8">
        <f t="shared" si="587"/>
        <v>4</v>
      </c>
      <c r="ER91" s="8">
        <f t="shared" si="21"/>
        <v>2</v>
      </c>
      <c r="ES91" s="8">
        <f t="shared" ref="ES91:EX91" si="588">IF(ES35="Si, menos que a mis compañeras/os",1,IF(ES35="Si, Igual que a mis compañeras/os",2,IF(ES35="Si, más que a mis compañeras/os",3,IF(ES35="No",4," "))))</f>
        <v>4</v>
      </c>
      <c r="ET91" s="8">
        <f t="shared" si="588"/>
        <v>4</v>
      </c>
      <c r="EU91" s="8">
        <f t="shared" si="588"/>
        <v>2</v>
      </c>
      <c r="EV91" s="8">
        <f t="shared" si="588"/>
        <v>4</v>
      </c>
      <c r="EW91" s="8">
        <f t="shared" si="588"/>
        <v>2</v>
      </c>
      <c r="EX91" s="8">
        <f t="shared" si="588"/>
        <v>4</v>
      </c>
      <c r="EY91" s="8">
        <f t="shared" ref="EY91:FG91" si="589">IF(EY35="Siempre",1,IF(EY35="Casi siempre",2,IF(EY35="Pocas veces",3,IF(EY35="Nunca",4, ""))))</f>
        <v>4</v>
      </c>
      <c r="EZ91" s="8">
        <f t="shared" si="589"/>
        <v>4</v>
      </c>
      <c r="FA91" s="8">
        <f t="shared" si="589"/>
        <v>4</v>
      </c>
      <c r="FB91" s="8">
        <f t="shared" si="589"/>
        <v>3</v>
      </c>
      <c r="FC91" s="8">
        <f t="shared" si="589"/>
        <v>4</v>
      </c>
      <c r="FD91" s="8">
        <f t="shared" si="589"/>
        <v>4</v>
      </c>
      <c r="FE91" s="8">
        <f t="shared" si="589"/>
        <v>4</v>
      </c>
      <c r="FF91" s="8">
        <f t="shared" si="589"/>
        <v>4</v>
      </c>
      <c r="FG91" s="8">
        <f t="shared" si="589"/>
        <v>4</v>
      </c>
      <c r="FH91" s="8">
        <f t="shared" ref="FH91:GE91" si="590">IF(FH35="Siempre",1,IF(FH35="Casi siempre",2,IF(FH35="Pocas veces",3,IF(FH35="Nunca",4,IF(FH35="No he tenido la necesidad",5, "")))))</f>
        <v>3</v>
      </c>
      <c r="FI91" s="8">
        <f t="shared" si="590"/>
        <v>2</v>
      </c>
      <c r="FJ91" s="8">
        <f t="shared" si="590"/>
        <v>2</v>
      </c>
      <c r="FK91" s="8">
        <f t="shared" si="590"/>
        <v>3</v>
      </c>
      <c r="FL91" s="8">
        <f t="shared" si="590"/>
        <v>3</v>
      </c>
      <c r="FM91" s="8">
        <f t="shared" si="590"/>
        <v>4</v>
      </c>
      <c r="FN91" s="8">
        <f t="shared" si="590"/>
        <v>2</v>
      </c>
      <c r="FO91" s="8">
        <f t="shared" si="590"/>
        <v>1</v>
      </c>
      <c r="FP91" s="8">
        <f t="shared" si="590"/>
        <v>2</v>
      </c>
      <c r="FQ91" s="8">
        <f t="shared" si="590"/>
        <v>2</v>
      </c>
      <c r="FR91" s="8">
        <f t="shared" si="590"/>
        <v>2</v>
      </c>
      <c r="FS91" s="8">
        <f t="shared" si="590"/>
        <v>2</v>
      </c>
      <c r="FT91" s="8">
        <f t="shared" si="590"/>
        <v>4</v>
      </c>
      <c r="FU91" s="8">
        <f t="shared" si="590"/>
        <v>4</v>
      </c>
      <c r="FV91" s="8">
        <f t="shared" si="590"/>
        <v>2</v>
      </c>
      <c r="FW91" s="8">
        <f t="shared" si="590"/>
        <v>2</v>
      </c>
      <c r="FX91" s="8">
        <f t="shared" si="590"/>
        <v>2</v>
      </c>
      <c r="FY91" s="8">
        <f t="shared" si="590"/>
        <v>2</v>
      </c>
      <c r="FZ91" s="8">
        <f t="shared" si="590"/>
        <v>2</v>
      </c>
      <c r="GA91" s="8">
        <f t="shared" si="590"/>
        <v>2</v>
      </c>
      <c r="GB91" s="8">
        <f t="shared" si="590"/>
        <v>3</v>
      </c>
      <c r="GC91" s="8">
        <f t="shared" si="590"/>
        <v>3</v>
      </c>
      <c r="GD91" s="8">
        <f t="shared" si="590"/>
        <v>2</v>
      </c>
      <c r="GE91" s="8">
        <f t="shared" si="590"/>
        <v>2</v>
      </c>
      <c r="GF91" s="8">
        <f t="shared" ref="GF91:GI91" si="591">IF(GF35="Si",1,IF(GF35="No",2," "))</f>
        <v>1</v>
      </c>
      <c r="GG91" s="8">
        <f t="shared" si="591"/>
        <v>2</v>
      </c>
      <c r="GH91" s="8">
        <f t="shared" si="591"/>
        <v>1</v>
      </c>
      <c r="GI91" s="8">
        <f t="shared" si="591"/>
        <v>2</v>
      </c>
      <c r="GJ91" s="10">
        <f t="shared" ref="GJ91:GK91" si="592">GJ35</f>
        <v>2</v>
      </c>
      <c r="GK91" s="10">
        <f t="shared" si="592"/>
        <v>2</v>
      </c>
      <c r="GL91" s="10">
        <f t="shared" si="27"/>
        <v>5</v>
      </c>
      <c r="GM91" s="10">
        <f t="shared" ref="GM91:GT91" si="593">IF(GM35="Nada de tiempo",1,IF(GM35="Menos de 2 horas",2,IF(GM35="Entre 3 y 6 horas",3,IF(GM35="Entre 6 y 10 horas",4,IF(GM35="Más de 10 horas",5,"")))))</f>
        <v>3</v>
      </c>
      <c r="GN91" s="10">
        <f t="shared" si="593"/>
        <v>3</v>
      </c>
      <c r="GO91" s="10">
        <f t="shared" si="593"/>
        <v>4</v>
      </c>
      <c r="GP91" s="10">
        <f t="shared" si="593"/>
        <v>3</v>
      </c>
      <c r="GQ91" s="10">
        <f t="shared" si="593"/>
        <v>2</v>
      </c>
      <c r="GR91" s="10">
        <f t="shared" si="593"/>
        <v>1</v>
      </c>
      <c r="GS91" s="10">
        <f t="shared" si="593"/>
        <v>1</v>
      </c>
      <c r="GT91" s="10">
        <f t="shared" si="593"/>
        <v>1</v>
      </c>
    </row>
    <row r="92" spans="2:202" ht="15.75" customHeight="1" x14ac:dyDescent="0.4">
      <c r="C92" s="8">
        <v>35</v>
      </c>
      <c r="E92" s="8">
        <f t="shared" si="574"/>
        <v>1</v>
      </c>
      <c r="F92" s="1">
        <v>1970</v>
      </c>
      <c r="G92" s="9">
        <f t="shared" si="0"/>
        <v>1</v>
      </c>
      <c r="H92" s="10" t="str">
        <f t="shared" ref="H92:I92" si="594">H36</f>
        <v>Hidalgo</v>
      </c>
      <c r="I92" s="10" t="str">
        <f t="shared" si="594"/>
        <v>Mineral de la Reforma</v>
      </c>
      <c r="J92" s="8">
        <f t="shared" si="576"/>
        <v>4</v>
      </c>
      <c r="K92" s="8">
        <f t="shared" si="3"/>
        <v>2</v>
      </c>
      <c r="L92" s="8">
        <v>1</v>
      </c>
      <c r="M92" s="8">
        <f t="shared" si="4"/>
        <v>5</v>
      </c>
      <c r="N92" s="8">
        <f t="shared" ref="N92:O92" si="595">IF(N36="Sí",1,IF(N36="No",2," "))</f>
        <v>2</v>
      </c>
      <c r="O92" s="8">
        <f t="shared" si="595"/>
        <v>2</v>
      </c>
      <c r="P92" s="1">
        <v>19</v>
      </c>
      <c r="Q92" s="8">
        <f t="shared" si="578"/>
        <v>1</v>
      </c>
      <c r="R92" s="8">
        <f t="shared" si="7"/>
        <v>1</v>
      </c>
      <c r="S92" s="8">
        <f t="shared" si="8"/>
        <v>4</v>
      </c>
      <c r="T92" s="8">
        <f t="shared" si="9"/>
        <v>1</v>
      </c>
      <c r="U92" s="8">
        <f t="shared" ref="U92:AG92" si="596">IF(U36="Toda mi jornada",1,IF(U36="Más de la mitad",2,IF(U36="Ocasionalmente",3,IF(U36="Nunca",4," "))))</f>
        <v>3</v>
      </c>
      <c r="V92" s="8">
        <f t="shared" si="596"/>
        <v>2</v>
      </c>
      <c r="W92" s="8">
        <f t="shared" si="596"/>
        <v>4</v>
      </c>
      <c r="X92" s="8">
        <f t="shared" si="596"/>
        <v>4</v>
      </c>
      <c r="Y92" s="8">
        <f t="shared" si="596"/>
        <v>4</v>
      </c>
      <c r="Z92" s="8">
        <f t="shared" si="596"/>
        <v>4</v>
      </c>
      <c r="AA92" s="8">
        <f t="shared" si="596"/>
        <v>4</v>
      </c>
      <c r="AB92" s="8">
        <f t="shared" si="596"/>
        <v>3</v>
      </c>
      <c r="AC92" s="8">
        <f t="shared" si="596"/>
        <v>3</v>
      </c>
      <c r="AD92" s="8">
        <f t="shared" si="596"/>
        <v>2</v>
      </c>
      <c r="AE92" s="8">
        <f t="shared" si="596"/>
        <v>3</v>
      </c>
      <c r="AF92" s="8">
        <f t="shared" si="596"/>
        <v>3</v>
      </c>
      <c r="AG92" s="8">
        <f t="shared" si="596"/>
        <v>3</v>
      </c>
      <c r="AH92" s="7"/>
      <c r="AI92" s="8">
        <f t="shared" si="11"/>
        <v>1</v>
      </c>
      <c r="AJ92" s="8">
        <f t="shared" si="12"/>
        <v>8</v>
      </c>
      <c r="AK92" s="1" t="s">
        <v>382</v>
      </c>
      <c r="AL92" s="8">
        <f t="shared" ref="AL92:BA92" si="597">IF(AL36="Completamente",1,IF(AL36="Bastante",2,IF(AL36="Regular",3,IF(AL36="Poco",4,IF(AL36="Nada",5," ")))))</f>
        <v>1</v>
      </c>
      <c r="AM92" s="8">
        <f t="shared" si="597"/>
        <v>1</v>
      </c>
      <c r="AN92" s="8">
        <f t="shared" si="597"/>
        <v>1</v>
      </c>
      <c r="AO92" s="8">
        <f t="shared" si="597"/>
        <v>1</v>
      </c>
      <c r="AP92" s="8">
        <f t="shared" si="597"/>
        <v>1</v>
      </c>
      <c r="AQ92" s="8">
        <f t="shared" si="597"/>
        <v>1</v>
      </c>
      <c r="AR92" s="8">
        <f t="shared" si="597"/>
        <v>2</v>
      </c>
      <c r="AS92" s="8">
        <f t="shared" si="597"/>
        <v>2</v>
      </c>
      <c r="AT92" s="8">
        <f t="shared" si="597"/>
        <v>1</v>
      </c>
      <c r="AU92" s="8">
        <f t="shared" si="597"/>
        <v>1</v>
      </c>
      <c r="AV92" s="8">
        <f t="shared" si="597"/>
        <v>1</v>
      </c>
      <c r="AW92" s="8">
        <f t="shared" si="597"/>
        <v>1</v>
      </c>
      <c r="AX92" s="8">
        <f t="shared" si="597"/>
        <v>1</v>
      </c>
      <c r="AY92" s="8">
        <f t="shared" si="597"/>
        <v>1</v>
      </c>
      <c r="AZ92" s="8">
        <f t="shared" si="597"/>
        <v>1</v>
      </c>
      <c r="BA92" s="8">
        <f t="shared" si="597"/>
        <v>1</v>
      </c>
      <c r="BB92" s="8">
        <f t="shared" ref="BB92:BO92" si="598">IF(BB36="Mujer",1,IF(BB36="Hombre",2,IF(BB36="Ambos",3,IF(BB36="Ninguno",4," "))))</f>
        <v>3</v>
      </c>
      <c r="BC92" s="8">
        <f t="shared" si="598"/>
        <v>3</v>
      </c>
      <c r="BD92" s="8">
        <f t="shared" si="598"/>
        <v>3</v>
      </c>
      <c r="BE92" s="8">
        <f t="shared" si="598"/>
        <v>3</v>
      </c>
      <c r="BF92" s="8">
        <f t="shared" si="598"/>
        <v>3</v>
      </c>
      <c r="BG92" s="8">
        <f t="shared" si="598"/>
        <v>3</v>
      </c>
      <c r="BH92" s="8">
        <f t="shared" si="598"/>
        <v>3</v>
      </c>
      <c r="BI92" s="8">
        <f t="shared" si="598"/>
        <v>3</v>
      </c>
      <c r="BJ92" s="8">
        <f t="shared" si="598"/>
        <v>3</v>
      </c>
      <c r="BK92" s="8">
        <f t="shared" si="598"/>
        <v>3</v>
      </c>
      <c r="BL92" s="8">
        <f t="shared" si="598"/>
        <v>3</v>
      </c>
      <c r="BM92" s="8">
        <f t="shared" si="598"/>
        <v>3</v>
      </c>
      <c r="BN92" s="8">
        <f t="shared" si="598"/>
        <v>3</v>
      </c>
      <c r="BO92" s="8">
        <f t="shared" si="598"/>
        <v>3</v>
      </c>
      <c r="BP92" s="7"/>
      <c r="BQ92" s="8">
        <f t="shared" ref="BQ92:BT92" si="599">IF(BQ36="Si",1,IF(BQ36="No",2,IF(BQ36="No sé",3," ")))</f>
        <v>1</v>
      </c>
      <c r="BR92" s="8">
        <f t="shared" si="599"/>
        <v>1</v>
      </c>
      <c r="BS92" s="8">
        <f t="shared" si="599"/>
        <v>1</v>
      </c>
      <c r="BT92" s="8">
        <f t="shared" si="599"/>
        <v>2</v>
      </c>
      <c r="BU92" s="8">
        <f t="shared" ref="BU92:CL92" si="600">IF(BU36="Siempre",1,IF(BU36="Casi siempre",2,IF(BU36="Pocas Veces",3,IF(BU36="Nunca",4," "))))</f>
        <v>1</v>
      </c>
      <c r="BV92" s="8">
        <f t="shared" si="600"/>
        <v>1</v>
      </c>
      <c r="BW92" s="8">
        <f t="shared" si="600"/>
        <v>1</v>
      </c>
      <c r="BX92" s="8">
        <f t="shared" si="600"/>
        <v>2</v>
      </c>
      <c r="BY92" s="8">
        <f t="shared" si="600"/>
        <v>2</v>
      </c>
      <c r="BZ92" s="8">
        <f t="shared" si="600"/>
        <v>1</v>
      </c>
      <c r="CA92" s="8">
        <f t="shared" si="600"/>
        <v>1</v>
      </c>
      <c r="CB92" s="8">
        <f t="shared" si="600"/>
        <v>1</v>
      </c>
      <c r="CC92" s="8">
        <f t="shared" si="600"/>
        <v>1</v>
      </c>
      <c r="CD92" s="8">
        <f t="shared" si="600"/>
        <v>1</v>
      </c>
      <c r="CE92" s="8">
        <f t="shared" si="600"/>
        <v>1</v>
      </c>
      <c r="CF92" s="8">
        <f t="shared" si="600"/>
        <v>2</v>
      </c>
      <c r="CG92" s="8">
        <f t="shared" si="600"/>
        <v>1</v>
      </c>
      <c r="CH92" s="8">
        <f t="shared" si="600"/>
        <v>1</v>
      </c>
      <c r="CI92" s="8">
        <f t="shared" si="600"/>
        <v>3</v>
      </c>
      <c r="CJ92" s="8">
        <f t="shared" si="600"/>
        <v>1</v>
      </c>
      <c r="CK92" s="8">
        <f t="shared" si="600"/>
        <v>1</v>
      </c>
      <c r="CL92" s="8">
        <f t="shared" si="600"/>
        <v>1</v>
      </c>
      <c r="CM92" s="8">
        <f t="shared" ref="CM92:CP92" si="601">IF(CM36="Siempre",1,IF(CM36="Casi siempre",2,IF(CM36="Pocas Veces",3,IF(CM36="Nunca",4,IF(CM36="No sé",5," ")))))</f>
        <v>5</v>
      </c>
      <c r="CN92" s="8">
        <f t="shared" si="601"/>
        <v>1</v>
      </c>
      <c r="CO92" s="8">
        <f t="shared" si="601"/>
        <v>4</v>
      </c>
      <c r="CP92" s="8">
        <f t="shared" si="601"/>
        <v>1</v>
      </c>
      <c r="CQ92" s="8">
        <f t="shared" ref="CQ92:DC92" si="602">IF(CQ36="Si",1,IF(CQ36="No",2," "))</f>
        <v>2</v>
      </c>
      <c r="CR92" s="8">
        <f t="shared" si="602"/>
        <v>2</v>
      </c>
      <c r="CS92" s="8">
        <f t="shared" si="602"/>
        <v>2</v>
      </c>
      <c r="CT92" s="8">
        <f t="shared" si="602"/>
        <v>2</v>
      </c>
      <c r="CU92" s="8">
        <f t="shared" si="602"/>
        <v>1</v>
      </c>
      <c r="CV92" s="8">
        <f t="shared" si="602"/>
        <v>1</v>
      </c>
      <c r="CW92" s="8">
        <f t="shared" si="602"/>
        <v>2</v>
      </c>
      <c r="CX92" s="8">
        <f t="shared" si="602"/>
        <v>2</v>
      </c>
      <c r="CY92" s="8">
        <f t="shared" si="602"/>
        <v>2</v>
      </c>
      <c r="CZ92" s="8">
        <f t="shared" si="602"/>
        <v>2</v>
      </c>
      <c r="DA92" s="8">
        <f t="shared" si="602"/>
        <v>2</v>
      </c>
      <c r="DB92" s="8">
        <f t="shared" si="602"/>
        <v>2</v>
      </c>
      <c r="DC92" s="8">
        <f t="shared" si="602"/>
        <v>1</v>
      </c>
      <c r="DD92" s="8">
        <f t="shared" ref="DD92:DK92" si="603">IF(DD36="Si",1,IF(DD36="No",2,IF(DD36="No sé",2," ")))</f>
        <v>1</v>
      </c>
      <c r="DE92" s="8">
        <f t="shared" si="603"/>
        <v>1</v>
      </c>
      <c r="DF92" s="8">
        <f t="shared" si="603"/>
        <v>1</v>
      </c>
      <c r="DG92" s="8">
        <f t="shared" si="603"/>
        <v>1</v>
      </c>
      <c r="DH92" s="8">
        <f t="shared" si="603"/>
        <v>1</v>
      </c>
      <c r="DI92" s="8">
        <f t="shared" si="603"/>
        <v>1</v>
      </c>
      <c r="DJ92" s="8">
        <f t="shared" si="603"/>
        <v>1</v>
      </c>
      <c r="DK92" s="8">
        <f t="shared" si="603"/>
        <v>1</v>
      </c>
      <c r="DL92" s="8">
        <f t="shared" ref="DL92:EQ92" si="604">IF(DL36="Si, menos que a mis compañeras/os",1,IF(DL36="Si, Igual que a mis compañeras/os",2,IF(DL36="Si, más que a mis compañeras/os",3,IF(DL36="No",4," "))))</f>
        <v>4</v>
      </c>
      <c r="DM92" s="8">
        <f t="shared" si="604"/>
        <v>4</v>
      </c>
      <c r="DN92" s="8">
        <f t="shared" si="604"/>
        <v>4</v>
      </c>
      <c r="DO92" s="8">
        <f t="shared" si="604"/>
        <v>4</v>
      </c>
      <c r="DP92" s="8">
        <f t="shared" si="604"/>
        <v>4</v>
      </c>
      <c r="DQ92" s="8">
        <f t="shared" si="604"/>
        <v>4</v>
      </c>
      <c r="DR92" s="8">
        <f t="shared" si="604"/>
        <v>4</v>
      </c>
      <c r="DS92" s="8">
        <f t="shared" si="604"/>
        <v>4</v>
      </c>
      <c r="DT92" s="8">
        <f t="shared" si="604"/>
        <v>4</v>
      </c>
      <c r="DU92" s="8">
        <f t="shared" si="604"/>
        <v>4</v>
      </c>
      <c r="DV92" s="8">
        <f t="shared" si="604"/>
        <v>4</v>
      </c>
      <c r="DW92" s="8">
        <f t="shared" si="604"/>
        <v>4</v>
      </c>
      <c r="DX92" s="8">
        <f t="shared" si="604"/>
        <v>4</v>
      </c>
      <c r="DY92" s="8">
        <f t="shared" si="604"/>
        <v>4</v>
      </c>
      <c r="DZ92" s="8">
        <f t="shared" si="604"/>
        <v>4</v>
      </c>
      <c r="EA92" s="8">
        <f t="shared" si="604"/>
        <v>4</v>
      </c>
      <c r="EB92" s="8">
        <f t="shared" si="604"/>
        <v>4</v>
      </c>
      <c r="EC92" s="8">
        <f t="shared" si="604"/>
        <v>4</v>
      </c>
      <c r="ED92" s="8">
        <f t="shared" si="604"/>
        <v>4</v>
      </c>
      <c r="EE92" s="8">
        <f t="shared" si="604"/>
        <v>4</v>
      </c>
      <c r="EF92" s="8">
        <f t="shared" si="604"/>
        <v>4</v>
      </c>
      <c r="EG92" s="8">
        <f t="shared" si="604"/>
        <v>4</v>
      </c>
      <c r="EH92" s="8">
        <f t="shared" si="604"/>
        <v>4</v>
      </c>
      <c r="EI92" s="8">
        <f t="shared" si="604"/>
        <v>4</v>
      </c>
      <c r="EJ92" s="8">
        <f t="shared" si="604"/>
        <v>4</v>
      </c>
      <c r="EK92" s="8">
        <f t="shared" si="604"/>
        <v>4</v>
      </c>
      <c r="EL92" s="8">
        <f t="shared" si="604"/>
        <v>4</v>
      </c>
      <c r="EM92" s="8">
        <f t="shared" si="604"/>
        <v>4</v>
      </c>
      <c r="EN92" s="8">
        <f t="shared" si="604"/>
        <v>4</v>
      </c>
      <c r="EO92" s="8">
        <f t="shared" si="604"/>
        <v>4</v>
      </c>
      <c r="EP92" s="8">
        <f t="shared" si="604"/>
        <v>4</v>
      </c>
      <c r="EQ92" s="8">
        <f t="shared" si="604"/>
        <v>4</v>
      </c>
      <c r="ER92" s="8">
        <f t="shared" si="21"/>
        <v>2</v>
      </c>
      <c r="ES92" s="8">
        <f t="shared" ref="ES92:EX92" si="605">IF(ES36="Si, menos que a mis compañeras/os",1,IF(ES36="Si, Igual que a mis compañeras/os",2,IF(ES36="Si, más que a mis compañeras/os",3,IF(ES36="No",4," "))))</f>
        <v>4</v>
      </c>
      <c r="ET92" s="8">
        <f t="shared" si="605"/>
        <v>4</v>
      </c>
      <c r="EU92" s="8">
        <f t="shared" si="605"/>
        <v>4</v>
      </c>
      <c r="EV92" s="8">
        <f t="shared" si="605"/>
        <v>4</v>
      </c>
      <c r="EW92" s="8">
        <f t="shared" si="605"/>
        <v>2</v>
      </c>
      <c r="EX92" s="8">
        <f t="shared" si="605"/>
        <v>2</v>
      </c>
      <c r="EY92" s="8">
        <f t="shared" ref="EY92:FG92" si="606">IF(EY36="Siempre",1,IF(EY36="Casi siempre",2,IF(EY36="Pocas veces",3,IF(EY36="Nunca",4, ""))))</f>
        <v>1</v>
      </c>
      <c r="EZ92" s="8">
        <f t="shared" si="606"/>
        <v>1</v>
      </c>
      <c r="FA92" s="8">
        <f t="shared" si="606"/>
        <v>1</v>
      </c>
      <c r="FB92" s="8">
        <f t="shared" si="606"/>
        <v>1</v>
      </c>
      <c r="FC92" s="8">
        <f t="shared" si="606"/>
        <v>1</v>
      </c>
      <c r="FD92" s="8">
        <f t="shared" si="606"/>
        <v>1</v>
      </c>
      <c r="FE92" s="8">
        <f t="shared" si="606"/>
        <v>1</v>
      </c>
      <c r="FF92" s="8">
        <f t="shared" si="606"/>
        <v>1</v>
      </c>
      <c r="FG92" s="8">
        <f t="shared" si="606"/>
        <v>1</v>
      </c>
      <c r="FH92" s="8">
        <f t="shared" ref="FH92:GE92" si="607">IF(FH36="Siempre",1,IF(FH36="Casi siempre",2,IF(FH36="Pocas veces",3,IF(FH36="Nunca",4,IF(FH36="No he tenido la necesidad",5, "")))))</f>
        <v>1</v>
      </c>
      <c r="FI92" s="8">
        <f t="shared" si="607"/>
        <v>1</v>
      </c>
      <c r="FJ92" s="8">
        <f t="shared" si="607"/>
        <v>1</v>
      </c>
      <c r="FK92" s="8">
        <f t="shared" si="607"/>
        <v>2</v>
      </c>
      <c r="FL92" s="8">
        <f t="shared" si="607"/>
        <v>1</v>
      </c>
      <c r="FM92" s="8">
        <f t="shared" si="607"/>
        <v>1</v>
      </c>
      <c r="FN92" s="8">
        <f t="shared" si="607"/>
        <v>1</v>
      </c>
      <c r="FO92" s="8">
        <f t="shared" si="607"/>
        <v>1</v>
      </c>
      <c r="FP92" s="8">
        <f t="shared" si="607"/>
        <v>1</v>
      </c>
      <c r="FQ92" s="8">
        <f t="shared" si="607"/>
        <v>1</v>
      </c>
      <c r="FR92" s="8">
        <f t="shared" si="607"/>
        <v>1</v>
      </c>
      <c r="FS92" s="8">
        <f t="shared" si="607"/>
        <v>1</v>
      </c>
      <c r="FT92" s="8">
        <f t="shared" si="607"/>
        <v>4</v>
      </c>
      <c r="FU92" s="8">
        <f t="shared" si="607"/>
        <v>1</v>
      </c>
      <c r="FV92" s="8">
        <f t="shared" si="607"/>
        <v>2</v>
      </c>
      <c r="FW92" s="8">
        <f t="shared" si="607"/>
        <v>2</v>
      </c>
      <c r="FX92" s="8">
        <f t="shared" si="607"/>
        <v>1</v>
      </c>
      <c r="FY92" s="8">
        <f t="shared" si="607"/>
        <v>2</v>
      </c>
      <c r="FZ92" s="8">
        <f t="shared" si="607"/>
        <v>1</v>
      </c>
      <c r="GA92" s="8">
        <f t="shared" si="607"/>
        <v>1</v>
      </c>
      <c r="GB92" s="8">
        <f t="shared" si="607"/>
        <v>3</v>
      </c>
      <c r="GC92" s="8">
        <f t="shared" si="607"/>
        <v>1</v>
      </c>
      <c r="GD92" s="8">
        <f t="shared" si="607"/>
        <v>2</v>
      </c>
      <c r="GE92" s="8">
        <f t="shared" si="607"/>
        <v>3</v>
      </c>
      <c r="GF92" s="8">
        <f t="shared" ref="GF92:GI92" si="608">IF(GF36="Si",1,IF(GF36="No",2," "))</f>
        <v>2</v>
      </c>
      <c r="GG92" s="8">
        <f t="shared" si="608"/>
        <v>1</v>
      </c>
      <c r="GH92" s="8">
        <f t="shared" si="608"/>
        <v>1</v>
      </c>
      <c r="GI92" s="8">
        <f t="shared" si="608"/>
        <v>1</v>
      </c>
      <c r="GJ92" s="10">
        <f t="shared" ref="GJ92:GK92" si="609">GJ36</f>
        <v>3</v>
      </c>
      <c r="GK92" s="10">
        <f t="shared" si="609"/>
        <v>3</v>
      </c>
      <c r="GL92" s="10">
        <f t="shared" si="27"/>
        <v>5</v>
      </c>
      <c r="GM92" s="10">
        <f t="shared" ref="GM92:GT92" si="610">IF(GM36="Nada de tiempo",1,IF(GM36="Menos de 2 horas",2,IF(GM36="Entre 3 y 6 horas",3,IF(GM36="Entre 6 y 10 horas",4,IF(GM36="Más de 10 horas",5,"")))))</f>
        <v>3</v>
      </c>
      <c r="GN92" s="10">
        <f t="shared" si="610"/>
        <v>2</v>
      </c>
      <c r="GO92" s="10">
        <f t="shared" si="610"/>
        <v>3</v>
      </c>
      <c r="GP92" s="10">
        <f t="shared" si="610"/>
        <v>2</v>
      </c>
      <c r="GQ92" s="10">
        <f t="shared" si="610"/>
        <v>2</v>
      </c>
      <c r="GR92" s="10">
        <f t="shared" si="610"/>
        <v>5</v>
      </c>
      <c r="GS92" s="10">
        <f t="shared" si="610"/>
        <v>1</v>
      </c>
      <c r="GT92" s="10">
        <f t="shared" si="610"/>
        <v>1</v>
      </c>
    </row>
    <row r="93" spans="2:202" ht="15.75" customHeight="1" x14ac:dyDescent="0.4">
      <c r="C93" s="8">
        <v>36</v>
      </c>
      <c r="E93" s="8">
        <f t="shared" si="574"/>
        <v>1</v>
      </c>
      <c r="F93" s="1">
        <v>1971</v>
      </c>
      <c r="G93" s="9">
        <f t="shared" si="0"/>
        <v>1</v>
      </c>
      <c r="H93" s="10" t="str">
        <f t="shared" ref="H93:I93" si="611">H37</f>
        <v>Hidalgo</v>
      </c>
      <c r="I93" s="10" t="str">
        <f t="shared" si="611"/>
        <v xml:space="preserve">Pachuca de Soto </v>
      </c>
      <c r="J93" s="8">
        <f t="shared" si="576"/>
        <v>2</v>
      </c>
      <c r="K93" s="8">
        <f t="shared" si="3"/>
        <v>1</v>
      </c>
      <c r="L93" s="8">
        <v>1</v>
      </c>
      <c r="M93" s="8">
        <f t="shared" si="4"/>
        <v>5</v>
      </c>
      <c r="N93" s="8">
        <f t="shared" ref="N93:O93" si="612">IF(N37="Sí",1,IF(N37="No",2," "))</f>
        <v>2</v>
      </c>
      <c r="O93" s="8">
        <f t="shared" si="612"/>
        <v>2</v>
      </c>
      <c r="P93" s="1">
        <v>23</v>
      </c>
      <c r="Q93" s="8">
        <f t="shared" si="578"/>
        <v>1</v>
      </c>
      <c r="R93" s="8">
        <f t="shared" si="7"/>
        <v>3</v>
      </c>
      <c r="S93" s="8">
        <f t="shared" si="8"/>
        <v>4</v>
      </c>
      <c r="T93" s="8">
        <f t="shared" si="9"/>
        <v>1</v>
      </c>
      <c r="U93" s="8">
        <f t="shared" ref="U93:AG93" si="613">IF(U37="Toda mi jornada",1,IF(U37="Más de la mitad",2,IF(U37="Ocasionalmente",3,IF(U37="Nunca",4," "))))</f>
        <v>2</v>
      </c>
      <c r="V93" s="8">
        <f t="shared" si="613"/>
        <v>2</v>
      </c>
      <c r="W93" s="8">
        <f t="shared" si="613"/>
        <v>4</v>
      </c>
      <c r="X93" s="8">
        <f t="shared" si="613"/>
        <v>4</v>
      </c>
      <c r="Y93" s="8">
        <f t="shared" si="613"/>
        <v>4</v>
      </c>
      <c r="Z93" s="8">
        <f t="shared" si="613"/>
        <v>4</v>
      </c>
      <c r="AA93" s="8">
        <f t="shared" si="613"/>
        <v>4</v>
      </c>
      <c r="AB93" s="8">
        <f t="shared" si="613"/>
        <v>4</v>
      </c>
      <c r="AC93" s="8">
        <f t="shared" si="613"/>
        <v>3</v>
      </c>
      <c r="AD93" s="8">
        <f t="shared" si="613"/>
        <v>3</v>
      </c>
      <c r="AE93" s="8">
        <f t="shared" si="613"/>
        <v>3</v>
      </c>
      <c r="AF93" s="8">
        <f t="shared" si="613"/>
        <v>3</v>
      </c>
      <c r="AG93" s="8">
        <f t="shared" si="613"/>
        <v>3</v>
      </c>
      <c r="AH93" s="7"/>
      <c r="AI93" s="8">
        <f t="shared" si="11"/>
        <v>1</v>
      </c>
      <c r="AJ93" s="8">
        <f t="shared" si="12"/>
        <v>8</v>
      </c>
      <c r="AK93" s="1" t="s">
        <v>384</v>
      </c>
      <c r="AL93" s="8">
        <f t="shared" ref="AL93:BA93" si="614">IF(AL37="Completamente",1,IF(AL37="Bastante",2,IF(AL37="Regular",3,IF(AL37="Poco",4,IF(AL37="Nada",5," ")))))</f>
        <v>1</v>
      </c>
      <c r="AM93" s="8">
        <f t="shared" si="614"/>
        <v>2</v>
      </c>
      <c r="AN93" s="8">
        <f t="shared" si="614"/>
        <v>1</v>
      </c>
      <c r="AO93" s="8">
        <f t="shared" si="614"/>
        <v>1</v>
      </c>
      <c r="AP93" s="8">
        <f t="shared" si="614"/>
        <v>2</v>
      </c>
      <c r="AQ93" s="8">
        <f t="shared" si="614"/>
        <v>2</v>
      </c>
      <c r="AR93" s="8">
        <f t="shared" si="614"/>
        <v>4</v>
      </c>
      <c r="AS93" s="8">
        <f t="shared" si="614"/>
        <v>1</v>
      </c>
      <c r="AT93" s="8">
        <f t="shared" si="614"/>
        <v>2</v>
      </c>
      <c r="AU93" s="8">
        <f t="shared" si="614"/>
        <v>2</v>
      </c>
      <c r="AV93" s="8">
        <f t="shared" si="614"/>
        <v>2</v>
      </c>
      <c r="AW93" s="8">
        <f t="shared" si="614"/>
        <v>1</v>
      </c>
      <c r="AX93" s="8">
        <f t="shared" si="614"/>
        <v>3</v>
      </c>
      <c r="AY93" s="8">
        <f t="shared" si="614"/>
        <v>1</v>
      </c>
      <c r="AZ93" s="8">
        <f t="shared" si="614"/>
        <v>2</v>
      </c>
      <c r="BA93" s="8">
        <f t="shared" si="614"/>
        <v>1</v>
      </c>
      <c r="BB93" s="8">
        <f t="shared" ref="BB93:BO93" si="615">IF(BB37="Mujer",1,IF(BB37="Hombre",2,IF(BB37="Ambos",3,IF(BB37="Ninguno",4," "))))</f>
        <v>3</v>
      </c>
      <c r="BC93" s="8">
        <f t="shared" si="615"/>
        <v>3</v>
      </c>
      <c r="BD93" s="8">
        <f t="shared" si="615"/>
        <v>3</v>
      </c>
      <c r="BE93" s="8">
        <f t="shared" si="615"/>
        <v>3</v>
      </c>
      <c r="BF93" s="8">
        <f t="shared" si="615"/>
        <v>3</v>
      </c>
      <c r="BG93" s="8">
        <f t="shared" si="615"/>
        <v>3</v>
      </c>
      <c r="BH93" s="8">
        <f t="shared" si="615"/>
        <v>3</v>
      </c>
      <c r="BI93" s="8">
        <f t="shared" si="615"/>
        <v>3</v>
      </c>
      <c r="BJ93" s="8">
        <f t="shared" si="615"/>
        <v>3</v>
      </c>
      <c r="BK93" s="8">
        <f t="shared" si="615"/>
        <v>3</v>
      </c>
      <c r="BL93" s="8">
        <f t="shared" si="615"/>
        <v>3</v>
      </c>
      <c r="BM93" s="8">
        <f t="shared" si="615"/>
        <v>3</v>
      </c>
      <c r="BN93" s="8">
        <f t="shared" si="615"/>
        <v>3</v>
      </c>
      <c r="BO93" s="8">
        <f t="shared" si="615"/>
        <v>3</v>
      </c>
      <c r="BP93" s="7"/>
      <c r="BQ93" s="8">
        <f t="shared" ref="BQ93:BT93" si="616">IF(BQ37="Si",1,IF(BQ37="No",2,IF(BQ37="No sé",3," ")))</f>
        <v>1</v>
      </c>
      <c r="BR93" s="8">
        <f t="shared" si="616"/>
        <v>1</v>
      </c>
      <c r="BS93" s="8">
        <f t="shared" si="616"/>
        <v>1</v>
      </c>
      <c r="BT93" s="8">
        <f t="shared" si="616"/>
        <v>1</v>
      </c>
      <c r="BU93" s="8">
        <f t="shared" ref="BU93:CL93" si="617">IF(BU37="Siempre",1,IF(BU37="Casi siempre",2,IF(BU37="Pocas Veces",3,IF(BU37="Nunca",4," "))))</f>
        <v>1</v>
      </c>
      <c r="BV93" s="8">
        <f t="shared" si="617"/>
        <v>1</v>
      </c>
      <c r="BW93" s="8">
        <f t="shared" si="617"/>
        <v>2</v>
      </c>
      <c r="BX93" s="8">
        <f t="shared" si="617"/>
        <v>2</v>
      </c>
      <c r="BY93" s="8">
        <f t="shared" si="617"/>
        <v>2</v>
      </c>
      <c r="BZ93" s="8">
        <f t="shared" si="617"/>
        <v>3</v>
      </c>
      <c r="CA93" s="8">
        <f t="shared" si="617"/>
        <v>2</v>
      </c>
      <c r="CB93" s="8">
        <f t="shared" si="617"/>
        <v>2</v>
      </c>
      <c r="CC93" s="8">
        <f t="shared" si="617"/>
        <v>2</v>
      </c>
      <c r="CD93" s="8">
        <f t="shared" si="617"/>
        <v>1</v>
      </c>
      <c r="CE93" s="8">
        <f t="shared" si="617"/>
        <v>1</v>
      </c>
      <c r="CF93" s="8">
        <f t="shared" si="617"/>
        <v>2</v>
      </c>
      <c r="CG93" s="8">
        <f t="shared" si="617"/>
        <v>2</v>
      </c>
      <c r="CH93" s="8">
        <f t="shared" si="617"/>
        <v>1</v>
      </c>
      <c r="CI93" s="8">
        <f t="shared" si="617"/>
        <v>4</v>
      </c>
      <c r="CJ93" s="8">
        <f t="shared" si="617"/>
        <v>2</v>
      </c>
      <c r="CK93" s="8">
        <f t="shared" si="617"/>
        <v>2</v>
      </c>
      <c r="CL93" s="8">
        <f t="shared" si="617"/>
        <v>1</v>
      </c>
      <c r="CM93" s="8">
        <f t="shared" ref="CM93:CP93" si="618">IF(CM37="Siempre",1,IF(CM37="Casi siempre",2,IF(CM37="Pocas Veces",3,IF(CM37="Nunca",4,IF(CM37="No sé",5," ")))))</f>
        <v>4</v>
      </c>
      <c r="CN93" s="8">
        <f t="shared" si="618"/>
        <v>1</v>
      </c>
      <c r="CO93" s="8">
        <f t="shared" si="618"/>
        <v>4</v>
      </c>
      <c r="CP93" s="8">
        <f t="shared" si="618"/>
        <v>1</v>
      </c>
      <c r="CQ93" s="8">
        <f t="shared" ref="CQ93:DC93" si="619">IF(CQ37="Si",1,IF(CQ37="No",2," "))</f>
        <v>2</v>
      </c>
      <c r="CR93" s="8">
        <f t="shared" si="619"/>
        <v>2</v>
      </c>
      <c r="CS93" s="8">
        <f t="shared" si="619"/>
        <v>2</v>
      </c>
      <c r="CT93" s="8">
        <f t="shared" si="619"/>
        <v>2</v>
      </c>
      <c r="CU93" s="8">
        <f t="shared" si="619"/>
        <v>1</v>
      </c>
      <c r="CV93" s="8">
        <f t="shared" si="619"/>
        <v>1</v>
      </c>
      <c r="CW93" s="8">
        <f t="shared" si="619"/>
        <v>2</v>
      </c>
      <c r="CX93" s="8">
        <f t="shared" si="619"/>
        <v>2</v>
      </c>
      <c r="CY93" s="8">
        <f t="shared" si="619"/>
        <v>2</v>
      </c>
      <c r="CZ93" s="8">
        <f t="shared" si="619"/>
        <v>2</v>
      </c>
      <c r="DA93" s="8">
        <f t="shared" si="619"/>
        <v>2</v>
      </c>
      <c r="DB93" s="8">
        <f t="shared" si="619"/>
        <v>2</v>
      </c>
      <c r="DC93" s="8">
        <f t="shared" si="619"/>
        <v>1</v>
      </c>
      <c r="DD93" s="8">
        <f t="shared" ref="DD93:DK93" si="620">IF(DD37="Si",1,IF(DD37="No",2,IF(DD37="No sé",2," ")))</f>
        <v>1</v>
      </c>
      <c r="DE93" s="8">
        <f t="shared" si="620"/>
        <v>1</v>
      </c>
      <c r="DF93" s="8">
        <f t="shared" si="620"/>
        <v>1</v>
      </c>
      <c r="DG93" s="8">
        <f t="shared" si="620"/>
        <v>1</v>
      </c>
      <c r="DH93" s="8">
        <f t="shared" si="620"/>
        <v>1</v>
      </c>
      <c r="DI93" s="8">
        <f t="shared" si="620"/>
        <v>1</v>
      </c>
      <c r="DJ93" s="8">
        <f t="shared" si="620"/>
        <v>1</v>
      </c>
      <c r="DK93" s="8">
        <f t="shared" si="620"/>
        <v>2</v>
      </c>
      <c r="DL93" s="8">
        <f t="shared" ref="DL93:EQ93" si="621">IF(DL37="Si, menos que a mis compañeras/os",1,IF(DL37="Si, Igual que a mis compañeras/os",2,IF(DL37="Si, más que a mis compañeras/os",3,IF(DL37="No",4," "))))</f>
        <v>4</v>
      </c>
      <c r="DM93" s="8">
        <f t="shared" si="621"/>
        <v>4</v>
      </c>
      <c r="DN93" s="8">
        <f t="shared" si="621"/>
        <v>4</v>
      </c>
      <c r="DO93" s="8">
        <f t="shared" si="621"/>
        <v>4</v>
      </c>
      <c r="DP93" s="8">
        <f t="shared" si="621"/>
        <v>4</v>
      </c>
      <c r="DQ93" s="8">
        <f t="shared" si="621"/>
        <v>4</v>
      </c>
      <c r="DR93" s="8">
        <f t="shared" si="621"/>
        <v>4</v>
      </c>
      <c r="DS93" s="8">
        <f t="shared" si="621"/>
        <v>4</v>
      </c>
      <c r="DT93" s="8">
        <f t="shared" si="621"/>
        <v>4</v>
      </c>
      <c r="DU93" s="8">
        <f t="shared" si="621"/>
        <v>4</v>
      </c>
      <c r="DV93" s="8">
        <f t="shared" si="621"/>
        <v>4</v>
      </c>
      <c r="DW93" s="8">
        <f t="shared" si="621"/>
        <v>4</v>
      </c>
      <c r="DX93" s="8">
        <f t="shared" si="621"/>
        <v>4</v>
      </c>
      <c r="DY93" s="8">
        <f t="shared" si="621"/>
        <v>4</v>
      </c>
      <c r="DZ93" s="8">
        <f t="shared" si="621"/>
        <v>4</v>
      </c>
      <c r="EA93" s="8">
        <f t="shared" si="621"/>
        <v>4</v>
      </c>
      <c r="EB93" s="8">
        <f t="shared" si="621"/>
        <v>4</v>
      </c>
      <c r="EC93" s="8">
        <f t="shared" si="621"/>
        <v>4</v>
      </c>
      <c r="ED93" s="8">
        <f t="shared" si="621"/>
        <v>4</v>
      </c>
      <c r="EE93" s="8">
        <f t="shared" si="621"/>
        <v>4</v>
      </c>
      <c r="EF93" s="8">
        <f t="shared" si="621"/>
        <v>4</v>
      </c>
      <c r="EG93" s="8">
        <f t="shared" si="621"/>
        <v>4</v>
      </c>
      <c r="EH93" s="8">
        <f t="shared" si="621"/>
        <v>4</v>
      </c>
      <c r="EI93" s="8">
        <f t="shared" si="621"/>
        <v>4</v>
      </c>
      <c r="EJ93" s="8">
        <f t="shared" si="621"/>
        <v>4</v>
      </c>
      <c r="EK93" s="8">
        <f t="shared" si="621"/>
        <v>4</v>
      </c>
      <c r="EL93" s="8">
        <f t="shared" si="621"/>
        <v>4</v>
      </c>
      <c r="EM93" s="8">
        <f t="shared" si="621"/>
        <v>4</v>
      </c>
      <c r="EN93" s="8">
        <f t="shared" si="621"/>
        <v>4</v>
      </c>
      <c r="EO93" s="8">
        <f t="shared" si="621"/>
        <v>4</v>
      </c>
      <c r="EP93" s="8">
        <f t="shared" si="621"/>
        <v>4</v>
      </c>
      <c r="EQ93" s="8">
        <f t="shared" si="621"/>
        <v>4</v>
      </c>
      <c r="ER93" s="8">
        <f t="shared" si="21"/>
        <v>2</v>
      </c>
      <c r="ES93" s="8">
        <f t="shared" ref="ES93:EX93" si="622">IF(ES37="Si, menos que a mis compañeras/os",1,IF(ES37="Si, Igual que a mis compañeras/os",2,IF(ES37="Si, más que a mis compañeras/os",3,IF(ES37="No",4," "))))</f>
        <v>4</v>
      </c>
      <c r="ET93" s="8">
        <f t="shared" si="622"/>
        <v>4</v>
      </c>
      <c r="EU93" s="8">
        <f t="shared" si="622"/>
        <v>4</v>
      </c>
      <c r="EV93" s="8">
        <f t="shared" si="622"/>
        <v>4</v>
      </c>
      <c r="EW93" s="8">
        <f t="shared" si="622"/>
        <v>4</v>
      </c>
      <c r="EX93" s="8">
        <f t="shared" si="622"/>
        <v>2</v>
      </c>
      <c r="EY93" s="8">
        <f t="shared" ref="EY93:FG93" si="623">IF(EY37="Siempre",1,IF(EY37="Casi siempre",2,IF(EY37="Pocas veces",3,IF(EY37="Nunca",4, ""))))</f>
        <v>1</v>
      </c>
      <c r="EZ93" s="8">
        <f t="shared" si="623"/>
        <v>1</v>
      </c>
      <c r="FA93" s="8">
        <f t="shared" si="623"/>
        <v>1</v>
      </c>
      <c r="FB93" s="8">
        <f t="shared" si="623"/>
        <v>1</v>
      </c>
      <c r="FC93" s="8">
        <f t="shared" si="623"/>
        <v>1</v>
      </c>
      <c r="FD93" s="8">
        <f t="shared" si="623"/>
        <v>3</v>
      </c>
      <c r="FE93" s="8">
        <f t="shared" si="623"/>
        <v>1</v>
      </c>
      <c r="FF93" s="8">
        <f t="shared" si="623"/>
        <v>1</v>
      </c>
      <c r="FG93" s="8">
        <f t="shared" si="623"/>
        <v>2</v>
      </c>
      <c r="FH93" s="8">
        <f t="shared" ref="FH93:GE93" si="624">IF(FH37="Siempre",1,IF(FH37="Casi siempre",2,IF(FH37="Pocas veces",3,IF(FH37="Nunca",4,IF(FH37="No he tenido la necesidad",5, "")))))</f>
        <v>1</v>
      </c>
      <c r="FI93" s="8">
        <f t="shared" si="624"/>
        <v>1</v>
      </c>
      <c r="FJ93" s="8">
        <f t="shared" si="624"/>
        <v>1</v>
      </c>
      <c r="FK93" s="8">
        <f t="shared" si="624"/>
        <v>1</v>
      </c>
      <c r="FL93" s="8">
        <f t="shared" si="624"/>
        <v>1</v>
      </c>
      <c r="FM93" s="8">
        <f t="shared" si="624"/>
        <v>1</v>
      </c>
      <c r="FN93" s="8">
        <f t="shared" si="624"/>
        <v>2</v>
      </c>
      <c r="FO93" s="8">
        <f t="shared" si="624"/>
        <v>1</v>
      </c>
      <c r="FP93" s="8">
        <f t="shared" si="624"/>
        <v>1</v>
      </c>
      <c r="FQ93" s="8">
        <f t="shared" si="624"/>
        <v>3</v>
      </c>
      <c r="FR93" s="8">
        <f t="shared" si="624"/>
        <v>1</v>
      </c>
      <c r="FS93" s="8">
        <f t="shared" si="624"/>
        <v>1</v>
      </c>
      <c r="FT93" s="8">
        <f t="shared" si="624"/>
        <v>4</v>
      </c>
      <c r="FU93" s="8">
        <f t="shared" si="624"/>
        <v>4</v>
      </c>
      <c r="FV93" s="8">
        <f t="shared" si="624"/>
        <v>1</v>
      </c>
      <c r="FW93" s="8">
        <f t="shared" si="624"/>
        <v>1</v>
      </c>
      <c r="FX93" s="8">
        <f t="shared" si="624"/>
        <v>1</v>
      </c>
      <c r="FY93" s="8">
        <f t="shared" si="624"/>
        <v>1</v>
      </c>
      <c r="FZ93" s="8">
        <f t="shared" si="624"/>
        <v>1</v>
      </c>
      <c r="GA93" s="8">
        <f t="shared" si="624"/>
        <v>2</v>
      </c>
      <c r="GB93" s="8">
        <f t="shared" si="624"/>
        <v>1</v>
      </c>
      <c r="GC93" s="8">
        <f t="shared" si="624"/>
        <v>1</v>
      </c>
      <c r="GD93" s="8">
        <f t="shared" si="624"/>
        <v>1</v>
      </c>
      <c r="GE93" s="8">
        <f t="shared" si="624"/>
        <v>4</v>
      </c>
      <c r="GF93" s="8">
        <f t="shared" ref="GF93:GI93" si="625">IF(GF37="Si",1,IF(GF37="No",2," "))</f>
        <v>2</v>
      </c>
      <c r="GG93" s="8">
        <f t="shared" si="625"/>
        <v>2</v>
      </c>
      <c r="GH93" s="8">
        <f t="shared" si="625"/>
        <v>1</v>
      </c>
      <c r="GI93" s="8">
        <f t="shared" si="625"/>
        <v>2</v>
      </c>
      <c r="GJ93" s="10">
        <f t="shared" ref="GJ93:GK93" si="626">GJ37</f>
        <v>3</v>
      </c>
      <c r="GK93" s="10">
        <f t="shared" si="626"/>
        <v>1</v>
      </c>
      <c r="GL93" s="10">
        <f t="shared" si="27"/>
        <v>4</v>
      </c>
      <c r="GM93" s="10">
        <f t="shared" ref="GM93:GT93" si="627">IF(GM37="Nada de tiempo",1,IF(GM37="Menos de 2 horas",2,IF(GM37="Entre 3 y 6 horas",3,IF(GM37="Entre 6 y 10 horas",4,IF(GM37="Más de 10 horas",5,"")))))</f>
        <v>3</v>
      </c>
      <c r="GN93" s="10">
        <f t="shared" si="627"/>
        <v>3</v>
      </c>
      <c r="GO93" s="10">
        <f t="shared" si="627"/>
        <v>3</v>
      </c>
      <c r="GP93" s="10">
        <f t="shared" si="627"/>
        <v>3</v>
      </c>
      <c r="GQ93" s="10">
        <f t="shared" si="627"/>
        <v>1</v>
      </c>
      <c r="GR93" s="10">
        <f t="shared" si="627"/>
        <v>3</v>
      </c>
      <c r="GS93" s="10">
        <f t="shared" si="627"/>
        <v>5</v>
      </c>
      <c r="GT93" s="10">
        <f t="shared" si="627"/>
        <v>2</v>
      </c>
    </row>
    <row r="94" spans="2:202" ht="15.75" customHeight="1" x14ac:dyDescent="0.4">
      <c r="C94" s="8">
        <v>37</v>
      </c>
      <c r="E94" s="8">
        <f t="shared" si="574"/>
        <v>1</v>
      </c>
      <c r="F94" s="1">
        <v>1965</v>
      </c>
      <c r="G94" s="9">
        <f t="shared" si="0"/>
        <v>1</v>
      </c>
      <c r="H94" s="10" t="str">
        <f t="shared" ref="H94:I94" si="628">H38</f>
        <v>Veracruz</v>
      </c>
      <c r="I94" s="10" t="str">
        <f t="shared" si="628"/>
        <v>Mineral de La Reforma</v>
      </c>
      <c r="J94" s="8">
        <f t="shared" si="576"/>
        <v>2</v>
      </c>
      <c r="K94" s="8">
        <f t="shared" si="3"/>
        <v>1</v>
      </c>
      <c r="L94" s="8">
        <v>1</v>
      </c>
      <c r="M94" s="8">
        <f t="shared" si="4"/>
        <v>5</v>
      </c>
      <c r="N94" s="8">
        <f t="shared" ref="N94:O94" si="629">IF(N38="Sí",1,IF(N38="No",2," "))</f>
        <v>2</v>
      </c>
      <c r="O94" s="8">
        <f t="shared" si="629"/>
        <v>2</v>
      </c>
      <c r="P94" s="1">
        <v>23</v>
      </c>
      <c r="Q94" s="8">
        <f t="shared" si="578"/>
        <v>1</v>
      </c>
      <c r="R94" s="8">
        <f t="shared" si="7"/>
        <v>3</v>
      </c>
      <c r="S94" s="8">
        <f t="shared" si="8"/>
        <v>4</v>
      </c>
      <c r="T94" s="8">
        <f t="shared" si="9"/>
        <v>1</v>
      </c>
      <c r="U94" s="8">
        <f t="shared" ref="U94:AG94" si="630">IF(U38="Toda mi jornada",1,IF(U38="Más de la mitad",2,IF(U38="Ocasionalmente",3,IF(U38="Nunca",4," "))))</f>
        <v>2</v>
      </c>
      <c r="V94" s="8">
        <f t="shared" si="630"/>
        <v>2</v>
      </c>
      <c r="W94" s="8">
        <f t="shared" si="630"/>
        <v>4</v>
      </c>
      <c r="X94" s="8">
        <f t="shared" si="630"/>
        <v>4</v>
      </c>
      <c r="Y94" s="8">
        <f t="shared" si="630"/>
        <v>4</v>
      </c>
      <c r="Z94" s="8">
        <f t="shared" si="630"/>
        <v>4</v>
      </c>
      <c r="AA94" s="8">
        <f t="shared" si="630"/>
        <v>4</v>
      </c>
      <c r="AB94" s="8">
        <f t="shared" si="630"/>
        <v>2</v>
      </c>
      <c r="AC94" s="8">
        <f t="shared" si="630"/>
        <v>4</v>
      </c>
      <c r="AD94" s="8">
        <f t="shared" si="630"/>
        <v>1</v>
      </c>
      <c r="AE94" s="8">
        <f t="shared" si="630"/>
        <v>2</v>
      </c>
      <c r="AF94" s="8">
        <f t="shared" si="630"/>
        <v>2</v>
      </c>
      <c r="AG94" s="8">
        <f t="shared" si="630"/>
        <v>4</v>
      </c>
      <c r="AH94" s="7"/>
      <c r="AI94" s="8">
        <f t="shared" si="11"/>
        <v>2</v>
      </c>
      <c r="AJ94" s="8">
        <f t="shared" si="12"/>
        <v>8</v>
      </c>
      <c r="AK94" s="1" t="s">
        <v>388</v>
      </c>
      <c r="AL94" s="8">
        <f t="shared" ref="AL94:BA94" si="631">IF(AL38="Completamente",1,IF(AL38="Bastante",2,IF(AL38="Regular",3,IF(AL38="Poco",4,IF(AL38="Nada",5," ")))))</f>
        <v>1</v>
      </c>
      <c r="AM94" s="8">
        <f t="shared" si="631"/>
        <v>1</v>
      </c>
      <c r="AN94" s="8">
        <f t="shared" si="631"/>
        <v>1</v>
      </c>
      <c r="AO94" s="8">
        <f t="shared" si="631"/>
        <v>1</v>
      </c>
      <c r="AP94" s="8">
        <f t="shared" si="631"/>
        <v>1</v>
      </c>
      <c r="AQ94" s="8">
        <f t="shared" si="631"/>
        <v>1</v>
      </c>
      <c r="AR94" s="8">
        <f t="shared" si="631"/>
        <v>1</v>
      </c>
      <c r="AS94" s="8">
        <f t="shared" si="631"/>
        <v>1</v>
      </c>
      <c r="AT94" s="8">
        <f t="shared" si="631"/>
        <v>1</v>
      </c>
      <c r="AU94" s="8">
        <f t="shared" si="631"/>
        <v>1</v>
      </c>
      <c r="AV94" s="8">
        <f t="shared" si="631"/>
        <v>1</v>
      </c>
      <c r="AW94" s="8">
        <f t="shared" si="631"/>
        <v>1</v>
      </c>
      <c r="AX94" s="8">
        <f t="shared" si="631"/>
        <v>2</v>
      </c>
      <c r="AY94" s="8">
        <f t="shared" si="631"/>
        <v>1</v>
      </c>
      <c r="AZ94" s="8">
        <f t="shared" si="631"/>
        <v>1</v>
      </c>
      <c r="BA94" s="8">
        <f t="shared" si="631"/>
        <v>2</v>
      </c>
      <c r="BB94" s="8">
        <f t="shared" ref="BB94:BO94" si="632">IF(BB38="Mujer",1,IF(BB38="Hombre",2,IF(BB38="Ambos",3,IF(BB38="Ninguno",4," "))))</f>
        <v>3</v>
      </c>
      <c r="BC94" s="8">
        <f t="shared" si="632"/>
        <v>3</v>
      </c>
      <c r="BD94" s="8">
        <f t="shared" si="632"/>
        <v>3</v>
      </c>
      <c r="BE94" s="8">
        <f t="shared" si="632"/>
        <v>3</v>
      </c>
      <c r="BF94" s="8">
        <f t="shared" si="632"/>
        <v>3</v>
      </c>
      <c r="BG94" s="8">
        <f t="shared" si="632"/>
        <v>3</v>
      </c>
      <c r="BH94" s="8">
        <f t="shared" si="632"/>
        <v>3</v>
      </c>
      <c r="BI94" s="8">
        <f t="shared" si="632"/>
        <v>3</v>
      </c>
      <c r="BJ94" s="8">
        <f t="shared" si="632"/>
        <v>3</v>
      </c>
      <c r="BK94" s="8">
        <f t="shared" si="632"/>
        <v>3</v>
      </c>
      <c r="BL94" s="8">
        <f t="shared" si="632"/>
        <v>3</v>
      </c>
      <c r="BM94" s="8">
        <f t="shared" si="632"/>
        <v>3</v>
      </c>
      <c r="BN94" s="8">
        <f t="shared" si="632"/>
        <v>3</v>
      </c>
      <c r="BO94" s="8">
        <f t="shared" si="632"/>
        <v>3</v>
      </c>
      <c r="BP94" s="7"/>
      <c r="BQ94" s="8">
        <f t="shared" ref="BQ94:BT94" si="633">IF(BQ38="Si",1,IF(BQ38="No",2,IF(BQ38="No sé",3," ")))</f>
        <v>1</v>
      </c>
      <c r="BR94" s="8">
        <f t="shared" si="633"/>
        <v>1</v>
      </c>
      <c r="BS94" s="8">
        <f t="shared" si="633"/>
        <v>1</v>
      </c>
      <c r="BT94" s="8">
        <f t="shared" si="633"/>
        <v>1</v>
      </c>
      <c r="BU94" s="8">
        <f t="shared" ref="BU94:CL94" si="634">IF(BU38="Siempre",1,IF(BU38="Casi siempre",2,IF(BU38="Pocas Veces",3,IF(BU38="Nunca",4," "))))</f>
        <v>1</v>
      </c>
      <c r="BV94" s="8">
        <f t="shared" si="634"/>
        <v>1</v>
      </c>
      <c r="BW94" s="8">
        <f t="shared" si="634"/>
        <v>1</v>
      </c>
      <c r="BX94" s="8">
        <f t="shared" si="634"/>
        <v>1</v>
      </c>
      <c r="BY94" s="8">
        <f t="shared" si="634"/>
        <v>1</v>
      </c>
      <c r="BZ94" s="8">
        <f t="shared" si="634"/>
        <v>1</v>
      </c>
      <c r="CA94" s="8">
        <f t="shared" si="634"/>
        <v>2</v>
      </c>
      <c r="CB94" s="8">
        <f t="shared" si="634"/>
        <v>1</v>
      </c>
      <c r="CC94" s="8">
        <f t="shared" si="634"/>
        <v>1</v>
      </c>
      <c r="CD94" s="8">
        <f t="shared" si="634"/>
        <v>1</v>
      </c>
      <c r="CE94" s="8">
        <f t="shared" si="634"/>
        <v>1</v>
      </c>
      <c r="CF94" s="8">
        <f t="shared" si="634"/>
        <v>1</v>
      </c>
      <c r="CG94" s="8">
        <f t="shared" si="634"/>
        <v>1</v>
      </c>
      <c r="CH94" s="8">
        <f t="shared" si="634"/>
        <v>1</v>
      </c>
      <c r="CI94" s="8">
        <f t="shared" si="634"/>
        <v>1</v>
      </c>
      <c r="CJ94" s="8">
        <f t="shared" si="634"/>
        <v>1</v>
      </c>
      <c r="CK94" s="8">
        <f t="shared" si="634"/>
        <v>1</v>
      </c>
      <c r="CL94" s="8">
        <f t="shared" si="634"/>
        <v>1</v>
      </c>
      <c r="CM94" s="8">
        <f t="shared" ref="CM94:CP94" si="635">IF(CM38="Siempre",1,IF(CM38="Casi siempre",2,IF(CM38="Pocas Veces",3,IF(CM38="Nunca",4,IF(CM38="No sé",5," ")))))</f>
        <v>3</v>
      </c>
      <c r="CN94" s="8">
        <f t="shared" si="635"/>
        <v>2</v>
      </c>
      <c r="CO94" s="8">
        <f t="shared" si="635"/>
        <v>4</v>
      </c>
      <c r="CP94" s="8">
        <f t="shared" si="635"/>
        <v>1</v>
      </c>
      <c r="CQ94" s="8">
        <f t="shared" ref="CQ94:DC94" si="636">IF(CQ38="Si",1,IF(CQ38="No",2," "))</f>
        <v>2</v>
      </c>
      <c r="CR94" s="8">
        <f t="shared" si="636"/>
        <v>2</v>
      </c>
      <c r="CS94" s="8">
        <f t="shared" si="636"/>
        <v>2</v>
      </c>
      <c r="CT94" s="8">
        <f t="shared" si="636"/>
        <v>2</v>
      </c>
      <c r="CU94" s="8">
        <f t="shared" si="636"/>
        <v>1</v>
      </c>
      <c r="CV94" s="8">
        <f t="shared" si="636"/>
        <v>1</v>
      </c>
      <c r="CW94" s="8">
        <f t="shared" si="636"/>
        <v>2</v>
      </c>
      <c r="CX94" s="8">
        <f t="shared" si="636"/>
        <v>1</v>
      </c>
      <c r="CY94" s="8">
        <f t="shared" si="636"/>
        <v>1</v>
      </c>
      <c r="CZ94" s="8">
        <f t="shared" si="636"/>
        <v>2</v>
      </c>
      <c r="DA94" s="8">
        <f t="shared" si="636"/>
        <v>2</v>
      </c>
      <c r="DB94" s="8">
        <f t="shared" si="636"/>
        <v>2</v>
      </c>
      <c r="DC94" s="8">
        <f t="shared" si="636"/>
        <v>2</v>
      </c>
      <c r="DD94" s="8">
        <f t="shared" ref="DD94:DK94" si="637">IF(DD38="Si",1,IF(DD38="No",2,IF(DD38="No sé",2," ")))</f>
        <v>1</v>
      </c>
      <c r="DE94" s="8">
        <f t="shared" si="637"/>
        <v>1</v>
      </c>
      <c r="DF94" s="8">
        <f t="shared" si="637"/>
        <v>1</v>
      </c>
      <c r="DG94" s="8">
        <f t="shared" si="637"/>
        <v>1</v>
      </c>
      <c r="DH94" s="8">
        <f t="shared" si="637"/>
        <v>1</v>
      </c>
      <c r="DI94" s="8">
        <f t="shared" si="637"/>
        <v>1</v>
      </c>
      <c r="DJ94" s="8">
        <f t="shared" si="637"/>
        <v>1</v>
      </c>
      <c r="DK94" s="8">
        <f t="shared" si="637"/>
        <v>1</v>
      </c>
      <c r="DL94" s="8">
        <f t="shared" ref="DL94:EQ94" si="638">IF(DL38="Si, menos que a mis compañeras/os",1,IF(DL38="Si, Igual que a mis compañeras/os",2,IF(DL38="Si, más que a mis compañeras/os",3,IF(DL38="No",4," "))))</f>
        <v>4</v>
      </c>
      <c r="DM94" s="8">
        <f t="shared" si="638"/>
        <v>4</v>
      </c>
      <c r="DN94" s="8">
        <f t="shared" si="638"/>
        <v>4</v>
      </c>
      <c r="DO94" s="8">
        <f t="shared" si="638"/>
        <v>4</v>
      </c>
      <c r="DP94" s="8">
        <f t="shared" si="638"/>
        <v>4</v>
      </c>
      <c r="DQ94" s="8">
        <f t="shared" si="638"/>
        <v>4</v>
      </c>
      <c r="DR94" s="8">
        <f t="shared" si="638"/>
        <v>4</v>
      </c>
      <c r="DS94" s="8">
        <f t="shared" si="638"/>
        <v>4</v>
      </c>
      <c r="DT94" s="8">
        <f t="shared" si="638"/>
        <v>4</v>
      </c>
      <c r="DU94" s="8">
        <f t="shared" si="638"/>
        <v>4</v>
      </c>
      <c r="DV94" s="8">
        <f t="shared" si="638"/>
        <v>4</v>
      </c>
      <c r="DW94" s="8">
        <f t="shared" si="638"/>
        <v>4</v>
      </c>
      <c r="DX94" s="8">
        <f t="shared" si="638"/>
        <v>4</v>
      </c>
      <c r="DY94" s="8">
        <f t="shared" si="638"/>
        <v>4</v>
      </c>
      <c r="DZ94" s="8">
        <f t="shared" si="638"/>
        <v>4</v>
      </c>
      <c r="EA94" s="8">
        <f t="shared" si="638"/>
        <v>4</v>
      </c>
      <c r="EB94" s="8">
        <f t="shared" si="638"/>
        <v>4</v>
      </c>
      <c r="EC94" s="8">
        <f t="shared" si="638"/>
        <v>4</v>
      </c>
      <c r="ED94" s="8">
        <f t="shared" si="638"/>
        <v>4</v>
      </c>
      <c r="EE94" s="8">
        <f t="shared" si="638"/>
        <v>4</v>
      </c>
      <c r="EF94" s="8">
        <f t="shared" si="638"/>
        <v>4</v>
      </c>
      <c r="EG94" s="8">
        <f t="shared" si="638"/>
        <v>4</v>
      </c>
      <c r="EH94" s="8">
        <f t="shared" si="638"/>
        <v>4</v>
      </c>
      <c r="EI94" s="8">
        <f t="shared" si="638"/>
        <v>4</v>
      </c>
      <c r="EJ94" s="8">
        <f t="shared" si="638"/>
        <v>4</v>
      </c>
      <c r="EK94" s="8">
        <f t="shared" si="638"/>
        <v>4</v>
      </c>
      <c r="EL94" s="8">
        <f t="shared" si="638"/>
        <v>4</v>
      </c>
      <c r="EM94" s="8">
        <f t="shared" si="638"/>
        <v>4</v>
      </c>
      <c r="EN94" s="8">
        <f t="shared" si="638"/>
        <v>4</v>
      </c>
      <c r="EO94" s="8">
        <f t="shared" si="638"/>
        <v>4</v>
      </c>
      <c r="EP94" s="8">
        <f t="shared" si="638"/>
        <v>4</v>
      </c>
      <c r="EQ94" s="8">
        <f t="shared" si="638"/>
        <v>4</v>
      </c>
      <c r="ER94" s="8">
        <f t="shared" si="21"/>
        <v>2</v>
      </c>
      <c r="ES94" s="8">
        <f t="shared" ref="ES94:EX94" si="639">IF(ES38="Si, menos que a mis compañeras/os",1,IF(ES38="Si, Igual que a mis compañeras/os",2,IF(ES38="Si, más que a mis compañeras/os",3,IF(ES38="No",4," "))))</f>
        <v>4</v>
      </c>
      <c r="ET94" s="8">
        <f t="shared" si="639"/>
        <v>4</v>
      </c>
      <c r="EU94" s="8">
        <f t="shared" si="639"/>
        <v>4</v>
      </c>
      <c r="EV94" s="8">
        <f t="shared" si="639"/>
        <v>4</v>
      </c>
      <c r="EW94" s="8">
        <f t="shared" si="639"/>
        <v>2</v>
      </c>
      <c r="EX94" s="8">
        <f t="shared" si="639"/>
        <v>2</v>
      </c>
      <c r="EY94" s="8">
        <f t="shared" ref="EY94:FG94" si="640">IF(EY38="Siempre",1,IF(EY38="Casi siempre",2,IF(EY38="Pocas veces",3,IF(EY38="Nunca",4, ""))))</f>
        <v>1</v>
      </c>
      <c r="EZ94" s="8">
        <f t="shared" si="640"/>
        <v>2</v>
      </c>
      <c r="FA94" s="8">
        <f t="shared" si="640"/>
        <v>1</v>
      </c>
      <c r="FB94" s="8">
        <f t="shared" si="640"/>
        <v>1</v>
      </c>
      <c r="FC94" s="8">
        <f t="shared" si="640"/>
        <v>1</v>
      </c>
      <c r="FD94" s="8">
        <f t="shared" si="640"/>
        <v>1</v>
      </c>
      <c r="FE94" s="8">
        <f t="shared" si="640"/>
        <v>1</v>
      </c>
      <c r="FF94" s="8">
        <f t="shared" si="640"/>
        <v>1</v>
      </c>
      <c r="FG94" s="8">
        <f t="shared" si="640"/>
        <v>1</v>
      </c>
      <c r="FH94" s="8">
        <f t="shared" ref="FH94:GE94" si="641">IF(FH38="Siempre",1,IF(FH38="Casi siempre",2,IF(FH38="Pocas veces",3,IF(FH38="Nunca",4,IF(FH38="No he tenido la necesidad",5, "")))))</f>
        <v>1</v>
      </c>
      <c r="FI94" s="8">
        <f t="shared" si="641"/>
        <v>1</v>
      </c>
      <c r="FJ94" s="8">
        <f t="shared" si="641"/>
        <v>1</v>
      </c>
      <c r="FK94" s="8">
        <f t="shared" si="641"/>
        <v>1</v>
      </c>
      <c r="FL94" s="8">
        <f t="shared" si="641"/>
        <v>1</v>
      </c>
      <c r="FM94" s="8">
        <f t="shared" si="641"/>
        <v>1</v>
      </c>
      <c r="FN94" s="8">
        <f t="shared" si="641"/>
        <v>1</v>
      </c>
      <c r="FO94" s="8">
        <f t="shared" si="641"/>
        <v>2</v>
      </c>
      <c r="FP94" s="8">
        <f t="shared" si="641"/>
        <v>3</v>
      </c>
      <c r="FQ94" s="8">
        <f t="shared" si="641"/>
        <v>3</v>
      </c>
      <c r="FR94" s="8">
        <f t="shared" si="641"/>
        <v>1</v>
      </c>
      <c r="FS94" s="8">
        <f t="shared" si="641"/>
        <v>1</v>
      </c>
      <c r="FT94" s="8">
        <f t="shared" si="641"/>
        <v>4</v>
      </c>
      <c r="FU94" s="8">
        <f t="shared" si="641"/>
        <v>4</v>
      </c>
      <c r="FV94" s="8">
        <f t="shared" si="641"/>
        <v>1</v>
      </c>
      <c r="FW94" s="8">
        <f t="shared" si="641"/>
        <v>1</v>
      </c>
      <c r="FX94" s="8">
        <f t="shared" si="641"/>
        <v>1</v>
      </c>
      <c r="FY94" s="8">
        <f t="shared" si="641"/>
        <v>2</v>
      </c>
      <c r="FZ94" s="8">
        <f t="shared" si="641"/>
        <v>1</v>
      </c>
      <c r="GA94" s="8">
        <f t="shared" si="641"/>
        <v>1</v>
      </c>
      <c r="GB94" s="8">
        <f t="shared" si="641"/>
        <v>2</v>
      </c>
      <c r="GC94" s="8">
        <f t="shared" si="641"/>
        <v>2</v>
      </c>
      <c r="GD94" s="8">
        <f t="shared" si="641"/>
        <v>1</v>
      </c>
      <c r="GE94" s="8">
        <f t="shared" si="641"/>
        <v>4</v>
      </c>
      <c r="GF94" s="8">
        <f t="shared" ref="GF94:GI94" si="642">IF(GF38="Si",1,IF(GF38="No",2," "))</f>
        <v>2</v>
      </c>
      <c r="GG94" s="8">
        <f t="shared" si="642"/>
        <v>2</v>
      </c>
      <c r="GH94" s="8">
        <f t="shared" si="642"/>
        <v>1</v>
      </c>
      <c r="GI94" s="8">
        <f t="shared" si="642"/>
        <v>2</v>
      </c>
      <c r="GJ94" s="10">
        <f t="shared" ref="GJ94:GK94" si="643">GJ38</f>
        <v>4</v>
      </c>
      <c r="GK94" s="10">
        <f t="shared" si="643"/>
        <v>2</v>
      </c>
      <c r="GL94" s="10">
        <f t="shared" si="27"/>
        <v>5</v>
      </c>
      <c r="GM94" s="10">
        <f t="shared" ref="GM94:GT94" si="644">IF(GM38="Nada de tiempo",1,IF(GM38="Menos de 2 horas",2,IF(GM38="Entre 3 y 6 horas",3,IF(GM38="Entre 6 y 10 horas",4,IF(GM38="Más de 10 horas",5,"")))))</f>
        <v>2</v>
      </c>
      <c r="GN94" s="10">
        <f t="shared" si="644"/>
        <v>2</v>
      </c>
      <c r="GO94" s="10">
        <f t="shared" si="644"/>
        <v>2</v>
      </c>
      <c r="GP94" s="10">
        <f t="shared" si="644"/>
        <v>2</v>
      </c>
      <c r="GQ94" s="10">
        <f t="shared" si="644"/>
        <v>1</v>
      </c>
      <c r="GR94" s="10">
        <f t="shared" si="644"/>
        <v>3</v>
      </c>
      <c r="GS94" s="10">
        <f t="shared" si="644"/>
        <v>1</v>
      </c>
      <c r="GT94" s="10">
        <f t="shared" si="644"/>
        <v>1</v>
      </c>
    </row>
    <row r="95" spans="2:202" ht="15.75" customHeight="1" x14ac:dyDescent="0.4">
      <c r="C95" s="8">
        <v>38</v>
      </c>
      <c r="E95" s="8">
        <f t="shared" si="574"/>
        <v>1</v>
      </c>
      <c r="F95" s="1">
        <v>1973</v>
      </c>
      <c r="G95" s="9">
        <f t="shared" si="0"/>
        <v>1</v>
      </c>
      <c r="H95" s="10" t="str">
        <f t="shared" ref="H95:I95" si="645">H39</f>
        <v>Hidalgo</v>
      </c>
      <c r="I95" s="10" t="str">
        <f t="shared" si="645"/>
        <v xml:space="preserve">Pachuca de Soto </v>
      </c>
      <c r="J95" s="8">
        <f t="shared" si="576"/>
        <v>1</v>
      </c>
      <c r="K95" s="8">
        <f t="shared" si="3"/>
        <v>2</v>
      </c>
      <c r="L95" s="8">
        <v>1</v>
      </c>
      <c r="M95" s="8">
        <f t="shared" si="4"/>
        <v>5</v>
      </c>
      <c r="N95" s="8">
        <f t="shared" ref="N95:O95" si="646">IF(N39="Sí",1,IF(N39="No",2," "))</f>
        <v>2</v>
      </c>
      <c r="O95" s="8">
        <f t="shared" si="646"/>
        <v>2</v>
      </c>
      <c r="P95" s="1">
        <v>19</v>
      </c>
      <c r="Q95" s="8">
        <f t="shared" si="578"/>
        <v>4</v>
      </c>
      <c r="R95" s="8">
        <f t="shared" si="7"/>
        <v>1</v>
      </c>
      <c r="S95" s="8">
        <f t="shared" si="8"/>
        <v>4</v>
      </c>
      <c r="T95" s="8">
        <f t="shared" si="9"/>
        <v>2</v>
      </c>
      <c r="U95" s="8">
        <f t="shared" ref="U95:AG95" si="647">IF(U39="Toda mi jornada",1,IF(U39="Más de la mitad",2,IF(U39="Ocasionalmente",3,IF(U39="Nunca",4," "))))</f>
        <v>2</v>
      </c>
      <c r="V95" s="8">
        <f t="shared" si="647"/>
        <v>2</v>
      </c>
      <c r="W95" s="8">
        <f t="shared" si="647"/>
        <v>4</v>
      </c>
      <c r="X95" s="8">
        <f t="shared" si="647"/>
        <v>4</v>
      </c>
      <c r="Y95" s="8">
        <f t="shared" si="647"/>
        <v>4</v>
      </c>
      <c r="Z95" s="8">
        <f t="shared" si="647"/>
        <v>4</v>
      </c>
      <c r="AA95" s="8">
        <f t="shared" si="647"/>
        <v>4</v>
      </c>
      <c r="AB95" s="8">
        <f t="shared" si="647"/>
        <v>4</v>
      </c>
      <c r="AC95" s="8">
        <f t="shared" si="647"/>
        <v>4</v>
      </c>
      <c r="AD95" s="8">
        <f t="shared" si="647"/>
        <v>3</v>
      </c>
      <c r="AE95" s="8">
        <f t="shared" si="647"/>
        <v>3</v>
      </c>
      <c r="AF95" s="8">
        <f t="shared" si="647"/>
        <v>3</v>
      </c>
      <c r="AG95" s="8">
        <f t="shared" si="647"/>
        <v>3</v>
      </c>
      <c r="AH95" s="7"/>
      <c r="AI95" s="8">
        <f t="shared" si="11"/>
        <v>2</v>
      </c>
      <c r="AJ95" s="8">
        <f t="shared" si="12"/>
        <v>7</v>
      </c>
      <c r="AK95" s="1" t="s">
        <v>392</v>
      </c>
      <c r="AL95" s="8">
        <f t="shared" ref="AL95:BA95" si="648">IF(AL39="Completamente",1,IF(AL39="Bastante",2,IF(AL39="Regular",3,IF(AL39="Poco",4,IF(AL39="Nada",5," ")))))</f>
        <v>1</v>
      </c>
      <c r="AM95" s="8">
        <f t="shared" si="648"/>
        <v>1</v>
      </c>
      <c r="AN95" s="8">
        <f t="shared" si="648"/>
        <v>1</v>
      </c>
      <c r="AO95" s="8">
        <f t="shared" si="648"/>
        <v>1</v>
      </c>
      <c r="AP95" s="8">
        <f t="shared" si="648"/>
        <v>2</v>
      </c>
      <c r="AQ95" s="8">
        <f t="shared" si="648"/>
        <v>2</v>
      </c>
      <c r="AR95" s="8">
        <f t="shared" si="648"/>
        <v>3</v>
      </c>
      <c r="AS95" s="8">
        <f t="shared" si="648"/>
        <v>2</v>
      </c>
      <c r="AT95" s="8">
        <f t="shared" si="648"/>
        <v>2</v>
      </c>
      <c r="AU95" s="8">
        <f t="shared" si="648"/>
        <v>1</v>
      </c>
      <c r="AV95" s="8">
        <f t="shared" si="648"/>
        <v>1</v>
      </c>
      <c r="AW95" s="8">
        <f t="shared" si="648"/>
        <v>1</v>
      </c>
      <c r="AX95" s="8">
        <f t="shared" si="648"/>
        <v>2</v>
      </c>
      <c r="AY95" s="8">
        <f t="shared" si="648"/>
        <v>1</v>
      </c>
      <c r="AZ95" s="8">
        <f t="shared" si="648"/>
        <v>1</v>
      </c>
      <c r="BA95" s="8">
        <f t="shared" si="648"/>
        <v>3</v>
      </c>
      <c r="BB95" s="8">
        <f t="shared" ref="BB95:BO95" si="649">IF(BB39="Mujer",1,IF(BB39="Hombre",2,IF(BB39="Ambos",3,IF(BB39="Ninguno",4," "))))</f>
        <v>3</v>
      </c>
      <c r="BC95" s="8">
        <f t="shared" si="649"/>
        <v>3</v>
      </c>
      <c r="BD95" s="8">
        <f t="shared" si="649"/>
        <v>1</v>
      </c>
      <c r="BE95" s="8">
        <f t="shared" si="649"/>
        <v>1</v>
      </c>
      <c r="BF95" s="8">
        <f t="shared" si="649"/>
        <v>1</v>
      </c>
      <c r="BG95" s="8">
        <f t="shared" si="649"/>
        <v>3</v>
      </c>
      <c r="BH95" s="8">
        <f t="shared" si="649"/>
        <v>1</v>
      </c>
      <c r="BI95" s="8">
        <f t="shared" si="649"/>
        <v>1</v>
      </c>
      <c r="BJ95" s="8">
        <f t="shared" si="649"/>
        <v>1</v>
      </c>
      <c r="BK95" s="8">
        <f t="shared" si="649"/>
        <v>4</v>
      </c>
      <c r="BL95" s="8">
        <f t="shared" si="649"/>
        <v>1</v>
      </c>
      <c r="BM95" s="8">
        <f t="shared" si="649"/>
        <v>3</v>
      </c>
      <c r="BN95" s="8">
        <f t="shared" si="649"/>
        <v>4</v>
      </c>
      <c r="BO95" s="8">
        <f t="shared" si="649"/>
        <v>2</v>
      </c>
      <c r="BP95" s="7"/>
      <c r="BQ95" s="8">
        <f t="shared" ref="BQ95:BT95" si="650">IF(BQ39="Si",1,IF(BQ39="No",2,IF(BQ39="No sé",3," ")))</f>
        <v>1</v>
      </c>
      <c r="BR95" s="8">
        <f t="shared" si="650"/>
        <v>1</v>
      </c>
      <c r="BS95" s="8">
        <f t="shared" si="650"/>
        <v>1</v>
      </c>
      <c r="BT95" s="8">
        <f t="shared" si="650"/>
        <v>1</v>
      </c>
      <c r="BU95" s="8">
        <f t="shared" ref="BU95:CL95" si="651">IF(BU39="Siempre",1,IF(BU39="Casi siempre",2,IF(BU39="Pocas Veces",3,IF(BU39="Nunca",4," "))))</f>
        <v>1</v>
      </c>
      <c r="BV95" s="8">
        <f t="shared" si="651"/>
        <v>1</v>
      </c>
      <c r="BW95" s="8">
        <f t="shared" si="651"/>
        <v>1</v>
      </c>
      <c r="BX95" s="8">
        <f t="shared" si="651"/>
        <v>1</v>
      </c>
      <c r="BY95" s="8">
        <f t="shared" si="651"/>
        <v>1</v>
      </c>
      <c r="BZ95" s="8">
        <f t="shared" si="651"/>
        <v>2</v>
      </c>
      <c r="CA95" s="8">
        <f t="shared" si="651"/>
        <v>1</v>
      </c>
      <c r="CB95" s="8">
        <f t="shared" si="651"/>
        <v>1</v>
      </c>
      <c r="CC95" s="8">
        <f t="shared" si="651"/>
        <v>1</v>
      </c>
      <c r="CD95" s="8">
        <f t="shared" si="651"/>
        <v>1</v>
      </c>
      <c r="CE95" s="8">
        <f t="shared" si="651"/>
        <v>1</v>
      </c>
      <c r="CF95" s="8">
        <f t="shared" si="651"/>
        <v>1</v>
      </c>
      <c r="CG95" s="8">
        <f t="shared" si="651"/>
        <v>1</v>
      </c>
      <c r="CH95" s="8">
        <f t="shared" si="651"/>
        <v>1</v>
      </c>
      <c r="CI95" s="8">
        <f t="shared" si="651"/>
        <v>4</v>
      </c>
      <c r="CJ95" s="8">
        <f t="shared" si="651"/>
        <v>1</v>
      </c>
      <c r="CK95" s="8">
        <f t="shared" si="651"/>
        <v>1</v>
      </c>
      <c r="CL95" s="8">
        <f t="shared" si="651"/>
        <v>1</v>
      </c>
      <c r="CM95" s="8">
        <f t="shared" ref="CM95:CP95" si="652">IF(CM39="Siempre",1,IF(CM39="Casi siempre",2,IF(CM39="Pocas Veces",3,IF(CM39="Nunca",4,IF(CM39="No sé",5," ")))))</f>
        <v>5</v>
      </c>
      <c r="CN95" s="8">
        <f t="shared" si="652"/>
        <v>5</v>
      </c>
      <c r="CO95" s="8">
        <f t="shared" si="652"/>
        <v>5</v>
      </c>
      <c r="CP95" s="8">
        <f t="shared" si="652"/>
        <v>1</v>
      </c>
      <c r="CQ95" s="8">
        <f t="shared" ref="CQ95:DC95" si="653">IF(CQ39="Si",1,IF(CQ39="No",2," "))</f>
        <v>2</v>
      </c>
      <c r="CR95" s="8">
        <f t="shared" si="653"/>
        <v>2</v>
      </c>
      <c r="CS95" s="8">
        <f t="shared" si="653"/>
        <v>2</v>
      </c>
      <c r="CT95" s="8">
        <f t="shared" si="653"/>
        <v>2</v>
      </c>
      <c r="CU95" s="8">
        <f t="shared" si="653"/>
        <v>1</v>
      </c>
      <c r="CV95" s="8">
        <f t="shared" si="653"/>
        <v>1</v>
      </c>
      <c r="CW95" s="8">
        <f t="shared" si="653"/>
        <v>1</v>
      </c>
      <c r="CX95" s="8">
        <f t="shared" si="653"/>
        <v>1</v>
      </c>
      <c r="CY95" s="8">
        <f t="shared" si="653"/>
        <v>1</v>
      </c>
      <c r="CZ95" s="8">
        <f t="shared" si="653"/>
        <v>1</v>
      </c>
      <c r="DA95" s="8">
        <f t="shared" si="653"/>
        <v>1</v>
      </c>
      <c r="DB95" s="8">
        <f t="shared" si="653"/>
        <v>1</v>
      </c>
      <c r="DC95" s="8">
        <f t="shared" si="653"/>
        <v>1</v>
      </c>
      <c r="DD95" s="8">
        <f t="shared" ref="DD95:DK95" si="654">IF(DD39="Si",1,IF(DD39="No",2,IF(DD39="No sé",2," ")))</f>
        <v>1</v>
      </c>
      <c r="DE95" s="8">
        <f t="shared" si="654"/>
        <v>1</v>
      </c>
      <c r="DF95" s="8">
        <f t="shared" si="654"/>
        <v>1</v>
      </c>
      <c r="DG95" s="8">
        <f t="shared" si="654"/>
        <v>1</v>
      </c>
      <c r="DH95" s="8">
        <f t="shared" si="654"/>
        <v>1</v>
      </c>
      <c r="DI95" s="8">
        <f t="shared" si="654"/>
        <v>1</v>
      </c>
      <c r="DJ95" s="8">
        <f t="shared" si="654"/>
        <v>1</v>
      </c>
      <c r="DK95" s="8">
        <f t="shared" si="654"/>
        <v>1</v>
      </c>
      <c r="DL95" s="8">
        <f t="shared" ref="DL95:EQ95" si="655">IF(DL39="Si, menos que a mis compañeras/os",1,IF(DL39="Si, Igual que a mis compañeras/os",2,IF(DL39="Si, más que a mis compañeras/os",3,IF(DL39="No",4," "))))</f>
        <v>4</v>
      </c>
      <c r="DM95" s="8">
        <f t="shared" si="655"/>
        <v>4</v>
      </c>
      <c r="DN95" s="8">
        <f t="shared" si="655"/>
        <v>4</v>
      </c>
      <c r="DO95" s="8">
        <f t="shared" si="655"/>
        <v>4</v>
      </c>
      <c r="DP95" s="8">
        <f t="shared" si="655"/>
        <v>4</v>
      </c>
      <c r="DQ95" s="8">
        <f t="shared" si="655"/>
        <v>4</v>
      </c>
      <c r="DR95" s="8">
        <f t="shared" si="655"/>
        <v>4</v>
      </c>
      <c r="DS95" s="8">
        <f t="shared" si="655"/>
        <v>4</v>
      </c>
      <c r="DT95" s="8">
        <f t="shared" si="655"/>
        <v>4</v>
      </c>
      <c r="DU95" s="8">
        <f t="shared" si="655"/>
        <v>4</v>
      </c>
      <c r="DV95" s="8">
        <f t="shared" si="655"/>
        <v>4</v>
      </c>
      <c r="DW95" s="8">
        <f t="shared" si="655"/>
        <v>3</v>
      </c>
      <c r="DX95" s="8">
        <f t="shared" si="655"/>
        <v>4</v>
      </c>
      <c r="DY95" s="8">
        <f t="shared" si="655"/>
        <v>4</v>
      </c>
      <c r="DZ95" s="8">
        <f t="shared" si="655"/>
        <v>4</v>
      </c>
      <c r="EA95" s="8">
        <f t="shared" si="655"/>
        <v>4</v>
      </c>
      <c r="EB95" s="8">
        <f t="shared" si="655"/>
        <v>4</v>
      </c>
      <c r="EC95" s="8">
        <f t="shared" si="655"/>
        <v>4</v>
      </c>
      <c r="ED95" s="8">
        <f t="shared" si="655"/>
        <v>4</v>
      </c>
      <c r="EE95" s="8">
        <f t="shared" si="655"/>
        <v>4</v>
      </c>
      <c r="EF95" s="8">
        <f t="shared" si="655"/>
        <v>4</v>
      </c>
      <c r="EG95" s="8">
        <f t="shared" si="655"/>
        <v>4</v>
      </c>
      <c r="EH95" s="8">
        <f t="shared" si="655"/>
        <v>4</v>
      </c>
      <c r="EI95" s="8">
        <f t="shared" si="655"/>
        <v>4</v>
      </c>
      <c r="EJ95" s="8">
        <f t="shared" si="655"/>
        <v>4</v>
      </c>
      <c r="EK95" s="8">
        <f t="shared" si="655"/>
        <v>4</v>
      </c>
      <c r="EL95" s="8">
        <f t="shared" si="655"/>
        <v>4</v>
      </c>
      <c r="EM95" s="8">
        <f t="shared" si="655"/>
        <v>4</v>
      </c>
      <c r="EN95" s="8">
        <f t="shared" si="655"/>
        <v>4</v>
      </c>
      <c r="EO95" s="8">
        <f t="shared" si="655"/>
        <v>4</v>
      </c>
      <c r="EP95" s="8">
        <f t="shared" si="655"/>
        <v>4</v>
      </c>
      <c r="EQ95" s="8">
        <f t="shared" si="655"/>
        <v>4</v>
      </c>
      <c r="ER95" s="8">
        <f t="shared" si="21"/>
        <v>2</v>
      </c>
      <c r="ES95" s="8">
        <f t="shared" ref="ES95:EX95" si="656">IF(ES39="Si, menos que a mis compañeras/os",1,IF(ES39="Si, Igual que a mis compañeras/os",2,IF(ES39="Si, más que a mis compañeras/os",3,IF(ES39="No",4," "))))</f>
        <v>4</v>
      </c>
      <c r="ET95" s="8">
        <f t="shared" si="656"/>
        <v>4</v>
      </c>
      <c r="EU95" s="8">
        <f t="shared" si="656"/>
        <v>4</v>
      </c>
      <c r="EV95" s="8">
        <f t="shared" si="656"/>
        <v>4</v>
      </c>
      <c r="EW95" s="8">
        <f t="shared" si="656"/>
        <v>2</v>
      </c>
      <c r="EX95" s="8">
        <f t="shared" si="656"/>
        <v>2</v>
      </c>
      <c r="EY95" s="8">
        <f t="shared" ref="EY95:FG95" si="657">IF(EY39="Siempre",1,IF(EY39="Casi siempre",2,IF(EY39="Pocas veces",3,IF(EY39="Nunca",4, ""))))</f>
        <v>1</v>
      </c>
      <c r="EZ95" s="8">
        <f t="shared" si="657"/>
        <v>1</v>
      </c>
      <c r="FA95" s="8">
        <f t="shared" si="657"/>
        <v>1</v>
      </c>
      <c r="FB95" s="8">
        <f t="shared" si="657"/>
        <v>2</v>
      </c>
      <c r="FC95" s="8">
        <f t="shared" si="657"/>
        <v>1</v>
      </c>
      <c r="FD95" s="8">
        <f t="shared" si="657"/>
        <v>1</v>
      </c>
      <c r="FE95" s="8">
        <f t="shared" si="657"/>
        <v>2</v>
      </c>
      <c r="FF95" s="8">
        <f t="shared" si="657"/>
        <v>1</v>
      </c>
      <c r="FG95" s="8">
        <f t="shared" si="657"/>
        <v>1</v>
      </c>
      <c r="FH95" s="8">
        <f t="shared" ref="FH95:GE95" si="658">IF(FH39="Siempre",1,IF(FH39="Casi siempre",2,IF(FH39="Pocas veces",3,IF(FH39="Nunca",4,IF(FH39="No he tenido la necesidad",5, "")))))</f>
        <v>5</v>
      </c>
      <c r="FI95" s="8">
        <f t="shared" si="658"/>
        <v>1</v>
      </c>
      <c r="FJ95" s="8">
        <f t="shared" si="658"/>
        <v>5</v>
      </c>
      <c r="FK95" s="8">
        <f t="shared" si="658"/>
        <v>5</v>
      </c>
      <c r="FL95" s="8">
        <f t="shared" si="658"/>
        <v>5</v>
      </c>
      <c r="FM95" s="8">
        <f t="shared" si="658"/>
        <v>5</v>
      </c>
      <c r="FN95" s="8">
        <f t="shared" si="658"/>
        <v>1</v>
      </c>
      <c r="FO95" s="8">
        <f t="shared" si="658"/>
        <v>1</v>
      </c>
      <c r="FP95" s="8">
        <f t="shared" si="658"/>
        <v>1</v>
      </c>
      <c r="FQ95" s="8">
        <f t="shared" si="658"/>
        <v>3</v>
      </c>
      <c r="FR95" s="8">
        <f t="shared" si="658"/>
        <v>1</v>
      </c>
      <c r="FS95" s="8">
        <f t="shared" si="658"/>
        <v>2</v>
      </c>
      <c r="FT95" s="8">
        <f t="shared" si="658"/>
        <v>4</v>
      </c>
      <c r="FU95" s="8">
        <f t="shared" si="658"/>
        <v>4</v>
      </c>
      <c r="FV95" s="8">
        <f t="shared" si="658"/>
        <v>1</v>
      </c>
      <c r="FW95" s="8">
        <f t="shared" si="658"/>
        <v>1</v>
      </c>
      <c r="FX95" s="8">
        <f t="shared" si="658"/>
        <v>1</v>
      </c>
      <c r="FY95" s="8">
        <f t="shared" si="658"/>
        <v>1</v>
      </c>
      <c r="FZ95" s="8">
        <f t="shared" si="658"/>
        <v>1</v>
      </c>
      <c r="GA95" s="8">
        <f t="shared" si="658"/>
        <v>1</v>
      </c>
      <c r="GB95" s="8">
        <f t="shared" si="658"/>
        <v>3</v>
      </c>
      <c r="GC95" s="8">
        <f t="shared" si="658"/>
        <v>1</v>
      </c>
      <c r="GD95" s="8">
        <f t="shared" si="658"/>
        <v>1</v>
      </c>
      <c r="GE95" s="8">
        <f t="shared" si="658"/>
        <v>4</v>
      </c>
      <c r="GF95" s="8">
        <f t="shared" ref="GF95:GI95" si="659">IF(GF39="Si",1,IF(GF39="No",2," "))</f>
        <v>2</v>
      </c>
      <c r="GG95" s="8">
        <f t="shared" si="659"/>
        <v>2</v>
      </c>
      <c r="GH95" s="8">
        <f t="shared" si="659"/>
        <v>2</v>
      </c>
      <c r="GI95" s="8">
        <f t="shared" si="659"/>
        <v>2</v>
      </c>
      <c r="GJ95" s="10">
        <f t="shared" ref="GJ95:GK95" si="660">GJ39</f>
        <v>3</v>
      </c>
      <c r="GK95" s="10">
        <f t="shared" si="660"/>
        <v>2</v>
      </c>
      <c r="GL95" s="10">
        <f t="shared" si="27"/>
        <v>3</v>
      </c>
      <c r="GM95" s="10">
        <f t="shared" ref="GM95:GT95" si="661">IF(GM39="Nada de tiempo",1,IF(GM39="Menos de 2 horas",2,IF(GM39="Entre 3 y 6 horas",3,IF(GM39="Entre 6 y 10 horas",4,IF(GM39="Más de 10 horas",5,"")))))</f>
        <v>3</v>
      </c>
      <c r="GN95" s="10">
        <f t="shared" si="661"/>
        <v>3</v>
      </c>
      <c r="GO95" s="10">
        <f t="shared" si="661"/>
        <v>4</v>
      </c>
      <c r="GP95" s="10">
        <f t="shared" si="661"/>
        <v>3</v>
      </c>
      <c r="GQ95" s="10">
        <f t="shared" si="661"/>
        <v>1</v>
      </c>
      <c r="GR95" s="10">
        <f t="shared" si="661"/>
        <v>1</v>
      </c>
      <c r="GS95" s="10">
        <f t="shared" si="661"/>
        <v>1</v>
      </c>
      <c r="GT95" s="10">
        <f t="shared" si="661"/>
        <v>1</v>
      </c>
    </row>
    <row r="96" spans="2:202" ht="15.75" customHeight="1" x14ac:dyDescent="0.4">
      <c r="C96" s="8">
        <v>39</v>
      </c>
      <c r="E96" s="8">
        <f t="shared" si="574"/>
        <v>2</v>
      </c>
      <c r="F96" s="1">
        <v>1967</v>
      </c>
      <c r="G96" s="9">
        <f t="shared" si="0"/>
        <v>1</v>
      </c>
      <c r="H96" s="10" t="str">
        <f t="shared" ref="H96:I96" si="662">H40</f>
        <v>Hidalgo</v>
      </c>
      <c r="I96" s="10" t="str">
        <f t="shared" si="662"/>
        <v xml:space="preserve">Pachuca de Soto </v>
      </c>
      <c r="J96" s="8">
        <f t="shared" si="576"/>
        <v>2</v>
      </c>
      <c r="K96" s="8">
        <f t="shared" si="3"/>
        <v>1</v>
      </c>
      <c r="L96" s="8">
        <v>1</v>
      </c>
      <c r="M96" s="8">
        <f t="shared" si="4"/>
        <v>5</v>
      </c>
      <c r="N96" s="8">
        <f t="shared" ref="N96:O96" si="663">IF(N40="Sí",1,IF(N40="No",2," "))</f>
        <v>2</v>
      </c>
      <c r="O96" s="8">
        <f t="shared" si="663"/>
        <v>2</v>
      </c>
      <c r="P96" s="1">
        <v>21</v>
      </c>
      <c r="Q96" s="8">
        <f t="shared" si="578"/>
        <v>1</v>
      </c>
      <c r="R96" s="8">
        <f t="shared" si="7"/>
        <v>1</v>
      </c>
      <c r="S96" s="8">
        <f t="shared" si="8"/>
        <v>2</v>
      </c>
      <c r="T96" s="8">
        <f t="shared" si="9"/>
        <v>1</v>
      </c>
      <c r="U96" s="8">
        <f t="shared" ref="U96:AG96" si="664">IF(U40="Toda mi jornada",1,IF(U40="Más de la mitad",2,IF(U40="Ocasionalmente",3,IF(U40="Nunca",4," "))))</f>
        <v>2</v>
      </c>
      <c r="V96" s="8">
        <f t="shared" si="664"/>
        <v>2</v>
      </c>
      <c r="W96" s="8">
        <f t="shared" si="664"/>
        <v>4</v>
      </c>
      <c r="X96" s="8">
        <f t="shared" si="664"/>
        <v>4</v>
      </c>
      <c r="Y96" s="8">
        <f t="shared" si="664"/>
        <v>3</v>
      </c>
      <c r="Z96" s="8">
        <f t="shared" si="664"/>
        <v>4</v>
      </c>
      <c r="AA96" s="8">
        <f t="shared" si="664"/>
        <v>4</v>
      </c>
      <c r="AB96" s="8">
        <f t="shared" si="664"/>
        <v>3</v>
      </c>
      <c r="AC96" s="8">
        <f t="shared" si="664"/>
        <v>4</v>
      </c>
      <c r="AD96" s="8">
        <f t="shared" si="664"/>
        <v>2</v>
      </c>
      <c r="AE96" s="8">
        <f t="shared" si="664"/>
        <v>2</v>
      </c>
      <c r="AF96" s="8">
        <f t="shared" si="664"/>
        <v>2</v>
      </c>
      <c r="AG96" s="8">
        <f t="shared" si="664"/>
        <v>4</v>
      </c>
      <c r="AH96" s="7"/>
      <c r="AI96" s="8">
        <f t="shared" si="11"/>
        <v>1</v>
      </c>
      <c r="AJ96" s="8">
        <f t="shared" si="12"/>
        <v>8</v>
      </c>
      <c r="AK96" s="1" t="s">
        <v>394</v>
      </c>
      <c r="AL96" s="8">
        <f t="shared" ref="AL96:BA96" si="665">IF(AL40="Completamente",1,IF(AL40="Bastante",2,IF(AL40="Regular",3,IF(AL40="Poco",4,IF(AL40="Nada",5," ")))))</f>
        <v>1</v>
      </c>
      <c r="AM96" s="8">
        <f t="shared" si="665"/>
        <v>1</v>
      </c>
      <c r="AN96" s="8">
        <f t="shared" si="665"/>
        <v>1</v>
      </c>
      <c r="AO96" s="8">
        <f t="shared" si="665"/>
        <v>1</v>
      </c>
      <c r="AP96" s="8">
        <f t="shared" si="665"/>
        <v>1</v>
      </c>
      <c r="AQ96" s="8">
        <f t="shared" si="665"/>
        <v>1</v>
      </c>
      <c r="AR96" s="8">
        <f t="shared" si="665"/>
        <v>2</v>
      </c>
      <c r="AS96" s="8">
        <f t="shared" si="665"/>
        <v>1</v>
      </c>
      <c r="AT96" s="8">
        <f t="shared" si="665"/>
        <v>2</v>
      </c>
      <c r="AU96" s="8">
        <f t="shared" si="665"/>
        <v>2</v>
      </c>
      <c r="AV96" s="8">
        <f t="shared" si="665"/>
        <v>3</v>
      </c>
      <c r="AW96" s="8">
        <f t="shared" si="665"/>
        <v>2</v>
      </c>
      <c r="AX96" s="8">
        <f t="shared" si="665"/>
        <v>2</v>
      </c>
      <c r="AY96" s="8">
        <f t="shared" si="665"/>
        <v>2</v>
      </c>
      <c r="AZ96" s="8">
        <f t="shared" si="665"/>
        <v>2</v>
      </c>
      <c r="BA96" s="8">
        <f t="shared" si="665"/>
        <v>2</v>
      </c>
      <c r="BB96" s="8">
        <f t="shared" ref="BB96:BO96" si="666">IF(BB40="Mujer",1,IF(BB40="Hombre",2,IF(BB40="Ambos",3,IF(BB40="Ninguno",4," "))))</f>
        <v>3</v>
      </c>
      <c r="BC96" s="8">
        <f t="shared" si="666"/>
        <v>3</v>
      </c>
      <c r="BD96" s="8">
        <f t="shared" si="666"/>
        <v>3</v>
      </c>
      <c r="BE96" s="8">
        <f t="shared" si="666"/>
        <v>3</v>
      </c>
      <c r="BF96" s="8">
        <f t="shared" si="666"/>
        <v>3</v>
      </c>
      <c r="BG96" s="8">
        <f t="shared" si="666"/>
        <v>3</v>
      </c>
      <c r="BH96" s="8">
        <f t="shared" si="666"/>
        <v>3</v>
      </c>
      <c r="BI96" s="8">
        <f t="shared" si="666"/>
        <v>3</v>
      </c>
      <c r="BJ96" s="8">
        <f t="shared" si="666"/>
        <v>3</v>
      </c>
      <c r="BK96" s="8">
        <f t="shared" si="666"/>
        <v>3</v>
      </c>
      <c r="BL96" s="8">
        <f t="shared" si="666"/>
        <v>3</v>
      </c>
      <c r="BM96" s="8">
        <f t="shared" si="666"/>
        <v>3</v>
      </c>
      <c r="BN96" s="8">
        <f t="shared" si="666"/>
        <v>3</v>
      </c>
      <c r="BO96" s="8">
        <f t="shared" si="666"/>
        <v>3</v>
      </c>
      <c r="BP96" s="7"/>
      <c r="BQ96" s="8">
        <f t="shared" ref="BQ96:BT96" si="667">IF(BQ40="Si",1,IF(BQ40="No",2,IF(BQ40="No sé",3," ")))</f>
        <v>1</v>
      </c>
      <c r="BR96" s="8">
        <f t="shared" si="667"/>
        <v>1</v>
      </c>
      <c r="BS96" s="8">
        <f t="shared" si="667"/>
        <v>1</v>
      </c>
      <c r="BT96" s="8">
        <f t="shared" si="667"/>
        <v>1</v>
      </c>
      <c r="BU96" s="8">
        <f t="shared" ref="BU96:CL96" si="668">IF(BU40="Siempre",1,IF(BU40="Casi siempre",2,IF(BU40="Pocas Veces",3,IF(BU40="Nunca",4," "))))</f>
        <v>1</v>
      </c>
      <c r="BV96" s="8">
        <f t="shared" si="668"/>
        <v>1</v>
      </c>
      <c r="BW96" s="8">
        <f t="shared" si="668"/>
        <v>1</v>
      </c>
      <c r="BX96" s="8">
        <f t="shared" si="668"/>
        <v>1</v>
      </c>
      <c r="BY96" s="8">
        <f t="shared" si="668"/>
        <v>1</v>
      </c>
      <c r="BZ96" s="8">
        <f t="shared" si="668"/>
        <v>1</v>
      </c>
      <c r="CA96" s="8">
        <f t="shared" si="668"/>
        <v>1</v>
      </c>
      <c r="CB96" s="8">
        <f t="shared" si="668"/>
        <v>1</v>
      </c>
      <c r="CC96" s="8">
        <f t="shared" si="668"/>
        <v>1</v>
      </c>
      <c r="CD96" s="8">
        <f t="shared" si="668"/>
        <v>1</v>
      </c>
      <c r="CE96" s="8">
        <f t="shared" si="668"/>
        <v>1</v>
      </c>
      <c r="CF96" s="8">
        <f t="shared" si="668"/>
        <v>1</v>
      </c>
      <c r="CG96" s="8">
        <f t="shared" si="668"/>
        <v>1</v>
      </c>
      <c r="CH96" s="8">
        <f t="shared" si="668"/>
        <v>1</v>
      </c>
      <c r="CI96" s="8">
        <f t="shared" si="668"/>
        <v>4</v>
      </c>
      <c r="CJ96" s="8">
        <f t="shared" si="668"/>
        <v>2</v>
      </c>
      <c r="CK96" s="8">
        <f t="shared" si="668"/>
        <v>2</v>
      </c>
      <c r="CL96" s="8">
        <f t="shared" si="668"/>
        <v>1</v>
      </c>
      <c r="CM96" s="8">
        <f t="shared" ref="CM96:CP96" si="669">IF(CM40="Siempre",1,IF(CM40="Casi siempre",2,IF(CM40="Pocas Veces",3,IF(CM40="Nunca",4,IF(CM40="No sé",5," ")))))</f>
        <v>5</v>
      </c>
      <c r="CN96" s="8">
        <f t="shared" si="669"/>
        <v>2</v>
      </c>
      <c r="CO96" s="8">
        <f t="shared" si="669"/>
        <v>5</v>
      </c>
      <c r="CP96" s="8">
        <f t="shared" si="669"/>
        <v>1</v>
      </c>
      <c r="CQ96" s="8">
        <f t="shared" ref="CQ96:DC96" si="670">IF(CQ40="Si",1,IF(CQ40="No",2," "))</f>
        <v>2</v>
      </c>
      <c r="CR96" s="8">
        <f t="shared" si="670"/>
        <v>2</v>
      </c>
      <c r="CS96" s="8">
        <f t="shared" si="670"/>
        <v>2</v>
      </c>
      <c r="CT96" s="8">
        <f t="shared" si="670"/>
        <v>2</v>
      </c>
      <c r="CU96" s="8">
        <f t="shared" si="670"/>
        <v>1</v>
      </c>
      <c r="CV96" s="8">
        <f t="shared" si="670"/>
        <v>1</v>
      </c>
      <c r="CW96" s="8">
        <f t="shared" si="670"/>
        <v>1</v>
      </c>
      <c r="CX96" s="8">
        <f t="shared" si="670"/>
        <v>1</v>
      </c>
      <c r="CY96" s="8">
        <f t="shared" si="670"/>
        <v>1</v>
      </c>
      <c r="CZ96" s="8">
        <f t="shared" si="670"/>
        <v>1</v>
      </c>
      <c r="DA96" s="8">
        <f t="shared" si="670"/>
        <v>1</v>
      </c>
      <c r="DB96" s="8">
        <f t="shared" si="670"/>
        <v>1</v>
      </c>
      <c r="DC96" s="8">
        <f t="shared" si="670"/>
        <v>1</v>
      </c>
      <c r="DD96" s="8">
        <f t="shared" ref="DD96:DK96" si="671">IF(DD40="Si",1,IF(DD40="No",2,IF(DD40="No sé",2," ")))</f>
        <v>1</v>
      </c>
      <c r="DE96" s="8">
        <f t="shared" si="671"/>
        <v>1</v>
      </c>
      <c r="DF96" s="8">
        <f t="shared" si="671"/>
        <v>1</v>
      </c>
      <c r="DG96" s="8">
        <f t="shared" si="671"/>
        <v>1</v>
      </c>
      <c r="DH96" s="8">
        <f t="shared" si="671"/>
        <v>1</v>
      </c>
      <c r="DI96" s="8">
        <f t="shared" si="671"/>
        <v>1</v>
      </c>
      <c r="DJ96" s="8">
        <f t="shared" si="671"/>
        <v>1</v>
      </c>
      <c r="DK96" s="8">
        <f t="shared" si="671"/>
        <v>1</v>
      </c>
      <c r="DL96" s="8">
        <f t="shared" ref="DL96:EQ96" si="672">IF(DL40="Si, menos que a mis compañeras/os",1,IF(DL40="Si, Igual que a mis compañeras/os",2,IF(DL40="Si, más que a mis compañeras/os",3,IF(DL40="No",4," "))))</f>
        <v>4</v>
      </c>
      <c r="DM96" s="8">
        <f t="shared" si="672"/>
        <v>4</v>
      </c>
      <c r="DN96" s="8">
        <f t="shared" si="672"/>
        <v>4</v>
      </c>
      <c r="DO96" s="8">
        <f t="shared" si="672"/>
        <v>4</v>
      </c>
      <c r="DP96" s="8">
        <f t="shared" si="672"/>
        <v>4</v>
      </c>
      <c r="DQ96" s="8">
        <f t="shared" si="672"/>
        <v>4</v>
      </c>
      <c r="DR96" s="8">
        <f t="shared" si="672"/>
        <v>4</v>
      </c>
      <c r="DS96" s="8">
        <f t="shared" si="672"/>
        <v>4</v>
      </c>
      <c r="DT96" s="8">
        <f t="shared" si="672"/>
        <v>4</v>
      </c>
      <c r="DU96" s="8">
        <f t="shared" si="672"/>
        <v>4</v>
      </c>
      <c r="DV96" s="8">
        <f t="shared" si="672"/>
        <v>4</v>
      </c>
      <c r="DW96" s="8">
        <f t="shared" si="672"/>
        <v>4</v>
      </c>
      <c r="DX96" s="8">
        <f t="shared" si="672"/>
        <v>4</v>
      </c>
      <c r="DY96" s="8">
        <f t="shared" si="672"/>
        <v>4</v>
      </c>
      <c r="DZ96" s="8">
        <f t="shared" si="672"/>
        <v>4</v>
      </c>
      <c r="EA96" s="8">
        <f t="shared" si="672"/>
        <v>4</v>
      </c>
      <c r="EB96" s="8">
        <f t="shared" si="672"/>
        <v>4</v>
      </c>
      <c r="EC96" s="8">
        <f t="shared" si="672"/>
        <v>4</v>
      </c>
      <c r="ED96" s="8">
        <f t="shared" si="672"/>
        <v>4</v>
      </c>
      <c r="EE96" s="8">
        <f t="shared" si="672"/>
        <v>4</v>
      </c>
      <c r="EF96" s="8">
        <f t="shared" si="672"/>
        <v>4</v>
      </c>
      <c r="EG96" s="8">
        <f t="shared" si="672"/>
        <v>4</v>
      </c>
      <c r="EH96" s="8">
        <f t="shared" si="672"/>
        <v>4</v>
      </c>
      <c r="EI96" s="8">
        <f t="shared" si="672"/>
        <v>4</v>
      </c>
      <c r="EJ96" s="8">
        <f t="shared" si="672"/>
        <v>4</v>
      </c>
      <c r="EK96" s="8">
        <f t="shared" si="672"/>
        <v>4</v>
      </c>
      <c r="EL96" s="8">
        <f t="shared" si="672"/>
        <v>4</v>
      </c>
      <c r="EM96" s="8">
        <f t="shared" si="672"/>
        <v>4</v>
      </c>
      <c r="EN96" s="8">
        <f t="shared" si="672"/>
        <v>4</v>
      </c>
      <c r="EO96" s="8">
        <f t="shared" si="672"/>
        <v>4</v>
      </c>
      <c r="EP96" s="8">
        <f t="shared" si="672"/>
        <v>4</v>
      </c>
      <c r="EQ96" s="8">
        <f t="shared" si="672"/>
        <v>4</v>
      </c>
      <c r="ER96" s="8">
        <f t="shared" si="21"/>
        <v>2</v>
      </c>
      <c r="ES96" s="8">
        <f t="shared" ref="ES96:EX96" si="673">IF(ES40="Si, menos que a mis compañeras/os",1,IF(ES40="Si, Igual que a mis compañeras/os",2,IF(ES40="Si, más que a mis compañeras/os",3,IF(ES40="No",4," "))))</f>
        <v>3</v>
      </c>
      <c r="ET96" s="8">
        <f t="shared" si="673"/>
        <v>3</v>
      </c>
      <c r="EU96" s="8">
        <f t="shared" si="673"/>
        <v>3</v>
      </c>
      <c r="EV96" s="8">
        <f t="shared" si="673"/>
        <v>3</v>
      </c>
      <c r="EW96" s="8">
        <f t="shared" si="673"/>
        <v>2</v>
      </c>
      <c r="EX96" s="8">
        <f t="shared" si="673"/>
        <v>2</v>
      </c>
      <c r="EY96" s="8">
        <f t="shared" ref="EY96:FG96" si="674">IF(EY40="Siempre",1,IF(EY40="Casi siempre",2,IF(EY40="Pocas veces",3,IF(EY40="Nunca",4, ""))))</f>
        <v>1</v>
      </c>
      <c r="EZ96" s="8">
        <f t="shared" si="674"/>
        <v>1</v>
      </c>
      <c r="FA96" s="8">
        <f t="shared" si="674"/>
        <v>1</v>
      </c>
      <c r="FB96" s="8">
        <f t="shared" si="674"/>
        <v>1</v>
      </c>
      <c r="FC96" s="8">
        <f t="shared" si="674"/>
        <v>1</v>
      </c>
      <c r="FD96" s="8">
        <f t="shared" si="674"/>
        <v>2</v>
      </c>
      <c r="FE96" s="8">
        <f t="shared" si="674"/>
        <v>1</v>
      </c>
      <c r="FF96" s="8">
        <f t="shared" si="674"/>
        <v>1</v>
      </c>
      <c r="FG96" s="8">
        <f t="shared" si="674"/>
        <v>1</v>
      </c>
      <c r="FH96" s="8">
        <f t="shared" ref="FH96:GE96" si="675">IF(FH40="Siempre",1,IF(FH40="Casi siempre",2,IF(FH40="Pocas veces",3,IF(FH40="Nunca",4,IF(FH40="No he tenido la necesidad",5, "")))))</f>
        <v>1</v>
      </c>
      <c r="FI96" s="8">
        <f t="shared" si="675"/>
        <v>1</v>
      </c>
      <c r="FJ96" s="8">
        <f t="shared" si="675"/>
        <v>1</v>
      </c>
      <c r="FK96" s="8">
        <f t="shared" si="675"/>
        <v>5</v>
      </c>
      <c r="FL96" s="8">
        <f t="shared" si="675"/>
        <v>1</v>
      </c>
      <c r="FM96" s="8">
        <f t="shared" si="675"/>
        <v>5</v>
      </c>
      <c r="FN96" s="8">
        <f t="shared" si="675"/>
        <v>2</v>
      </c>
      <c r="FO96" s="8">
        <f t="shared" si="675"/>
        <v>2</v>
      </c>
      <c r="FP96" s="8">
        <f t="shared" si="675"/>
        <v>2</v>
      </c>
      <c r="FQ96" s="8">
        <f t="shared" si="675"/>
        <v>2</v>
      </c>
      <c r="FR96" s="8">
        <f t="shared" si="675"/>
        <v>1</v>
      </c>
      <c r="FS96" s="8">
        <f t="shared" si="675"/>
        <v>2</v>
      </c>
      <c r="FT96" s="8">
        <f t="shared" si="675"/>
        <v>4</v>
      </c>
      <c r="FU96" s="8">
        <f t="shared" si="675"/>
        <v>4</v>
      </c>
      <c r="FV96" s="8">
        <f t="shared" si="675"/>
        <v>1</v>
      </c>
      <c r="FW96" s="8">
        <f t="shared" si="675"/>
        <v>1</v>
      </c>
      <c r="FX96" s="8">
        <f t="shared" si="675"/>
        <v>1</v>
      </c>
      <c r="FY96" s="8">
        <f t="shared" si="675"/>
        <v>1</v>
      </c>
      <c r="FZ96" s="8">
        <f t="shared" si="675"/>
        <v>1</v>
      </c>
      <c r="GA96" s="8">
        <f t="shared" si="675"/>
        <v>1</v>
      </c>
      <c r="GB96" s="8">
        <f t="shared" si="675"/>
        <v>3</v>
      </c>
      <c r="GC96" s="8">
        <f t="shared" si="675"/>
        <v>1</v>
      </c>
      <c r="GD96" s="8">
        <f t="shared" si="675"/>
        <v>1</v>
      </c>
      <c r="GE96" s="8">
        <f t="shared" si="675"/>
        <v>3</v>
      </c>
      <c r="GF96" s="8">
        <f t="shared" ref="GF96:GI96" si="676">IF(GF40="Si",1,IF(GF40="No",2," "))</f>
        <v>1</v>
      </c>
      <c r="GG96" s="8">
        <f t="shared" si="676"/>
        <v>2</v>
      </c>
      <c r="GH96" s="8">
        <f t="shared" si="676"/>
        <v>1</v>
      </c>
      <c r="GI96" s="8">
        <f t="shared" si="676"/>
        <v>2</v>
      </c>
      <c r="GJ96" s="10">
        <f t="shared" ref="GJ96:GK96" si="677">GJ40</f>
        <v>4</v>
      </c>
      <c r="GK96" s="10">
        <f t="shared" si="677"/>
        <v>4</v>
      </c>
      <c r="GL96" s="10">
        <f t="shared" si="27"/>
        <v>4</v>
      </c>
      <c r="GM96" s="10">
        <f t="shared" ref="GM96:GT96" si="678">IF(GM40="Nada de tiempo",1,IF(GM40="Menos de 2 horas",2,IF(GM40="Entre 3 y 6 horas",3,IF(GM40="Entre 6 y 10 horas",4,IF(GM40="Más de 10 horas",5,"")))))</f>
        <v>4</v>
      </c>
      <c r="GN96" s="10">
        <f t="shared" si="678"/>
        <v>4</v>
      </c>
      <c r="GO96" s="10">
        <f t="shared" si="678"/>
        <v>4</v>
      </c>
      <c r="GP96" s="10">
        <f t="shared" si="678"/>
        <v>4</v>
      </c>
      <c r="GQ96" s="10">
        <f t="shared" si="678"/>
        <v>3</v>
      </c>
      <c r="GR96" s="10">
        <f t="shared" si="678"/>
        <v>5</v>
      </c>
      <c r="GS96" s="10">
        <f t="shared" si="678"/>
        <v>1</v>
      </c>
      <c r="GT96" s="10">
        <f t="shared" si="678"/>
        <v>2</v>
      </c>
    </row>
    <row r="97" spans="3:202" ht="15.75" customHeight="1" x14ac:dyDescent="0.4">
      <c r="C97" s="8">
        <v>40</v>
      </c>
      <c r="E97" s="8">
        <f t="shared" si="574"/>
        <v>2</v>
      </c>
      <c r="F97" s="1">
        <v>1964</v>
      </c>
      <c r="G97" s="9">
        <f t="shared" si="0"/>
        <v>1</v>
      </c>
      <c r="H97" s="10" t="str">
        <f t="shared" ref="H97:I97" si="679">H41</f>
        <v>Hidalgo</v>
      </c>
      <c r="I97" s="10" t="str">
        <f t="shared" si="679"/>
        <v>Tulancingo</v>
      </c>
      <c r="J97" s="8">
        <f t="shared" si="576"/>
        <v>2</v>
      </c>
      <c r="K97" s="8">
        <f t="shared" si="3"/>
        <v>1</v>
      </c>
      <c r="L97" s="8">
        <v>1</v>
      </c>
      <c r="M97" s="8">
        <f t="shared" si="4"/>
        <v>5</v>
      </c>
      <c r="N97" s="8">
        <f t="shared" ref="N97:O97" si="680">IF(N41="Sí",1,IF(N41="No",2," "))</f>
        <v>2</v>
      </c>
      <c r="O97" s="8">
        <f t="shared" si="680"/>
        <v>2</v>
      </c>
      <c r="P97" s="1">
        <v>18</v>
      </c>
      <c r="Q97" s="8">
        <f t="shared" si="578"/>
        <v>1</v>
      </c>
      <c r="R97" s="8">
        <f t="shared" si="7"/>
        <v>1</v>
      </c>
      <c r="S97" s="8">
        <f t="shared" si="8"/>
        <v>4</v>
      </c>
      <c r="T97" s="8">
        <f t="shared" si="9"/>
        <v>1</v>
      </c>
      <c r="U97" s="8">
        <f t="shared" ref="U97:AG97" si="681">IF(U41="Toda mi jornada",1,IF(U41="Más de la mitad",2,IF(U41="Ocasionalmente",3,IF(U41="Nunca",4," "))))</f>
        <v>1</v>
      </c>
      <c r="V97" s="8">
        <f t="shared" si="681"/>
        <v>1</v>
      </c>
      <c r="W97" s="8">
        <f t="shared" si="681"/>
        <v>4</v>
      </c>
      <c r="X97" s="8">
        <f t="shared" si="681"/>
        <v>4</v>
      </c>
      <c r="Y97" s="8">
        <f t="shared" si="681"/>
        <v>4</v>
      </c>
      <c r="Z97" s="8">
        <f t="shared" si="681"/>
        <v>4</v>
      </c>
      <c r="AA97" s="8">
        <f t="shared" si="681"/>
        <v>4</v>
      </c>
      <c r="AB97" s="8">
        <f t="shared" si="681"/>
        <v>4</v>
      </c>
      <c r="AC97" s="8">
        <f t="shared" si="681"/>
        <v>4</v>
      </c>
      <c r="AD97" s="8">
        <f t="shared" si="681"/>
        <v>2</v>
      </c>
      <c r="AE97" s="8">
        <f t="shared" si="681"/>
        <v>1</v>
      </c>
      <c r="AF97" s="8">
        <f t="shared" si="681"/>
        <v>1</v>
      </c>
      <c r="AG97" s="8">
        <f t="shared" si="681"/>
        <v>4</v>
      </c>
      <c r="AH97" s="7"/>
      <c r="AI97" s="8">
        <f t="shared" si="11"/>
        <v>2</v>
      </c>
      <c r="AJ97" s="8">
        <f t="shared" si="12"/>
        <v>8</v>
      </c>
      <c r="AK97" s="1" t="s">
        <v>388</v>
      </c>
      <c r="AL97" s="8">
        <f t="shared" ref="AL97:BA97" si="682">IF(AL41="Completamente",1,IF(AL41="Bastante",2,IF(AL41="Regular",3,IF(AL41="Poco",4,IF(AL41="Nada",5," ")))))</f>
        <v>1</v>
      </c>
      <c r="AM97" s="8">
        <f t="shared" si="682"/>
        <v>3</v>
      </c>
      <c r="AN97" s="8">
        <f t="shared" si="682"/>
        <v>3</v>
      </c>
      <c r="AO97" s="8">
        <f t="shared" si="682"/>
        <v>1</v>
      </c>
      <c r="AP97" s="8">
        <f t="shared" si="682"/>
        <v>3</v>
      </c>
      <c r="AQ97" s="8">
        <f t="shared" si="682"/>
        <v>1</v>
      </c>
      <c r="AR97" s="8">
        <f t="shared" si="682"/>
        <v>3</v>
      </c>
      <c r="AS97" s="8">
        <f t="shared" si="682"/>
        <v>1</v>
      </c>
      <c r="AT97" s="8">
        <f t="shared" si="682"/>
        <v>2</v>
      </c>
      <c r="AU97" s="8">
        <f t="shared" si="682"/>
        <v>2</v>
      </c>
      <c r="AV97" s="8">
        <f t="shared" si="682"/>
        <v>4</v>
      </c>
      <c r="AW97" s="8">
        <f t="shared" si="682"/>
        <v>2</v>
      </c>
      <c r="AX97" s="8">
        <f t="shared" si="682"/>
        <v>1</v>
      </c>
      <c r="AY97" s="8">
        <f t="shared" si="682"/>
        <v>1</v>
      </c>
      <c r="AZ97" s="8">
        <f t="shared" si="682"/>
        <v>2</v>
      </c>
      <c r="BA97" s="8">
        <f t="shared" si="682"/>
        <v>4</v>
      </c>
      <c r="BB97" s="8">
        <f t="shared" ref="BB97:BO97" si="683">IF(BB41="Mujer",1,IF(BB41="Hombre",2,IF(BB41="Ambos",3,IF(BB41="Ninguno",4," "))))</f>
        <v>3</v>
      </c>
      <c r="BC97" s="8">
        <f t="shared" si="683"/>
        <v>3</v>
      </c>
      <c r="BD97" s="8">
        <f t="shared" si="683"/>
        <v>3</v>
      </c>
      <c r="BE97" s="8">
        <f t="shared" si="683"/>
        <v>3</v>
      </c>
      <c r="BF97" s="8">
        <f t="shared" si="683"/>
        <v>3</v>
      </c>
      <c r="BG97" s="8">
        <f t="shared" si="683"/>
        <v>3</v>
      </c>
      <c r="BH97" s="8">
        <f t="shared" si="683"/>
        <v>1</v>
      </c>
      <c r="BI97" s="8">
        <f t="shared" si="683"/>
        <v>3</v>
      </c>
      <c r="BJ97" s="8">
        <f t="shared" si="683"/>
        <v>3</v>
      </c>
      <c r="BK97" s="8">
        <f t="shared" si="683"/>
        <v>4</v>
      </c>
      <c r="BL97" s="8">
        <f t="shared" si="683"/>
        <v>3</v>
      </c>
      <c r="BM97" s="8">
        <f t="shared" si="683"/>
        <v>3</v>
      </c>
      <c r="BN97" s="8">
        <f t="shared" si="683"/>
        <v>4</v>
      </c>
      <c r="BO97" s="8">
        <f t="shared" si="683"/>
        <v>4</v>
      </c>
      <c r="BP97" s="7"/>
      <c r="BQ97" s="8">
        <f t="shared" ref="BQ97:BT97" si="684">IF(BQ41="Si",1,IF(BQ41="No",2,IF(BQ41="No sé",3," ")))</f>
        <v>1</v>
      </c>
      <c r="BR97" s="8">
        <f t="shared" si="684"/>
        <v>1</v>
      </c>
      <c r="BS97" s="8">
        <f t="shared" si="684"/>
        <v>2</v>
      </c>
      <c r="BT97" s="8">
        <f t="shared" si="684"/>
        <v>2</v>
      </c>
      <c r="BU97" s="8">
        <f t="shared" ref="BU97:CL97" si="685">IF(BU41="Siempre",1,IF(BU41="Casi siempre",2,IF(BU41="Pocas Veces",3,IF(BU41="Nunca",4," "))))</f>
        <v>1</v>
      </c>
      <c r="BV97" s="8">
        <f t="shared" si="685"/>
        <v>2</v>
      </c>
      <c r="BW97" s="8">
        <f t="shared" si="685"/>
        <v>2</v>
      </c>
      <c r="BX97" s="8">
        <f t="shared" si="685"/>
        <v>2</v>
      </c>
      <c r="BY97" s="8">
        <f t="shared" si="685"/>
        <v>2</v>
      </c>
      <c r="BZ97" s="8">
        <f t="shared" si="685"/>
        <v>2</v>
      </c>
      <c r="CA97" s="8">
        <f t="shared" si="685"/>
        <v>1</v>
      </c>
      <c r="CB97" s="8">
        <f t="shared" si="685"/>
        <v>1</v>
      </c>
      <c r="CC97" s="8">
        <f t="shared" si="685"/>
        <v>2</v>
      </c>
      <c r="CD97" s="8">
        <f t="shared" si="685"/>
        <v>2</v>
      </c>
      <c r="CE97" s="8">
        <f t="shared" si="685"/>
        <v>2</v>
      </c>
      <c r="CF97" s="8">
        <f t="shared" si="685"/>
        <v>3</v>
      </c>
      <c r="CG97" s="8">
        <f t="shared" si="685"/>
        <v>3</v>
      </c>
      <c r="CH97" s="8">
        <f t="shared" si="685"/>
        <v>1</v>
      </c>
      <c r="CI97" s="8">
        <f t="shared" si="685"/>
        <v>1</v>
      </c>
      <c r="CJ97" s="8">
        <f t="shared" si="685"/>
        <v>3</v>
      </c>
      <c r="CK97" s="8">
        <f t="shared" si="685"/>
        <v>3</v>
      </c>
      <c r="CL97" s="8">
        <f t="shared" si="685"/>
        <v>1</v>
      </c>
      <c r="CM97" s="8">
        <f t="shared" ref="CM97:CP97" si="686">IF(CM41="Siempre",1,IF(CM41="Casi siempre",2,IF(CM41="Pocas Veces",3,IF(CM41="Nunca",4,IF(CM41="No sé",5," ")))))</f>
        <v>3</v>
      </c>
      <c r="CN97" s="8">
        <f t="shared" si="686"/>
        <v>4</v>
      </c>
      <c r="CO97" s="8">
        <f t="shared" si="686"/>
        <v>5</v>
      </c>
      <c r="CP97" s="8">
        <f t="shared" si="686"/>
        <v>1</v>
      </c>
      <c r="CQ97" s="8">
        <f t="shared" ref="CQ97:DC97" si="687">IF(CQ41="Si",1,IF(CQ41="No",2," "))</f>
        <v>2</v>
      </c>
      <c r="CR97" s="8">
        <f t="shared" si="687"/>
        <v>1</v>
      </c>
      <c r="CS97" s="8">
        <f t="shared" si="687"/>
        <v>2</v>
      </c>
      <c r="CT97" s="8">
        <f t="shared" si="687"/>
        <v>2</v>
      </c>
      <c r="CU97" s="8">
        <f t="shared" si="687"/>
        <v>2</v>
      </c>
      <c r="CV97" s="8">
        <f t="shared" si="687"/>
        <v>1</v>
      </c>
      <c r="CW97" s="8">
        <f t="shared" si="687"/>
        <v>2</v>
      </c>
      <c r="CX97" s="8">
        <f t="shared" si="687"/>
        <v>2</v>
      </c>
      <c r="CY97" s="8">
        <f t="shared" si="687"/>
        <v>1</v>
      </c>
      <c r="CZ97" s="8">
        <f t="shared" si="687"/>
        <v>1</v>
      </c>
      <c r="DA97" s="8">
        <f t="shared" si="687"/>
        <v>2</v>
      </c>
      <c r="DB97" s="8">
        <f t="shared" si="687"/>
        <v>2</v>
      </c>
      <c r="DC97" s="8">
        <f t="shared" si="687"/>
        <v>1</v>
      </c>
      <c r="DD97" s="8">
        <f t="shared" ref="DD97:DK97" si="688">IF(DD41="Si",1,IF(DD41="No",2,IF(DD41="No sé",2," ")))</f>
        <v>1</v>
      </c>
      <c r="DE97" s="8">
        <f t="shared" si="688"/>
        <v>1</v>
      </c>
      <c r="DF97" s="8">
        <f t="shared" si="688"/>
        <v>1</v>
      </c>
      <c r="DG97" s="8">
        <f t="shared" si="688"/>
        <v>1</v>
      </c>
      <c r="DH97" s="8">
        <f t="shared" si="688"/>
        <v>1</v>
      </c>
      <c r="DI97" s="8">
        <f t="shared" si="688"/>
        <v>1</v>
      </c>
      <c r="DJ97" s="8">
        <f t="shared" si="688"/>
        <v>1</v>
      </c>
      <c r="DK97" s="8">
        <f t="shared" si="688"/>
        <v>1</v>
      </c>
      <c r="DL97" s="8">
        <f t="shared" ref="DL97:EQ97" si="689">IF(DL41="Si, menos que a mis compañeras/os",1,IF(DL41="Si, Igual que a mis compañeras/os",2,IF(DL41="Si, más que a mis compañeras/os",3,IF(DL41="No",4," "))))</f>
        <v>4</v>
      </c>
      <c r="DM97" s="8">
        <f t="shared" si="689"/>
        <v>4</v>
      </c>
      <c r="DN97" s="8">
        <f t="shared" si="689"/>
        <v>4</v>
      </c>
      <c r="DO97" s="8">
        <f t="shared" si="689"/>
        <v>4</v>
      </c>
      <c r="DP97" s="8">
        <f t="shared" si="689"/>
        <v>4</v>
      </c>
      <c r="DQ97" s="8">
        <f t="shared" si="689"/>
        <v>4</v>
      </c>
      <c r="DR97" s="8">
        <f t="shared" si="689"/>
        <v>4</v>
      </c>
      <c r="DS97" s="8">
        <f t="shared" si="689"/>
        <v>4</v>
      </c>
      <c r="DT97" s="8">
        <f t="shared" si="689"/>
        <v>4</v>
      </c>
      <c r="DU97" s="8">
        <f t="shared" si="689"/>
        <v>4</v>
      </c>
      <c r="DV97" s="8">
        <f t="shared" si="689"/>
        <v>2</v>
      </c>
      <c r="DW97" s="8">
        <f t="shared" si="689"/>
        <v>4</v>
      </c>
      <c r="DX97" s="8">
        <f t="shared" si="689"/>
        <v>4</v>
      </c>
      <c r="DY97" s="8">
        <f t="shared" si="689"/>
        <v>2</v>
      </c>
      <c r="DZ97" s="8">
        <f t="shared" si="689"/>
        <v>4</v>
      </c>
      <c r="EA97" s="8">
        <f t="shared" si="689"/>
        <v>4</v>
      </c>
      <c r="EB97" s="8">
        <f t="shared" si="689"/>
        <v>4</v>
      </c>
      <c r="EC97" s="8">
        <f t="shared" si="689"/>
        <v>4</v>
      </c>
      <c r="ED97" s="8">
        <f t="shared" si="689"/>
        <v>4</v>
      </c>
      <c r="EE97" s="8">
        <f t="shared" si="689"/>
        <v>4</v>
      </c>
      <c r="EF97" s="8">
        <f t="shared" si="689"/>
        <v>4</v>
      </c>
      <c r="EG97" s="8">
        <f t="shared" si="689"/>
        <v>4</v>
      </c>
      <c r="EH97" s="8">
        <f t="shared" si="689"/>
        <v>4</v>
      </c>
      <c r="EI97" s="8">
        <f t="shared" si="689"/>
        <v>4</v>
      </c>
      <c r="EJ97" s="8">
        <f t="shared" si="689"/>
        <v>4</v>
      </c>
      <c r="EK97" s="8">
        <f t="shared" si="689"/>
        <v>4</v>
      </c>
      <c r="EL97" s="8">
        <f t="shared" si="689"/>
        <v>4</v>
      </c>
      <c r="EM97" s="8">
        <f t="shared" si="689"/>
        <v>4</v>
      </c>
      <c r="EN97" s="8">
        <f t="shared" si="689"/>
        <v>4</v>
      </c>
      <c r="EO97" s="8">
        <f t="shared" si="689"/>
        <v>4</v>
      </c>
      <c r="EP97" s="8">
        <f t="shared" si="689"/>
        <v>4</v>
      </c>
      <c r="EQ97" s="8">
        <f t="shared" si="689"/>
        <v>4</v>
      </c>
      <c r="ER97" s="8">
        <f t="shared" si="21"/>
        <v>2</v>
      </c>
      <c r="ES97" s="8">
        <f t="shared" ref="ES97:EX97" si="690">IF(ES41="Si, menos que a mis compañeras/os",1,IF(ES41="Si, Igual que a mis compañeras/os",2,IF(ES41="Si, más que a mis compañeras/os",3,IF(ES41="No",4," "))))</f>
        <v>4</v>
      </c>
      <c r="ET97" s="8">
        <f t="shared" si="690"/>
        <v>4</v>
      </c>
      <c r="EU97" s="8">
        <f t="shared" si="690"/>
        <v>4</v>
      </c>
      <c r="EV97" s="8">
        <f t="shared" si="690"/>
        <v>4</v>
      </c>
      <c r="EW97" s="8">
        <f t="shared" si="690"/>
        <v>4</v>
      </c>
      <c r="EX97" s="8">
        <f t="shared" si="690"/>
        <v>2</v>
      </c>
      <c r="EY97" s="8">
        <f t="shared" ref="EY97:FG97" si="691">IF(EY41="Siempre",1,IF(EY41="Casi siempre",2,IF(EY41="Pocas veces",3,IF(EY41="Nunca",4, ""))))</f>
        <v>4</v>
      </c>
      <c r="EZ97" s="8">
        <f t="shared" si="691"/>
        <v>1</v>
      </c>
      <c r="FA97" s="8">
        <f t="shared" si="691"/>
        <v>1</v>
      </c>
      <c r="FB97" s="8">
        <f t="shared" si="691"/>
        <v>1</v>
      </c>
      <c r="FC97" s="8">
        <f t="shared" si="691"/>
        <v>1</v>
      </c>
      <c r="FD97" s="8">
        <f t="shared" si="691"/>
        <v>1</v>
      </c>
      <c r="FE97" s="8">
        <f t="shared" si="691"/>
        <v>1</v>
      </c>
      <c r="FF97" s="8">
        <f t="shared" si="691"/>
        <v>1</v>
      </c>
      <c r="FG97" s="8">
        <f t="shared" si="691"/>
        <v>2</v>
      </c>
      <c r="FH97" s="8">
        <f t="shared" ref="FH97:GE97" si="692">IF(FH41="Siempre",1,IF(FH41="Casi siempre",2,IF(FH41="Pocas veces",3,IF(FH41="Nunca",4,IF(FH41="No he tenido la necesidad",5, "")))))</f>
        <v>1</v>
      </c>
      <c r="FI97" s="8">
        <f t="shared" si="692"/>
        <v>1</v>
      </c>
      <c r="FJ97" s="8">
        <f t="shared" si="692"/>
        <v>1</v>
      </c>
      <c r="FK97" s="8">
        <f t="shared" si="692"/>
        <v>1</v>
      </c>
      <c r="FL97" s="8">
        <f t="shared" si="692"/>
        <v>1</v>
      </c>
      <c r="FM97" s="8">
        <f t="shared" si="692"/>
        <v>1</v>
      </c>
      <c r="FN97" s="8">
        <f t="shared" si="692"/>
        <v>1</v>
      </c>
      <c r="FO97" s="8">
        <f t="shared" si="692"/>
        <v>1</v>
      </c>
      <c r="FP97" s="8">
        <f t="shared" si="692"/>
        <v>1</v>
      </c>
      <c r="FQ97" s="8">
        <f t="shared" si="692"/>
        <v>3</v>
      </c>
      <c r="FR97" s="8">
        <f t="shared" si="692"/>
        <v>2</v>
      </c>
      <c r="FS97" s="8">
        <f t="shared" si="692"/>
        <v>3</v>
      </c>
      <c r="FT97" s="8">
        <f t="shared" si="692"/>
        <v>4</v>
      </c>
      <c r="FU97" s="8">
        <f t="shared" si="692"/>
        <v>4</v>
      </c>
      <c r="FV97" s="8">
        <f t="shared" si="692"/>
        <v>2</v>
      </c>
      <c r="FW97" s="8">
        <f t="shared" si="692"/>
        <v>2</v>
      </c>
      <c r="FX97" s="8">
        <f t="shared" si="692"/>
        <v>1</v>
      </c>
      <c r="FY97" s="8">
        <f t="shared" si="692"/>
        <v>2</v>
      </c>
      <c r="FZ97" s="8">
        <f t="shared" si="692"/>
        <v>1</v>
      </c>
      <c r="GA97" s="8">
        <f t="shared" si="692"/>
        <v>1</v>
      </c>
      <c r="GB97" s="8">
        <f t="shared" si="692"/>
        <v>4</v>
      </c>
      <c r="GC97" s="8">
        <f t="shared" si="692"/>
        <v>2</v>
      </c>
      <c r="GD97" s="8">
        <f t="shared" si="692"/>
        <v>1</v>
      </c>
      <c r="GE97" s="8">
        <f t="shared" si="692"/>
        <v>4</v>
      </c>
      <c r="GF97" s="8">
        <f t="shared" ref="GF97:GI97" si="693">IF(GF41="Si",1,IF(GF41="No",2," "))</f>
        <v>2</v>
      </c>
      <c r="GG97" s="8">
        <f t="shared" si="693"/>
        <v>2</v>
      </c>
      <c r="GH97" s="8">
        <f t="shared" si="693"/>
        <v>1</v>
      </c>
      <c r="GI97" s="8">
        <f t="shared" si="693"/>
        <v>2</v>
      </c>
      <c r="GJ97" s="10">
        <f t="shared" ref="GJ97:GK97" si="694">GJ41</f>
        <v>3</v>
      </c>
      <c r="GK97" s="10">
        <f t="shared" si="694"/>
        <v>2</v>
      </c>
      <c r="GL97" s="10">
        <f t="shared" si="27"/>
        <v>5</v>
      </c>
      <c r="GM97" s="10">
        <f t="shared" ref="GM97:GT97" si="695">IF(GM41="Nada de tiempo",1,IF(GM41="Menos de 2 horas",2,IF(GM41="Entre 3 y 6 horas",3,IF(GM41="Entre 6 y 10 horas",4,IF(GM41="Más de 10 horas",5,"")))))</f>
        <v>3</v>
      </c>
      <c r="GN97" s="10">
        <f t="shared" si="695"/>
        <v>3</v>
      </c>
      <c r="GO97" s="10">
        <f t="shared" si="695"/>
        <v>3</v>
      </c>
      <c r="GP97" s="10">
        <f t="shared" si="695"/>
        <v>2</v>
      </c>
      <c r="GQ97" s="10">
        <f t="shared" si="695"/>
        <v>2</v>
      </c>
      <c r="GR97" s="10">
        <f t="shared" si="695"/>
        <v>5</v>
      </c>
      <c r="GS97" s="10">
        <f t="shared" si="695"/>
        <v>1</v>
      </c>
      <c r="GT97" s="10">
        <f t="shared" si="695"/>
        <v>1</v>
      </c>
    </row>
    <row r="98" spans="3:202" ht="15.75" customHeight="1" x14ac:dyDescent="0.4">
      <c r="C98" s="8">
        <v>41</v>
      </c>
      <c r="E98" s="8">
        <f t="shared" si="574"/>
        <v>2</v>
      </c>
      <c r="F98" s="1">
        <v>1973</v>
      </c>
      <c r="G98" s="9">
        <f t="shared" si="0"/>
        <v>1</v>
      </c>
      <c r="H98" s="10" t="str">
        <f t="shared" ref="H98:I98" si="696">H42</f>
        <v>Hidalgo</v>
      </c>
      <c r="I98" s="10" t="str">
        <f t="shared" si="696"/>
        <v>Mineral de la Reforma</v>
      </c>
      <c r="J98" s="8">
        <f t="shared" si="576"/>
        <v>2</v>
      </c>
      <c r="K98" s="8">
        <f t="shared" si="3"/>
        <v>1</v>
      </c>
      <c r="L98" s="8">
        <v>1</v>
      </c>
      <c r="M98" s="8">
        <f t="shared" si="4"/>
        <v>5</v>
      </c>
      <c r="N98" s="8">
        <f t="shared" ref="N98:O98" si="697">IF(N42="Sí",1,IF(N42="No",2," "))</f>
        <v>2</v>
      </c>
      <c r="O98" s="8">
        <f t="shared" si="697"/>
        <v>2</v>
      </c>
      <c r="P98" s="1">
        <v>21</v>
      </c>
      <c r="Q98" s="8">
        <f t="shared" si="578"/>
        <v>1</v>
      </c>
      <c r="R98" s="8">
        <f t="shared" si="7"/>
        <v>1</v>
      </c>
      <c r="S98" s="8">
        <f t="shared" si="8"/>
        <v>4</v>
      </c>
      <c r="T98" s="8">
        <f t="shared" si="9"/>
        <v>1</v>
      </c>
      <c r="U98" s="8">
        <f t="shared" ref="U98:AG98" si="698">IF(U42="Toda mi jornada",1,IF(U42="Más de la mitad",2,IF(U42="Ocasionalmente",3,IF(U42="Nunca",4," "))))</f>
        <v>2</v>
      </c>
      <c r="V98" s="8">
        <f t="shared" si="698"/>
        <v>2</v>
      </c>
      <c r="W98" s="8">
        <f t="shared" si="698"/>
        <v>3</v>
      </c>
      <c r="X98" s="8">
        <f t="shared" si="698"/>
        <v>3</v>
      </c>
      <c r="Y98" s="8">
        <f t="shared" si="698"/>
        <v>4</v>
      </c>
      <c r="Z98" s="8">
        <f t="shared" si="698"/>
        <v>4</v>
      </c>
      <c r="AA98" s="8">
        <f t="shared" si="698"/>
        <v>4</v>
      </c>
      <c r="AB98" s="8">
        <f t="shared" si="698"/>
        <v>3</v>
      </c>
      <c r="AC98" s="8">
        <f t="shared" si="698"/>
        <v>3</v>
      </c>
      <c r="AD98" s="8">
        <f t="shared" si="698"/>
        <v>2</v>
      </c>
      <c r="AE98" s="8">
        <f t="shared" si="698"/>
        <v>2</v>
      </c>
      <c r="AF98" s="8">
        <f t="shared" si="698"/>
        <v>2</v>
      </c>
      <c r="AG98" s="8">
        <f t="shared" si="698"/>
        <v>3</v>
      </c>
      <c r="AH98" s="7"/>
      <c r="AI98" s="8">
        <f t="shared" si="11"/>
        <v>1</v>
      </c>
      <c r="AJ98" s="8">
        <f t="shared" si="12"/>
        <v>8</v>
      </c>
      <c r="AK98" s="1" t="s">
        <v>398</v>
      </c>
      <c r="AL98" s="8">
        <f t="shared" ref="AL98:BA98" si="699">IF(AL42="Completamente",1,IF(AL42="Bastante",2,IF(AL42="Regular",3,IF(AL42="Poco",4,IF(AL42="Nada",5," ")))))</f>
        <v>1</v>
      </c>
      <c r="AM98" s="8">
        <f t="shared" si="699"/>
        <v>2</v>
      </c>
      <c r="AN98" s="8">
        <f t="shared" si="699"/>
        <v>2</v>
      </c>
      <c r="AO98" s="8">
        <f t="shared" si="699"/>
        <v>2</v>
      </c>
      <c r="AP98" s="8">
        <f t="shared" si="699"/>
        <v>2</v>
      </c>
      <c r="AQ98" s="8">
        <f t="shared" si="699"/>
        <v>1</v>
      </c>
      <c r="AR98" s="8">
        <f t="shared" si="699"/>
        <v>1</v>
      </c>
      <c r="AS98" s="8">
        <f t="shared" si="699"/>
        <v>1</v>
      </c>
      <c r="AT98" s="8">
        <f t="shared" si="699"/>
        <v>4</v>
      </c>
      <c r="AU98" s="8">
        <f t="shared" si="699"/>
        <v>2</v>
      </c>
      <c r="AV98" s="8">
        <f t="shared" si="699"/>
        <v>3</v>
      </c>
      <c r="AW98" s="8">
        <f t="shared" si="699"/>
        <v>3</v>
      </c>
      <c r="AX98" s="8">
        <f t="shared" si="699"/>
        <v>3</v>
      </c>
      <c r="AY98" s="8">
        <f t="shared" si="699"/>
        <v>2</v>
      </c>
      <c r="AZ98" s="8">
        <f t="shared" si="699"/>
        <v>3</v>
      </c>
      <c r="BA98" s="8">
        <f t="shared" si="699"/>
        <v>2</v>
      </c>
      <c r="BB98" s="8">
        <f t="shared" ref="BB98:BO98" si="700">IF(BB42="Mujer",1,IF(BB42="Hombre",2,IF(BB42="Ambos",3,IF(BB42="Ninguno",4," "))))</f>
        <v>3</v>
      </c>
      <c r="BC98" s="8">
        <f t="shared" si="700"/>
        <v>3</v>
      </c>
      <c r="BD98" s="8">
        <f t="shared" si="700"/>
        <v>3</v>
      </c>
      <c r="BE98" s="8">
        <f t="shared" si="700"/>
        <v>3</v>
      </c>
      <c r="BF98" s="8">
        <f t="shared" si="700"/>
        <v>3</v>
      </c>
      <c r="BG98" s="8">
        <f t="shared" si="700"/>
        <v>3</v>
      </c>
      <c r="BH98" s="8">
        <f t="shared" si="700"/>
        <v>1</v>
      </c>
      <c r="BI98" s="8">
        <f t="shared" si="700"/>
        <v>3</v>
      </c>
      <c r="BJ98" s="8">
        <f t="shared" si="700"/>
        <v>3</v>
      </c>
      <c r="BK98" s="8">
        <f t="shared" si="700"/>
        <v>3</v>
      </c>
      <c r="BL98" s="8">
        <f t="shared" si="700"/>
        <v>1</v>
      </c>
      <c r="BM98" s="8">
        <f t="shared" si="700"/>
        <v>3</v>
      </c>
      <c r="BN98" s="8">
        <f t="shared" si="700"/>
        <v>4</v>
      </c>
      <c r="BO98" s="8">
        <f t="shared" si="700"/>
        <v>4</v>
      </c>
      <c r="BP98" s="7"/>
      <c r="BQ98" s="8">
        <f t="shared" ref="BQ98:BT98" si="701">IF(BQ42="Si",1,IF(BQ42="No",2,IF(BQ42="No sé",3," ")))</f>
        <v>1</v>
      </c>
      <c r="BR98" s="8">
        <f t="shared" si="701"/>
        <v>1</v>
      </c>
      <c r="BS98" s="8">
        <f t="shared" si="701"/>
        <v>1</v>
      </c>
      <c r="BT98" s="8">
        <f t="shared" si="701"/>
        <v>1</v>
      </c>
      <c r="BU98" s="8">
        <f t="shared" ref="BU98:CL98" si="702">IF(BU42="Siempre",1,IF(BU42="Casi siempre",2,IF(BU42="Pocas Veces",3,IF(BU42="Nunca",4," "))))</f>
        <v>1</v>
      </c>
      <c r="BV98" s="8">
        <f t="shared" si="702"/>
        <v>2</v>
      </c>
      <c r="BW98" s="8">
        <f t="shared" si="702"/>
        <v>2</v>
      </c>
      <c r="BX98" s="8">
        <f t="shared" si="702"/>
        <v>2</v>
      </c>
      <c r="BY98" s="8">
        <f t="shared" si="702"/>
        <v>2</v>
      </c>
      <c r="BZ98" s="8">
        <f t="shared" si="702"/>
        <v>2</v>
      </c>
      <c r="CA98" s="8">
        <f t="shared" si="702"/>
        <v>2</v>
      </c>
      <c r="CB98" s="8">
        <f t="shared" si="702"/>
        <v>2</v>
      </c>
      <c r="CC98" s="8">
        <f t="shared" si="702"/>
        <v>2</v>
      </c>
      <c r="CD98" s="8">
        <f t="shared" si="702"/>
        <v>1</v>
      </c>
      <c r="CE98" s="8">
        <f t="shared" si="702"/>
        <v>1</v>
      </c>
      <c r="CF98" s="8">
        <f t="shared" si="702"/>
        <v>2</v>
      </c>
      <c r="CG98" s="8">
        <f t="shared" si="702"/>
        <v>1</v>
      </c>
      <c r="CH98" s="8">
        <f t="shared" si="702"/>
        <v>1</v>
      </c>
      <c r="CI98" s="8">
        <f t="shared" si="702"/>
        <v>3</v>
      </c>
      <c r="CJ98" s="8">
        <f t="shared" si="702"/>
        <v>2</v>
      </c>
      <c r="CK98" s="8">
        <f t="shared" si="702"/>
        <v>1</v>
      </c>
      <c r="CL98" s="8">
        <f t="shared" si="702"/>
        <v>1</v>
      </c>
      <c r="CM98" s="8">
        <f t="shared" ref="CM98:CP98" si="703">IF(CM42="Siempre",1,IF(CM42="Casi siempre",2,IF(CM42="Pocas Veces",3,IF(CM42="Nunca",4,IF(CM42="No sé",5," ")))))</f>
        <v>4</v>
      </c>
      <c r="CN98" s="8">
        <f t="shared" si="703"/>
        <v>1</v>
      </c>
      <c r="CO98" s="8">
        <f t="shared" si="703"/>
        <v>5</v>
      </c>
      <c r="CP98" s="8">
        <f t="shared" si="703"/>
        <v>1</v>
      </c>
      <c r="CQ98" s="8">
        <f t="shared" ref="CQ98:DC98" si="704">IF(CQ42="Si",1,IF(CQ42="No",2," "))</f>
        <v>2</v>
      </c>
      <c r="CR98" s="8">
        <f t="shared" si="704"/>
        <v>2</v>
      </c>
      <c r="CS98" s="8">
        <f t="shared" si="704"/>
        <v>2</v>
      </c>
      <c r="CT98" s="8">
        <f t="shared" si="704"/>
        <v>2</v>
      </c>
      <c r="CU98" s="8">
        <f t="shared" si="704"/>
        <v>1</v>
      </c>
      <c r="CV98" s="8">
        <f t="shared" si="704"/>
        <v>1</v>
      </c>
      <c r="CW98" s="8">
        <f t="shared" si="704"/>
        <v>1</v>
      </c>
      <c r="CX98" s="8">
        <f t="shared" si="704"/>
        <v>1</v>
      </c>
      <c r="CY98" s="8">
        <f t="shared" si="704"/>
        <v>1</v>
      </c>
      <c r="CZ98" s="8">
        <f t="shared" si="704"/>
        <v>1</v>
      </c>
      <c r="DA98" s="8">
        <f t="shared" si="704"/>
        <v>1</v>
      </c>
      <c r="DB98" s="8">
        <f t="shared" si="704"/>
        <v>1</v>
      </c>
      <c r="DC98" s="8">
        <f t="shared" si="704"/>
        <v>1</v>
      </c>
      <c r="DD98" s="8">
        <f t="shared" ref="DD98:DK98" si="705">IF(DD42="Si",1,IF(DD42="No",2,IF(DD42="No sé",2," ")))</f>
        <v>1</v>
      </c>
      <c r="DE98" s="8">
        <f t="shared" si="705"/>
        <v>1</v>
      </c>
      <c r="DF98" s="8">
        <f t="shared" si="705"/>
        <v>1</v>
      </c>
      <c r="DG98" s="8">
        <f t="shared" si="705"/>
        <v>1</v>
      </c>
      <c r="DH98" s="8">
        <f t="shared" si="705"/>
        <v>1</v>
      </c>
      <c r="DI98" s="8">
        <f t="shared" si="705"/>
        <v>1</v>
      </c>
      <c r="DJ98" s="8">
        <f t="shared" si="705"/>
        <v>1</v>
      </c>
      <c r="DK98" s="8">
        <f t="shared" si="705"/>
        <v>1</v>
      </c>
      <c r="DL98" s="8">
        <f t="shared" ref="DL98:EQ98" si="706">IF(DL42="Si, menos que a mis compañeras/os",1,IF(DL42="Si, Igual que a mis compañeras/os",2,IF(DL42="Si, más que a mis compañeras/os",3,IF(DL42="No",4," "))))</f>
        <v>4</v>
      </c>
      <c r="DM98" s="8">
        <f t="shared" si="706"/>
        <v>4</v>
      </c>
      <c r="DN98" s="8">
        <f t="shared" si="706"/>
        <v>4</v>
      </c>
      <c r="DO98" s="8">
        <f t="shared" si="706"/>
        <v>4</v>
      </c>
      <c r="DP98" s="8">
        <f t="shared" si="706"/>
        <v>4</v>
      </c>
      <c r="DQ98" s="8">
        <f t="shared" si="706"/>
        <v>4</v>
      </c>
      <c r="DR98" s="8">
        <f t="shared" si="706"/>
        <v>4</v>
      </c>
      <c r="DS98" s="8">
        <f t="shared" si="706"/>
        <v>4</v>
      </c>
      <c r="DT98" s="8">
        <f t="shared" si="706"/>
        <v>4</v>
      </c>
      <c r="DU98" s="8">
        <f t="shared" si="706"/>
        <v>4</v>
      </c>
      <c r="DV98" s="8">
        <f t="shared" si="706"/>
        <v>4</v>
      </c>
      <c r="DW98" s="8">
        <f t="shared" si="706"/>
        <v>4</v>
      </c>
      <c r="DX98" s="8">
        <f t="shared" si="706"/>
        <v>4</v>
      </c>
      <c r="DY98" s="8">
        <f t="shared" si="706"/>
        <v>4</v>
      </c>
      <c r="DZ98" s="8">
        <f t="shared" si="706"/>
        <v>4</v>
      </c>
      <c r="EA98" s="8">
        <f t="shared" si="706"/>
        <v>4</v>
      </c>
      <c r="EB98" s="8">
        <f t="shared" si="706"/>
        <v>4</v>
      </c>
      <c r="EC98" s="8">
        <f t="shared" si="706"/>
        <v>4</v>
      </c>
      <c r="ED98" s="8">
        <f t="shared" si="706"/>
        <v>4</v>
      </c>
      <c r="EE98" s="8">
        <f t="shared" si="706"/>
        <v>4</v>
      </c>
      <c r="EF98" s="8">
        <f t="shared" si="706"/>
        <v>4</v>
      </c>
      <c r="EG98" s="8">
        <f t="shared" si="706"/>
        <v>4</v>
      </c>
      <c r="EH98" s="8">
        <f t="shared" si="706"/>
        <v>4</v>
      </c>
      <c r="EI98" s="8">
        <f t="shared" si="706"/>
        <v>4</v>
      </c>
      <c r="EJ98" s="8">
        <f t="shared" si="706"/>
        <v>4</v>
      </c>
      <c r="EK98" s="8">
        <f t="shared" si="706"/>
        <v>4</v>
      </c>
      <c r="EL98" s="8">
        <f t="shared" si="706"/>
        <v>4</v>
      </c>
      <c r="EM98" s="8">
        <f t="shared" si="706"/>
        <v>4</v>
      </c>
      <c r="EN98" s="8">
        <f t="shared" si="706"/>
        <v>4</v>
      </c>
      <c r="EO98" s="8">
        <f t="shared" si="706"/>
        <v>4</v>
      </c>
      <c r="EP98" s="8">
        <f t="shared" si="706"/>
        <v>4</v>
      </c>
      <c r="EQ98" s="8">
        <f t="shared" si="706"/>
        <v>4</v>
      </c>
      <c r="ER98" s="8">
        <f t="shared" si="21"/>
        <v>2</v>
      </c>
      <c r="ES98" s="8">
        <f t="shared" ref="ES98:EX98" si="707">IF(ES42="Si, menos que a mis compañeras/os",1,IF(ES42="Si, Igual que a mis compañeras/os",2,IF(ES42="Si, más que a mis compañeras/os",3,IF(ES42="No",4," "))))</f>
        <v>4</v>
      </c>
      <c r="ET98" s="8">
        <f t="shared" si="707"/>
        <v>4</v>
      </c>
      <c r="EU98" s="8">
        <f t="shared" si="707"/>
        <v>4</v>
      </c>
      <c r="EV98" s="8">
        <f t="shared" si="707"/>
        <v>4</v>
      </c>
      <c r="EW98" s="8">
        <f t="shared" si="707"/>
        <v>2</v>
      </c>
      <c r="EX98" s="8">
        <f t="shared" si="707"/>
        <v>2</v>
      </c>
      <c r="EY98" s="8">
        <f t="shared" ref="EY98:FG98" si="708">IF(EY42="Siempre",1,IF(EY42="Casi siempre",2,IF(EY42="Pocas veces",3,IF(EY42="Nunca",4, ""))))</f>
        <v>1</v>
      </c>
      <c r="EZ98" s="8">
        <f t="shared" si="708"/>
        <v>1</v>
      </c>
      <c r="FA98" s="8">
        <f t="shared" si="708"/>
        <v>1</v>
      </c>
      <c r="FB98" s="8">
        <f t="shared" si="708"/>
        <v>1</v>
      </c>
      <c r="FC98" s="8">
        <f t="shared" si="708"/>
        <v>2</v>
      </c>
      <c r="FD98" s="8">
        <f t="shared" si="708"/>
        <v>1</v>
      </c>
      <c r="FE98" s="8">
        <f t="shared" si="708"/>
        <v>1</v>
      </c>
      <c r="FF98" s="8">
        <f t="shared" si="708"/>
        <v>2</v>
      </c>
      <c r="FG98" s="8">
        <f t="shared" si="708"/>
        <v>1</v>
      </c>
      <c r="FH98" s="8">
        <f t="shared" ref="FH98:GE98" si="709">IF(FH42="Siempre",1,IF(FH42="Casi siempre",2,IF(FH42="Pocas veces",3,IF(FH42="Nunca",4,IF(FH42="No he tenido la necesidad",5, "")))))</f>
        <v>1</v>
      </c>
      <c r="FI98" s="8">
        <f t="shared" si="709"/>
        <v>1</v>
      </c>
      <c r="FJ98" s="8">
        <f t="shared" si="709"/>
        <v>1</v>
      </c>
      <c r="FK98" s="8">
        <f t="shared" si="709"/>
        <v>1</v>
      </c>
      <c r="FL98" s="8">
        <f t="shared" si="709"/>
        <v>1</v>
      </c>
      <c r="FM98" s="8">
        <f t="shared" si="709"/>
        <v>1</v>
      </c>
      <c r="FN98" s="8">
        <f t="shared" si="709"/>
        <v>1</v>
      </c>
      <c r="FO98" s="8">
        <f t="shared" si="709"/>
        <v>2</v>
      </c>
      <c r="FP98" s="8">
        <f t="shared" si="709"/>
        <v>2</v>
      </c>
      <c r="FQ98" s="8">
        <f t="shared" si="709"/>
        <v>2</v>
      </c>
      <c r="FR98" s="8">
        <f t="shared" si="709"/>
        <v>1</v>
      </c>
      <c r="FS98" s="8">
        <f t="shared" si="709"/>
        <v>1</v>
      </c>
      <c r="FT98" s="8">
        <f t="shared" si="709"/>
        <v>4</v>
      </c>
      <c r="FU98" s="8">
        <f t="shared" si="709"/>
        <v>4</v>
      </c>
      <c r="FV98" s="8">
        <f t="shared" si="709"/>
        <v>2</v>
      </c>
      <c r="FW98" s="8">
        <f t="shared" si="709"/>
        <v>2</v>
      </c>
      <c r="FX98" s="8">
        <f t="shared" si="709"/>
        <v>2</v>
      </c>
      <c r="FY98" s="8">
        <f t="shared" si="709"/>
        <v>2</v>
      </c>
      <c r="FZ98" s="8">
        <f t="shared" si="709"/>
        <v>1</v>
      </c>
      <c r="GA98" s="8">
        <f t="shared" si="709"/>
        <v>1</v>
      </c>
      <c r="GB98" s="8">
        <f t="shared" si="709"/>
        <v>3</v>
      </c>
      <c r="GC98" s="8">
        <f t="shared" si="709"/>
        <v>2</v>
      </c>
      <c r="GD98" s="8">
        <f t="shared" si="709"/>
        <v>1</v>
      </c>
      <c r="GE98" s="8">
        <f t="shared" si="709"/>
        <v>3</v>
      </c>
      <c r="GF98" s="8">
        <f t="shared" ref="GF98:GI98" si="710">IF(GF42="Si",1,IF(GF42="No",2," "))</f>
        <v>2</v>
      </c>
      <c r="GG98" s="8">
        <f t="shared" si="710"/>
        <v>1</v>
      </c>
      <c r="GH98" s="8">
        <f t="shared" si="710"/>
        <v>1</v>
      </c>
      <c r="GI98" s="8">
        <f t="shared" si="710"/>
        <v>2</v>
      </c>
      <c r="GJ98" s="10">
        <f t="shared" ref="GJ98:GK98" si="711">GJ42</f>
        <v>2</v>
      </c>
      <c r="GK98" s="10">
        <f t="shared" si="711"/>
        <v>4</v>
      </c>
      <c r="GL98" s="10">
        <f t="shared" si="27"/>
        <v>4</v>
      </c>
      <c r="GM98" s="10">
        <f t="shared" ref="GM98:GT98" si="712">IF(GM42="Nada de tiempo",1,IF(GM42="Menos de 2 horas",2,IF(GM42="Entre 3 y 6 horas",3,IF(GM42="Entre 6 y 10 horas",4,IF(GM42="Más de 10 horas",5,"")))))</f>
        <v>4</v>
      </c>
      <c r="GN98" s="10">
        <f t="shared" si="712"/>
        <v>3</v>
      </c>
      <c r="GO98" s="10">
        <f t="shared" si="712"/>
        <v>3</v>
      </c>
      <c r="GP98" s="10">
        <f t="shared" si="712"/>
        <v>3</v>
      </c>
      <c r="GQ98" s="10">
        <f t="shared" si="712"/>
        <v>2</v>
      </c>
      <c r="GR98" s="10">
        <f t="shared" si="712"/>
        <v>1</v>
      </c>
      <c r="GS98" s="10">
        <f t="shared" si="712"/>
        <v>2</v>
      </c>
      <c r="GT98" s="10">
        <f t="shared" si="712"/>
        <v>5</v>
      </c>
    </row>
    <row r="99" spans="3:202" ht="15.75" customHeight="1" x14ac:dyDescent="0.4">
      <c r="C99" s="8">
        <v>42</v>
      </c>
      <c r="E99" s="8">
        <f t="shared" si="574"/>
        <v>2</v>
      </c>
      <c r="F99" s="1">
        <v>1963</v>
      </c>
      <c r="G99" s="9">
        <f t="shared" si="0"/>
        <v>1</v>
      </c>
      <c r="H99" s="10" t="str">
        <f t="shared" ref="H99:I99" si="713">H43</f>
        <v>Hidalgo</v>
      </c>
      <c r="I99" s="10" t="str">
        <f t="shared" si="713"/>
        <v xml:space="preserve">Pachuca de Soto </v>
      </c>
      <c r="J99" s="8">
        <f t="shared" si="576"/>
        <v>2</v>
      </c>
      <c r="K99" s="8">
        <f t="shared" si="3"/>
        <v>1</v>
      </c>
      <c r="L99" s="8">
        <v>1</v>
      </c>
      <c r="M99" s="8">
        <f t="shared" si="4"/>
        <v>5</v>
      </c>
      <c r="N99" s="8">
        <f t="shared" ref="N99:O99" si="714">IF(N43="Sí",1,IF(N43="No",2," "))</f>
        <v>2</v>
      </c>
      <c r="O99" s="8">
        <f t="shared" si="714"/>
        <v>2</v>
      </c>
      <c r="P99" s="1">
        <v>24</v>
      </c>
      <c r="Q99" s="8">
        <f t="shared" si="578"/>
        <v>1</v>
      </c>
      <c r="R99" s="8">
        <f t="shared" si="7"/>
        <v>6</v>
      </c>
      <c r="S99" s="8">
        <f t="shared" si="8"/>
        <v>4</v>
      </c>
      <c r="T99" s="8">
        <f t="shared" si="9"/>
        <v>1</v>
      </c>
      <c r="U99" s="8">
        <f t="shared" ref="U99:AG99" si="715">IF(U43="Toda mi jornada",1,IF(U43="Más de la mitad",2,IF(U43="Ocasionalmente",3,IF(U43="Nunca",4," "))))</f>
        <v>1</v>
      </c>
      <c r="V99" s="8">
        <f t="shared" si="715"/>
        <v>2</v>
      </c>
      <c r="W99" s="8">
        <f t="shared" si="715"/>
        <v>4</v>
      </c>
      <c r="X99" s="8">
        <f t="shared" si="715"/>
        <v>3</v>
      </c>
      <c r="Y99" s="8">
        <f t="shared" si="715"/>
        <v>3</v>
      </c>
      <c r="Z99" s="8">
        <f t="shared" si="715"/>
        <v>1</v>
      </c>
      <c r="AA99" s="8">
        <f t="shared" si="715"/>
        <v>4</v>
      </c>
      <c r="AB99" s="8">
        <f t="shared" si="715"/>
        <v>3</v>
      </c>
      <c r="AC99" s="8">
        <f t="shared" si="715"/>
        <v>3</v>
      </c>
      <c r="AD99" s="8">
        <f t="shared" si="715"/>
        <v>2</v>
      </c>
      <c r="AE99" s="8">
        <f t="shared" si="715"/>
        <v>3</v>
      </c>
      <c r="AF99" s="8">
        <f t="shared" si="715"/>
        <v>3</v>
      </c>
      <c r="AG99" s="8">
        <f t="shared" si="715"/>
        <v>4</v>
      </c>
      <c r="AH99" s="7"/>
      <c r="AI99" s="8">
        <f t="shared" si="11"/>
        <v>1</v>
      </c>
      <c r="AJ99" s="8">
        <f t="shared" si="12"/>
        <v>8</v>
      </c>
      <c r="AK99" s="1" t="s">
        <v>400</v>
      </c>
      <c r="AL99" s="8">
        <f t="shared" ref="AL99:BA99" si="716">IF(AL43="Completamente",1,IF(AL43="Bastante",2,IF(AL43="Regular",3,IF(AL43="Poco",4,IF(AL43="Nada",5," ")))))</f>
        <v>1</v>
      </c>
      <c r="AM99" s="8">
        <f t="shared" si="716"/>
        <v>2</v>
      </c>
      <c r="AN99" s="8">
        <f t="shared" si="716"/>
        <v>2</v>
      </c>
      <c r="AO99" s="8">
        <f t="shared" si="716"/>
        <v>1</v>
      </c>
      <c r="AP99" s="8">
        <f t="shared" si="716"/>
        <v>1</v>
      </c>
      <c r="AQ99" s="8">
        <f t="shared" si="716"/>
        <v>1</v>
      </c>
      <c r="AR99" s="8">
        <f t="shared" si="716"/>
        <v>1</v>
      </c>
      <c r="AS99" s="8">
        <f t="shared" si="716"/>
        <v>1</v>
      </c>
      <c r="AT99" s="8">
        <f t="shared" si="716"/>
        <v>1</v>
      </c>
      <c r="AU99" s="8">
        <f t="shared" si="716"/>
        <v>1</v>
      </c>
      <c r="AV99" s="8">
        <f t="shared" si="716"/>
        <v>1</v>
      </c>
      <c r="AW99" s="8">
        <f t="shared" si="716"/>
        <v>2</v>
      </c>
      <c r="AX99" s="8">
        <f t="shared" si="716"/>
        <v>1</v>
      </c>
      <c r="AY99" s="8">
        <f t="shared" si="716"/>
        <v>1</v>
      </c>
      <c r="AZ99" s="8">
        <f t="shared" si="716"/>
        <v>1</v>
      </c>
      <c r="BA99" s="8">
        <f t="shared" si="716"/>
        <v>1</v>
      </c>
      <c r="BB99" s="8">
        <f t="shared" ref="BB99:BO99" si="717">IF(BB43="Mujer",1,IF(BB43="Hombre",2,IF(BB43="Ambos",3,IF(BB43="Ninguno",4," "))))</f>
        <v>3</v>
      </c>
      <c r="BC99" s="8">
        <f t="shared" si="717"/>
        <v>3</v>
      </c>
      <c r="BD99" s="8">
        <f t="shared" si="717"/>
        <v>3</v>
      </c>
      <c r="BE99" s="8">
        <f t="shared" si="717"/>
        <v>3</v>
      </c>
      <c r="BF99" s="8">
        <f t="shared" si="717"/>
        <v>3</v>
      </c>
      <c r="BG99" s="8">
        <f t="shared" si="717"/>
        <v>3</v>
      </c>
      <c r="BH99" s="8">
        <f t="shared" si="717"/>
        <v>3</v>
      </c>
      <c r="BI99" s="8">
        <f t="shared" si="717"/>
        <v>3</v>
      </c>
      <c r="BJ99" s="8">
        <f t="shared" si="717"/>
        <v>3</v>
      </c>
      <c r="BK99" s="8">
        <f t="shared" si="717"/>
        <v>3</v>
      </c>
      <c r="BL99" s="8">
        <f t="shared" si="717"/>
        <v>1</v>
      </c>
      <c r="BM99" s="8">
        <f t="shared" si="717"/>
        <v>3</v>
      </c>
      <c r="BN99" s="8">
        <f t="shared" si="717"/>
        <v>2</v>
      </c>
      <c r="BO99" s="8">
        <f t="shared" si="717"/>
        <v>2</v>
      </c>
      <c r="BP99" s="7"/>
      <c r="BQ99" s="8">
        <f t="shared" ref="BQ99:BT99" si="718">IF(BQ43="Si",1,IF(BQ43="No",2,IF(BQ43="No sé",3," ")))</f>
        <v>1</v>
      </c>
      <c r="BR99" s="8">
        <f t="shared" si="718"/>
        <v>1</v>
      </c>
      <c r="BS99" s="8">
        <f t="shared" si="718"/>
        <v>1</v>
      </c>
      <c r="BT99" s="8">
        <f t="shared" si="718"/>
        <v>1</v>
      </c>
      <c r="BU99" s="8">
        <f t="shared" ref="BU99:CL99" si="719">IF(BU43="Siempre",1,IF(BU43="Casi siempre",2,IF(BU43="Pocas Veces",3,IF(BU43="Nunca",4," "))))</f>
        <v>1</v>
      </c>
      <c r="BV99" s="8">
        <f t="shared" si="719"/>
        <v>2</v>
      </c>
      <c r="BW99" s="8">
        <f t="shared" si="719"/>
        <v>2</v>
      </c>
      <c r="BX99" s="8">
        <f t="shared" si="719"/>
        <v>2</v>
      </c>
      <c r="BY99" s="8">
        <f t="shared" si="719"/>
        <v>2</v>
      </c>
      <c r="BZ99" s="8">
        <f t="shared" si="719"/>
        <v>2</v>
      </c>
      <c r="CA99" s="8">
        <f t="shared" si="719"/>
        <v>1</v>
      </c>
      <c r="CB99" s="8">
        <f t="shared" si="719"/>
        <v>1</v>
      </c>
      <c r="CC99" s="8">
        <f t="shared" si="719"/>
        <v>1</v>
      </c>
      <c r="CD99" s="8">
        <f t="shared" si="719"/>
        <v>2</v>
      </c>
      <c r="CE99" s="8">
        <f t="shared" si="719"/>
        <v>1</v>
      </c>
      <c r="CF99" s="8">
        <f t="shared" si="719"/>
        <v>2</v>
      </c>
      <c r="CG99" s="8">
        <f t="shared" si="719"/>
        <v>2</v>
      </c>
      <c r="CH99" s="8">
        <f t="shared" si="719"/>
        <v>1</v>
      </c>
      <c r="CI99" s="8">
        <f t="shared" si="719"/>
        <v>3</v>
      </c>
      <c r="CJ99" s="8">
        <f t="shared" si="719"/>
        <v>3</v>
      </c>
      <c r="CK99" s="8">
        <f t="shared" si="719"/>
        <v>3</v>
      </c>
      <c r="CL99" s="8">
        <f t="shared" si="719"/>
        <v>1</v>
      </c>
      <c r="CM99" s="8">
        <f t="shared" ref="CM99:CP99" si="720">IF(CM43="Siempre",1,IF(CM43="Casi siempre",2,IF(CM43="Pocas Veces",3,IF(CM43="Nunca",4,IF(CM43="No sé",5," ")))))</f>
        <v>3</v>
      </c>
      <c r="CN99" s="8">
        <f t="shared" si="720"/>
        <v>1</v>
      </c>
      <c r="CO99" s="8">
        <f t="shared" si="720"/>
        <v>4</v>
      </c>
      <c r="CP99" s="8">
        <f t="shared" si="720"/>
        <v>1</v>
      </c>
      <c r="CQ99" s="8">
        <f t="shared" ref="CQ99:DC99" si="721">IF(CQ43="Si",1,IF(CQ43="No",2," "))</f>
        <v>2</v>
      </c>
      <c r="CR99" s="8">
        <f t="shared" si="721"/>
        <v>1</v>
      </c>
      <c r="CS99" s="8">
        <f t="shared" si="721"/>
        <v>2</v>
      </c>
      <c r="CT99" s="8">
        <f t="shared" si="721"/>
        <v>2</v>
      </c>
      <c r="CU99" s="8">
        <f t="shared" si="721"/>
        <v>1</v>
      </c>
      <c r="CV99" s="8">
        <f t="shared" si="721"/>
        <v>1</v>
      </c>
      <c r="CW99" s="8">
        <f t="shared" si="721"/>
        <v>2</v>
      </c>
      <c r="CX99" s="8">
        <f t="shared" si="721"/>
        <v>2</v>
      </c>
      <c r="CY99" s="8">
        <f t="shared" si="721"/>
        <v>1</v>
      </c>
      <c r="CZ99" s="8">
        <f t="shared" si="721"/>
        <v>2</v>
      </c>
      <c r="DA99" s="8">
        <f t="shared" si="721"/>
        <v>1</v>
      </c>
      <c r="DB99" s="8">
        <f t="shared" si="721"/>
        <v>2</v>
      </c>
      <c r="DC99" s="8">
        <f t="shared" si="721"/>
        <v>1</v>
      </c>
      <c r="DD99" s="8">
        <f t="shared" ref="DD99:DK99" si="722">IF(DD43="Si",1,IF(DD43="No",2,IF(DD43="No sé",2," ")))</f>
        <v>1</v>
      </c>
      <c r="DE99" s="8">
        <f t="shared" si="722"/>
        <v>1</v>
      </c>
      <c r="DF99" s="8">
        <f t="shared" si="722"/>
        <v>1</v>
      </c>
      <c r="DG99" s="8">
        <f t="shared" si="722"/>
        <v>1</v>
      </c>
      <c r="DH99" s="8">
        <f t="shared" si="722"/>
        <v>1</v>
      </c>
      <c r="DI99" s="8">
        <f t="shared" si="722"/>
        <v>1</v>
      </c>
      <c r="DJ99" s="8">
        <f t="shared" si="722"/>
        <v>1</v>
      </c>
      <c r="DK99" s="8">
        <f t="shared" si="722"/>
        <v>2</v>
      </c>
      <c r="DL99" s="8">
        <f t="shared" ref="DL99:EQ99" si="723">IF(DL43="Si, menos que a mis compañeras/os",1,IF(DL43="Si, Igual que a mis compañeras/os",2,IF(DL43="Si, más que a mis compañeras/os",3,IF(DL43="No",4," "))))</f>
        <v>4</v>
      </c>
      <c r="DM99" s="8">
        <f t="shared" si="723"/>
        <v>4</v>
      </c>
      <c r="DN99" s="8">
        <f t="shared" si="723"/>
        <v>4</v>
      </c>
      <c r="DO99" s="8">
        <f t="shared" si="723"/>
        <v>4</v>
      </c>
      <c r="DP99" s="8">
        <f t="shared" si="723"/>
        <v>4</v>
      </c>
      <c r="DQ99" s="8">
        <f t="shared" si="723"/>
        <v>4</v>
      </c>
      <c r="DR99" s="8">
        <f t="shared" si="723"/>
        <v>4</v>
      </c>
      <c r="DS99" s="8">
        <f t="shared" si="723"/>
        <v>4</v>
      </c>
      <c r="DT99" s="8">
        <f t="shared" si="723"/>
        <v>4</v>
      </c>
      <c r="DU99" s="8">
        <f t="shared" si="723"/>
        <v>4</v>
      </c>
      <c r="DV99" s="8">
        <f t="shared" si="723"/>
        <v>4</v>
      </c>
      <c r="DW99" s="8">
        <f t="shared" si="723"/>
        <v>4</v>
      </c>
      <c r="DX99" s="8">
        <f t="shared" si="723"/>
        <v>1</v>
      </c>
      <c r="DY99" s="8">
        <f t="shared" si="723"/>
        <v>4</v>
      </c>
      <c r="DZ99" s="8">
        <f t="shared" si="723"/>
        <v>4</v>
      </c>
      <c r="EA99" s="8">
        <f t="shared" si="723"/>
        <v>4</v>
      </c>
      <c r="EB99" s="8">
        <f t="shared" si="723"/>
        <v>4</v>
      </c>
      <c r="EC99" s="8">
        <f t="shared" si="723"/>
        <v>4</v>
      </c>
      <c r="ED99" s="8">
        <f t="shared" si="723"/>
        <v>4</v>
      </c>
      <c r="EE99" s="8">
        <f t="shared" si="723"/>
        <v>4</v>
      </c>
      <c r="EF99" s="8">
        <f t="shared" si="723"/>
        <v>4</v>
      </c>
      <c r="EG99" s="8">
        <f t="shared" si="723"/>
        <v>4</v>
      </c>
      <c r="EH99" s="8">
        <f t="shared" si="723"/>
        <v>4</v>
      </c>
      <c r="EI99" s="8">
        <f t="shared" si="723"/>
        <v>4</v>
      </c>
      <c r="EJ99" s="8">
        <f t="shared" si="723"/>
        <v>4</v>
      </c>
      <c r="EK99" s="8">
        <f t="shared" si="723"/>
        <v>4</v>
      </c>
      <c r="EL99" s="8">
        <f t="shared" si="723"/>
        <v>4</v>
      </c>
      <c r="EM99" s="8">
        <f t="shared" si="723"/>
        <v>4</v>
      </c>
      <c r="EN99" s="8">
        <f t="shared" si="723"/>
        <v>4</v>
      </c>
      <c r="EO99" s="8">
        <f t="shared" si="723"/>
        <v>4</v>
      </c>
      <c r="EP99" s="8">
        <f t="shared" si="723"/>
        <v>1</v>
      </c>
      <c r="EQ99" s="8">
        <f t="shared" si="723"/>
        <v>4</v>
      </c>
      <c r="ER99" s="8">
        <f t="shared" si="21"/>
        <v>1</v>
      </c>
      <c r="ES99" s="8">
        <f t="shared" ref="ES99:EX99" si="724">IF(ES43="Si, menos que a mis compañeras/os",1,IF(ES43="Si, Igual que a mis compañeras/os",2,IF(ES43="Si, más que a mis compañeras/os",3,IF(ES43="No",4," "))))</f>
        <v>4</v>
      </c>
      <c r="ET99" s="8">
        <f t="shared" si="724"/>
        <v>4</v>
      </c>
      <c r="EU99" s="8">
        <f t="shared" si="724"/>
        <v>4</v>
      </c>
      <c r="EV99" s="8">
        <f t="shared" si="724"/>
        <v>4</v>
      </c>
      <c r="EW99" s="8">
        <f t="shared" si="724"/>
        <v>2</v>
      </c>
      <c r="EX99" s="8">
        <f t="shared" si="724"/>
        <v>4</v>
      </c>
      <c r="EY99" s="8">
        <f t="shared" ref="EY99:FG99" si="725">IF(EY43="Siempre",1,IF(EY43="Casi siempre",2,IF(EY43="Pocas veces",3,IF(EY43="Nunca",4, ""))))</f>
        <v>1</v>
      </c>
      <c r="EZ99" s="8">
        <f t="shared" si="725"/>
        <v>1</v>
      </c>
      <c r="FA99" s="8">
        <f t="shared" si="725"/>
        <v>1</v>
      </c>
      <c r="FB99" s="8">
        <f t="shared" si="725"/>
        <v>3</v>
      </c>
      <c r="FC99" s="8">
        <f t="shared" si="725"/>
        <v>4</v>
      </c>
      <c r="FD99" s="8">
        <f t="shared" si="725"/>
        <v>1</v>
      </c>
      <c r="FE99" s="8">
        <f t="shared" si="725"/>
        <v>1</v>
      </c>
      <c r="FF99" s="8">
        <f t="shared" si="725"/>
        <v>1</v>
      </c>
      <c r="FG99" s="8">
        <f t="shared" si="725"/>
        <v>1</v>
      </c>
      <c r="FH99" s="8">
        <f t="shared" ref="FH99:GE99" si="726">IF(FH43="Siempre",1,IF(FH43="Casi siempre",2,IF(FH43="Pocas veces",3,IF(FH43="Nunca",4,IF(FH43="No he tenido la necesidad",5, "")))))</f>
        <v>1</v>
      </c>
      <c r="FI99" s="8">
        <f t="shared" si="726"/>
        <v>1</v>
      </c>
      <c r="FJ99" s="8">
        <f t="shared" si="726"/>
        <v>1</v>
      </c>
      <c r="FK99" s="8">
        <f t="shared" si="726"/>
        <v>5</v>
      </c>
      <c r="FL99" s="8">
        <f t="shared" si="726"/>
        <v>1</v>
      </c>
      <c r="FM99" s="8">
        <f t="shared" si="726"/>
        <v>5</v>
      </c>
      <c r="FN99" s="8">
        <f t="shared" si="726"/>
        <v>3</v>
      </c>
      <c r="FO99" s="8">
        <f t="shared" si="726"/>
        <v>2</v>
      </c>
      <c r="FP99" s="8">
        <f t="shared" si="726"/>
        <v>2</v>
      </c>
      <c r="FQ99" s="8">
        <f t="shared" si="726"/>
        <v>3</v>
      </c>
      <c r="FR99" s="8">
        <f t="shared" si="726"/>
        <v>2</v>
      </c>
      <c r="FS99" s="8">
        <f t="shared" si="726"/>
        <v>1</v>
      </c>
      <c r="FT99" s="8">
        <f t="shared" si="726"/>
        <v>4</v>
      </c>
      <c r="FU99" s="8">
        <f t="shared" si="726"/>
        <v>4</v>
      </c>
      <c r="FV99" s="8">
        <f t="shared" si="726"/>
        <v>1</v>
      </c>
      <c r="FW99" s="8">
        <f t="shared" si="726"/>
        <v>1</v>
      </c>
      <c r="FX99" s="8">
        <f t="shared" si="726"/>
        <v>1</v>
      </c>
      <c r="FY99" s="8">
        <f t="shared" si="726"/>
        <v>1</v>
      </c>
      <c r="FZ99" s="8">
        <f t="shared" si="726"/>
        <v>1</v>
      </c>
      <c r="GA99" s="8">
        <f t="shared" si="726"/>
        <v>1</v>
      </c>
      <c r="GB99" s="8">
        <f t="shared" si="726"/>
        <v>1</v>
      </c>
      <c r="GC99" s="8">
        <f t="shared" si="726"/>
        <v>1</v>
      </c>
      <c r="GD99" s="8">
        <f t="shared" si="726"/>
        <v>1</v>
      </c>
      <c r="GE99" s="8">
        <f t="shared" si="726"/>
        <v>3</v>
      </c>
      <c r="GF99" s="8">
        <f t="shared" ref="GF99:GI99" si="727">IF(GF43="Si",1,IF(GF43="No",2," "))</f>
        <v>2</v>
      </c>
      <c r="GG99" s="8">
        <f t="shared" si="727"/>
        <v>2</v>
      </c>
      <c r="GH99" s="8">
        <f t="shared" si="727"/>
        <v>1</v>
      </c>
      <c r="GI99" s="8">
        <f t="shared" si="727"/>
        <v>2</v>
      </c>
      <c r="GJ99" s="10">
        <f t="shared" ref="GJ99:GK99" si="728">GJ43</f>
        <v>3</v>
      </c>
      <c r="GK99" s="10">
        <f t="shared" si="728"/>
        <v>1</v>
      </c>
      <c r="GL99" s="10">
        <f t="shared" si="27"/>
        <v>5</v>
      </c>
      <c r="GM99" s="10">
        <f t="shared" ref="GM99:GT99" si="729">IF(GM43="Nada de tiempo",1,IF(GM43="Menos de 2 horas",2,IF(GM43="Entre 3 y 6 horas",3,IF(GM43="Entre 6 y 10 horas",4,IF(GM43="Más de 10 horas",5,"")))))</f>
        <v>3</v>
      </c>
      <c r="GN99" s="10">
        <f t="shared" si="729"/>
        <v>3</v>
      </c>
      <c r="GO99" s="10">
        <f t="shared" si="729"/>
        <v>2</v>
      </c>
      <c r="GP99" s="10">
        <f t="shared" si="729"/>
        <v>3</v>
      </c>
      <c r="GQ99" s="10">
        <f t="shared" si="729"/>
        <v>2</v>
      </c>
      <c r="GR99" s="10">
        <f t="shared" si="729"/>
        <v>2</v>
      </c>
      <c r="GS99" s="10">
        <f t="shared" si="729"/>
        <v>1</v>
      </c>
      <c r="GT99" s="10">
        <f t="shared" si="729"/>
        <v>1</v>
      </c>
    </row>
    <row r="100" spans="3:202" ht="15.75" customHeight="1" x14ac:dyDescent="0.4">
      <c r="C100" s="8">
        <v>43</v>
      </c>
      <c r="E100" s="8">
        <f t="shared" si="574"/>
        <v>2</v>
      </c>
      <c r="F100" s="1">
        <v>1978</v>
      </c>
      <c r="G100" s="9">
        <f t="shared" si="0"/>
        <v>1</v>
      </c>
      <c r="H100" s="10" t="str">
        <f t="shared" ref="H100:I100" si="730">H44</f>
        <v>Hidalgo</v>
      </c>
      <c r="I100" s="10" t="str">
        <f t="shared" si="730"/>
        <v>Pachuca de Soto</v>
      </c>
      <c r="J100" s="8">
        <f t="shared" si="576"/>
        <v>2</v>
      </c>
      <c r="K100" s="8">
        <f t="shared" si="3"/>
        <v>1</v>
      </c>
      <c r="L100" s="8">
        <v>1</v>
      </c>
      <c r="M100" s="8">
        <f t="shared" si="4"/>
        <v>5</v>
      </c>
      <c r="N100" s="8">
        <f t="shared" ref="N100:O100" si="731">IF(N44="Sí",1,IF(N44="No",2," "))</f>
        <v>2</v>
      </c>
      <c r="O100" s="8">
        <f t="shared" si="731"/>
        <v>2</v>
      </c>
      <c r="P100" s="1">
        <v>5</v>
      </c>
      <c r="Q100" s="8">
        <f t="shared" si="578"/>
        <v>4</v>
      </c>
      <c r="R100" s="8">
        <f t="shared" si="7"/>
        <v>3</v>
      </c>
      <c r="S100" s="8">
        <f t="shared" si="8"/>
        <v>3</v>
      </c>
      <c r="T100" s="8">
        <f t="shared" si="9"/>
        <v>1</v>
      </c>
      <c r="U100" s="8">
        <f t="shared" ref="U100:AG100" si="732">IF(U44="Toda mi jornada",1,IF(U44="Más de la mitad",2,IF(U44="Ocasionalmente",3,IF(U44="Nunca",4," "))))</f>
        <v>1</v>
      </c>
      <c r="V100" s="8">
        <f t="shared" si="732"/>
        <v>1</v>
      </c>
      <c r="W100" s="8">
        <f t="shared" si="732"/>
        <v>4</v>
      </c>
      <c r="X100" s="8">
        <f t="shared" si="732"/>
        <v>4</v>
      </c>
      <c r="Y100" s="8">
        <f t="shared" si="732"/>
        <v>4</v>
      </c>
      <c r="Z100" s="8">
        <f t="shared" si="732"/>
        <v>4</v>
      </c>
      <c r="AA100" s="8">
        <f t="shared" si="732"/>
        <v>4</v>
      </c>
      <c r="AB100" s="8">
        <f t="shared" si="732"/>
        <v>4</v>
      </c>
      <c r="AC100" s="8">
        <f t="shared" si="732"/>
        <v>4</v>
      </c>
      <c r="AD100" s="8">
        <f t="shared" si="732"/>
        <v>4</v>
      </c>
      <c r="AE100" s="8">
        <f t="shared" si="732"/>
        <v>3</v>
      </c>
      <c r="AF100" s="8">
        <f t="shared" si="732"/>
        <v>3</v>
      </c>
      <c r="AG100" s="8">
        <f t="shared" si="732"/>
        <v>3</v>
      </c>
      <c r="AH100" s="7"/>
      <c r="AI100" s="8">
        <f t="shared" si="11"/>
        <v>2</v>
      </c>
      <c r="AJ100" s="8">
        <f t="shared" si="12"/>
        <v>7</v>
      </c>
      <c r="AK100" s="1" t="s">
        <v>403</v>
      </c>
      <c r="AL100" s="8">
        <f t="shared" ref="AL100:BA100" si="733">IF(AL44="Completamente",1,IF(AL44="Bastante",2,IF(AL44="Regular",3,IF(AL44="Poco",4,IF(AL44="Nada",5," ")))))</f>
        <v>2</v>
      </c>
      <c r="AM100" s="8">
        <f t="shared" si="733"/>
        <v>3</v>
      </c>
      <c r="AN100" s="8">
        <f t="shared" si="733"/>
        <v>2</v>
      </c>
      <c r="AO100" s="8">
        <f t="shared" si="733"/>
        <v>2</v>
      </c>
      <c r="AP100" s="8">
        <f t="shared" si="733"/>
        <v>3</v>
      </c>
      <c r="AQ100" s="8">
        <f t="shared" si="733"/>
        <v>2</v>
      </c>
      <c r="AR100" s="8">
        <f t="shared" si="733"/>
        <v>2</v>
      </c>
      <c r="AS100" s="8">
        <f t="shared" si="733"/>
        <v>3</v>
      </c>
      <c r="AT100" s="8">
        <f t="shared" si="733"/>
        <v>3</v>
      </c>
      <c r="AU100" s="8">
        <f t="shared" si="733"/>
        <v>2</v>
      </c>
      <c r="AV100" s="8">
        <f t="shared" si="733"/>
        <v>2</v>
      </c>
      <c r="AW100" s="8">
        <f t="shared" si="733"/>
        <v>2</v>
      </c>
      <c r="AX100" s="8">
        <f t="shared" si="733"/>
        <v>2</v>
      </c>
      <c r="AY100" s="8">
        <f t="shared" si="733"/>
        <v>1</v>
      </c>
      <c r="AZ100" s="8">
        <f t="shared" si="733"/>
        <v>2</v>
      </c>
      <c r="BA100" s="8">
        <f t="shared" si="733"/>
        <v>3</v>
      </c>
      <c r="BB100" s="8">
        <f t="shared" ref="BB100:BO100" si="734">IF(BB44="Mujer",1,IF(BB44="Hombre",2,IF(BB44="Ambos",3,IF(BB44="Ninguno",4," "))))</f>
        <v>3</v>
      </c>
      <c r="BC100" s="8">
        <f t="shared" si="734"/>
        <v>3</v>
      </c>
      <c r="BD100" s="8">
        <f t="shared" si="734"/>
        <v>3</v>
      </c>
      <c r="BE100" s="8">
        <f t="shared" si="734"/>
        <v>3</v>
      </c>
      <c r="BF100" s="8">
        <f t="shared" si="734"/>
        <v>3</v>
      </c>
      <c r="BG100" s="8">
        <f t="shared" si="734"/>
        <v>3</v>
      </c>
      <c r="BH100" s="8">
        <f t="shared" si="734"/>
        <v>1</v>
      </c>
      <c r="BI100" s="8">
        <f t="shared" si="734"/>
        <v>3</v>
      </c>
      <c r="BJ100" s="8">
        <f t="shared" si="734"/>
        <v>3</v>
      </c>
      <c r="BK100" s="8">
        <f t="shared" si="734"/>
        <v>3</v>
      </c>
      <c r="BL100" s="8">
        <f t="shared" si="734"/>
        <v>3</v>
      </c>
      <c r="BM100" s="8">
        <f t="shared" si="734"/>
        <v>3</v>
      </c>
      <c r="BN100" s="8">
        <f t="shared" si="734"/>
        <v>3</v>
      </c>
      <c r="BO100" s="8">
        <f t="shared" si="734"/>
        <v>3</v>
      </c>
      <c r="BP100" s="7"/>
      <c r="BQ100" s="8">
        <f t="shared" ref="BQ100:BT100" si="735">IF(BQ44="Si",1,IF(BQ44="No",2,IF(BQ44="No sé",3," ")))</f>
        <v>3</v>
      </c>
      <c r="BR100" s="8">
        <f t="shared" si="735"/>
        <v>1</v>
      </c>
      <c r="BS100" s="8">
        <f t="shared" si="735"/>
        <v>3</v>
      </c>
      <c r="BT100" s="8">
        <f t="shared" si="735"/>
        <v>3</v>
      </c>
      <c r="BU100" s="8">
        <f t="shared" ref="BU100:CL100" si="736">IF(BU44="Siempre",1,IF(BU44="Casi siempre",2,IF(BU44="Pocas Veces",3,IF(BU44="Nunca",4," "))))</f>
        <v>2</v>
      </c>
      <c r="BV100" s="8">
        <f t="shared" si="736"/>
        <v>2</v>
      </c>
      <c r="BW100" s="8">
        <f t="shared" si="736"/>
        <v>3</v>
      </c>
      <c r="BX100" s="8">
        <f t="shared" si="736"/>
        <v>2</v>
      </c>
      <c r="BY100" s="8">
        <f t="shared" si="736"/>
        <v>2</v>
      </c>
      <c r="BZ100" s="8">
        <f t="shared" si="736"/>
        <v>2</v>
      </c>
      <c r="CA100" s="8">
        <f t="shared" si="736"/>
        <v>2</v>
      </c>
      <c r="CB100" s="8">
        <f t="shared" si="736"/>
        <v>1</v>
      </c>
      <c r="CC100" s="8">
        <f t="shared" si="736"/>
        <v>3</v>
      </c>
      <c r="CD100" s="8">
        <f t="shared" si="736"/>
        <v>2</v>
      </c>
      <c r="CE100" s="8">
        <f t="shared" si="736"/>
        <v>2</v>
      </c>
      <c r="CF100" s="8">
        <f t="shared" si="736"/>
        <v>3</v>
      </c>
      <c r="CG100" s="8">
        <f t="shared" si="736"/>
        <v>3</v>
      </c>
      <c r="CH100" s="8">
        <f t="shared" si="736"/>
        <v>2</v>
      </c>
      <c r="CI100" s="8">
        <f t="shared" si="736"/>
        <v>3</v>
      </c>
      <c r="CJ100" s="8">
        <f t="shared" si="736"/>
        <v>3</v>
      </c>
      <c r="CK100" s="8">
        <f t="shared" si="736"/>
        <v>3</v>
      </c>
      <c r="CL100" s="8">
        <f t="shared" si="736"/>
        <v>1</v>
      </c>
      <c r="CM100" s="8">
        <f t="shared" ref="CM100:CP100" si="737">IF(CM44="Siempre",1,IF(CM44="Casi siempre",2,IF(CM44="Pocas Veces",3,IF(CM44="Nunca",4,IF(CM44="No sé",5," ")))))</f>
        <v>3</v>
      </c>
      <c r="CN100" s="8">
        <f t="shared" si="737"/>
        <v>5</v>
      </c>
      <c r="CO100" s="8">
        <f t="shared" si="737"/>
        <v>5</v>
      </c>
      <c r="CP100" s="8">
        <f t="shared" si="737"/>
        <v>2</v>
      </c>
      <c r="CQ100" s="8">
        <f t="shared" ref="CQ100:DC100" si="738">IF(CQ44="Si",1,IF(CQ44="No",2," "))</f>
        <v>2</v>
      </c>
      <c r="CR100" s="8">
        <f t="shared" si="738"/>
        <v>2</v>
      </c>
      <c r="CS100" s="8">
        <f t="shared" si="738"/>
        <v>2</v>
      </c>
      <c r="CT100" s="8">
        <f t="shared" si="738"/>
        <v>2</v>
      </c>
      <c r="CU100" s="8">
        <f t="shared" si="738"/>
        <v>2</v>
      </c>
      <c r="CV100" s="8">
        <f t="shared" si="738"/>
        <v>1</v>
      </c>
      <c r="CW100" s="8">
        <f t="shared" si="738"/>
        <v>2</v>
      </c>
      <c r="CX100" s="8">
        <f t="shared" si="738"/>
        <v>2</v>
      </c>
      <c r="CY100" s="8">
        <f t="shared" si="738"/>
        <v>2</v>
      </c>
      <c r="CZ100" s="8">
        <f t="shared" si="738"/>
        <v>2</v>
      </c>
      <c r="DA100" s="8">
        <f t="shared" si="738"/>
        <v>2</v>
      </c>
      <c r="DB100" s="8">
        <f t="shared" si="738"/>
        <v>2</v>
      </c>
      <c r="DC100" s="8">
        <f t="shared" si="738"/>
        <v>2</v>
      </c>
      <c r="DD100" s="8">
        <f t="shared" ref="DD100:DK100" si="739">IF(DD44="Si",1,IF(DD44="No",2,IF(DD44="No sé",2," ")))</f>
        <v>1</v>
      </c>
      <c r="DE100" s="8">
        <f t="shared" si="739"/>
        <v>1</v>
      </c>
      <c r="DF100" s="8">
        <f t="shared" si="739"/>
        <v>1</v>
      </c>
      <c r="DG100" s="8">
        <f t="shared" si="739"/>
        <v>1</v>
      </c>
      <c r="DH100" s="8">
        <f t="shared" si="739"/>
        <v>1</v>
      </c>
      <c r="DI100" s="8">
        <f t="shared" si="739"/>
        <v>1</v>
      </c>
      <c r="DJ100" s="8">
        <f t="shared" si="739"/>
        <v>2</v>
      </c>
      <c r="DK100" s="8">
        <f t="shared" si="739"/>
        <v>2</v>
      </c>
      <c r="DL100" s="8">
        <f t="shared" ref="DL100:EQ100" si="740">IF(DL44="Si, menos que a mis compañeras/os",1,IF(DL44="Si, Igual que a mis compañeras/os",2,IF(DL44="Si, más que a mis compañeras/os",3,IF(DL44="No",4," "))))</f>
        <v>4</v>
      </c>
      <c r="DM100" s="8">
        <f t="shared" si="740"/>
        <v>4</v>
      </c>
      <c r="DN100" s="8">
        <f t="shared" si="740"/>
        <v>4</v>
      </c>
      <c r="DO100" s="8">
        <f t="shared" si="740"/>
        <v>4</v>
      </c>
      <c r="DP100" s="8">
        <f t="shared" si="740"/>
        <v>3</v>
      </c>
      <c r="DQ100" s="8">
        <f t="shared" si="740"/>
        <v>4</v>
      </c>
      <c r="DR100" s="8">
        <f t="shared" si="740"/>
        <v>4</v>
      </c>
      <c r="DS100" s="8">
        <f t="shared" si="740"/>
        <v>4</v>
      </c>
      <c r="DT100" s="8">
        <f t="shared" si="740"/>
        <v>4</v>
      </c>
      <c r="DU100" s="8">
        <f t="shared" si="740"/>
        <v>4</v>
      </c>
      <c r="DV100" s="8">
        <f t="shared" si="740"/>
        <v>4</v>
      </c>
      <c r="DW100" s="8">
        <f t="shared" si="740"/>
        <v>3</v>
      </c>
      <c r="DX100" s="8">
        <f t="shared" si="740"/>
        <v>4</v>
      </c>
      <c r="DY100" s="8">
        <f t="shared" si="740"/>
        <v>4</v>
      </c>
      <c r="DZ100" s="8">
        <f t="shared" si="740"/>
        <v>4</v>
      </c>
      <c r="EA100" s="8">
        <f t="shared" si="740"/>
        <v>4</v>
      </c>
      <c r="EB100" s="8">
        <f t="shared" si="740"/>
        <v>4</v>
      </c>
      <c r="EC100" s="8">
        <f t="shared" si="740"/>
        <v>4</v>
      </c>
      <c r="ED100" s="8">
        <f t="shared" si="740"/>
        <v>4</v>
      </c>
      <c r="EE100" s="8">
        <f t="shared" si="740"/>
        <v>4</v>
      </c>
      <c r="EF100" s="8">
        <f t="shared" si="740"/>
        <v>4</v>
      </c>
      <c r="EG100" s="8">
        <f t="shared" si="740"/>
        <v>4</v>
      </c>
      <c r="EH100" s="8">
        <f t="shared" si="740"/>
        <v>4</v>
      </c>
      <c r="EI100" s="8">
        <f t="shared" si="740"/>
        <v>4</v>
      </c>
      <c r="EJ100" s="8">
        <f t="shared" si="740"/>
        <v>4</v>
      </c>
      <c r="EK100" s="8">
        <f t="shared" si="740"/>
        <v>4</v>
      </c>
      <c r="EL100" s="8">
        <f t="shared" si="740"/>
        <v>4</v>
      </c>
      <c r="EM100" s="8">
        <f t="shared" si="740"/>
        <v>4</v>
      </c>
      <c r="EN100" s="8">
        <f t="shared" si="740"/>
        <v>4</v>
      </c>
      <c r="EO100" s="8">
        <f t="shared" si="740"/>
        <v>4</v>
      </c>
      <c r="EP100" s="8">
        <f t="shared" si="740"/>
        <v>4</v>
      </c>
      <c r="EQ100" s="8">
        <f t="shared" si="740"/>
        <v>4</v>
      </c>
      <c r="ER100" s="8">
        <f t="shared" si="21"/>
        <v>2</v>
      </c>
      <c r="ES100" s="8">
        <f t="shared" ref="ES100:EX100" si="741">IF(ES44="Si, menos que a mis compañeras/os",1,IF(ES44="Si, Igual que a mis compañeras/os",2,IF(ES44="Si, más que a mis compañeras/os",3,IF(ES44="No",4," "))))</f>
        <v>4</v>
      </c>
      <c r="ET100" s="8">
        <f t="shared" si="741"/>
        <v>3</v>
      </c>
      <c r="EU100" s="8">
        <f t="shared" si="741"/>
        <v>3</v>
      </c>
      <c r="EV100" s="8">
        <f t="shared" si="741"/>
        <v>4</v>
      </c>
      <c r="EW100" s="8">
        <f t="shared" si="741"/>
        <v>2</v>
      </c>
      <c r="EX100" s="8">
        <f t="shared" si="741"/>
        <v>4</v>
      </c>
      <c r="EY100" s="8">
        <f t="shared" ref="EY100:FG100" si="742">IF(EY44="Siempre",1,IF(EY44="Casi siempre",2,IF(EY44="Pocas veces",3,IF(EY44="Nunca",4, ""))))</f>
        <v>4</v>
      </c>
      <c r="EZ100" s="8">
        <f t="shared" si="742"/>
        <v>4</v>
      </c>
      <c r="FA100" s="8">
        <f t="shared" si="742"/>
        <v>2</v>
      </c>
      <c r="FB100" s="8">
        <f t="shared" si="742"/>
        <v>2</v>
      </c>
      <c r="FC100" s="8">
        <f t="shared" si="742"/>
        <v>4</v>
      </c>
      <c r="FD100" s="8">
        <f t="shared" si="742"/>
        <v>4</v>
      </c>
      <c r="FE100" s="8">
        <f t="shared" si="742"/>
        <v>3</v>
      </c>
      <c r="FF100" s="8">
        <f t="shared" si="742"/>
        <v>4</v>
      </c>
      <c r="FG100" s="8">
        <f t="shared" si="742"/>
        <v>3</v>
      </c>
      <c r="FH100" s="8">
        <f t="shared" ref="FH100:GE100" si="743">IF(FH44="Siempre",1,IF(FH44="Casi siempre",2,IF(FH44="Pocas veces",3,IF(FH44="Nunca",4,IF(FH44="No he tenido la necesidad",5, "")))))</f>
        <v>5</v>
      </c>
      <c r="FI100" s="8">
        <f t="shared" si="743"/>
        <v>5</v>
      </c>
      <c r="FJ100" s="8">
        <f t="shared" si="743"/>
        <v>5</v>
      </c>
      <c r="FK100" s="8">
        <f t="shared" si="743"/>
        <v>5</v>
      </c>
      <c r="FL100" s="8">
        <f t="shared" si="743"/>
        <v>5</v>
      </c>
      <c r="FM100" s="8">
        <f t="shared" si="743"/>
        <v>5</v>
      </c>
      <c r="FN100" s="8">
        <f t="shared" si="743"/>
        <v>2</v>
      </c>
      <c r="FO100" s="8">
        <f t="shared" si="743"/>
        <v>2</v>
      </c>
      <c r="FP100" s="8">
        <f t="shared" si="743"/>
        <v>2</v>
      </c>
      <c r="FQ100" s="8">
        <f t="shared" si="743"/>
        <v>3</v>
      </c>
      <c r="FR100" s="8">
        <f t="shared" si="743"/>
        <v>2</v>
      </c>
      <c r="FS100" s="8">
        <f t="shared" si="743"/>
        <v>3</v>
      </c>
      <c r="FT100" s="8">
        <f t="shared" si="743"/>
        <v>3</v>
      </c>
      <c r="FU100" s="8">
        <f t="shared" si="743"/>
        <v>3</v>
      </c>
      <c r="FV100" s="8">
        <f t="shared" si="743"/>
        <v>2</v>
      </c>
      <c r="FW100" s="8">
        <f t="shared" si="743"/>
        <v>2</v>
      </c>
      <c r="FX100" s="8">
        <f t="shared" si="743"/>
        <v>2</v>
      </c>
      <c r="FY100" s="8">
        <f t="shared" si="743"/>
        <v>2</v>
      </c>
      <c r="FZ100" s="8">
        <f t="shared" si="743"/>
        <v>2</v>
      </c>
      <c r="GA100" s="8">
        <f t="shared" si="743"/>
        <v>3</v>
      </c>
      <c r="GB100" s="8">
        <f t="shared" si="743"/>
        <v>3</v>
      </c>
      <c r="GC100" s="8">
        <f t="shared" si="743"/>
        <v>2</v>
      </c>
      <c r="GD100" s="8">
        <f t="shared" si="743"/>
        <v>2</v>
      </c>
      <c r="GE100" s="8">
        <f t="shared" si="743"/>
        <v>4</v>
      </c>
      <c r="GF100" s="8">
        <f t="shared" ref="GF100:GI100" si="744">IF(GF44="Si",1,IF(GF44="No",2," "))</f>
        <v>1</v>
      </c>
      <c r="GG100" s="8">
        <f t="shared" si="744"/>
        <v>2</v>
      </c>
      <c r="GH100" s="8">
        <f t="shared" si="744"/>
        <v>1</v>
      </c>
      <c r="GI100" s="8">
        <f t="shared" si="744"/>
        <v>2</v>
      </c>
      <c r="GJ100" s="10">
        <f t="shared" ref="GJ100:GK100" si="745">GJ44</f>
        <v>3</v>
      </c>
      <c r="GK100" s="10">
        <f t="shared" si="745"/>
        <v>3</v>
      </c>
      <c r="GL100" s="10">
        <f t="shared" si="27"/>
        <v>2</v>
      </c>
      <c r="GM100" s="10">
        <f t="shared" ref="GM100:GT100" si="746">IF(GM44="Nada de tiempo",1,IF(GM44="Menos de 2 horas",2,IF(GM44="Entre 3 y 6 horas",3,IF(GM44="Entre 6 y 10 horas",4,IF(GM44="Más de 10 horas",5,"")))))</f>
        <v>2</v>
      </c>
      <c r="GN100" s="10">
        <f t="shared" si="746"/>
        <v>2</v>
      </c>
      <c r="GO100" s="10">
        <f t="shared" si="746"/>
        <v>1</v>
      </c>
      <c r="GP100" s="10">
        <f t="shared" si="746"/>
        <v>3</v>
      </c>
      <c r="GQ100" s="10">
        <f t="shared" si="746"/>
        <v>1</v>
      </c>
      <c r="GR100" s="10">
        <f t="shared" si="746"/>
        <v>3</v>
      </c>
      <c r="GS100" s="10">
        <f t="shared" si="746"/>
        <v>1</v>
      </c>
      <c r="GT100" s="10">
        <f t="shared" si="746"/>
        <v>1</v>
      </c>
    </row>
    <row r="101" spans="3:202" ht="15.75" customHeight="1" x14ac:dyDescent="0.4">
      <c r="C101" s="8">
        <v>44</v>
      </c>
      <c r="E101" s="8">
        <f t="shared" si="574"/>
        <v>1</v>
      </c>
      <c r="F101" s="1">
        <v>1977</v>
      </c>
      <c r="G101" s="9">
        <f t="shared" si="0"/>
        <v>1</v>
      </c>
      <c r="H101" s="10" t="str">
        <f t="shared" ref="H101:I101" si="747">H45</f>
        <v>Hidalgo</v>
      </c>
      <c r="I101" s="10" t="str">
        <f t="shared" si="747"/>
        <v>Mineral de la Reforma</v>
      </c>
      <c r="J101" s="8">
        <f t="shared" si="576"/>
        <v>2</v>
      </c>
      <c r="K101" s="8">
        <f t="shared" si="3"/>
        <v>1</v>
      </c>
      <c r="L101" s="8">
        <v>1</v>
      </c>
      <c r="M101" s="8">
        <f t="shared" si="4"/>
        <v>5</v>
      </c>
      <c r="N101" s="8">
        <f t="shared" ref="N101:O101" si="748">IF(N45="Sí",1,IF(N45="No",2," "))</f>
        <v>2</v>
      </c>
      <c r="O101" s="8">
        <f t="shared" si="748"/>
        <v>2</v>
      </c>
      <c r="P101" s="1">
        <v>17</v>
      </c>
      <c r="Q101" s="8">
        <f t="shared" si="578"/>
        <v>1</v>
      </c>
      <c r="R101" s="8">
        <f t="shared" si="7"/>
        <v>3</v>
      </c>
      <c r="S101" s="8">
        <f t="shared" si="8"/>
        <v>3</v>
      </c>
      <c r="T101" s="8">
        <f t="shared" si="9"/>
        <v>2</v>
      </c>
      <c r="U101" s="8">
        <f t="shared" ref="U101:AG101" si="749">IF(U45="Toda mi jornada",1,IF(U45="Más de la mitad",2,IF(U45="Ocasionalmente",3,IF(U45="Nunca",4," "))))</f>
        <v>2</v>
      </c>
      <c r="V101" s="8">
        <f t="shared" si="749"/>
        <v>2</v>
      </c>
      <c r="W101" s="8">
        <f t="shared" si="749"/>
        <v>4</v>
      </c>
      <c r="X101" s="8">
        <f t="shared" si="749"/>
        <v>4</v>
      </c>
      <c r="Y101" s="8">
        <f t="shared" si="749"/>
        <v>4</v>
      </c>
      <c r="Z101" s="8">
        <f t="shared" si="749"/>
        <v>4</v>
      </c>
      <c r="AA101" s="8">
        <f t="shared" si="749"/>
        <v>4</v>
      </c>
      <c r="AB101" s="8">
        <f t="shared" si="749"/>
        <v>2</v>
      </c>
      <c r="AC101" s="8">
        <f t="shared" si="749"/>
        <v>4</v>
      </c>
      <c r="AD101" s="8">
        <f t="shared" si="749"/>
        <v>2</v>
      </c>
      <c r="AE101" s="8">
        <f t="shared" si="749"/>
        <v>3</v>
      </c>
      <c r="AF101" s="8">
        <f t="shared" si="749"/>
        <v>3</v>
      </c>
      <c r="AG101" s="8">
        <f t="shared" si="749"/>
        <v>4</v>
      </c>
      <c r="AH101" s="7"/>
      <c r="AI101" s="8">
        <f t="shared" si="11"/>
        <v>2</v>
      </c>
      <c r="AJ101" s="8">
        <f t="shared" si="12"/>
        <v>8</v>
      </c>
      <c r="AK101" s="1" t="s">
        <v>384</v>
      </c>
      <c r="AL101" s="8">
        <f t="shared" ref="AL101:BA101" si="750">IF(AL45="Completamente",1,IF(AL45="Bastante",2,IF(AL45="Regular",3,IF(AL45="Poco",4,IF(AL45="Nada",5," ")))))</f>
        <v>1</v>
      </c>
      <c r="AM101" s="8">
        <f t="shared" si="750"/>
        <v>1</v>
      </c>
      <c r="AN101" s="8">
        <f t="shared" si="750"/>
        <v>1</v>
      </c>
      <c r="AO101" s="8">
        <f t="shared" si="750"/>
        <v>1</v>
      </c>
      <c r="AP101" s="8">
        <f t="shared" si="750"/>
        <v>1</v>
      </c>
      <c r="AQ101" s="8">
        <f t="shared" si="750"/>
        <v>1</v>
      </c>
      <c r="AR101" s="8">
        <f t="shared" si="750"/>
        <v>1</v>
      </c>
      <c r="AS101" s="8">
        <f t="shared" si="750"/>
        <v>1</v>
      </c>
      <c r="AT101" s="8">
        <f t="shared" si="750"/>
        <v>1</v>
      </c>
      <c r="AU101" s="8">
        <f t="shared" si="750"/>
        <v>1</v>
      </c>
      <c r="AV101" s="8">
        <f t="shared" si="750"/>
        <v>3</v>
      </c>
      <c r="AW101" s="8">
        <f t="shared" si="750"/>
        <v>1</v>
      </c>
      <c r="AX101" s="8">
        <f t="shared" si="750"/>
        <v>1</v>
      </c>
      <c r="AY101" s="8">
        <f t="shared" si="750"/>
        <v>1</v>
      </c>
      <c r="AZ101" s="8">
        <f t="shared" si="750"/>
        <v>1</v>
      </c>
      <c r="BA101" s="8">
        <f t="shared" si="750"/>
        <v>1</v>
      </c>
      <c r="BB101" s="8">
        <f t="shared" ref="BB101:BO101" si="751">IF(BB45="Mujer",1,IF(BB45="Hombre",2,IF(BB45="Ambos",3,IF(BB45="Ninguno",4," "))))</f>
        <v>3</v>
      </c>
      <c r="BC101" s="8">
        <f t="shared" si="751"/>
        <v>3</v>
      </c>
      <c r="BD101" s="8">
        <f t="shared" si="751"/>
        <v>1</v>
      </c>
      <c r="BE101" s="8">
        <f t="shared" si="751"/>
        <v>1</v>
      </c>
      <c r="BF101" s="8">
        <f t="shared" si="751"/>
        <v>1</v>
      </c>
      <c r="BG101" s="8">
        <f t="shared" si="751"/>
        <v>1</v>
      </c>
      <c r="BH101" s="8">
        <f t="shared" si="751"/>
        <v>1</v>
      </c>
      <c r="BI101" s="8">
        <f t="shared" si="751"/>
        <v>1</v>
      </c>
      <c r="BJ101" s="8">
        <f t="shared" si="751"/>
        <v>1</v>
      </c>
      <c r="BK101" s="8">
        <f t="shared" si="751"/>
        <v>3</v>
      </c>
      <c r="BL101" s="8">
        <f t="shared" si="751"/>
        <v>1</v>
      </c>
      <c r="BM101" s="8">
        <f t="shared" si="751"/>
        <v>3</v>
      </c>
      <c r="BN101" s="8">
        <f t="shared" si="751"/>
        <v>4</v>
      </c>
      <c r="BO101" s="8">
        <f t="shared" si="751"/>
        <v>4</v>
      </c>
      <c r="BP101" s="7"/>
      <c r="BQ101" s="8">
        <f t="shared" ref="BQ101:BT101" si="752">IF(BQ45="Si",1,IF(BQ45="No",2,IF(BQ45="No sé",3," ")))</f>
        <v>1</v>
      </c>
      <c r="BR101" s="8">
        <f t="shared" si="752"/>
        <v>1</v>
      </c>
      <c r="BS101" s="8">
        <f t="shared" si="752"/>
        <v>1</v>
      </c>
      <c r="BT101" s="8">
        <f t="shared" si="752"/>
        <v>1</v>
      </c>
      <c r="BU101" s="8">
        <f t="shared" ref="BU101:CL101" si="753">IF(BU45="Siempre",1,IF(BU45="Casi siempre",2,IF(BU45="Pocas Veces",3,IF(BU45="Nunca",4," "))))</f>
        <v>1</v>
      </c>
      <c r="BV101" s="8">
        <f t="shared" si="753"/>
        <v>2</v>
      </c>
      <c r="BW101" s="8">
        <f t="shared" si="753"/>
        <v>2</v>
      </c>
      <c r="BX101" s="8">
        <f t="shared" si="753"/>
        <v>3</v>
      </c>
      <c r="BY101" s="8">
        <f t="shared" si="753"/>
        <v>2</v>
      </c>
      <c r="BZ101" s="8">
        <f t="shared" si="753"/>
        <v>1</v>
      </c>
      <c r="CA101" s="8">
        <f t="shared" si="753"/>
        <v>3</v>
      </c>
      <c r="CB101" s="8">
        <f t="shared" si="753"/>
        <v>1</v>
      </c>
      <c r="CC101" s="8">
        <f t="shared" si="753"/>
        <v>3</v>
      </c>
      <c r="CD101" s="8">
        <f t="shared" si="753"/>
        <v>1</v>
      </c>
      <c r="CE101" s="8">
        <f t="shared" si="753"/>
        <v>1</v>
      </c>
      <c r="CF101" s="8">
        <f t="shared" si="753"/>
        <v>1</v>
      </c>
      <c r="CG101" s="8">
        <f t="shared" si="753"/>
        <v>1</v>
      </c>
      <c r="CH101" s="8">
        <f t="shared" si="753"/>
        <v>1</v>
      </c>
      <c r="CI101" s="8">
        <f t="shared" si="753"/>
        <v>2</v>
      </c>
      <c r="CJ101" s="8">
        <f t="shared" si="753"/>
        <v>2</v>
      </c>
      <c r="CK101" s="8">
        <f t="shared" si="753"/>
        <v>2</v>
      </c>
      <c r="CL101" s="8">
        <f t="shared" si="753"/>
        <v>1</v>
      </c>
      <c r="CM101" s="8">
        <f t="shared" ref="CM101:CP101" si="754">IF(CM45="Siempre",1,IF(CM45="Casi siempre",2,IF(CM45="Pocas Veces",3,IF(CM45="Nunca",4,IF(CM45="No sé",5," ")))))</f>
        <v>3</v>
      </c>
      <c r="CN101" s="8">
        <f t="shared" si="754"/>
        <v>2</v>
      </c>
      <c r="CO101" s="8">
        <f t="shared" si="754"/>
        <v>4</v>
      </c>
      <c r="CP101" s="8">
        <f t="shared" si="754"/>
        <v>1</v>
      </c>
      <c r="CQ101" s="8">
        <f t="shared" ref="CQ101:DC101" si="755">IF(CQ45="Si",1,IF(CQ45="No",2," "))</f>
        <v>2</v>
      </c>
      <c r="CR101" s="8">
        <f t="shared" si="755"/>
        <v>1</v>
      </c>
      <c r="CS101" s="8">
        <f t="shared" si="755"/>
        <v>2</v>
      </c>
      <c r="CT101" s="8">
        <f t="shared" si="755"/>
        <v>2</v>
      </c>
      <c r="CU101" s="8">
        <f t="shared" si="755"/>
        <v>1</v>
      </c>
      <c r="CV101" s="8">
        <f t="shared" si="755"/>
        <v>1</v>
      </c>
      <c r="CW101" s="8">
        <f t="shared" si="755"/>
        <v>2</v>
      </c>
      <c r="CX101" s="8">
        <f t="shared" si="755"/>
        <v>2</v>
      </c>
      <c r="CY101" s="8">
        <f t="shared" si="755"/>
        <v>2</v>
      </c>
      <c r="CZ101" s="8">
        <f t="shared" si="755"/>
        <v>2</v>
      </c>
      <c r="DA101" s="8">
        <f t="shared" si="755"/>
        <v>2</v>
      </c>
      <c r="DB101" s="8">
        <f t="shared" si="755"/>
        <v>2</v>
      </c>
      <c r="DC101" s="8">
        <f t="shared" si="755"/>
        <v>2</v>
      </c>
      <c r="DD101" s="8">
        <f t="shared" ref="DD101:DK101" si="756">IF(DD45="Si",1,IF(DD45="No",2,IF(DD45="No sé",2," ")))</f>
        <v>1</v>
      </c>
      <c r="DE101" s="8">
        <f t="shared" si="756"/>
        <v>1</v>
      </c>
      <c r="DF101" s="8">
        <f t="shared" si="756"/>
        <v>1</v>
      </c>
      <c r="DG101" s="8">
        <f t="shared" si="756"/>
        <v>1</v>
      </c>
      <c r="DH101" s="8">
        <f t="shared" si="756"/>
        <v>1</v>
      </c>
      <c r="DI101" s="8">
        <f t="shared" si="756"/>
        <v>1</v>
      </c>
      <c r="DJ101" s="8">
        <f t="shared" si="756"/>
        <v>1</v>
      </c>
      <c r="DK101" s="8">
        <f t="shared" si="756"/>
        <v>1</v>
      </c>
      <c r="DL101" s="8">
        <f t="shared" ref="DL101:EQ101" si="757">IF(DL45="Si, menos que a mis compañeras/os",1,IF(DL45="Si, Igual que a mis compañeras/os",2,IF(DL45="Si, más que a mis compañeras/os",3,IF(DL45="No",4," "))))</f>
        <v>4</v>
      </c>
      <c r="DM101" s="8">
        <f t="shared" si="757"/>
        <v>4</v>
      </c>
      <c r="DN101" s="8">
        <f t="shared" si="757"/>
        <v>4</v>
      </c>
      <c r="DO101" s="8">
        <f t="shared" si="757"/>
        <v>4</v>
      </c>
      <c r="DP101" s="8">
        <f t="shared" si="757"/>
        <v>4</v>
      </c>
      <c r="DQ101" s="8">
        <f t="shared" si="757"/>
        <v>4</v>
      </c>
      <c r="DR101" s="8">
        <f t="shared" si="757"/>
        <v>4</v>
      </c>
      <c r="DS101" s="8">
        <f t="shared" si="757"/>
        <v>4</v>
      </c>
      <c r="DT101" s="8">
        <f t="shared" si="757"/>
        <v>4</v>
      </c>
      <c r="DU101" s="8">
        <f t="shared" si="757"/>
        <v>4</v>
      </c>
      <c r="DV101" s="8">
        <f t="shared" si="757"/>
        <v>1</v>
      </c>
      <c r="DW101" s="8">
        <f t="shared" si="757"/>
        <v>1</v>
      </c>
      <c r="DX101" s="8">
        <f t="shared" si="757"/>
        <v>1</v>
      </c>
      <c r="DY101" s="8">
        <f t="shared" si="757"/>
        <v>4</v>
      </c>
      <c r="DZ101" s="8">
        <f t="shared" si="757"/>
        <v>4</v>
      </c>
      <c r="EA101" s="8">
        <f t="shared" si="757"/>
        <v>2</v>
      </c>
      <c r="EB101" s="8">
        <f t="shared" si="757"/>
        <v>4</v>
      </c>
      <c r="EC101" s="8">
        <f t="shared" si="757"/>
        <v>4</v>
      </c>
      <c r="ED101" s="8">
        <f t="shared" si="757"/>
        <v>4</v>
      </c>
      <c r="EE101" s="8">
        <f t="shared" si="757"/>
        <v>4</v>
      </c>
      <c r="EF101" s="8">
        <f t="shared" si="757"/>
        <v>4</v>
      </c>
      <c r="EG101" s="8">
        <f t="shared" si="757"/>
        <v>4</v>
      </c>
      <c r="EH101" s="8">
        <f t="shared" si="757"/>
        <v>4</v>
      </c>
      <c r="EI101" s="8">
        <f t="shared" si="757"/>
        <v>4</v>
      </c>
      <c r="EJ101" s="8">
        <f t="shared" si="757"/>
        <v>4</v>
      </c>
      <c r="EK101" s="8">
        <f t="shared" si="757"/>
        <v>4</v>
      </c>
      <c r="EL101" s="8">
        <f t="shared" si="757"/>
        <v>4</v>
      </c>
      <c r="EM101" s="8">
        <f t="shared" si="757"/>
        <v>4</v>
      </c>
      <c r="EN101" s="8">
        <f t="shared" si="757"/>
        <v>4</v>
      </c>
      <c r="EO101" s="8">
        <f t="shared" si="757"/>
        <v>4</v>
      </c>
      <c r="EP101" s="8">
        <f t="shared" si="757"/>
        <v>4</v>
      </c>
      <c r="EQ101" s="8">
        <f t="shared" si="757"/>
        <v>4</v>
      </c>
      <c r="ER101" s="8">
        <f t="shared" si="21"/>
        <v>1</v>
      </c>
      <c r="ES101" s="8">
        <f t="shared" ref="ES101:EX101" si="758">IF(ES45="Si, menos que a mis compañeras/os",1,IF(ES45="Si, Igual que a mis compañeras/os",2,IF(ES45="Si, más que a mis compañeras/os",3,IF(ES45="No",4," "))))</f>
        <v>4</v>
      </c>
      <c r="ET101" s="8">
        <f t="shared" si="758"/>
        <v>4</v>
      </c>
      <c r="EU101" s="8">
        <f t="shared" si="758"/>
        <v>4</v>
      </c>
      <c r="EV101" s="8">
        <f t="shared" si="758"/>
        <v>4</v>
      </c>
      <c r="EW101" s="8">
        <f t="shared" si="758"/>
        <v>4</v>
      </c>
      <c r="EX101" s="8">
        <f t="shared" si="758"/>
        <v>2</v>
      </c>
      <c r="EY101" s="8">
        <f t="shared" ref="EY101:FG101" si="759">IF(EY45="Siempre",1,IF(EY45="Casi siempre",2,IF(EY45="Pocas veces",3,IF(EY45="Nunca",4, ""))))</f>
        <v>1</v>
      </c>
      <c r="EZ101" s="8">
        <f t="shared" si="759"/>
        <v>2</v>
      </c>
      <c r="FA101" s="8">
        <f t="shared" si="759"/>
        <v>2</v>
      </c>
      <c r="FB101" s="8">
        <f t="shared" si="759"/>
        <v>2</v>
      </c>
      <c r="FC101" s="8">
        <f t="shared" si="759"/>
        <v>2</v>
      </c>
      <c r="FD101" s="8">
        <f t="shared" si="759"/>
        <v>1</v>
      </c>
      <c r="FE101" s="8">
        <f t="shared" si="759"/>
        <v>2</v>
      </c>
      <c r="FF101" s="8">
        <f t="shared" si="759"/>
        <v>2</v>
      </c>
      <c r="FG101" s="8">
        <f t="shared" si="759"/>
        <v>2</v>
      </c>
      <c r="FH101" s="8">
        <f t="shared" ref="FH101:GE101" si="760">IF(FH45="Siempre",1,IF(FH45="Casi siempre",2,IF(FH45="Pocas veces",3,IF(FH45="Nunca",4,IF(FH45="No he tenido la necesidad",5, "")))))</f>
        <v>1</v>
      </c>
      <c r="FI101" s="8">
        <f t="shared" si="760"/>
        <v>1</v>
      </c>
      <c r="FJ101" s="8">
        <f t="shared" si="760"/>
        <v>1</v>
      </c>
      <c r="FK101" s="8">
        <f t="shared" si="760"/>
        <v>1</v>
      </c>
      <c r="FL101" s="8">
        <f t="shared" si="760"/>
        <v>1</v>
      </c>
      <c r="FM101" s="8">
        <f t="shared" si="760"/>
        <v>1</v>
      </c>
      <c r="FN101" s="8">
        <f t="shared" si="760"/>
        <v>3</v>
      </c>
      <c r="FO101" s="8">
        <f t="shared" si="760"/>
        <v>4</v>
      </c>
      <c r="FP101" s="8">
        <f t="shared" si="760"/>
        <v>3</v>
      </c>
      <c r="FQ101" s="8">
        <f t="shared" si="760"/>
        <v>4</v>
      </c>
      <c r="FR101" s="8">
        <f t="shared" si="760"/>
        <v>3</v>
      </c>
      <c r="FS101" s="8">
        <f t="shared" si="760"/>
        <v>3</v>
      </c>
      <c r="FT101" s="8">
        <f t="shared" si="760"/>
        <v>4</v>
      </c>
      <c r="FU101" s="8">
        <f t="shared" si="760"/>
        <v>4</v>
      </c>
      <c r="FV101" s="8">
        <f t="shared" si="760"/>
        <v>1</v>
      </c>
      <c r="FW101" s="8">
        <f t="shared" si="760"/>
        <v>2</v>
      </c>
      <c r="FX101" s="8">
        <f t="shared" si="760"/>
        <v>1</v>
      </c>
      <c r="FY101" s="8">
        <f t="shared" si="760"/>
        <v>2</v>
      </c>
      <c r="FZ101" s="8">
        <f t="shared" si="760"/>
        <v>2</v>
      </c>
      <c r="GA101" s="8">
        <f t="shared" si="760"/>
        <v>2</v>
      </c>
      <c r="GB101" s="8">
        <f t="shared" si="760"/>
        <v>4</v>
      </c>
      <c r="GC101" s="8">
        <f t="shared" si="760"/>
        <v>1</v>
      </c>
      <c r="GD101" s="8">
        <f t="shared" si="760"/>
        <v>4</v>
      </c>
      <c r="GE101" s="8">
        <f t="shared" si="760"/>
        <v>4</v>
      </c>
      <c r="GF101" s="8">
        <f t="shared" ref="GF101:GI101" si="761">IF(GF45="Si",1,IF(GF45="No",2," "))</f>
        <v>2</v>
      </c>
      <c r="GG101" s="8">
        <f t="shared" si="761"/>
        <v>2</v>
      </c>
      <c r="GH101" s="8">
        <f t="shared" si="761"/>
        <v>2</v>
      </c>
      <c r="GI101" s="8">
        <f t="shared" si="761"/>
        <v>2</v>
      </c>
      <c r="GJ101" s="10">
        <f t="shared" ref="GJ101:GK101" si="762">GJ45</f>
        <v>4</v>
      </c>
      <c r="GK101" s="10">
        <f t="shared" si="762"/>
        <v>4</v>
      </c>
      <c r="GL101" s="10">
        <f t="shared" si="27"/>
        <v>3</v>
      </c>
      <c r="GM101" s="10">
        <f t="shared" ref="GM101:GT101" si="763">IF(GM45="Nada de tiempo",1,IF(GM45="Menos de 2 horas",2,IF(GM45="Entre 3 y 6 horas",3,IF(GM45="Entre 6 y 10 horas",4,IF(GM45="Más de 10 horas",5,"")))))</f>
        <v>3</v>
      </c>
      <c r="GN101" s="10">
        <f t="shared" si="763"/>
        <v>3</v>
      </c>
      <c r="GO101" s="10">
        <f t="shared" si="763"/>
        <v>2</v>
      </c>
      <c r="GP101" s="10">
        <f t="shared" si="763"/>
        <v>3</v>
      </c>
      <c r="GQ101" s="10">
        <f t="shared" si="763"/>
        <v>2</v>
      </c>
      <c r="GR101" s="10">
        <f t="shared" si="763"/>
        <v>4</v>
      </c>
      <c r="GS101" s="10">
        <f t="shared" si="763"/>
        <v>1</v>
      </c>
      <c r="GT101" s="10">
        <f t="shared" si="763"/>
        <v>4</v>
      </c>
    </row>
    <row r="102" spans="3:202" ht="15.75" customHeight="1" x14ac:dyDescent="0.4">
      <c r="C102" s="8">
        <v>45</v>
      </c>
      <c r="E102" s="8">
        <f t="shared" si="574"/>
        <v>2</v>
      </c>
      <c r="F102" s="1">
        <v>1971</v>
      </c>
      <c r="G102" s="9">
        <f t="shared" si="0"/>
        <v>1</v>
      </c>
      <c r="H102" s="10" t="str">
        <f t="shared" ref="H102:I102" si="764">H46</f>
        <v>Hidalgo</v>
      </c>
      <c r="I102" s="10" t="str">
        <f t="shared" si="764"/>
        <v xml:space="preserve">Pachuca de Soto </v>
      </c>
      <c r="J102" s="8">
        <f t="shared" si="576"/>
        <v>3</v>
      </c>
      <c r="K102" s="8">
        <f t="shared" si="3"/>
        <v>1</v>
      </c>
      <c r="L102" s="8">
        <v>2</v>
      </c>
      <c r="M102" s="8">
        <f t="shared" si="4"/>
        <v>5</v>
      </c>
      <c r="N102" s="8">
        <f t="shared" ref="N102:O102" si="765">IF(N46="Sí",1,IF(N46="No",2," "))</f>
        <v>1</v>
      </c>
      <c r="O102" s="8">
        <f t="shared" si="765"/>
        <v>2</v>
      </c>
      <c r="P102" s="1">
        <v>9</v>
      </c>
      <c r="Q102" s="8">
        <f t="shared" si="578"/>
        <v>1</v>
      </c>
      <c r="R102" s="8">
        <f t="shared" si="7"/>
        <v>3</v>
      </c>
      <c r="S102" s="8">
        <f t="shared" si="8"/>
        <v>4</v>
      </c>
      <c r="T102" s="8">
        <f t="shared" si="9"/>
        <v>1</v>
      </c>
      <c r="U102" s="8">
        <f t="shared" ref="U102:AG102" si="766">IF(U46="Toda mi jornada",1,IF(U46="Más de la mitad",2,IF(U46="Ocasionalmente",3,IF(U46="Nunca",4," "))))</f>
        <v>1</v>
      </c>
      <c r="V102" s="8">
        <f t="shared" si="766"/>
        <v>2</v>
      </c>
      <c r="W102" s="8">
        <f t="shared" si="766"/>
        <v>3</v>
      </c>
      <c r="X102" s="8">
        <f t="shared" si="766"/>
        <v>3</v>
      </c>
      <c r="Y102" s="8">
        <f t="shared" si="766"/>
        <v>3</v>
      </c>
      <c r="Z102" s="8">
        <f t="shared" si="766"/>
        <v>3</v>
      </c>
      <c r="AA102" s="8">
        <f t="shared" si="766"/>
        <v>3</v>
      </c>
      <c r="AB102" s="8">
        <f t="shared" si="766"/>
        <v>3</v>
      </c>
      <c r="AC102" s="8">
        <f t="shared" si="766"/>
        <v>3</v>
      </c>
      <c r="AD102" s="8">
        <f t="shared" si="766"/>
        <v>2</v>
      </c>
      <c r="AE102" s="8">
        <f t="shared" si="766"/>
        <v>3</v>
      </c>
      <c r="AF102" s="8">
        <f t="shared" si="766"/>
        <v>3</v>
      </c>
      <c r="AG102" s="8">
        <f t="shared" si="766"/>
        <v>3</v>
      </c>
      <c r="AH102" s="7"/>
      <c r="AI102" s="8">
        <f t="shared" si="11"/>
        <v>1</v>
      </c>
      <c r="AJ102" s="8">
        <f t="shared" si="12"/>
        <v>8</v>
      </c>
      <c r="AK102" s="1" t="s">
        <v>408</v>
      </c>
      <c r="AL102" s="8">
        <f t="shared" ref="AL102:BA102" si="767">IF(AL46="Completamente",1,IF(AL46="Bastante",2,IF(AL46="Regular",3,IF(AL46="Poco",4,IF(AL46="Nada",5," ")))))</f>
        <v>1</v>
      </c>
      <c r="AM102" s="8">
        <f t="shared" si="767"/>
        <v>1</v>
      </c>
      <c r="AN102" s="8">
        <f t="shared" si="767"/>
        <v>1</v>
      </c>
      <c r="AO102" s="8">
        <f t="shared" si="767"/>
        <v>1</v>
      </c>
      <c r="AP102" s="8">
        <f t="shared" si="767"/>
        <v>1</v>
      </c>
      <c r="AQ102" s="8">
        <f t="shared" si="767"/>
        <v>1</v>
      </c>
      <c r="AR102" s="8">
        <f t="shared" si="767"/>
        <v>1</v>
      </c>
      <c r="AS102" s="8">
        <f t="shared" si="767"/>
        <v>1</v>
      </c>
      <c r="AT102" s="8">
        <f t="shared" si="767"/>
        <v>1</v>
      </c>
      <c r="AU102" s="8">
        <f t="shared" si="767"/>
        <v>1</v>
      </c>
      <c r="AV102" s="8">
        <f t="shared" si="767"/>
        <v>1</v>
      </c>
      <c r="AW102" s="8">
        <f t="shared" si="767"/>
        <v>1</v>
      </c>
      <c r="AX102" s="8">
        <f t="shared" si="767"/>
        <v>2</v>
      </c>
      <c r="AY102" s="8">
        <f t="shared" si="767"/>
        <v>1</v>
      </c>
      <c r="AZ102" s="8">
        <f t="shared" si="767"/>
        <v>2</v>
      </c>
      <c r="BA102" s="8">
        <f t="shared" si="767"/>
        <v>1</v>
      </c>
      <c r="BB102" s="8">
        <f t="shared" ref="BB102:BO102" si="768">IF(BB46="Mujer",1,IF(BB46="Hombre",2,IF(BB46="Ambos",3,IF(BB46="Ninguno",4," "))))</f>
        <v>3</v>
      </c>
      <c r="BC102" s="8">
        <f t="shared" si="768"/>
        <v>3</v>
      </c>
      <c r="BD102" s="8">
        <f t="shared" si="768"/>
        <v>3</v>
      </c>
      <c r="BE102" s="8">
        <f t="shared" si="768"/>
        <v>3</v>
      </c>
      <c r="BF102" s="8">
        <f t="shared" si="768"/>
        <v>3</v>
      </c>
      <c r="BG102" s="8">
        <f t="shared" si="768"/>
        <v>3</v>
      </c>
      <c r="BH102" s="8">
        <f t="shared" si="768"/>
        <v>3</v>
      </c>
      <c r="BI102" s="8">
        <f t="shared" si="768"/>
        <v>3</v>
      </c>
      <c r="BJ102" s="8">
        <f t="shared" si="768"/>
        <v>3</v>
      </c>
      <c r="BK102" s="8">
        <f t="shared" si="768"/>
        <v>3</v>
      </c>
      <c r="BL102" s="8">
        <f t="shared" si="768"/>
        <v>3</v>
      </c>
      <c r="BM102" s="8">
        <f t="shared" si="768"/>
        <v>3</v>
      </c>
      <c r="BN102" s="8">
        <f t="shared" si="768"/>
        <v>3</v>
      </c>
      <c r="BO102" s="8">
        <f t="shared" si="768"/>
        <v>3</v>
      </c>
      <c r="BP102" s="7"/>
      <c r="BQ102" s="8">
        <f t="shared" ref="BQ102:BT102" si="769">IF(BQ46="Si",1,IF(BQ46="No",2,IF(BQ46="No sé",3," ")))</f>
        <v>1</v>
      </c>
      <c r="BR102" s="8">
        <f t="shared" si="769"/>
        <v>1</v>
      </c>
      <c r="BS102" s="8">
        <f t="shared" si="769"/>
        <v>1</v>
      </c>
      <c r="BT102" s="8">
        <f t="shared" si="769"/>
        <v>1</v>
      </c>
      <c r="BU102" s="8">
        <f t="shared" ref="BU102:CL102" si="770">IF(BU46="Siempre",1,IF(BU46="Casi siempre",2,IF(BU46="Pocas Veces",3,IF(BU46="Nunca",4," "))))</f>
        <v>2</v>
      </c>
      <c r="BV102" s="8">
        <f t="shared" si="770"/>
        <v>2</v>
      </c>
      <c r="BW102" s="8">
        <f t="shared" si="770"/>
        <v>1</v>
      </c>
      <c r="BX102" s="8">
        <f t="shared" si="770"/>
        <v>1</v>
      </c>
      <c r="BY102" s="8">
        <f t="shared" si="770"/>
        <v>1</v>
      </c>
      <c r="BZ102" s="8">
        <f t="shared" si="770"/>
        <v>1</v>
      </c>
      <c r="CA102" s="8">
        <f t="shared" si="770"/>
        <v>1</v>
      </c>
      <c r="CB102" s="8">
        <f t="shared" si="770"/>
        <v>1</v>
      </c>
      <c r="CC102" s="8">
        <f t="shared" si="770"/>
        <v>1</v>
      </c>
      <c r="CD102" s="8">
        <f t="shared" si="770"/>
        <v>1</v>
      </c>
      <c r="CE102" s="8">
        <f t="shared" si="770"/>
        <v>1</v>
      </c>
      <c r="CF102" s="8">
        <f t="shared" si="770"/>
        <v>1</v>
      </c>
      <c r="CG102" s="8">
        <f t="shared" si="770"/>
        <v>1</v>
      </c>
      <c r="CH102" s="8">
        <f t="shared" si="770"/>
        <v>1</v>
      </c>
      <c r="CI102" s="8">
        <f t="shared" si="770"/>
        <v>1</v>
      </c>
      <c r="CJ102" s="8">
        <f t="shared" si="770"/>
        <v>1</v>
      </c>
      <c r="CK102" s="8">
        <f t="shared" si="770"/>
        <v>1</v>
      </c>
      <c r="CL102" s="8">
        <f t="shared" si="770"/>
        <v>1</v>
      </c>
      <c r="CM102" s="8">
        <f t="shared" ref="CM102:CP102" si="771">IF(CM46="Siempre",1,IF(CM46="Casi siempre",2,IF(CM46="Pocas Veces",3,IF(CM46="Nunca",4,IF(CM46="No sé",5," ")))))</f>
        <v>1</v>
      </c>
      <c r="CN102" s="8">
        <f t="shared" si="771"/>
        <v>1</v>
      </c>
      <c r="CO102" s="8">
        <f t="shared" si="771"/>
        <v>4</v>
      </c>
      <c r="CP102" s="8">
        <f t="shared" si="771"/>
        <v>1</v>
      </c>
      <c r="CQ102" s="8">
        <f t="shared" ref="CQ102:DC102" si="772">IF(CQ46="Si",1,IF(CQ46="No",2," "))</f>
        <v>2</v>
      </c>
      <c r="CR102" s="8">
        <f t="shared" si="772"/>
        <v>2</v>
      </c>
      <c r="CS102" s="8">
        <f t="shared" si="772"/>
        <v>2</v>
      </c>
      <c r="CT102" s="8">
        <f t="shared" si="772"/>
        <v>2</v>
      </c>
      <c r="CU102" s="8">
        <f t="shared" si="772"/>
        <v>1</v>
      </c>
      <c r="CV102" s="8">
        <f t="shared" si="772"/>
        <v>1</v>
      </c>
      <c r="CW102" s="8">
        <f t="shared" si="772"/>
        <v>2</v>
      </c>
      <c r="CX102" s="8">
        <f t="shared" si="772"/>
        <v>2</v>
      </c>
      <c r="CY102" s="8">
        <f t="shared" si="772"/>
        <v>2</v>
      </c>
      <c r="CZ102" s="8">
        <f t="shared" si="772"/>
        <v>2</v>
      </c>
      <c r="DA102" s="8">
        <f t="shared" si="772"/>
        <v>2</v>
      </c>
      <c r="DB102" s="8">
        <f t="shared" si="772"/>
        <v>2</v>
      </c>
      <c r="DC102" s="8">
        <f t="shared" si="772"/>
        <v>1</v>
      </c>
      <c r="DD102" s="8">
        <f t="shared" ref="DD102:DK102" si="773">IF(DD46="Si",1,IF(DD46="No",2,IF(DD46="No sé",2," ")))</f>
        <v>1</v>
      </c>
      <c r="DE102" s="8">
        <f t="shared" si="773"/>
        <v>1</v>
      </c>
      <c r="DF102" s="8">
        <f t="shared" si="773"/>
        <v>1</v>
      </c>
      <c r="DG102" s="8">
        <f t="shared" si="773"/>
        <v>1</v>
      </c>
      <c r="DH102" s="8">
        <f t="shared" si="773"/>
        <v>1</v>
      </c>
      <c r="DI102" s="8">
        <f t="shared" si="773"/>
        <v>1</v>
      </c>
      <c r="DJ102" s="8">
        <f t="shared" si="773"/>
        <v>1</v>
      </c>
      <c r="DK102" s="8">
        <f t="shared" si="773"/>
        <v>2</v>
      </c>
      <c r="DL102" s="8">
        <f t="shared" ref="DL102:EQ102" si="774">IF(DL46="Si, menos que a mis compañeras/os",1,IF(DL46="Si, Igual que a mis compañeras/os",2,IF(DL46="Si, más que a mis compañeras/os",3,IF(DL46="No",4," "))))</f>
        <v>4</v>
      </c>
      <c r="DM102" s="8">
        <f t="shared" si="774"/>
        <v>2</v>
      </c>
      <c r="DN102" s="8">
        <f t="shared" si="774"/>
        <v>2</v>
      </c>
      <c r="DO102" s="8">
        <f t="shared" si="774"/>
        <v>4</v>
      </c>
      <c r="DP102" s="8">
        <f t="shared" si="774"/>
        <v>2</v>
      </c>
      <c r="DQ102" s="8">
        <f t="shared" si="774"/>
        <v>2</v>
      </c>
      <c r="DR102" s="8">
        <f t="shared" si="774"/>
        <v>4</v>
      </c>
      <c r="DS102" s="8">
        <f t="shared" si="774"/>
        <v>4</v>
      </c>
      <c r="DT102" s="8">
        <f t="shared" si="774"/>
        <v>4</v>
      </c>
      <c r="DU102" s="8">
        <f t="shared" si="774"/>
        <v>4</v>
      </c>
      <c r="DV102" s="8">
        <f t="shared" si="774"/>
        <v>2</v>
      </c>
      <c r="DW102" s="8">
        <f t="shared" si="774"/>
        <v>4</v>
      </c>
      <c r="DX102" s="8">
        <f t="shared" si="774"/>
        <v>2</v>
      </c>
      <c r="DY102" s="8">
        <f t="shared" si="774"/>
        <v>2</v>
      </c>
      <c r="DZ102" s="8">
        <f t="shared" si="774"/>
        <v>4</v>
      </c>
      <c r="EA102" s="8">
        <f t="shared" si="774"/>
        <v>2</v>
      </c>
      <c r="EB102" s="8">
        <f t="shared" si="774"/>
        <v>4</v>
      </c>
      <c r="EC102" s="8">
        <f t="shared" si="774"/>
        <v>4</v>
      </c>
      <c r="ED102" s="8">
        <f t="shared" si="774"/>
        <v>4</v>
      </c>
      <c r="EE102" s="8">
        <f t="shared" si="774"/>
        <v>4</v>
      </c>
      <c r="EF102" s="8">
        <f t="shared" si="774"/>
        <v>4</v>
      </c>
      <c r="EG102" s="8">
        <f t="shared" si="774"/>
        <v>4</v>
      </c>
      <c r="EH102" s="8">
        <f t="shared" si="774"/>
        <v>4</v>
      </c>
      <c r="EI102" s="8">
        <f t="shared" si="774"/>
        <v>4</v>
      </c>
      <c r="EJ102" s="8">
        <f t="shared" si="774"/>
        <v>4</v>
      </c>
      <c r="EK102" s="8">
        <f t="shared" si="774"/>
        <v>4</v>
      </c>
      <c r="EL102" s="8">
        <f t="shared" si="774"/>
        <v>4</v>
      </c>
      <c r="EM102" s="8">
        <f t="shared" si="774"/>
        <v>4</v>
      </c>
      <c r="EN102" s="8">
        <f t="shared" si="774"/>
        <v>4</v>
      </c>
      <c r="EO102" s="8">
        <f t="shared" si="774"/>
        <v>4</v>
      </c>
      <c r="EP102" s="8">
        <f t="shared" si="774"/>
        <v>4</v>
      </c>
      <c r="EQ102" s="8">
        <f t="shared" si="774"/>
        <v>4</v>
      </c>
      <c r="ER102" s="8">
        <f t="shared" si="21"/>
        <v>2</v>
      </c>
      <c r="ES102" s="8">
        <f t="shared" ref="ES102:EX102" si="775">IF(ES46="Si, menos que a mis compañeras/os",1,IF(ES46="Si, Igual que a mis compañeras/os",2,IF(ES46="Si, más que a mis compañeras/os",3,IF(ES46="No",4," "))))</f>
        <v>4</v>
      </c>
      <c r="ET102" s="8">
        <f t="shared" si="775"/>
        <v>4</v>
      </c>
      <c r="EU102" s="8">
        <f t="shared" si="775"/>
        <v>4</v>
      </c>
      <c r="EV102" s="8">
        <f t="shared" si="775"/>
        <v>4</v>
      </c>
      <c r="EW102" s="8">
        <f t="shared" si="775"/>
        <v>1</v>
      </c>
      <c r="EX102" s="8">
        <f t="shared" si="775"/>
        <v>4</v>
      </c>
      <c r="EY102" s="8">
        <f t="shared" ref="EY102:FG102" si="776">IF(EY46="Siempre",1,IF(EY46="Casi siempre",2,IF(EY46="Pocas veces",3,IF(EY46="Nunca",4, ""))))</f>
        <v>1</v>
      </c>
      <c r="EZ102" s="8">
        <f t="shared" si="776"/>
        <v>3</v>
      </c>
      <c r="FA102" s="8">
        <f t="shared" si="776"/>
        <v>1</v>
      </c>
      <c r="FB102" s="8">
        <f t="shared" si="776"/>
        <v>1</v>
      </c>
      <c r="FC102" s="8">
        <f t="shared" si="776"/>
        <v>1</v>
      </c>
      <c r="FD102" s="8">
        <f t="shared" si="776"/>
        <v>3</v>
      </c>
      <c r="FE102" s="8">
        <f t="shared" si="776"/>
        <v>1</v>
      </c>
      <c r="FF102" s="8">
        <f t="shared" si="776"/>
        <v>1</v>
      </c>
      <c r="FG102" s="8">
        <f t="shared" si="776"/>
        <v>1</v>
      </c>
      <c r="FH102" s="8">
        <f t="shared" ref="FH102:GE102" si="777">IF(FH46="Siempre",1,IF(FH46="Casi siempre",2,IF(FH46="Pocas veces",3,IF(FH46="Nunca",4,IF(FH46="No he tenido la necesidad",5, "")))))</f>
        <v>1</v>
      </c>
      <c r="FI102" s="8">
        <f t="shared" si="777"/>
        <v>1</v>
      </c>
      <c r="FJ102" s="8">
        <f t="shared" si="777"/>
        <v>1</v>
      </c>
      <c r="FK102" s="8">
        <f t="shared" si="777"/>
        <v>4</v>
      </c>
      <c r="FL102" s="8">
        <f t="shared" si="777"/>
        <v>2</v>
      </c>
      <c r="FM102" s="8">
        <f t="shared" si="777"/>
        <v>1</v>
      </c>
      <c r="FN102" s="8">
        <f t="shared" si="777"/>
        <v>2</v>
      </c>
      <c r="FO102" s="8">
        <f t="shared" si="777"/>
        <v>4</v>
      </c>
      <c r="FP102" s="8">
        <f t="shared" si="777"/>
        <v>4</v>
      </c>
      <c r="FQ102" s="8">
        <f t="shared" si="777"/>
        <v>4</v>
      </c>
      <c r="FR102" s="8">
        <f t="shared" si="777"/>
        <v>1</v>
      </c>
      <c r="FS102" s="8">
        <f t="shared" si="777"/>
        <v>2</v>
      </c>
      <c r="FT102" s="8">
        <f t="shared" si="777"/>
        <v>4</v>
      </c>
      <c r="FU102" s="8">
        <f t="shared" si="777"/>
        <v>4</v>
      </c>
      <c r="FV102" s="8">
        <f t="shared" si="777"/>
        <v>1</v>
      </c>
      <c r="FW102" s="8">
        <f t="shared" si="777"/>
        <v>1</v>
      </c>
      <c r="FX102" s="8">
        <f t="shared" si="777"/>
        <v>1</v>
      </c>
      <c r="FY102" s="8">
        <f t="shared" si="777"/>
        <v>1</v>
      </c>
      <c r="FZ102" s="8">
        <f t="shared" si="777"/>
        <v>1</v>
      </c>
      <c r="GA102" s="8">
        <f t="shared" si="777"/>
        <v>1</v>
      </c>
      <c r="GB102" s="8">
        <f t="shared" si="777"/>
        <v>4</v>
      </c>
      <c r="GC102" s="8">
        <f t="shared" si="777"/>
        <v>1</v>
      </c>
      <c r="GD102" s="8">
        <f t="shared" si="777"/>
        <v>1</v>
      </c>
      <c r="GE102" s="8">
        <f t="shared" si="777"/>
        <v>4</v>
      </c>
      <c r="GF102" s="8">
        <f t="shared" ref="GF102:GI102" si="778">IF(GF46="Si",1,IF(GF46="No",2," "))</f>
        <v>2</v>
      </c>
      <c r="GG102" s="8">
        <f t="shared" si="778"/>
        <v>2</v>
      </c>
      <c r="GH102" s="8">
        <f t="shared" si="778"/>
        <v>2</v>
      </c>
      <c r="GI102" s="8">
        <f t="shared" si="778"/>
        <v>2</v>
      </c>
      <c r="GJ102" s="10">
        <f t="shared" ref="GJ102:GK102" si="779">GJ46</f>
        <v>2</v>
      </c>
      <c r="GK102" s="10">
        <f t="shared" si="779"/>
        <v>1</v>
      </c>
      <c r="GL102" s="10">
        <f t="shared" si="27"/>
        <v>5</v>
      </c>
      <c r="GM102" s="10">
        <f t="shared" ref="GM102:GT102" si="780">IF(GM46="Nada de tiempo",1,IF(GM46="Menos de 2 horas",2,IF(GM46="Entre 3 y 6 horas",3,IF(GM46="Entre 6 y 10 horas",4,IF(GM46="Más de 10 horas",5,"")))))</f>
        <v>3</v>
      </c>
      <c r="GN102" s="10">
        <f t="shared" si="780"/>
        <v>3</v>
      </c>
      <c r="GO102" s="10">
        <f t="shared" si="780"/>
        <v>3</v>
      </c>
      <c r="GP102" s="10">
        <f t="shared" si="780"/>
        <v>2</v>
      </c>
      <c r="GQ102" s="10">
        <f t="shared" si="780"/>
        <v>2</v>
      </c>
      <c r="GR102" s="10">
        <f t="shared" si="780"/>
        <v>1</v>
      </c>
      <c r="GS102" s="10">
        <f t="shared" si="780"/>
        <v>1</v>
      </c>
      <c r="GT102" s="10">
        <f t="shared" si="780"/>
        <v>1</v>
      </c>
    </row>
    <row r="103" spans="3:202" ht="15.75" customHeight="1" x14ac:dyDescent="0.4">
      <c r="C103" s="8">
        <v>46</v>
      </c>
      <c r="E103" s="8">
        <f t="shared" si="574"/>
        <v>2</v>
      </c>
      <c r="F103" s="1">
        <v>1982</v>
      </c>
      <c r="G103" s="9">
        <f t="shared" si="0"/>
        <v>1</v>
      </c>
      <c r="H103" s="10" t="str">
        <f t="shared" ref="H103:I103" si="781">H47</f>
        <v>Hidalgo</v>
      </c>
      <c r="I103" s="10" t="str">
        <f t="shared" si="781"/>
        <v>Mineral de la Reforma</v>
      </c>
      <c r="J103" s="8">
        <f t="shared" si="576"/>
        <v>1</v>
      </c>
      <c r="K103" s="8">
        <f t="shared" si="3"/>
        <v>2</v>
      </c>
      <c r="L103" s="8">
        <v>1</v>
      </c>
      <c r="M103" s="8">
        <f t="shared" si="4"/>
        <v>5</v>
      </c>
      <c r="N103" s="8">
        <f t="shared" ref="N103:O103" si="782">IF(N47="Sí",1,IF(N47="No",2," "))</f>
        <v>2</v>
      </c>
      <c r="O103" s="8">
        <f t="shared" si="782"/>
        <v>2</v>
      </c>
      <c r="P103" s="1">
        <v>12</v>
      </c>
      <c r="Q103" s="8">
        <f t="shared" si="578"/>
        <v>1</v>
      </c>
      <c r="R103" s="8">
        <f t="shared" si="7"/>
        <v>3</v>
      </c>
      <c r="S103" s="8">
        <f t="shared" si="8"/>
        <v>3</v>
      </c>
      <c r="T103" s="8">
        <f t="shared" si="9"/>
        <v>2</v>
      </c>
      <c r="U103" s="8">
        <f t="shared" ref="U103:AG103" si="783">IF(U47="Toda mi jornada",1,IF(U47="Más de la mitad",2,IF(U47="Ocasionalmente",3,IF(U47="Nunca",4," "))))</f>
        <v>2</v>
      </c>
      <c r="V103" s="8">
        <f t="shared" si="783"/>
        <v>3</v>
      </c>
      <c r="W103" s="8">
        <f t="shared" si="783"/>
        <v>4</v>
      </c>
      <c r="X103" s="8">
        <f t="shared" si="783"/>
        <v>4</v>
      </c>
      <c r="Y103" s="8">
        <f t="shared" si="783"/>
        <v>4</v>
      </c>
      <c r="Z103" s="8">
        <f t="shared" si="783"/>
        <v>4</v>
      </c>
      <c r="AA103" s="8">
        <f t="shared" si="783"/>
        <v>4</v>
      </c>
      <c r="AB103" s="8">
        <f t="shared" si="783"/>
        <v>4</v>
      </c>
      <c r="AC103" s="8">
        <f t="shared" si="783"/>
        <v>4</v>
      </c>
      <c r="AD103" s="8">
        <f t="shared" si="783"/>
        <v>3</v>
      </c>
      <c r="AE103" s="8">
        <f t="shared" si="783"/>
        <v>3</v>
      </c>
      <c r="AF103" s="8">
        <f t="shared" si="783"/>
        <v>3</v>
      </c>
      <c r="AG103" s="8">
        <f t="shared" si="783"/>
        <v>4</v>
      </c>
      <c r="AH103" s="7"/>
      <c r="AI103" s="8">
        <f t="shared" si="11"/>
        <v>2</v>
      </c>
      <c r="AJ103" s="8">
        <f t="shared" si="12"/>
        <v>8</v>
      </c>
      <c r="AK103" s="1" t="s">
        <v>410</v>
      </c>
      <c r="AL103" s="8">
        <f t="shared" ref="AL103:BA103" si="784">IF(AL47="Completamente",1,IF(AL47="Bastante",2,IF(AL47="Regular",3,IF(AL47="Poco",4,IF(AL47="Nada",5," ")))))</f>
        <v>1</v>
      </c>
      <c r="AM103" s="8">
        <f t="shared" si="784"/>
        <v>1</v>
      </c>
      <c r="AN103" s="8">
        <f t="shared" si="784"/>
        <v>2</v>
      </c>
      <c r="AO103" s="8">
        <f t="shared" si="784"/>
        <v>1</v>
      </c>
      <c r="AP103" s="8">
        <f t="shared" si="784"/>
        <v>2</v>
      </c>
      <c r="AQ103" s="8">
        <f t="shared" si="784"/>
        <v>2</v>
      </c>
      <c r="AR103" s="8">
        <f t="shared" si="784"/>
        <v>2</v>
      </c>
      <c r="AS103" s="8">
        <f t="shared" si="784"/>
        <v>1</v>
      </c>
      <c r="AT103" s="8">
        <f t="shared" si="784"/>
        <v>2</v>
      </c>
      <c r="AU103" s="8">
        <f t="shared" si="784"/>
        <v>3</v>
      </c>
      <c r="AV103" s="8">
        <f t="shared" si="784"/>
        <v>2</v>
      </c>
      <c r="AW103" s="8">
        <f t="shared" si="784"/>
        <v>2</v>
      </c>
      <c r="AX103" s="8">
        <f t="shared" si="784"/>
        <v>2</v>
      </c>
      <c r="AY103" s="8">
        <f t="shared" si="784"/>
        <v>1</v>
      </c>
      <c r="AZ103" s="8">
        <f t="shared" si="784"/>
        <v>1</v>
      </c>
      <c r="BA103" s="8">
        <f t="shared" si="784"/>
        <v>2</v>
      </c>
      <c r="BB103" s="8">
        <f t="shared" ref="BB103:BO103" si="785">IF(BB47="Mujer",1,IF(BB47="Hombre",2,IF(BB47="Ambos",3,IF(BB47="Ninguno",4," "))))</f>
        <v>3</v>
      </c>
      <c r="BC103" s="8">
        <f t="shared" si="785"/>
        <v>3</v>
      </c>
      <c r="BD103" s="8">
        <f t="shared" si="785"/>
        <v>3</v>
      </c>
      <c r="BE103" s="8">
        <f t="shared" si="785"/>
        <v>1</v>
      </c>
      <c r="BF103" s="8">
        <f t="shared" si="785"/>
        <v>3</v>
      </c>
      <c r="BG103" s="8">
        <f t="shared" si="785"/>
        <v>3</v>
      </c>
      <c r="BH103" s="8">
        <f t="shared" si="785"/>
        <v>1</v>
      </c>
      <c r="BI103" s="8">
        <f t="shared" si="785"/>
        <v>3</v>
      </c>
      <c r="BJ103" s="8">
        <f t="shared" si="785"/>
        <v>3</v>
      </c>
      <c r="BK103" s="8">
        <f t="shared" si="785"/>
        <v>3</v>
      </c>
      <c r="BL103" s="8">
        <f t="shared" si="785"/>
        <v>1</v>
      </c>
      <c r="BM103" s="8">
        <f t="shared" si="785"/>
        <v>3</v>
      </c>
      <c r="BN103" s="8">
        <f t="shared" si="785"/>
        <v>3</v>
      </c>
      <c r="BO103" s="8">
        <f t="shared" si="785"/>
        <v>3</v>
      </c>
      <c r="BP103" s="7"/>
      <c r="BQ103" s="8">
        <f t="shared" ref="BQ103:BT103" si="786">IF(BQ47="Si",1,IF(BQ47="No",2,IF(BQ47="No sé",3," ")))</f>
        <v>1</v>
      </c>
      <c r="BR103" s="8">
        <f t="shared" si="786"/>
        <v>1</v>
      </c>
      <c r="BS103" s="8">
        <f t="shared" si="786"/>
        <v>1</v>
      </c>
      <c r="BT103" s="8">
        <f t="shared" si="786"/>
        <v>1</v>
      </c>
      <c r="BU103" s="8">
        <f t="shared" ref="BU103:CL103" si="787">IF(BU47="Siempre",1,IF(BU47="Casi siempre",2,IF(BU47="Pocas Veces",3,IF(BU47="Nunca",4," "))))</f>
        <v>2</v>
      </c>
      <c r="BV103" s="8">
        <f t="shared" si="787"/>
        <v>2</v>
      </c>
      <c r="BW103" s="8">
        <f t="shared" si="787"/>
        <v>3</v>
      </c>
      <c r="BX103" s="8">
        <f t="shared" si="787"/>
        <v>3</v>
      </c>
      <c r="BY103" s="8">
        <f t="shared" si="787"/>
        <v>3</v>
      </c>
      <c r="BZ103" s="8">
        <f t="shared" si="787"/>
        <v>1</v>
      </c>
      <c r="CA103" s="8">
        <f t="shared" si="787"/>
        <v>3</v>
      </c>
      <c r="CB103" s="8">
        <f t="shared" si="787"/>
        <v>2</v>
      </c>
      <c r="CC103" s="8">
        <f t="shared" si="787"/>
        <v>3</v>
      </c>
      <c r="CD103" s="8">
        <f t="shared" si="787"/>
        <v>2</v>
      </c>
      <c r="CE103" s="8">
        <f t="shared" si="787"/>
        <v>2</v>
      </c>
      <c r="CF103" s="8">
        <f t="shared" si="787"/>
        <v>2</v>
      </c>
      <c r="CG103" s="8">
        <f t="shared" si="787"/>
        <v>3</v>
      </c>
      <c r="CH103" s="8">
        <f t="shared" si="787"/>
        <v>1</v>
      </c>
      <c r="CI103" s="8">
        <f t="shared" si="787"/>
        <v>1</v>
      </c>
      <c r="CJ103" s="8">
        <f t="shared" si="787"/>
        <v>3</v>
      </c>
      <c r="CK103" s="8">
        <f t="shared" si="787"/>
        <v>3</v>
      </c>
      <c r="CL103" s="8">
        <f t="shared" si="787"/>
        <v>1</v>
      </c>
      <c r="CM103" s="8">
        <f t="shared" ref="CM103:CP103" si="788">IF(CM47="Siempre",1,IF(CM47="Casi siempre",2,IF(CM47="Pocas Veces",3,IF(CM47="Nunca",4,IF(CM47="No sé",5," ")))))</f>
        <v>2</v>
      </c>
      <c r="CN103" s="8">
        <f t="shared" si="788"/>
        <v>5</v>
      </c>
      <c r="CO103" s="8">
        <f t="shared" si="788"/>
        <v>5</v>
      </c>
      <c r="CP103" s="8">
        <f t="shared" si="788"/>
        <v>1</v>
      </c>
      <c r="CQ103" s="8">
        <f t="shared" ref="CQ103:DC103" si="789">IF(CQ47="Si",1,IF(CQ47="No",2," "))</f>
        <v>2</v>
      </c>
      <c r="CR103" s="8">
        <f t="shared" si="789"/>
        <v>2</v>
      </c>
      <c r="CS103" s="8">
        <f t="shared" si="789"/>
        <v>2</v>
      </c>
      <c r="CT103" s="8">
        <f t="shared" si="789"/>
        <v>2</v>
      </c>
      <c r="CU103" s="8">
        <f t="shared" si="789"/>
        <v>2</v>
      </c>
      <c r="CV103" s="8">
        <f t="shared" si="789"/>
        <v>1</v>
      </c>
      <c r="CW103" s="8">
        <f t="shared" si="789"/>
        <v>2</v>
      </c>
      <c r="CX103" s="8">
        <f t="shared" si="789"/>
        <v>2</v>
      </c>
      <c r="CY103" s="8">
        <f t="shared" si="789"/>
        <v>2</v>
      </c>
      <c r="CZ103" s="8">
        <f t="shared" si="789"/>
        <v>2</v>
      </c>
      <c r="DA103" s="8">
        <f t="shared" si="789"/>
        <v>2</v>
      </c>
      <c r="DB103" s="8">
        <f t="shared" si="789"/>
        <v>2</v>
      </c>
      <c r="DC103" s="8">
        <f t="shared" si="789"/>
        <v>2</v>
      </c>
      <c r="DD103" s="8">
        <f t="shared" ref="DD103:DK103" si="790">IF(DD47="Si",1,IF(DD47="No",2,IF(DD47="No sé",2," ")))</f>
        <v>1</v>
      </c>
      <c r="DE103" s="8">
        <f t="shared" si="790"/>
        <v>1</v>
      </c>
      <c r="DF103" s="8">
        <f t="shared" si="790"/>
        <v>1</v>
      </c>
      <c r="DG103" s="8">
        <f t="shared" si="790"/>
        <v>1</v>
      </c>
      <c r="DH103" s="8">
        <f t="shared" si="790"/>
        <v>1</v>
      </c>
      <c r="DI103" s="8">
        <f t="shared" si="790"/>
        <v>1</v>
      </c>
      <c r="DJ103" s="8">
        <f t="shared" si="790"/>
        <v>1</v>
      </c>
      <c r="DK103" s="8">
        <f t="shared" si="790"/>
        <v>2</v>
      </c>
      <c r="DL103" s="8">
        <f t="shared" ref="DL103:EQ103" si="791">IF(DL47="Si, menos que a mis compañeras/os",1,IF(DL47="Si, Igual que a mis compañeras/os",2,IF(DL47="Si, más que a mis compañeras/os",3,IF(DL47="No",4," "))))</f>
        <v>4</v>
      </c>
      <c r="DM103" s="8">
        <f t="shared" si="791"/>
        <v>2</v>
      </c>
      <c r="DN103" s="8">
        <f t="shared" si="791"/>
        <v>4</v>
      </c>
      <c r="DO103" s="8">
        <f t="shared" si="791"/>
        <v>4</v>
      </c>
      <c r="DP103" s="8">
        <f t="shared" si="791"/>
        <v>4</v>
      </c>
      <c r="DQ103" s="8">
        <f t="shared" si="791"/>
        <v>4</v>
      </c>
      <c r="DR103" s="8">
        <f t="shared" si="791"/>
        <v>4</v>
      </c>
      <c r="DS103" s="8">
        <f t="shared" si="791"/>
        <v>4</v>
      </c>
      <c r="DT103" s="8">
        <f t="shared" si="791"/>
        <v>4</v>
      </c>
      <c r="DU103" s="8">
        <f t="shared" si="791"/>
        <v>4</v>
      </c>
      <c r="DV103" s="8">
        <f t="shared" si="791"/>
        <v>2</v>
      </c>
      <c r="DW103" s="8">
        <f t="shared" si="791"/>
        <v>2</v>
      </c>
      <c r="DX103" s="8">
        <f t="shared" si="791"/>
        <v>2</v>
      </c>
      <c r="DY103" s="8">
        <f t="shared" si="791"/>
        <v>3</v>
      </c>
      <c r="DZ103" s="8">
        <f t="shared" si="791"/>
        <v>4</v>
      </c>
      <c r="EA103" s="8">
        <f t="shared" si="791"/>
        <v>3</v>
      </c>
      <c r="EB103" s="8">
        <f t="shared" si="791"/>
        <v>3</v>
      </c>
      <c r="EC103" s="8">
        <f t="shared" si="791"/>
        <v>4</v>
      </c>
      <c r="ED103" s="8">
        <f t="shared" si="791"/>
        <v>4</v>
      </c>
      <c r="EE103" s="8">
        <f t="shared" si="791"/>
        <v>2</v>
      </c>
      <c r="EF103" s="8">
        <f t="shared" si="791"/>
        <v>4</v>
      </c>
      <c r="EG103" s="8">
        <f t="shared" si="791"/>
        <v>4</v>
      </c>
      <c r="EH103" s="8">
        <f t="shared" si="791"/>
        <v>4</v>
      </c>
      <c r="EI103" s="8">
        <f t="shared" si="791"/>
        <v>4</v>
      </c>
      <c r="EJ103" s="8">
        <f t="shared" si="791"/>
        <v>4</v>
      </c>
      <c r="EK103" s="8">
        <f t="shared" si="791"/>
        <v>4</v>
      </c>
      <c r="EL103" s="8">
        <f t="shared" si="791"/>
        <v>2</v>
      </c>
      <c r="EM103" s="8">
        <f t="shared" si="791"/>
        <v>4</v>
      </c>
      <c r="EN103" s="8">
        <f t="shared" si="791"/>
        <v>4</v>
      </c>
      <c r="EO103" s="8">
        <f t="shared" si="791"/>
        <v>4</v>
      </c>
      <c r="EP103" s="8">
        <f t="shared" si="791"/>
        <v>1</v>
      </c>
      <c r="EQ103" s="8">
        <f t="shared" si="791"/>
        <v>4</v>
      </c>
      <c r="ER103" s="8">
        <f t="shared" si="21"/>
        <v>1</v>
      </c>
      <c r="ES103" s="8">
        <f t="shared" ref="ES103:EX103" si="792">IF(ES47="Si, menos que a mis compañeras/os",1,IF(ES47="Si, Igual que a mis compañeras/os",2,IF(ES47="Si, más que a mis compañeras/os",3,IF(ES47="No",4," "))))</f>
        <v>4</v>
      </c>
      <c r="ET103" s="8">
        <f t="shared" si="792"/>
        <v>4</v>
      </c>
      <c r="EU103" s="8">
        <f t="shared" si="792"/>
        <v>3</v>
      </c>
      <c r="EV103" s="8">
        <f t="shared" si="792"/>
        <v>4</v>
      </c>
      <c r="EW103" s="8">
        <f t="shared" si="792"/>
        <v>2</v>
      </c>
      <c r="EX103" s="8">
        <f t="shared" si="792"/>
        <v>4</v>
      </c>
      <c r="EY103" s="8">
        <f t="shared" ref="EY103:FG103" si="793">IF(EY47="Siempre",1,IF(EY47="Casi siempre",2,IF(EY47="Pocas veces",3,IF(EY47="Nunca",4, ""))))</f>
        <v>4</v>
      </c>
      <c r="EZ103" s="8">
        <f t="shared" si="793"/>
        <v>3</v>
      </c>
      <c r="FA103" s="8">
        <f t="shared" si="793"/>
        <v>3</v>
      </c>
      <c r="FB103" s="8">
        <f t="shared" si="793"/>
        <v>1</v>
      </c>
      <c r="FC103" s="8">
        <f t="shared" si="793"/>
        <v>4</v>
      </c>
      <c r="FD103" s="8">
        <f t="shared" si="793"/>
        <v>2</v>
      </c>
      <c r="FE103" s="8">
        <f t="shared" si="793"/>
        <v>3</v>
      </c>
      <c r="FF103" s="8">
        <f t="shared" si="793"/>
        <v>3</v>
      </c>
      <c r="FG103" s="8">
        <f t="shared" si="793"/>
        <v>2</v>
      </c>
      <c r="FH103" s="8">
        <f t="shared" ref="FH103:GE103" si="794">IF(FH47="Siempre",1,IF(FH47="Casi siempre",2,IF(FH47="Pocas veces",3,IF(FH47="Nunca",4,IF(FH47="No he tenido la necesidad",5, "")))))</f>
        <v>1</v>
      </c>
      <c r="FI103" s="8">
        <f t="shared" si="794"/>
        <v>1</v>
      </c>
      <c r="FJ103" s="8">
        <f t="shared" si="794"/>
        <v>1</v>
      </c>
      <c r="FK103" s="8">
        <f t="shared" si="794"/>
        <v>1</v>
      </c>
      <c r="FL103" s="8">
        <f t="shared" si="794"/>
        <v>2</v>
      </c>
      <c r="FM103" s="8">
        <f t="shared" si="794"/>
        <v>1</v>
      </c>
      <c r="FN103" s="8">
        <f t="shared" si="794"/>
        <v>3</v>
      </c>
      <c r="FO103" s="8">
        <f t="shared" si="794"/>
        <v>2</v>
      </c>
      <c r="FP103" s="8">
        <f t="shared" si="794"/>
        <v>1</v>
      </c>
      <c r="FQ103" s="8">
        <f t="shared" si="794"/>
        <v>3</v>
      </c>
      <c r="FR103" s="8">
        <f t="shared" si="794"/>
        <v>1</v>
      </c>
      <c r="FS103" s="8">
        <f t="shared" si="794"/>
        <v>1</v>
      </c>
      <c r="FT103" s="8">
        <f t="shared" si="794"/>
        <v>4</v>
      </c>
      <c r="FU103" s="8">
        <f t="shared" si="794"/>
        <v>4</v>
      </c>
      <c r="FV103" s="8">
        <f t="shared" si="794"/>
        <v>1</v>
      </c>
      <c r="FW103" s="8">
        <f t="shared" si="794"/>
        <v>1</v>
      </c>
      <c r="FX103" s="8">
        <f t="shared" si="794"/>
        <v>1</v>
      </c>
      <c r="FY103" s="8">
        <f t="shared" si="794"/>
        <v>2</v>
      </c>
      <c r="FZ103" s="8">
        <f t="shared" si="794"/>
        <v>1</v>
      </c>
      <c r="GA103" s="8">
        <f t="shared" si="794"/>
        <v>1</v>
      </c>
      <c r="GB103" s="8">
        <f t="shared" si="794"/>
        <v>3</v>
      </c>
      <c r="GC103" s="8">
        <f t="shared" si="794"/>
        <v>2</v>
      </c>
      <c r="GD103" s="8">
        <f t="shared" si="794"/>
        <v>1</v>
      </c>
      <c r="GE103" s="8">
        <f t="shared" si="794"/>
        <v>4</v>
      </c>
      <c r="GF103" s="8">
        <f t="shared" ref="GF103:GI103" si="795">IF(GF47="Si",1,IF(GF47="No",2," "))</f>
        <v>2</v>
      </c>
      <c r="GG103" s="8">
        <f t="shared" si="795"/>
        <v>1</v>
      </c>
      <c r="GH103" s="8">
        <f t="shared" si="795"/>
        <v>2</v>
      </c>
      <c r="GI103" s="8">
        <f t="shared" si="795"/>
        <v>2</v>
      </c>
      <c r="GJ103" s="10">
        <f t="shared" ref="GJ103:GK103" si="796">GJ47</f>
        <v>0</v>
      </c>
      <c r="GK103" s="10">
        <f t="shared" si="796"/>
        <v>0</v>
      </c>
      <c r="GL103" s="10">
        <f t="shared" si="27"/>
        <v>4</v>
      </c>
      <c r="GM103" s="10">
        <f t="shared" ref="GM103:GT103" si="797">IF(GM47="Nada de tiempo",1,IF(GM47="Menos de 2 horas",2,IF(GM47="Entre 3 y 6 horas",3,IF(GM47="Entre 6 y 10 horas",4,IF(GM47="Más de 10 horas",5,"")))))</f>
        <v>3</v>
      </c>
      <c r="GN103" s="10">
        <f t="shared" si="797"/>
        <v>3</v>
      </c>
      <c r="GO103" s="10">
        <f t="shared" si="797"/>
        <v>4</v>
      </c>
      <c r="GP103" s="10">
        <f t="shared" si="797"/>
        <v>3</v>
      </c>
      <c r="GQ103" s="10">
        <f t="shared" si="797"/>
        <v>2</v>
      </c>
      <c r="GR103" s="10">
        <f t="shared" si="797"/>
        <v>1</v>
      </c>
      <c r="GS103" s="10">
        <f t="shared" si="797"/>
        <v>1</v>
      </c>
      <c r="GT103" s="10">
        <f t="shared" si="797"/>
        <v>1</v>
      </c>
    </row>
    <row r="104" spans="3:202" ht="15.75" customHeight="1" x14ac:dyDescent="0.4">
      <c r="C104" s="8">
        <v>47</v>
      </c>
      <c r="E104" s="8">
        <f t="shared" si="574"/>
        <v>1</v>
      </c>
      <c r="F104" s="1">
        <v>1975</v>
      </c>
      <c r="G104" s="9">
        <f t="shared" si="0"/>
        <v>1</v>
      </c>
      <c r="H104" s="10" t="str">
        <f t="shared" ref="H104:I104" si="798">H48</f>
        <v>Hidalgo</v>
      </c>
      <c r="I104" s="10" t="str">
        <f t="shared" si="798"/>
        <v>Mineral de la Reforma</v>
      </c>
      <c r="J104" s="8">
        <f t="shared" si="576"/>
        <v>2</v>
      </c>
      <c r="K104" s="8">
        <f t="shared" si="3"/>
        <v>1</v>
      </c>
      <c r="L104" s="8">
        <v>1</v>
      </c>
      <c r="M104" s="8">
        <f t="shared" si="4"/>
        <v>5</v>
      </c>
      <c r="N104" s="8">
        <f t="shared" ref="N104:O104" si="799">IF(N48="Sí",1,IF(N48="No",2," "))</f>
        <v>2</v>
      </c>
      <c r="O104" s="8">
        <f t="shared" si="799"/>
        <v>2</v>
      </c>
      <c r="P104" s="1">
        <v>26</v>
      </c>
      <c r="Q104" s="8">
        <f t="shared" si="578"/>
        <v>1</v>
      </c>
      <c r="R104" s="8">
        <f t="shared" si="7"/>
        <v>1</v>
      </c>
      <c r="S104" s="8">
        <f t="shared" si="8"/>
        <v>4</v>
      </c>
      <c r="T104" s="8">
        <f t="shared" si="9"/>
        <v>1</v>
      </c>
      <c r="U104" s="8">
        <f t="shared" ref="U104:AG104" si="800">IF(U48="Toda mi jornada",1,IF(U48="Más de la mitad",2,IF(U48="Ocasionalmente",3,IF(U48="Nunca",4," "))))</f>
        <v>2</v>
      </c>
      <c r="V104" s="8">
        <f t="shared" si="800"/>
        <v>2</v>
      </c>
      <c r="W104" s="8">
        <f t="shared" si="800"/>
        <v>4</v>
      </c>
      <c r="X104" s="8">
        <f t="shared" si="800"/>
        <v>4</v>
      </c>
      <c r="Y104" s="8">
        <f t="shared" si="800"/>
        <v>4</v>
      </c>
      <c r="Z104" s="8">
        <f t="shared" si="800"/>
        <v>4</v>
      </c>
      <c r="AA104" s="8">
        <f t="shared" si="800"/>
        <v>4</v>
      </c>
      <c r="AB104" s="8">
        <f t="shared" si="800"/>
        <v>4</v>
      </c>
      <c r="AC104" s="8">
        <f t="shared" si="800"/>
        <v>4</v>
      </c>
      <c r="AD104" s="8">
        <f t="shared" si="800"/>
        <v>2</v>
      </c>
      <c r="AE104" s="8">
        <f t="shared" si="800"/>
        <v>2</v>
      </c>
      <c r="AF104" s="8">
        <f t="shared" si="800"/>
        <v>2</v>
      </c>
      <c r="AG104" s="8">
        <f t="shared" si="800"/>
        <v>2</v>
      </c>
      <c r="AH104" s="7"/>
      <c r="AI104" s="8">
        <f t="shared" si="11"/>
        <v>2</v>
      </c>
      <c r="AJ104" s="8">
        <f t="shared" si="12"/>
        <v>8</v>
      </c>
      <c r="AK104" s="1" t="s">
        <v>412</v>
      </c>
      <c r="AL104" s="8">
        <f t="shared" ref="AL104:BA104" si="801">IF(AL48="Completamente",1,IF(AL48="Bastante",2,IF(AL48="Regular",3,IF(AL48="Poco",4,IF(AL48="Nada",5," ")))))</f>
        <v>3</v>
      </c>
      <c r="AM104" s="8">
        <f t="shared" si="801"/>
        <v>2</v>
      </c>
      <c r="AN104" s="8">
        <f t="shared" si="801"/>
        <v>2</v>
      </c>
      <c r="AO104" s="8">
        <f t="shared" si="801"/>
        <v>1</v>
      </c>
      <c r="AP104" s="8">
        <f t="shared" si="801"/>
        <v>2</v>
      </c>
      <c r="AQ104" s="8">
        <f t="shared" si="801"/>
        <v>2</v>
      </c>
      <c r="AR104" s="8">
        <f t="shared" si="801"/>
        <v>3</v>
      </c>
      <c r="AS104" s="8">
        <f t="shared" si="801"/>
        <v>2</v>
      </c>
      <c r="AT104" s="8">
        <f t="shared" si="801"/>
        <v>2</v>
      </c>
      <c r="AU104" s="8">
        <f t="shared" si="801"/>
        <v>1</v>
      </c>
      <c r="AV104" s="8">
        <f t="shared" si="801"/>
        <v>1</v>
      </c>
      <c r="AW104" s="8">
        <f t="shared" si="801"/>
        <v>1</v>
      </c>
      <c r="AX104" s="8">
        <f t="shared" si="801"/>
        <v>3</v>
      </c>
      <c r="AY104" s="8">
        <f t="shared" si="801"/>
        <v>1</v>
      </c>
      <c r="AZ104" s="8">
        <f t="shared" si="801"/>
        <v>3</v>
      </c>
      <c r="BA104" s="8">
        <f t="shared" si="801"/>
        <v>2</v>
      </c>
      <c r="BB104" s="8">
        <f t="shared" ref="BB104:BO104" si="802">IF(BB48="Mujer",1,IF(BB48="Hombre",2,IF(BB48="Ambos",3,IF(BB48="Ninguno",4," "))))</f>
        <v>3</v>
      </c>
      <c r="BC104" s="8">
        <f t="shared" si="802"/>
        <v>3</v>
      </c>
      <c r="BD104" s="8">
        <f t="shared" si="802"/>
        <v>3</v>
      </c>
      <c r="BE104" s="8">
        <f t="shared" si="802"/>
        <v>3</v>
      </c>
      <c r="BF104" s="8">
        <f t="shared" si="802"/>
        <v>3</v>
      </c>
      <c r="BG104" s="8">
        <f t="shared" si="802"/>
        <v>3</v>
      </c>
      <c r="BH104" s="8">
        <f t="shared" si="802"/>
        <v>3</v>
      </c>
      <c r="BI104" s="8">
        <f t="shared" si="802"/>
        <v>3</v>
      </c>
      <c r="BJ104" s="8">
        <f t="shared" si="802"/>
        <v>3</v>
      </c>
      <c r="BK104" s="8">
        <f t="shared" si="802"/>
        <v>4</v>
      </c>
      <c r="BL104" s="8">
        <f t="shared" si="802"/>
        <v>3</v>
      </c>
      <c r="BM104" s="8">
        <f t="shared" si="802"/>
        <v>3</v>
      </c>
      <c r="BN104" s="8">
        <f t="shared" si="802"/>
        <v>3</v>
      </c>
      <c r="BO104" s="8">
        <f t="shared" si="802"/>
        <v>3</v>
      </c>
      <c r="BP104" s="7"/>
      <c r="BQ104" s="8">
        <f t="shared" ref="BQ104:BT104" si="803">IF(BQ48="Si",1,IF(BQ48="No",2,IF(BQ48="No sé",3," ")))</f>
        <v>1</v>
      </c>
      <c r="BR104" s="8">
        <f t="shared" si="803"/>
        <v>1</v>
      </c>
      <c r="BS104" s="8">
        <f t="shared" si="803"/>
        <v>1</v>
      </c>
      <c r="BT104" s="8">
        <f t="shared" si="803"/>
        <v>1</v>
      </c>
      <c r="BU104" s="8">
        <f t="shared" ref="BU104:CL104" si="804">IF(BU48="Siempre",1,IF(BU48="Casi siempre",2,IF(BU48="Pocas Veces",3,IF(BU48="Nunca",4," "))))</f>
        <v>2</v>
      </c>
      <c r="BV104" s="8">
        <f t="shared" si="804"/>
        <v>2</v>
      </c>
      <c r="BW104" s="8">
        <f t="shared" si="804"/>
        <v>3</v>
      </c>
      <c r="BX104" s="8">
        <f t="shared" si="804"/>
        <v>2</v>
      </c>
      <c r="BY104" s="8">
        <f t="shared" si="804"/>
        <v>1</v>
      </c>
      <c r="BZ104" s="8">
        <f t="shared" si="804"/>
        <v>2</v>
      </c>
      <c r="CA104" s="8">
        <f t="shared" si="804"/>
        <v>3</v>
      </c>
      <c r="CB104" s="8">
        <f t="shared" si="804"/>
        <v>2</v>
      </c>
      <c r="CC104" s="8">
        <f t="shared" si="804"/>
        <v>2</v>
      </c>
      <c r="CD104" s="8">
        <f t="shared" si="804"/>
        <v>2</v>
      </c>
      <c r="CE104" s="8">
        <f t="shared" si="804"/>
        <v>1</v>
      </c>
      <c r="CF104" s="8">
        <f t="shared" si="804"/>
        <v>1</v>
      </c>
      <c r="CG104" s="8">
        <f t="shared" si="804"/>
        <v>2</v>
      </c>
      <c r="CH104" s="8">
        <f t="shared" si="804"/>
        <v>1</v>
      </c>
      <c r="CI104" s="8">
        <f t="shared" si="804"/>
        <v>2</v>
      </c>
      <c r="CJ104" s="8">
        <f t="shared" si="804"/>
        <v>2</v>
      </c>
      <c r="CK104" s="8">
        <f t="shared" si="804"/>
        <v>2</v>
      </c>
      <c r="CL104" s="8">
        <f t="shared" si="804"/>
        <v>1</v>
      </c>
      <c r="CM104" s="8">
        <f t="shared" ref="CM104:CP104" si="805">IF(CM48="Siempre",1,IF(CM48="Casi siempre",2,IF(CM48="Pocas Veces",3,IF(CM48="Nunca",4,IF(CM48="No sé",5," ")))))</f>
        <v>3</v>
      </c>
      <c r="CN104" s="8">
        <f t="shared" si="805"/>
        <v>3</v>
      </c>
      <c r="CO104" s="8">
        <f t="shared" si="805"/>
        <v>5</v>
      </c>
      <c r="CP104" s="8">
        <f t="shared" si="805"/>
        <v>1</v>
      </c>
      <c r="CQ104" s="8">
        <f t="shared" ref="CQ104:DC104" si="806">IF(CQ48="Si",1,IF(CQ48="No",2," "))</f>
        <v>2</v>
      </c>
      <c r="CR104" s="8">
        <f t="shared" si="806"/>
        <v>1</v>
      </c>
      <c r="CS104" s="8">
        <f t="shared" si="806"/>
        <v>2</v>
      </c>
      <c r="CT104" s="8">
        <f t="shared" si="806"/>
        <v>2</v>
      </c>
      <c r="CU104" s="8">
        <f t="shared" si="806"/>
        <v>2</v>
      </c>
      <c r="CV104" s="8">
        <f t="shared" si="806"/>
        <v>1</v>
      </c>
      <c r="CW104" s="8">
        <f t="shared" si="806"/>
        <v>1</v>
      </c>
      <c r="CX104" s="8">
        <f t="shared" si="806"/>
        <v>1</v>
      </c>
      <c r="CY104" s="8">
        <f t="shared" si="806"/>
        <v>1</v>
      </c>
      <c r="CZ104" s="8">
        <f t="shared" si="806"/>
        <v>2</v>
      </c>
      <c r="DA104" s="8">
        <f t="shared" si="806"/>
        <v>2</v>
      </c>
      <c r="DB104" s="8">
        <f t="shared" si="806"/>
        <v>2</v>
      </c>
      <c r="DC104" s="8">
        <f t="shared" si="806"/>
        <v>2</v>
      </c>
      <c r="DD104" s="8">
        <f t="shared" ref="DD104:DK104" si="807">IF(DD48="Si",1,IF(DD48="No",2,IF(DD48="No sé",2," ")))</f>
        <v>1</v>
      </c>
      <c r="DE104" s="8">
        <f t="shared" si="807"/>
        <v>1</v>
      </c>
      <c r="DF104" s="8">
        <f t="shared" si="807"/>
        <v>1</v>
      </c>
      <c r="DG104" s="8">
        <f t="shared" si="807"/>
        <v>1</v>
      </c>
      <c r="DH104" s="8">
        <f t="shared" si="807"/>
        <v>1</v>
      </c>
      <c r="DI104" s="8">
        <f t="shared" si="807"/>
        <v>1</v>
      </c>
      <c r="DJ104" s="8">
        <f t="shared" si="807"/>
        <v>1</v>
      </c>
      <c r="DK104" s="8">
        <f t="shared" si="807"/>
        <v>2</v>
      </c>
      <c r="DL104" s="8">
        <f t="shared" ref="DL104:EQ104" si="808">IF(DL48="Si, menos que a mis compañeras/os",1,IF(DL48="Si, Igual que a mis compañeras/os",2,IF(DL48="Si, más que a mis compañeras/os",3,IF(DL48="No",4," "))))</f>
        <v>4</v>
      </c>
      <c r="DM104" s="8">
        <f t="shared" si="808"/>
        <v>4</v>
      </c>
      <c r="DN104" s="8">
        <f t="shared" si="808"/>
        <v>4</v>
      </c>
      <c r="DO104" s="8">
        <f t="shared" si="808"/>
        <v>4</v>
      </c>
      <c r="DP104" s="8">
        <f t="shared" si="808"/>
        <v>4</v>
      </c>
      <c r="DQ104" s="8">
        <f t="shared" si="808"/>
        <v>4</v>
      </c>
      <c r="DR104" s="8">
        <f t="shared" si="808"/>
        <v>4</v>
      </c>
      <c r="DS104" s="8">
        <f t="shared" si="808"/>
        <v>4</v>
      </c>
      <c r="DT104" s="8">
        <f t="shared" si="808"/>
        <v>4</v>
      </c>
      <c r="DU104" s="8">
        <f t="shared" si="808"/>
        <v>4</v>
      </c>
      <c r="DV104" s="8">
        <f t="shared" si="808"/>
        <v>4</v>
      </c>
      <c r="DW104" s="8">
        <f t="shared" si="808"/>
        <v>4</v>
      </c>
      <c r="DX104" s="8">
        <f t="shared" si="808"/>
        <v>4</v>
      </c>
      <c r="DY104" s="8">
        <f t="shared" si="808"/>
        <v>4</v>
      </c>
      <c r="DZ104" s="8">
        <f t="shared" si="808"/>
        <v>4</v>
      </c>
      <c r="EA104" s="8">
        <f t="shared" si="808"/>
        <v>4</v>
      </c>
      <c r="EB104" s="8">
        <f t="shared" si="808"/>
        <v>4</v>
      </c>
      <c r="EC104" s="8">
        <f t="shared" si="808"/>
        <v>2</v>
      </c>
      <c r="ED104" s="8">
        <f t="shared" si="808"/>
        <v>2</v>
      </c>
      <c r="EE104" s="8">
        <f t="shared" si="808"/>
        <v>4</v>
      </c>
      <c r="EF104" s="8">
        <f t="shared" si="808"/>
        <v>4</v>
      </c>
      <c r="EG104" s="8">
        <f t="shared" si="808"/>
        <v>4</v>
      </c>
      <c r="EH104" s="8">
        <f t="shared" si="808"/>
        <v>4</v>
      </c>
      <c r="EI104" s="8">
        <f t="shared" si="808"/>
        <v>4</v>
      </c>
      <c r="EJ104" s="8">
        <f t="shared" si="808"/>
        <v>4</v>
      </c>
      <c r="EK104" s="8">
        <f t="shared" si="808"/>
        <v>4</v>
      </c>
      <c r="EL104" s="8">
        <f t="shared" si="808"/>
        <v>4</v>
      </c>
      <c r="EM104" s="8">
        <f t="shared" si="808"/>
        <v>4</v>
      </c>
      <c r="EN104" s="8">
        <f t="shared" si="808"/>
        <v>4</v>
      </c>
      <c r="EO104" s="8">
        <f t="shared" si="808"/>
        <v>4</v>
      </c>
      <c r="EP104" s="8">
        <f t="shared" si="808"/>
        <v>4</v>
      </c>
      <c r="EQ104" s="8">
        <f t="shared" si="808"/>
        <v>4</v>
      </c>
      <c r="ER104" s="8">
        <f t="shared" si="21"/>
        <v>2</v>
      </c>
      <c r="ES104" s="8">
        <f t="shared" ref="ES104:EX104" si="809">IF(ES48="Si, menos que a mis compañeras/os",1,IF(ES48="Si, Igual que a mis compañeras/os",2,IF(ES48="Si, más que a mis compañeras/os",3,IF(ES48="No",4," "))))</f>
        <v>4</v>
      </c>
      <c r="ET104" s="8">
        <f t="shared" si="809"/>
        <v>3</v>
      </c>
      <c r="EU104" s="8">
        <f t="shared" si="809"/>
        <v>4</v>
      </c>
      <c r="EV104" s="8">
        <f t="shared" si="809"/>
        <v>4</v>
      </c>
      <c r="EW104" s="8">
        <f t="shared" si="809"/>
        <v>2</v>
      </c>
      <c r="EX104" s="8">
        <f t="shared" si="809"/>
        <v>4</v>
      </c>
      <c r="EY104" s="8">
        <f t="shared" ref="EY104:FG104" si="810">IF(EY48="Siempre",1,IF(EY48="Casi siempre",2,IF(EY48="Pocas veces",3,IF(EY48="Nunca",4, ""))))</f>
        <v>4</v>
      </c>
      <c r="EZ104" s="8">
        <f t="shared" si="810"/>
        <v>4</v>
      </c>
      <c r="FA104" s="8">
        <f t="shared" si="810"/>
        <v>4</v>
      </c>
      <c r="FB104" s="8">
        <f t="shared" si="810"/>
        <v>2</v>
      </c>
      <c r="FC104" s="8">
        <f t="shared" si="810"/>
        <v>4</v>
      </c>
      <c r="FD104" s="8">
        <f t="shared" si="810"/>
        <v>4</v>
      </c>
      <c r="FE104" s="8">
        <f t="shared" si="810"/>
        <v>3</v>
      </c>
      <c r="FF104" s="8">
        <f t="shared" si="810"/>
        <v>2</v>
      </c>
      <c r="FG104" s="8">
        <f t="shared" si="810"/>
        <v>4</v>
      </c>
      <c r="FH104" s="8">
        <f t="shared" ref="FH104:GE104" si="811">IF(FH48="Siempre",1,IF(FH48="Casi siempre",2,IF(FH48="Pocas veces",3,IF(FH48="Nunca",4,IF(FH48="No he tenido la necesidad",5, "")))))</f>
        <v>5</v>
      </c>
      <c r="FI104" s="8">
        <f t="shared" si="811"/>
        <v>3</v>
      </c>
      <c r="FJ104" s="8">
        <f t="shared" si="811"/>
        <v>3</v>
      </c>
      <c r="FK104" s="8">
        <f t="shared" si="811"/>
        <v>5</v>
      </c>
      <c r="FL104" s="8">
        <f t="shared" si="811"/>
        <v>3</v>
      </c>
      <c r="FM104" s="8">
        <f t="shared" si="811"/>
        <v>5</v>
      </c>
      <c r="FN104" s="8">
        <f t="shared" si="811"/>
        <v>3</v>
      </c>
      <c r="FO104" s="8">
        <f t="shared" si="811"/>
        <v>3</v>
      </c>
      <c r="FP104" s="8">
        <f t="shared" si="811"/>
        <v>3</v>
      </c>
      <c r="FQ104" s="8">
        <f t="shared" si="811"/>
        <v>3</v>
      </c>
      <c r="FR104" s="8">
        <f t="shared" si="811"/>
        <v>2</v>
      </c>
      <c r="FS104" s="8">
        <f t="shared" si="811"/>
        <v>2</v>
      </c>
      <c r="FT104" s="8">
        <f t="shared" si="811"/>
        <v>4</v>
      </c>
      <c r="FU104" s="8">
        <f t="shared" si="811"/>
        <v>4</v>
      </c>
      <c r="FV104" s="8">
        <f t="shared" si="811"/>
        <v>2</v>
      </c>
      <c r="FW104" s="8">
        <f t="shared" si="811"/>
        <v>2</v>
      </c>
      <c r="FX104" s="8">
        <f t="shared" si="811"/>
        <v>2</v>
      </c>
      <c r="FY104" s="8">
        <f t="shared" si="811"/>
        <v>2</v>
      </c>
      <c r="FZ104" s="8">
        <f t="shared" si="811"/>
        <v>3</v>
      </c>
      <c r="GA104" s="8">
        <f t="shared" si="811"/>
        <v>2</v>
      </c>
      <c r="GB104" s="8">
        <f t="shared" si="811"/>
        <v>4</v>
      </c>
      <c r="GC104" s="8">
        <f t="shared" si="811"/>
        <v>4</v>
      </c>
      <c r="GD104" s="8">
        <f t="shared" si="811"/>
        <v>1</v>
      </c>
      <c r="GE104" s="8">
        <f t="shared" si="811"/>
        <v>4</v>
      </c>
      <c r="GF104" s="8">
        <f t="shared" ref="GF104:GI104" si="812">IF(GF48="Si",1,IF(GF48="No",2," "))</f>
        <v>2</v>
      </c>
      <c r="GG104" s="8">
        <f t="shared" si="812"/>
        <v>2</v>
      </c>
      <c r="GH104" s="8">
        <f t="shared" si="812"/>
        <v>1</v>
      </c>
      <c r="GI104" s="8">
        <f t="shared" si="812"/>
        <v>2</v>
      </c>
      <c r="GJ104" s="10">
        <f t="shared" ref="GJ104:GK104" si="813">GJ48</f>
        <v>4</v>
      </c>
      <c r="GK104" s="10">
        <f t="shared" si="813"/>
        <v>2</v>
      </c>
      <c r="GL104" s="10">
        <f t="shared" si="27"/>
        <v>4</v>
      </c>
      <c r="GM104" s="10">
        <f t="shared" ref="GM104:GT104" si="814">IF(GM48="Nada de tiempo",1,IF(GM48="Menos de 2 horas",2,IF(GM48="Entre 3 y 6 horas",3,IF(GM48="Entre 6 y 10 horas",4,IF(GM48="Más de 10 horas",5,"")))))</f>
        <v>2</v>
      </c>
      <c r="GN104" s="10">
        <f t="shared" si="814"/>
        <v>1</v>
      </c>
      <c r="GO104" s="10">
        <f t="shared" si="814"/>
        <v>3</v>
      </c>
      <c r="GP104" s="10">
        <f t="shared" si="814"/>
        <v>5</v>
      </c>
      <c r="GQ104" s="10">
        <f t="shared" si="814"/>
        <v>5</v>
      </c>
      <c r="GR104" s="10">
        <f t="shared" si="814"/>
        <v>5</v>
      </c>
      <c r="GS104" s="10">
        <f t="shared" si="814"/>
        <v>5</v>
      </c>
      <c r="GT104" s="10">
        <f t="shared" si="814"/>
        <v>5</v>
      </c>
    </row>
    <row r="105" spans="3:202" ht="15.75" customHeight="1" x14ac:dyDescent="0.4">
      <c r="C105" s="8">
        <v>48</v>
      </c>
      <c r="E105" s="8">
        <f t="shared" si="574"/>
        <v>2</v>
      </c>
      <c r="F105" s="1">
        <v>1966</v>
      </c>
      <c r="G105" s="9">
        <f t="shared" si="0"/>
        <v>1</v>
      </c>
      <c r="H105" s="10" t="str">
        <f t="shared" ref="H105:I105" si="815">H49</f>
        <v>Hidalgo</v>
      </c>
      <c r="I105" s="10" t="str">
        <f t="shared" si="815"/>
        <v xml:space="preserve">Pachuca de Soto </v>
      </c>
      <c r="J105" s="8">
        <f t="shared" si="576"/>
        <v>2</v>
      </c>
      <c r="K105" s="8">
        <f t="shared" si="3"/>
        <v>1</v>
      </c>
      <c r="L105" s="8">
        <v>1</v>
      </c>
      <c r="M105" s="8">
        <f t="shared" si="4"/>
        <v>5</v>
      </c>
      <c r="N105" s="8">
        <f t="shared" ref="N105:O105" si="816">IF(N49="Sí",1,IF(N49="No",2," "))</f>
        <v>2</v>
      </c>
      <c r="O105" s="8">
        <f t="shared" si="816"/>
        <v>2</v>
      </c>
      <c r="P105" s="1">
        <v>23</v>
      </c>
      <c r="Q105" s="8">
        <f t="shared" si="578"/>
        <v>1</v>
      </c>
      <c r="R105" s="8">
        <f t="shared" si="7"/>
        <v>1</v>
      </c>
      <c r="S105" s="8">
        <f t="shared" si="8"/>
        <v>4</v>
      </c>
      <c r="T105" s="8">
        <f t="shared" si="9"/>
        <v>1</v>
      </c>
      <c r="U105" s="8">
        <f t="shared" ref="U105:AG105" si="817">IF(U49="Toda mi jornada",1,IF(U49="Más de la mitad",2,IF(U49="Ocasionalmente",3,IF(U49="Nunca",4," "))))</f>
        <v>1</v>
      </c>
      <c r="V105" s="8">
        <f t="shared" si="817"/>
        <v>2</v>
      </c>
      <c r="W105" s="8">
        <f t="shared" si="817"/>
        <v>4</v>
      </c>
      <c r="X105" s="8">
        <f t="shared" si="817"/>
        <v>3</v>
      </c>
      <c r="Y105" s="8">
        <f t="shared" si="817"/>
        <v>4</v>
      </c>
      <c r="Z105" s="8">
        <f t="shared" si="817"/>
        <v>4</v>
      </c>
      <c r="AA105" s="8">
        <f t="shared" si="817"/>
        <v>4</v>
      </c>
      <c r="AB105" s="8">
        <f t="shared" si="817"/>
        <v>3</v>
      </c>
      <c r="AC105" s="8">
        <f t="shared" si="817"/>
        <v>4</v>
      </c>
      <c r="AD105" s="8">
        <f t="shared" si="817"/>
        <v>2</v>
      </c>
      <c r="AE105" s="8">
        <f t="shared" si="817"/>
        <v>3</v>
      </c>
      <c r="AF105" s="8">
        <f t="shared" si="817"/>
        <v>3</v>
      </c>
      <c r="AG105" s="8">
        <f t="shared" si="817"/>
        <v>4</v>
      </c>
      <c r="AH105" s="7"/>
      <c r="AI105" s="8">
        <f t="shared" si="11"/>
        <v>1</v>
      </c>
      <c r="AJ105" s="8">
        <f t="shared" si="12"/>
        <v>7</v>
      </c>
      <c r="AK105" s="1" t="s">
        <v>414</v>
      </c>
      <c r="AL105" s="8">
        <f t="shared" ref="AL105:BA105" si="818">IF(AL49="Completamente",1,IF(AL49="Bastante",2,IF(AL49="Regular",3,IF(AL49="Poco",4,IF(AL49="Nada",5," ")))))</f>
        <v>2</v>
      </c>
      <c r="AM105" s="8">
        <f t="shared" si="818"/>
        <v>2</v>
      </c>
      <c r="AN105" s="8">
        <f t="shared" si="818"/>
        <v>1</v>
      </c>
      <c r="AO105" s="8">
        <f t="shared" si="818"/>
        <v>2</v>
      </c>
      <c r="AP105" s="8">
        <f t="shared" si="818"/>
        <v>2</v>
      </c>
      <c r="AQ105" s="8">
        <f t="shared" si="818"/>
        <v>1</v>
      </c>
      <c r="AR105" s="8">
        <f t="shared" si="818"/>
        <v>2</v>
      </c>
      <c r="AS105" s="8">
        <f t="shared" si="818"/>
        <v>2</v>
      </c>
      <c r="AT105" s="8">
        <f t="shared" si="818"/>
        <v>2</v>
      </c>
      <c r="AU105" s="8">
        <f t="shared" si="818"/>
        <v>1</v>
      </c>
      <c r="AV105" s="8">
        <f t="shared" si="818"/>
        <v>3</v>
      </c>
      <c r="AW105" s="8">
        <f t="shared" si="818"/>
        <v>2</v>
      </c>
      <c r="AX105" s="8">
        <f t="shared" si="818"/>
        <v>1</v>
      </c>
      <c r="AY105" s="8">
        <f t="shared" si="818"/>
        <v>1</v>
      </c>
      <c r="AZ105" s="8">
        <f t="shared" si="818"/>
        <v>1</v>
      </c>
      <c r="BA105" s="8">
        <f t="shared" si="818"/>
        <v>1</v>
      </c>
      <c r="BB105" s="8">
        <f t="shared" ref="BB105:BO105" si="819">IF(BB49="Mujer",1,IF(BB49="Hombre",2,IF(BB49="Ambos",3,IF(BB49="Ninguno",4," "))))</f>
        <v>3</v>
      </c>
      <c r="BC105" s="8">
        <f t="shared" si="819"/>
        <v>3</v>
      </c>
      <c r="BD105" s="8">
        <f t="shared" si="819"/>
        <v>3</v>
      </c>
      <c r="BE105" s="8">
        <f t="shared" si="819"/>
        <v>3</v>
      </c>
      <c r="BF105" s="8">
        <f t="shared" si="819"/>
        <v>3</v>
      </c>
      <c r="BG105" s="8">
        <f t="shared" si="819"/>
        <v>3</v>
      </c>
      <c r="BH105" s="8">
        <f t="shared" si="819"/>
        <v>3</v>
      </c>
      <c r="BI105" s="8">
        <f t="shared" si="819"/>
        <v>3</v>
      </c>
      <c r="BJ105" s="8">
        <f t="shared" si="819"/>
        <v>3</v>
      </c>
      <c r="BK105" s="8">
        <f t="shared" si="819"/>
        <v>3</v>
      </c>
      <c r="BL105" s="8">
        <f t="shared" si="819"/>
        <v>3</v>
      </c>
      <c r="BM105" s="8">
        <f t="shared" si="819"/>
        <v>3</v>
      </c>
      <c r="BN105" s="8">
        <f t="shared" si="819"/>
        <v>3</v>
      </c>
      <c r="BO105" s="8">
        <f t="shared" si="819"/>
        <v>3</v>
      </c>
      <c r="BP105" s="7"/>
      <c r="BQ105" s="8">
        <f t="shared" ref="BQ105:BT105" si="820">IF(BQ49="Si",1,IF(BQ49="No",2,IF(BQ49="No sé",3," ")))</f>
        <v>1</v>
      </c>
      <c r="BR105" s="8">
        <f t="shared" si="820"/>
        <v>1</v>
      </c>
      <c r="BS105" s="8">
        <f t="shared" si="820"/>
        <v>1</v>
      </c>
      <c r="BT105" s="8">
        <f t="shared" si="820"/>
        <v>1</v>
      </c>
      <c r="BU105" s="8">
        <f t="shared" ref="BU105:CL105" si="821">IF(BU49="Siempre",1,IF(BU49="Casi siempre",2,IF(BU49="Pocas Veces",3,IF(BU49="Nunca",4," "))))</f>
        <v>2</v>
      </c>
      <c r="BV105" s="8">
        <f t="shared" si="821"/>
        <v>1</v>
      </c>
      <c r="BW105" s="8">
        <f t="shared" si="821"/>
        <v>2</v>
      </c>
      <c r="BX105" s="8">
        <f t="shared" si="821"/>
        <v>2</v>
      </c>
      <c r="BY105" s="8">
        <f t="shared" si="821"/>
        <v>2</v>
      </c>
      <c r="BZ105" s="8">
        <f t="shared" si="821"/>
        <v>1</v>
      </c>
      <c r="CA105" s="8">
        <f t="shared" si="821"/>
        <v>1</v>
      </c>
      <c r="CB105" s="8">
        <f t="shared" si="821"/>
        <v>1</v>
      </c>
      <c r="CC105" s="8">
        <f t="shared" si="821"/>
        <v>2</v>
      </c>
      <c r="CD105" s="8">
        <f t="shared" si="821"/>
        <v>1</v>
      </c>
      <c r="CE105" s="8">
        <f t="shared" si="821"/>
        <v>1</v>
      </c>
      <c r="CF105" s="8">
        <f t="shared" si="821"/>
        <v>1</v>
      </c>
      <c r="CG105" s="8">
        <f t="shared" si="821"/>
        <v>1</v>
      </c>
      <c r="CH105" s="8">
        <f t="shared" si="821"/>
        <v>1</v>
      </c>
      <c r="CI105" s="8">
        <f t="shared" si="821"/>
        <v>3</v>
      </c>
      <c r="CJ105" s="8">
        <f t="shared" si="821"/>
        <v>3</v>
      </c>
      <c r="CK105" s="8">
        <f t="shared" si="821"/>
        <v>1</v>
      </c>
      <c r="CL105" s="8">
        <f t="shared" si="821"/>
        <v>1</v>
      </c>
      <c r="CM105" s="8">
        <f t="shared" ref="CM105:CP105" si="822">IF(CM49="Siempre",1,IF(CM49="Casi siempre",2,IF(CM49="Pocas Veces",3,IF(CM49="Nunca",4,IF(CM49="No sé",5," ")))))</f>
        <v>3</v>
      </c>
      <c r="CN105" s="8">
        <f t="shared" si="822"/>
        <v>1</v>
      </c>
      <c r="CO105" s="8">
        <f t="shared" si="822"/>
        <v>4</v>
      </c>
      <c r="CP105" s="8">
        <f t="shared" si="822"/>
        <v>1</v>
      </c>
      <c r="CQ105" s="8">
        <f t="shared" ref="CQ105:DC105" si="823">IF(CQ49="Si",1,IF(CQ49="No",2," "))</f>
        <v>2</v>
      </c>
      <c r="CR105" s="8">
        <f t="shared" si="823"/>
        <v>2</v>
      </c>
      <c r="CS105" s="8">
        <f t="shared" si="823"/>
        <v>2</v>
      </c>
      <c r="CT105" s="8">
        <f t="shared" si="823"/>
        <v>2</v>
      </c>
      <c r="CU105" s="8">
        <f t="shared" si="823"/>
        <v>1</v>
      </c>
      <c r="CV105" s="8">
        <f t="shared" si="823"/>
        <v>1</v>
      </c>
      <c r="CW105" s="8">
        <f t="shared" si="823"/>
        <v>1</v>
      </c>
      <c r="CX105" s="8">
        <f t="shared" si="823"/>
        <v>1</v>
      </c>
      <c r="CY105" s="8">
        <f t="shared" si="823"/>
        <v>1</v>
      </c>
      <c r="CZ105" s="8">
        <f t="shared" si="823"/>
        <v>1</v>
      </c>
      <c r="DA105" s="8">
        <f t="shared" si="823"/>
        <v>1</v>
      </c>
      <c r="DB105" s="8">
        <f t="shared" si="823"/>
        <v>1</v>
      </c>
      <c r="DC105" s="8">
        <f t="shared" si="823"/>
        <v>1</v>
      </c>
      <c r="DD105" s="8">
        <f t="shared" ref="DD105:DK105" si="824">IF(DD49="Si",1,IF(DD49="No",2,IF(DD49="No sé",2," ")))</f>
        <v>1</v>
      </c>
      <c r="DE105" s="8">
        <f t="shared" si="824"/>
        <v>1</v>
      </c>
      <c r="DF105" s="8">
        <f t="shared" si="824"/>
        <v>1</v>
      </c>
      <c r="DG105" s="8">
        <f t="shared" si="824"/>
        <v>1</v>
      </c>
      <c r="DH105" s="8">
        <f t="shared" si="824"/>
        <v>1</v>
      </c>
      <c r="DI105" s="8">
        <f t="shared" si="824"/>
        <v>1</v>
      </c>
      <c r="DJ105" s="8">
        <f t="shared" si="824"/>
        <v>1</v>
      </c>
      <c r="DK105" s="8">
        <f t="shared" si="824"/>
        <v>1</v>
      </c>
      <c r="DL105" s="8">
        <f t="shared" ref="DL105:EQ105" si="825">IF(DL49="Si, menos que a mis compañeras/os",1,IF(DL49="Si, Igual que a mis compañeras/os",2,IF(DL49="Si, más que a mis compañeras/os",3,IF(DL49="No",4," "))))</f>
        <v>4</v>
      </c>
      <c r="DM105" s="8">
        <f t="shared" si="825"/>
        <v>4</v>
      </c>
      <c r="DN105" s="8">
        <f t="shared" si="825"/>
        <v>4</v>
      </c>
      <c r="DO105" s="8">
        <f t="shared" si="825"/>
        <v>4</v>
      </c>
      <c r="DP105" s="8">
        <f t="shared" si="825"/>
        <v>4</v>
      </c>
      <c r="DQ105" s="8">
        <f t="shared" si="825"/>
        <v>4</v>
      </c>
      <c r="DR105" s="8">
        <f t="shared" si="825"/>
        <v>4</v>
      </c>
      <c r="DS105" s="8">
        <f t="shared" si="825"/>
        <v>4</v>
      </c>
      <c r="DT105" s="8">
        <f t="shared" si="825"/>
        <v>4</v>
      </c>
      <c r="DU105" s="8">
        <f t="shared" si="825"/>
        <v>4</v>
      </c>
      <c r="DV105" s="8">
        <f t="shared" si="825"/>
        <v>4</v>
      </c>
      <c r="DW105" s="8">
        <f t="shared" si="825"/>
        <v>3</v>
      </c>
      <c r="DX105" s="8">
        <f t="shared" si="825"/>
        <v>3</v>
      </c>
      <c r="DY105" s="8">
        <f t="shared" si="825"/>
        <v>3</v>
      </c>
      <c r="DZ105" s="8">
        <f t="shared" si="825"/>
        <v>4</v>
      </c>
      <c r="EA105" s="8">
        <f t="shared" si="825"/>
        <v>2</v>
      </c>
      <c r="EB105" s="8">
        <f t="shared" si="825"/>
        <v>2</v>
      </c>
      <c r="EC105" s="8">
        <f t="shared" si="825"/>
        <v>2</v>
      </c>
      <c r="ED105" s="8">
        <f t="shared" si="825"/>
        <v>4</v>
      </c>
      <c r="EE105" s="8">
        <f t="shared" si="825"/>
        <v>4</v>
      </c>
      <c r="EF105" s="8">
        <f t="shared" si="825"/>
        <v>4</v>
      </c>
      <c r="EG105" s="8">
        <f t="shared" si="825"/>
        <v>4</v>
      </c>
      <c r="EH105" s="8">
        <f t="shared" si="825"/>
        <v>4</v>
      </c>
      <c r="EI105" s="8">
        <f t="shared" si="825"/>
        <v>4</v>
      </c>
      <c r="EJ105" s="8">
        <f t="shared" si="825"/>
        <v>4</v>
      </c>
      <c r="EK105" s="8">
        <f t="shared" si="825"/>
        <v>4</v>
      </c>
      <c r="EL105" s="8">
        <f t="shared" si="825"/>
        <v>4</v>
      </c>
      <c r="EM105" s="8">
        <f t="shared" si="825"/>
        <v>4</v>
      </c>
      <c r="EN105" s="8">
        <f t="shared" si="825"/>
        <v>4</v>
      </c>
      <c r="EO105" s="8">
        <f t="shared" si="825"/>
        <v>4</v>
      </c>
      <c r="EP105" s="8">
        <f t="shared" si="825"/>
        <v>2</v>
      </c>
      <c r="EQ105" s="8">
        <f t="shared" si="825"/>
        <v>4</v>
      </c>
      <c r="ER105" s="8">
        <f t="shared" si="21"/>
        <v>2</v>
      </c>
      <c r="ES105" s="8">
        <f t="shared" ref="ES105:EX105" si="826">IF(ES49="Si, menos que a mis compañeras/os",1,IF(ES49="Si, Igual que a mis compañeras/os",2,IF(ES49="Si, más que a mis compañeras/os",3,IF(ES49="No",4," "))))</f>
        <v>4</v>
      </c>
      <c r="ET105" s="8">
        <f t="shared" si="826"/>
        <v>4</v>
      </c>
      <c r="EU105" s="8">
        <f t="shared" si="826"/>
        <v>4</v>
      </c>
      <c r="EV105" s="8">
        <f t="shared" si="826"/>
        <v>4</v>
      </c>
      <c r="EW105" s="8">
        <f t="shared" si="826"/>
        <v>2</v>
      </c>
      <c r="EX105" s="8">
        <f t="shared" si="826"/>
        <v>2</v>
      </c>
      <c r="EY105" s="8">
        <f t="shared" ref="EY105:FG105" si="827">IF(EY49="Siempre",1,IF(EY49="Casi siempre",2,IF(EY49="Pocas veces",3,IF(EY49="Nunca",4, ""))))</f>
        <v>1</v>
      </c>
      <c r="EZ105" s="8">
        <f t="shared" si="827"/>
        <v>1</v>
      </c>
      <c r="FA105" s="8">
        <f t="shared" si="827"/>
        <v>2</v>
      </c>
      <c r="FB105" s="8">
        <f t="shared" si="827"/>
        <v>2</v>
      </c>
      <c r="FC105" s="8">
        <f t="shared" si="827"/>
        <v>4</v>
      </c>
      <c r="FD105" s="8">
        <f t="shared" si="827"/>
        <v>4</v>
      </c>
      <c r="FE105" s="8">
        <f t="shared" si="827"/>
        <v>1</v>
      </c>
      <c r="FF105" s="8">
        <f t="shared" si="827"/>
        <v>1</v>
      </c>
      <c r="FG105" s="8">
        <f t="shared" si="827"/>
        <v>1</v>
      </c>
      <c r="FH105" s="8">
        <f t="shared" ref="FH105:GE105" si="828">IF(FH49="Siempre",1,IF(FH49="Casi siempre",2,IF(FH49="Pocas veces",3,IF(FH49="Nunca",4,IF(FH49="No he tenido la necesidad",5, "")))))</f>
        <v>2</v>
      </c>
      <c r="FI105" s="8">
        <f t="shared" si="828"/>
        <v>2</v>
      </c>
      <c r="FJ105" s="8">
        <f t="shared" si="828"/>
        <v>1</v>
      </c>
      <c r="FK105" s="8">
        <f t="shared" si="828"/>
        <v>1</v>
      </c>
      <c r="FL105" s="8">
        <f t="shared" si="828"/>
        <v>2</v>
      </c>
      <c r="FM105" s="8">
        <f t="shared" si="828"/>
        <v>5</v>
      </c>
      <c r="FN105" s="8">
        <f t="shared" si="828"/>
        <v>1</v>
      </c>
      <c r="FO105" s="8">
        <f t="shared" si="828"/>
        <v>1</v>
      </c>
      <c r="FP105" s="8">
        <f t="shared" si="828"/>
        <v>1</v>
      </c>
      <c r="FQ105" s="8">
        <f t="shared" si="828"/>
        <v>1</v>
      </c>
      <c r="FR105" s="8">
        <f t="shared" si="828"/>
        <v>1</v>
      </c>
      <c r="FS105" s="8">
        <f t="shared" si="828"/>
        <v>1</v>
      </c>
      <c r="FT105" s="8">
        <f t="shared" si="828"/>
        <v>4</v>
      </c>
      <c r="FU105" s="8">
        <f t="shared" si="828"/>
        <v>4</v>
      </c>
      <c r="FV105" s="8">
        <f t="shared" si="828"/>
        <v>1</v>
      </c>
      <c r="FW105" s="8">
        <f t="shared" si="828"/>
        <v>1</v>
      </c>
      <c r="FX105" s="8">
        <f t="shared" si="828"/>
        <v>1</v>
      </c>
      <c r="FY105" s="8">
        <f t="shared" si="828"/>
        <v>1</v>
      </c>
      <c r="FZ105" s="8">
        <f t="shared" si="828"/>
        <v>1</v>
      </c>
      <c r="GA105" s="8">
        <f t="shared" si="828"/>
        <v>2</v>
      </c>
      <c r="GB105" s="8">
        <f t="shared" si="828"/>
        <v>2</v>
      </c>
      <c r="GC105" s="8">
        <f t="shared" si="828"/>
        <v>1</v>
      </c>
      <c r="GD105" s="8">
        <f t="shared" si="828"/>
        <v>1</v>
      </c>
      <c r="GE105" s="8">
        <f t="shared" si="828"/>
        <v>1</v>
      </c>
      <c r="GF105" s="8">
        <f t="shared" ref="GF105:GI105" si="829">IF(GF49="Si",1,IF(GF49="No",2," "))</f>
        <v>1</v>
      </c>
      <c r="GG105" s="8">
        <f t="shared" si="829"/>
        <v>2</v>
      </c>
      <c r="GH105" s="8">
        <f t="shared" si="829"/>
        <v>1</v>
      </c>
      <c r="GI105" s="8">
        <f t="shared" si="829"/>
        <v>2</v>
      </c>
      <c r="GJ105" s="10">
        <f t="shared" ref="GJ105:GK105" si="830">GJ49</f>
        <v>4</v>
      </c>
      <c r="GK105" s="10">
        <f t="shared" si="830"/>
        <v>2</v>
      </c>
      <c r="GL105" s="10">
        <f t="shared" si="27"/>
        <v>3</v>
      </c>
      <c r="GM105" s="10">
        <f t="shared" ref="GM105:GT105" si="831">IF(GM49="Nada de tiempo",1,IF(GM49="Menos de 2 horas",2,IF(GM49="Entre 3 y 6 horas",3,IF(GM49="Entre 6 y 10 horas",4,IF(GM49="Más de 10 horas",5,"")))))</f>
        <v>3</v>
      </c>
      <c r="GN105" s="10">
        <f t="shared" si="831"/>
        <v>2</v>
      </c>
      <c r="GO105" s="10">
        <f t="shared" si="831"/>
        <v>2</v>
      </c>
      <c r="GP105" s="10">
        <f t="shared" si="831"/>
        <v>3</v>
      </c>
      <c r="GQ105" s="10">
        <f t="shared" si="831"/>
        <v>3</v>
      </c>
      <c r="GR105" s="10">
        <f t="shared" si="831"/>
        <v>1</v>
      </c>
      <c r="GS105" s="10">
        <f t="shared" si="831"/>
        <v>3</v>
      </c>
      <c r="GT105" s="10">
        <f t="shared" si="831"/>
        <v>3</v>
      </c>
    </row>
    <row r="106" spans="3:202" ht="15.75" customHeight="1" x14ac:dyDescent="0.4">
      <c r="C106" s="8">
        <v>49</v>
      </c>
      <c r="E106" s="8">
        <f t="shared" si="574"/>
        <v>1</v>
      </c>
      <c r="F106" s="1">
        <v>1971</v>
      </c>
      <c r="G106" s="9">
        <f t="shared" si="0"/>
        <v>2</v>
      </c>
      <c r="H106" s="10" t="str">
        <f t="shared" ref="H106:I106" si="832">H50</f>
        <v>Hidalgo</v>
      </c>
      <c r="I106" s="10" t="str">
        <f t="shared" si="832"/>
        <v xml:space="preserve">Pachuca de Soto </v>
      </c>
      <c r="J106" s="8">
        <f t="shared" si="576"/>
        <v>2</v>
      </c>
      <c r="K106" s="8">
        <f t="shared" si="3"/>
        <v>1</v>
      </c>
      <c r="L106" s="8">
        <v>1</v>
      </c>
      <c r="M106" s="8">
        <f t="shared" si="4"/>
        <v>5</v>
      </c>
      <c r="N106" s="8">
        <f t="shared" ref="N106:O106" si="833">IF(N50="Sí",1,IF(N50="No",2," "))</f>
        <v>2</v>
      </c>
      <c r="O106" s="8">
        <f t="shared" si="833"/>
        <v>2</v>
      </c>
      <c r="P106" s="1">
        <v>20</v>
      </c>
      <c r="Q106" s="8">
        <f t="shared" si="578"/>
        <v>1</v>
      </c>
      <c r="R106" s="8">
        <f t="shared" si="7"/>
        <v>1</v>
      </c>
      <c r="S106" s="8">
        <f t="shared" si="8"/>
        <v>3</v>
      </c>
      <c r="T106" s="8">
        <f t="shared" si="9"/>
        <v>1</v>
      </c>
      <c r="U106" s="8">
        <f t="shared" ref="U106:AG106" si="834">IF(U50="Toda mi jornada",1,IF(U50="Más de la mitad",2,IF(U50="Ocasionalmente",3,IF(U50="Nunca",4," "))))</f>
        <v>3</v>
      </c>
      <c r="V106" s="8">
        <f t="shared" si="834"/>
        <v>2</v>
      </c>
      <c r="W106" s="8">
        <f t="shared" si="834"/>
        <v>3</v>
      </c>
      <c r="X106" s="8">
        <f t="shared" si="834"/>
        <v>4</v>
      </c>
      <c r="Y106" s="8">
        <f t="shared" si="834"/>
        <v>3</v>
      </c>
      <c r="Z106" s="8">
        <f t="shared" si="834"/>
        <v>4</v>
      </c>
      <c r="AA106" s="8">
        <f t="shared" si="834"/>
        <v>4</v>
      </c>
      <c r="AB106" s="8">
        <f t="shared" si="834"/>
        <v>3</v>
      </c>
      <c r="AC106" s="8">
        <f t="shared" si="834"/>
        <v>3</v>
      </c>
      <c r="AD106" s="8">
        <f t="shared" si="834"/>
        <v>2</v>
      </c>
      <c r="AE106" s="8">
        <f t="shared" si="834"/>
        <v>3</v>
      </c>
      <c r="AF106" s="8">
        <f t="shared" si="834"/>
        <v>3</v>
      </c>
      <c r="AG106" s="8">
        <f t="shared" si="834"/>
        <v>4</v>
      </c>
      <c r="AH106" s="7"/>
      <c r="AI106" s="8">
        <f t="shared" si="11"/>
        <v>1</v>
      </c>
      <c r="AJ106" s="8">
        <f t="shared" si="12"/>
        <v>8</v>
      </c>
      <c r="AK106" s="1" t="s">
        <v>417</v>
      </c>
      <c r="AL106" s="8">
        <f t="shared" ref="AL106:BA106" si="835">IF(AL50="Completamente",1,IF(AL50="Bastante",2,IF(AL50="Regular",3,IF(AL50="Poco",4,IF(AL50="Nada",5," ")))))</f>
        <v>1</v>
      </c>
      <c r="AM106" s="8">
        <f t="shared" si="835"/>
        <v>1</v>
      </c>
      <c r="AN106" s="8">
        <f t="shared" si="835"/>
        <v>1</v>
      </c>
      <c r="AO106" s="8">
        <f t="shared" si="835"/>
        <v>1</v>
      </c>
      <c r="AP106" s="8">
        <f t="shared" si="835"/>
        <v>1</v>
      </c>
      <c r="AQ106" s="8">
        <f t="shared" si="835"/>
        <v>1</v>
      </c>
      <c r="AR106" s="8">
        <f t="shared" si="835"/>
        <v>1</v>
      </c>
      <c r="AS106" s="8">
        <f t="shared" si="835"/>
        <v>2</v>
      </c>
      <c r="AT106" s="8">
        <f t="shared" si="835"/>
        <v>1</v>
      </c>
      <c r="AU106" s="8">
        <f t="shared" si="835"/>
        <v>2</v>
      </c>
      <c r="AV106" s="8">
        <f t="shared" si="835"/>
        <v>2</v>
      </c>
      <c r="AW106" s="8">
        <f t="shared" si="835"/>
        <v>1</v>
      </c>
      <c r="AX106" s="8">
        <f t="shared" si="835"/>
        <v>2</v>
      </c>
      <c r="AY106" s="8">
        <f t="shared" si="835"/>
        <v>1</v>
      </c>
      <c r="AZ106" s="8">
        <f t="shared" si="835"/>
        <v>3</v>
      </c>
      <c r="BA106" s="8">
        <f t="shared" si="835"/>
        <v>2</v>
      </c>
      <c r="BB106" s="8">
        <f t="shared" ref="BB106:BO106" si="836">IF(BB50="Mujer",1,IF(BB50="Hombre",2,IF(BB50="Ambos",3,IF(BB50="Ninguno",4," "))))</f>
        <v>3</v>
      </c>
      <c r="BC106" s="8">
        <f t="shared" si="836"/>
        <v>3</v>
      </c>
      <c r="BD106" s="8">
        <f t="shared" si="836"/>
        <v>1</v>
      </c>
      <c r="BE106" s="8">
        <f t="shared" si="836"/>
        <v>1</v>
      </c>
      <c r="BF106" s="8">
        <f t="shared" si="836"/>
        <v>3</v>
      </c>
      <c r="BG106" s="8">
        <f t="shared" si="836"/>
        <v>3</v>
      </c>
      <c r="BH106" s="8">
        <f t="shared" si="836"/>
        <v>1</v>
      </c>
      <c r="BI106" s="8">
        <f t="shared" si="836"/>
        <v>1</v>
      </c>
      <c r="BJ106" s="8">
        <f t="shared" si="836"/>
        <v>3</v>
      </c>
      <c r="BK106" s="8">
        <f t="shared" si="836"/>
        <v>1</v>
      </c>
      <c r="BL106" s="8">
        <f t="shared" si="836"/>
        <v>1</v>
      </c>
      <c r="BM106" s="8">
        <f t="shared" si="836"/>
        <v>2</v>
      </c>
      <c r="BN106" s="8">
        <f t="shared" si="836"/>
        <v>2</v>
      </c>
      <c r="BO106" s="8">
        <f t="shared" si="836"/>
        <v>2</v>
      </c>
      <c r="BP106" s="7"/>
      <c r="BQ106" s="8">
        <f t="shared" ref="BQ106:BT106" si="837">IF(BQ50="Si",1,IF(BQ50="No",2,IF(BQ50="No sé",3," ")))</f>
        <v>1</v>
      </c>
      <c r="BR106" s="8">
        <f t="shared" si="837"/>
        <v>1</v>
      </c>
      <c r="BS106" s="8">
        <f t="shared" si="837"/>
        <v>3</v>
      </c>
      <c r="BT106" s="8">
        <f t="shared" si="837"/>
        <v>1</v>
      </c>
      <c r="BU106" s="8">
        <f t="shared" ref="BU106:CL106" si="838">IF(BU50="Siempre",1,IF(BU50="Casi siempre",2,IF(BU50="Pocas Veces",3,IF(BU50="Nunca",4," "))))</f>
        <v>1</v>
      </c>
      <c r="BV106" s="8">
        <f t="shared" si="838"/>
        <v>1</v>
      </c>
      <c r="BW106" s="8">
        <f t="shared" si="838"/>
        <v>2</v>
      </c>
      <c r="BX106" s="8">
        <f t="shared" si="838"/>
        <v>3</v>
      </c>
      <c r="BY106" s="8">
        <f t="shared" si="838"/>
        <v>2</v>
      </c>
      <c r="BZ106" s="8">
        <f t="shared" si="838"/>
        <v>2</v>
      </c>
      <c r="CA106" s="8">
        <f t="shared" si="838"/>
        <v>2</v>
      </c>
      <c r="CB106" s="8">
        <f t="shared" si="838"/>
        <v>2</v>
      </c>
      <c r="CC106" s="8">
        <f t="shared" si="838"/>
        <v>2</v>
      </c>
      <c r="CD106" s="8">
        <f t="shared" si="838"/>
        <v>1</v>
      </c>
      <c r="CE106" s="8">
        <f t="shared" si="838"/>
        <v>1</v>
      </c>
      <c r="CF106" s="8">
        <f t="shared" si="838"/>
        <v>3</v>
      </c>
      <c r="CG106" s="8">
        <f t="shared" si="838"/>
        <v>2</v>
      </c>
      <c r="CH106" s="8">
        <f t="shared" si="838"/>
        <v>3</v>
      </c>
      <c r="CI106" s="8">
        <f t="shared" si="838"/>
        <v>2</v>
      </c>
      <c r="CJ106" s="8">
        <f t="shared" si="838"/>
        <v>3</v>
      </c>
      <c r="CK106" s="8">
        <f t="shared" si="838"/>
        <v>3</v>
      </c>
      <c r="CL106" s="8">
        <f t="shared" si="838"/>
        <v>3</v>
      </c>
      <c r="CM106" s="8">
        <f t="shared" ref="CM106:CP106" si="839">IF(CM50="Siempre",1,IF(CM50="Casi siempre",2,IF(CM50="Pocas Veces",3,IF(CM50="Nunca",4,IF(CM50="No sé",5," ")))))</f>
        <v>3</v>
      </c>
      <c r="CN106" s="8">
        <f t="shared" si="839"/>
        <v>2</v>
      </c>
      <c r="CO106" s="8">
        <f t="shared" si="839"/>
        <v>4</v>
      </c>
      <c r="CP106" s="8">
        <f t="shared" si="839"/>
        <v>3</v>
      </c>
      <c r="CQ106" s="8">
        <f t="shared" ref="CQ106:DC106" si="840">IF(CQ50="Si",1,IF(CQ50="No",2," "))</f>
        <v>2</v>
      </c>
      <c r="CR106" s="8">
        <f t="shared" si="840"/>
        <v>1</v>
      </c>
      <c r="CS106" s="8">
        <f t="shared" si="840"/>
        <v>2</v>
      </c>
      <c r="CT106" s="8">
        <f t="shared" si="840"/>
        <v>2</v>
      </c>
      <c r="CU106" s="8">
        <f t="shared" si="840"/>
        <v>1</v>
      </c>
      <c r="CV106" s="8">
        <f t="shared" si="840"/>
        <v>2</v>
      </c>
      <c r="CW106" s="8">
        <f t="shared" si="840"/>
        <v>2</v>
      </c>
      <c r="CX106" s="8">
        <f t="shared" si="840"/>
        <v>2</v>
      </c>
      <c r="CY106" s="8">
        <f t="shared" si="840"/>
        <v>2</v>
      </c>
      <c r="CZ106" s="8">
        <f t="shared" si="840"/>
        <v>2</v>
      </c>
      <c r="DA106" s="8">
        <f t="shared" si="840"/>
        <v>2</v>
      </c>
      <c r="DB106" s="8">
        <f t="shared" si="840"/>
        <v>2</v>
      </c>
      <c r="DC106" s="8">
        <f t="shared" si="840"/>
        <v>1</v>
      </c>
      <c r="DD106" s="8">
        <f t="shared" ref="DD106:DK106" si="841">IF(DD50="Si",1,IF(DD50="No",2,IF(DD50="No sé",2," ")))</f>
        <v>1</v>
      </c>
      <c r="DE106" s="8">
        <f t="shared" si="841"/>
        <v>2</v>
      </c>
      <c r="DF106" s="8">
        <f t="shared" si="841"/>
        <v>1</v>
      </c>
      <c r="DG106" s="8">
        <f t="shared" si="841"/>
        <v>1</v>
      </c>
      <c r="DH106" s="8">
        <f t="shared" si="841"/>
        <v>1</v>
      </c>
      <c r="DI106" s="8">
        <f t="shared" si="841"/>
        <v>1</v>
      </c>
      <c r="DJ106" s="8">
        <f t="shared" si="841"/>
        <v>1</v>
      </c>
      <c r="DK106" s="8">
        <f t="shared" si="841"/>
        <v>2</v>
      </c>
      <c r="DL106" s="8">
        <f t="shared" ref="DL106:EQ106" si="842">IF(DL50="Si, menos que a mis compañeras/os",1,IF(DL50="Si, Igual que a mis compañeras/os",2,IF(DL50="Si, más que a mis compañeras/os",3,IF(DL50="No",4," "))))</f>
        <v>2</v>
      </c>
      <c r="DM106" s="8">
        <f t="shared" si="842"/>
        <v>4</v>
      </c>
      <c r="DN106" s="8">
        <f t="shared" si="842"/>
        <v>2</v>
      </c>
      <c r="DO106" s="8">
        <f t="shared" si="842"/>
        <v>4</v>
      </c>
      <c r="DP106" s="8">
        <f t="shared" si="842"/>
        <v>4</v>
      </c>
      <c r="DQ106" s="8">
        <f t="shared" si="842"/>
        <v>4</v>
      </c>
      <c r="DR106" s="8">
        <f t="shared" si="842"/>
        <v>4</v>
      </c>
      <c r="DS106" s="8">
        <f t="shared" si="842"/>
        <v>4</v>
      </c>
      <c r="DT106" s="8">
        <f t="shared" si="842"/>
        <v>4</v>
      </c>
      <c r="DU106" s="8">
        <f t="shared" si="842"/>
        <v>4</v>
      </c>
      <c r="DV106" s="8">
        <f t="shared" si="842"/>
        <v>4</v>
      </c>
      <c r="DW106" s="8">
        <f t="shared" si="842"/>
        <v>3</v>
      </c>
      <c r="DX106" s="8">
        <f t="shared" si="842"/>
        <v>4</v>
      </c>
      <c r="DY106" s="8">
        <f t="shared" si="842"/>
        <v>2</v>
      </c>
      <c r="DZ106" s="8">
        <f t="shared" si="842"/>
        <v>4</v>
      </c>
      <c r="EA106" s="8">
        <f t="shared" si="842"/>
        <v>4</v>
      </c>
      <c r="EB106" s="8">
        <f t="shared" si="842"/>
        <v>4</v>
      </c>
      <c r="EC106" s="8">
        <f t="shared" si="842"/>
        <v>4</v>
      </c>
      <c r="ED106" s="8">
        <f t="shared" si="842"/>
        <v>4</v>
      </c>
      <c r="EE106" s="8">
        <f t="shared" si="842"/>
        <v>4</v>
      </c>
      <c r="EF106" s="8">
        <f t="shared" si="842"/>
        <v>2</v>
      </c>
      <c r="EG106" s="8">
        <f t="shared" si="842"/>
        <v>4</v>
      </c>
      <c r="EH106" s="8">
        <f t="shared" si="842"/>
        <v>2</v>
      </c>
      <c r="EI106" s="8">
        <f t="shared" si="842"/>
        <v>4</v>
      </c>
      <c r="EJ106" s="8">
        <f t="shared" si="842"/>
        <v>4</v>
      </c>
      <c r="EK106" s="8">
        <f t="shared" si="842"/>
        <v>4</v>
      </c>
      <c r="EL106" s="8">
        <f t="shared" si="842"/>
        <v>2</v>
      </c>
      <c r="EM106" s="8">
        <f t="shared" si="842"/>
        <v>4</v>
      </c>
      <c r="EN106" s="8">
        <f t="shared" si="842"/>
        <v>4</v>
      </c>
      <c r="EO106" s="8">
        <f t="shared" si="842"/>
        <v>4</v>
      </c>
      <c r="EP106" s="8">
        <f t="shared" si="842"/>
        <v>4</v>
      </c>
      <c r="EQ106" s="8">
        <f t="shared" si="842"/>
        <v>2</v>
      </c>
      <c r="ER106" s="8">
        <f t="shared" si="21"/>
        <v>2</v>
      </c>
      <c r="ES106" s="8">
        <f t="shared" ref="ES106:EX106" si="843">IF(ES50="Si, menos que a mis compañeras/os",1,IF(ES50="Si, Igual que a mis compañeras/os",2,IF(ES50="Si, más que a mis compañeras/os",3,IF(ES50="No",4," "))))</f>
        <v>4</v>
      </c>
      <c r="ET106" s="8">
        <f t="shared" si="843"/>
        <v>4</v>
      </c>
      <c r="EU106" s="8">
        <f t="shared" si="843"/>
        <v>4</v>
      </c>
      <c r="EV106" s="8">
        <f t="shared" si="843"/>
        <v>4</v>
      </c>
      <c r="EW106" s="8">
        <f t="shared" si="843"/>
        <v>2</v>
      </c>
      <c r="EX106" s="8">
        <f t="shared" si="843"/>
        <v>4</v>
      </c>
      <c r="EY106" s="8">
        <f t="shared" ref="EY106:FG106" si="844">IF(EY50="Siempre",1,IF(EY50="Casi siempre",2,IF(EY50="Pocas veces",3,IF(EY50="Nunca",4, ""))))</f>
        <v>1</v>
      </c>
      <c r="EZ106" s="8">
        <f t="shared" si="844"/>
        <v>2</v>
      </c>
      <c r="FA106" s="8">
        <f t="shared" si="844"/>
        <v>2</v>
      </c>
      <c r="FB106" s="8">
        <f t="shared" si="844"/>
        <v>2</v>
      </c>
      <c r="FC106" s="8">
        <f t="shared" si="844"/>
        <v>1</v>
      </c>
      <c r="FD106" s="8">
        <f t="shared" si="844"/>
        <v>1</v>
      </c>
      <c r="FE106" s="8">
        <f t="shared" si="844"/>
        <v>2</v>
      </c>
      <c r="FF106" s="8">
        <f t="shared" si="844"/>
        <v>2</v>
      </c>
      <c r="FG106" s="8">
        <f t="shared" si="844"/>
        <v>2</v>
      </c>
      <c r="FH106" s="8">
        <f t="shared" ref="FH106:GE106" si="845">IF(FH50="Siempre",1,IF(FH50="Casi siempre",2,IF(FH50="Pocas veces",3,IF(FH50="Nunca",4,IF(FH50="No he tenido la necesidad",5, "")))))</f>
        <v>2</v>
      </c>
      <c r="FI106" s="8">
        <f t="shared" si="845"/>
        <v>2</v>
      </c>
      <c r="FJ106" s="8">
        <f t="shared" si="845"/>
        <v>4</v>
      </c>
      <c r="FK106" s="8">
        <f t="shared" si="845"/>
        <v>4</v>
      </c>
      <c r="FL106" s="8">
        <f t="shared" si="845"/>
        <v>4</v>
      </c>
      <c r="FM106" s="8">
        <f t="shared" si="845"/>
        <v>2</v>
      </c>
      <c r="FN106" s="8">
        <f t="shared" si="845"/>
        <v>3</v>
      </c>
      <c r="FO106" s="8">
        <f t="shared" si="845"/>
        <v>3</v>
      </c>
      <c r="FP106" s="8">
        <f t="shared" si="845"/>
        <v>3</v>
      </c>
      <c r="FQ106" s="8">
        <f t="shared" si="845"/>
        <v>4</v>
      </c>
      <c r="FR106" s="8">
        <f t="shared" si="845"/>
        <v>3</v>
      </c>
      <c r="FS106" s="8">
        <f t="shared" si="845"/>
        <v>2</v>
      </c>
      <c r="FT106" s="8">
        <f t="shared" si="845"/>
        <v>4</v>
      </c>
      <c r="FU106" s="8">
        <f t="shared" si="845"/>
        <v>4</v>
      </c>
      <c r="FV106" s="8">
        <f t="shared" si="845"/>
        <v>2</v>
      </c>
      <c r="FW106" s="8">
        <f t="shared" si="845"/>
        <v>1</v>
      </c>
      <c r="FX106" s="8">
        <f t="shared" si="845"/>
        <v>1</v>
      </c>
      <c r="FY106" s="8">
        <f t="shared" si="845"/>
        <v>2</v>
      </c>
      <c r="FZ106" s="8">
        <f t="shared" si="845"/>
        <v>2</v>
      </c>
      <c r="GA106" s="8">
        <f t="shared" si="845"/>
        <v>1</v>
      </c>
      <c r="GB106" s="8">
        <f t="shared" si="845"/>
        <v>4</v>
      </c>
      <c r="GC106" s="8">
        <f t="shared" si="845"/>
        <v>2</v>
      </c>
      <c r="GD106" s="8">
        <f t="shared" si="845"/>
        <v>1</v>
      </c>
      <c r="GE106" s="8">
        <f t="shared" si="845"/>
        <v>4</v>
      </c>
      <c r="GF106" s="8">
        <f t="shared" ref="GF106:GI106" si="846">IF(GF50="Si",1,IF(GF50="No",2," "))</f>
        <v>2</v>
      </c>
      <c r="GG106" s="8">
        <f t="shared" si="846"/>
        <v>2</v>
      </c>
      <c r="GH106" s="8">
        <f t="shared" si="846"/>
        <v>1</v>
      </c>
      <c r="GI106" s="8">
        <f t="shared" si="846"/>
        <v>2</v>
      </c>
      <c r="GJ106" s="10">
        <f t="shared" ref="GJ106:GK106" si="847">GJ50</f>
        <v>3</v>
      </c>
      <c r="GK106" s="10">
        <f t="shared" si="847"/>
        <v>1</v>
      </c>
      <c r="GL106" s="10">
        <f t="shared" si="27"/>
        <v>5</v>
      </c>
      <c r="GM106" s="10">
        <f t="shared" ref="GM106:GT106" si="848">IF(GM50="Nada de tiempo",1,IF(GM50="Menos de 2 horas",2,IF(GM50="Entre 3 y 6 horas",3,IF(GM50="Entre 6 y 10 horas",4,IF(GM50="Más de 10 horas",5,"")))))</f>
        <v>2</v>
      </c>
      <c r="GN106" s="10">
        <f t="shared" si="848"/>
        <v>2</v>
      </c>
      <c r="GO106" s="10">
        <f t="shared" si="848"/>
        <v>4</v>
      </c>
      <c r="GP106" s="10">
        <f t="shared" si="848"/>
        <v>2</v>
      </c>
      <c r="GQ106" s="10">
        <f t="shared" si="848"/>
        <v>1</v>
      </c>
      <c r="GR106" s="10">
        <f t="shared" si="848"/>
        <v>3</v>
      </c>
      <c r="GS106" s="10">
        <f t="shared" si="848"/>
        <v>1</v>
      </c>
      <c r="GT106" s="10">
        <f t="shared" si="848"/>
        <v>1</v>
      </c>
    </row>
    <row r="107" spans="3:202" ht="15.75" customHeight="1" x14ac:dyDescent="0.4">
      <c r="C107" s="8">
        <v>50</v>
      </c>
      <c r="E107" s="8">
        <f t="shared" si="574"/>
        <v>2</v>
      </c>
      <c r="F107" s="1">
        <v>1971</v>
      </c>
      <c r="G107" s="9">
        <f t="shared" si="0"/>
        <v>1</v>
      </c>
      <c r="H107" s="10" t="str">
        <f t="shared" ref="H107:I107" si="849">H51</f>
        <v>Hidalgo</v>
      </c>
      <c r="I107" s="10" t="str">
        <f t="shared" si="849"/>
        <v xml:space="preserve">Pachuca de Soto </v>
      </c>
      <c r="J107" s="8">
        <f t="shared" si="576"/>
        <v>2</v>
      </c>
      <c r="K107" s="8">
        <f t="shared" si="3"/>
        <v>1</v>
      </c>
      <c r="L107" s="8">
        <v>1</v>
      </c>
      <c r="M107" s="8">
        <f t="shared" si="4"/>
        <v>5</v>
      </c>
      <c r="N107" s="8">
        <f t="shared" ref="N107:O107" si="850">IF(N51="Sí",1,IF(N51="No",2," "))</f>
        <v>2</v>
      </c>
      <c r="O107" s="8">
        <f t="shared" si="850"/>
        <v>2</v>
      </c>
      <c r="P107" s="1">
        <v>25</v>
      </c>
      <c r="Q107" s="8">
        <f t="shared" si="578"/>
        <v>1</v>
      </c>
      <c r="R107" s="8">
        <f t="shared" si="7"/>
        <v>6</v>
      </c>
      <c r="S107" s="8">
        <f t="shared" si="8"/>
        <v>4</v>
      </c>
      <c r="T107" s="8">
        <f t="shared" si="9"/>
        <v>2</v>
      </c>
      <c r="U107" s="8">
        <f t="shared" ref="U107:AG107" si="851">IF(U51="Toda mi jornada",1,IF(U51="Más de la mitad",2,IF(U51="Ocasionalmente",3,IF(U51="Nunca",4," "))))</f>
        <v>2</v>
      </c>
      <c r="V107" s="8">
        <f t="shared" si="851"/>
        <v>1</v>
      </c>
      <c r="W107" s="8">
        <f t="shared" si="851"/>
        <v>4</v>
      </c>
      <c r="X107" s="8">
        <f t="shared" si="851"/>
        <v>4</v>
      </c>
      <c r="Y107" s="8">
        <f t="shared" si="851"/>
        <v>3</v>
      </c>
      <c r="Z107" s="8">
        <f t="shared" si="851"/>
        <v>4</v>
      </c>
      <c r="AA107" s="8">
        <f t="shared" si="851"/>
        <v>4</v>
      </c>
      <c r="AB107" s="8">
        <f t="shared" si="851"/>
        <v>4</v>
      </c>
      <c r="AC107" s="8">
        <f t="shared" si="851"/>
        <v>4</v>
      </c>
      <c r="AD107" s="8">
        <f t="shared" si="851"/>
        <v>2</v>
      </c>
      <c r="AE107" s="8">
        <f t="shared" si="851"/>
        <v>3</v>
      </c>
      <c r="AF107" s="8">
        <f t="shared" si="851"/>
        <v>2</v>
      </c>
      <c r="AG107" s="8">
        <f t="shared" si="851"/>
        <v>4</v>
      </c>
      <c r="AH107" s="7"/>
      <c r="AI107" s="8">
        <f t="shared" si="11"/>
        <v>2</v>
      </c>
      <c r="AJ107" s="8">
        <f t="shared" si="12"/>
        <v>7</v>
      </c>
      <c r="AK107" s="1" t="s">
        <v>378</v>
      </c>
      <c r="AL107" s="8">
        <f t="shared" ref="AL107:BA107" si="852">IF(AL51="Completamente",1,IF(AL51="Bastante",2,IF(AL51="Regular",3,IF(AL51="Poco",4,IF(AL51="Nada",5," ")))))</f>
        <v>2</v>
      </c>
      <c r="AM107" s="8">
        <f t="shared" si="852"/>
        <v>2</v>
      </c>
      <c r="AN107" s="8">
        <f t="shared" si="852"/>
        <v>2</v>
      </c>
      <c r="AO107" s="8">
        <f t="shared" si="852"/>
        <v>2</v>
      </c>
      <c r="AP107" s="8">
        <f t="shared" si="852"/>
        <v>2</v>
      </c>
      <c r="AQ107" s="8">
        <f t="shared" si="852"/>
        <v>2</v>
      </c>
      <c r="AR107" s="8">
        <f t="shared" si="852"/>
        <v>2</v>
      </c>
      <c r="AS107" s="8">
        <f t="shared" si="852"/>
        <v>2</v>
      </c>
      <c r="AT107" s="8">
        <f t="shared" si="852"/>
        <v>4</v>
      </c>
      <c r="AU107" s="8">
        <f t="shared" si="852"/>
        <v>2</v>
      </c>
      <c r="AV107" s="8">
        <f t="shared" si="852"/>
        <v>2</v>
      </c>
      <c r="AW107" s="8">
        <f t="shared" si="852"/>
        <v>2</v>
      </c>
      <c r="AX107" s="8">
        <f t="shared" si="852"/>
        <v>3</v>
      </c>
      <c r="AY107" s="8">
        <f t="shared" si="852"/>
        <v>2</v>
      </c>
      <c r="AZ107" s="8">
        <f t="shared" si="852"/>
        <v>3</v>
      </c>
      <c r="BA107" s="8">
        <f t="shared" si="852"/>
        <v>2</v>
      </c>
      <c r="BB107" s="8">
        <f t="shared" ref="BB107:BO107" si="853">IF(BB51="Mujer",1,IF(BB51="Hombre",2,IF(BB51="Ambos",3,IF(BB51="Ninguno",4," "))))</f>
        <v>3</v>
      </c>
      <c r="BC107" s="8">
        <f t="shared" si="853"/>
        <v>3</v>
      </c>
      <c r="BD107" s="8">
        <f t="shared" si="853"/>
        <v>3</v>
      </c>
      <c r="BE107" s="8">
        <f t="shared" si="853"/>
        <v>3</v>
      </c>
      <c r="BF107" s="8">
        <f t="shared" si="853"/>
        <v>3</v>
      </c>
      <c r="BG107" s="8">
        <f t="shared" si="853"/>
        <v>3</v>
      </c>
      <c r="BH107" s="8">
        <f t="shared" si="853"/>
        <v>3</v>
      </c>
      <c r="BI107" s="8">
        <f t="shared" si="853"/>
        <v>3</v>
      </c>
      <c r="BJ107" s="8">
        <f t="shared" si="853"/>
        <v>3</v>
      </c>
      <c r="BK107" s="8">
        <f t="shared" si="853"/>
        <v>2</v>
      </c>
      <c r="BL107" s="8">
        <f t="shared" si="853"/>
        <v>3</v>
      </c>
      <c r="BM107" s="8">
        <f t="shared" si="853"/>
        <v>2</v>
      </c>
      <c r="BN107" s="8">
        <f t="shared" si="853"/>
        <v>3</v>
      </c>
      <c r="BO107" s="8">
        <f t="shared" si="853"/>
        <v>3</v>
      </c>
      <c r="BP107" s="7"/>
      <c r="BQ107" s="8">
        <f t="shared" ref="BQ107:BT107" si="854">IF(BQ51="Si",1,IF(BQ51="No",2,IF(BQ51="No sé",3," ")))</f>
        <v>3</v>
      </c>
      <c r="BR107" s="8">
        <f t="shared" si="854"/>
        <v>3</v>
      </c>
      <c r="BS107" s="8">
        <f t="shared" si="854"/>
        <v>2</v>
      </c>
      <c r="BT107" s="8">
        <f t="shared" si="854"/>
        <v>2</v>
      </c>
      <c r="BU107" s="8">
        <f t="shared" ref="BU107:CL107" si="855">IF(BU51="Siempre",1,IF(BU51="Casi siempre",2,IF(BU51="Pocas Veces",3,IF(BU51="Nunca",4," "))))</f>
        <v>2</v>
      </c>
      <c r="BV107" s="8">
        <f t="shared" si="855"/>
        <v>2</v>
      </c>
      <c r="BW107" s="8">
        <f t="shared" si="855"/>
        <v>3</v>
      </c>
      <c r="BX107" s="8">
        <f t="shared" si="855"/>
        <v>2</v>
      </c>
      <c r="BY107" s="8">
        <f t="shared" si="855"/>
        <v>2</v>
      </c>
      <c r="BZ107" s="8">
        <f t="shared" si="855"/>
        <v>2</v>
      </c>
      <c r="CA107" s="8">
        <f t="shared" si="855"/>
        <v>3</v>
      </c>
      <c r="CB107" s="8">
        <f t="shared" si="855"/>
        <v>3</v>
      </c>
      <c r="CC107" s="8">
        <f t="shared" si="855"/>
        <v>3</v>
      </c>
      <c r="CD107" s="8">
        <f t="shared" si="855"/>
        <v>2</v>
      </c>
      <c r="CE107" s="8">
        <f t="shared" si="855"/>
        <v>3</v>
      </c>
      <c r="CF107" s="8">
        <f t="shared" si="855"/>
        <v>4</v>
      </c>
      <c r="CG107" s="8">
        <f t="shared" si="855"/>
        <v>3</v>
      </c>
      <c r="CH107" s="8">
        <f t="shared" si="855"/>
        <v>2</v>
      </c>
      <c r="CI107" s="8">
        <f t="shared" si="855"/>
        <v>2</v>
      </c>
      <c r="CJ107" s="8">
        <f t="shared" si="855"/>
        <v>2</v>
      </c>
      <c r="CK107" s="8">
        <f t="shared" si="855"/>
        <v>3</v>
      </c>
      <c r="CL107" s="8">
        <f t="shared" si="855"/>
        <v>1</v>
      </c>
      <c r="CM107" s="8">
        <f t="shared" ref="CM107:CP107" si="856">IF(CM51="Siempre",1,IF(CM51="Casi siempre",2,IF(CM51="Pocas Veces",3,IF(CM51="Nunca",4,IF(CM51="No sé",5," ")))))</f>
        <v>1</v>
      </c>
      <c r="CN107" s="8">
        <f t="shared" si="856"/>
        <v>3</v>
      </c>
      <c r="CO107" s="8">
        <f t="shared" si="856"/>
        <v>4</v>
      </c>
      <c r="CP107" s="8">
        <f t="shared" si="856"/>
        <v>1</v>
      </c>
      <c r="CQ107" s="8">
        <f t="shared" ref="CQ107:DC107" si="857">IF(CQ51="Si",1,IF(CQ51="No",2," "))</f>
        <v>2</v>
      </c>
      <c r="CR107" s="8">
        <f t="shared" si="857"/>
        <v>2</v>
      </c>
      <c r="CS107" s="8">
        <f t="shared" si="857"/>
        <v>2</v>
      </c>
      <c r="CT107" s="8">
        <f t="shared" si="857"/>
        <v>2</v>
      </c>
      <c r="CU107" s="8">
        <f t="shared" si="857"/>
        <v>2</v>
      </c>
      <c r="CV107" s="8">
        <f t="shared" si="857"/>
        <v>1</v>
      </c>
      <c r="CW107" s="8">
        <f t="shared" si="857"/>
        <v>2</v>
      </c>
      <c r="CX107" s="8">
        <f t="shared" si="857"/>
        <v>2</v>
      </c>
      <c r="CY107" s="8">
        <f t="shared" si="857"/>
        <v>1</v>
      </c>
      <c r="CZ107" s="8">
        <f t="shared" si="857"/>
        <v>2</v>
      </c>
      <c r="DA107" s="8">
        <f t="shared" si="857"/>
        <v>2</v>
      </c>
      <c r="DB107" s="8">
        <f t="shared" si="857"/>
        <v>2</v>
      </c>
      <c r="DC107" s="8">
        <f t="shared" si="857"/>
        <v>1</v>
      </c>
      <c r="DD107" s="8">
        <f t="shared" ref="DD107:DK107" si="858">IF(DD51="Si",1,IF(DD51="No",2,IF(DD51="No sé",2," ")))</f>
        <v>1</v>
      </c>
      <c r="DE107" s="8">
        <f t="shared" si="858"/>
        <v>2</v>
      </c>
      <c r="DF107" s="8">
        <f t="shared" si="858"/>
        <v>2</v>
      </c>
      <c r="DG107" s="8">
        <f t="shared" si="858"/>
        <v>1</v>
      </c>
      <c r="DH107" s="8">
        <f t="shared" si="858"/>
        <v>1</v>
      </c>
      <c r="DI107" s="8">
        <f t="shared" si="858"/>
        <v>1</v>
      </c>
      <c r="DJ107" s="8">
        <f t="shared" si="858"/>
        <v>1</v>
      </c>
      <c r="DK107" s="8">
        <f t="shared" si="858"/>
        <v>2</v>
      </c>
      <c r="DL107" s="8">
        <f t="shared" ref="DL107:EQ107" si="859">IF(DL51="Si, menos que a mis compañeras/os",1,IF(DL51="Si, Igual que a mis compañeras/os",2,IF(DL51="Si, más que a mis compañeras/os",3,IF(DL51="No",4," "))))</f>
        <v>4</v>
      </c>
      <c r="DM107" s="8">
        <f t="shared" si="859"/>
        <v>4</v>
      </c>
      <c r="DN107" s="8">
        <f t="shared" si="859"/>
        <v>4</v>
      </c>
      <c r="DO107" s="8">
        <f t="shared" si="859"/>
        <v>4</v>
      </c>
      <c r="DP107" s="8">
        <f t="shared" si="859"/>
        <v>4</v>
      </c>
      <c r="DQ107" s="8">
        <f t="shared" si="859"/>
        <v>4</v>
      </c>
      <c r="DR107" s="8">
        <f t="shared" si="859"/>
        <v>4</v>
      </c>
      <c r="DS107" s="8">
        <f t="shared" si="859"/>
        <v>2</v>
      </c>
      <c r="DT107" s="8">
        <f t="shared" si="859"/>
        <v>2</v>
      </c>
      <c r="DU107" s="8">
        <f t="shared" si="859"/>
        <v>4</v>
      </c>
      <c r="DV107" s="8">
        <f t="shared" si="859"/>
        <v>4</v>
      </c>
      <c r="DW107" s="8">
        <f t="shared" si="859"/>
        <v>4</v>
      </c>
      <c r="DX107" s="8">
        <f t="shared" si="859"/>
        <v>4</v>
      </c>
      <c r="DY107" s="8">
        <f t="shared" si="859"/>
        <v>4</v>
      </c>
      <c r="DZ107" s="8">
        <f t="shared" si="859"/>
        <v>4</v>
      </c>
      <c r="EA107" s="8">
        <f t="shared" si="859"/>
        <v>4</v>
      </c>
      <c r="EB107" s="8">
        <f t="shared" si="859"/>
        <v>4</v>
      </c>
      <c r="EC107" s="8">
        <f t="shared" si="859"/>
        <v>3</v>
      </c>
      <c r="ED107" s="8">
        <f t="shared" si="859"/>
        <v>3</v>
      </c>
      <c r="EE107" s="8">
        <f t="shared" si="859"/>
        <v>4</v>
      </c>
      <c r="EF107" s="8">
        <f t="shared" si="859"/>
        <v>4</v>
      </c>
      <c r="EG107" s="8">
        <f t="shared" si="859"/>
        <v>4</v>
      </c>
      <c r="EH107" s="8">
        <f t="shared" si="859"/>
        <v>4</v>
      </c>
      <c r="EI107" s="8">
        <f t="shared" si="859"/>
        <v>4</v>
      </c>
      <c r="EJ107" s="8">
        <f t="shared" si="859"/>
        <v>4</v>
      </c>
      <c r="EK107" s="8">
        <f t="shared" si="859"/>
        <v>4</v>
      </c>
      <c r="EL107" s="8">
        <f t="shared" si="859"/>
        <v>4</v>
      </c>
      <c r="EM107" s="8">
        <f t="shared" si="859"/>
        <v>4</v>
      </c>
      <c r="EN107" s="8">
        <f t="shared" si="859"/>
        <v>4</v>
      </c>
      <c r="EO107" s="8">
        <f t="shared" si="859"/>
        <v>4</v>
      </c>
      <c r="EP107" s="8">
        <f t="shared" si="859"/>
        <v>2</v>
      </c>
      <c r="EQ107" s="8">
        <f t="shared" si="859"/>
        <v>4</v>
      </c>
      <c r="ER107" s="8">
        <f t="shared" si="21"/>
        <v>2</v>
      </c>
      <c r="ES107" s="8">
        <f t="shared" ref="ES107:EX107" si="860">IF(ES51="Si, menos que a mis compañeras/os",1,IF(ES51="Si, Igual que a mis compañeras/os",2,IF(ES51="Si, más que a mis compañeras/os",3,IF(ES51="No",4," "))))</f>
        <v>4</v>
      </c>
      <c r="ET107" s="8">
        <f t="shared" si="860"/>
        <v>4</v>
      </c>
      <c r="EU107" s="8">
        <f t="shared" si="860"/>
        <v>2</v>
      </c>
      <c r="EV107" s="8">
        <f t="shared" si="860"/>
        <v>4</v>
      </c>
      <c r="EW107" s="8">
        <f t="shared" si="860"/>
        <v>2</v>
      </c>
      <c r="EX107" s="8">
        <f t="shared" si="860"/>
        <v>4</v>
      </c>
      <c r="EY107" s="8">
        <f t="shared" ref="EY107:FG107" si="861">IF(EY51="Siempre",1,IF(EY51="Casi siempre",2,IF(EY51="Pocas veces",3,IF(EY51="Nunca",4, ""))))</f>
        <v>4</v>
      </c>
      <c r="EZ107" s="8">
        <f t="shared" si="861"/>
        <v>4</v>
      </c>
      <c r="FA107" s="8">
        <f t="shared" si="861"/>
        <v>4</v>
      </c>
      <c r="FB107" s="8">
        <f t="shared" si="861"/>
        <v>3</v>
      </c>
      <c r="FC107" s="8">
        <f t="shared" si="861"/>
        <v>4</v>
      </c>
      <c r="FD107" s="8">
        <f t="shared" si="861"/>
        <v>4</v>
      </c>
      <c r="FE107" s="8">
        <f t="shared" si="861"/>
        <v>4</v>
      </c>
      <c r="FF107" s="8">
        <f t="shared" si="861"/>
        <v>4</v>
      </c>
      <c r="FG107" s="8">
        <f t="shared" si="861"/>
        <v>4</v>
      </c>
      <c r="FH107" s="8">
        <f t="shared" ref="FH107:GE107" si="862">IF(FH51="Siempre",1,IF(FH51="Casi siempre",2,IF(FH51="Pocas veces",3,IF(FH51="Nunca",4,IF(FH51="No he tenido la necesidad",5, "")))))</f>
        <v>3</v>
      </c>
      <c r="FI107" s="8">
        <f t="shared" si="862"/>
        <v>2</v>
      </c>
      <c r="FJ107" s="8">
        <f t="shared" si="862"/>
        <v>2</v>
      </c>
      <c r="FK107" s="8">
        <f t="shared" si="862"/>
        <v>3</v>
      </c>
      <c r="FL107" s="8">
        <f t="shared" si="862"/>
        <v>3</v>
      </c>
      <c r="FM107" s="8">
        <f t="shared" si="862"/>
        <v>4</v>
      </c>
      <c r="FN107" s="8">
        <f t="shared" si="862"/>
        <v>2</v>
      </c>
      <c r="FO107" s="8">
        <f t="shared" si="862"/>
        <v>1</v>
      </c>
      <c r="FP107" s="8">
        <f t="shared" si="862"/>
        <v>2</v>
      </c>
      <c r="FQ107" s="8">
        <f t="shared" si="862"/>
        <v>2</v>
      </c>
      <c r="FR107" s="8">
        <f t="shared" si="862"/>
        <v>2</v>
      </c>
      <c r="FS107" s="8">
        <f t="shared" si="862"/>
        <v>2</v>
      </c>
      <c r="FT107" s="8">
        <f t="shared" si="862"/>
        <v>4</v>
      </c>
      <c r="FU107" s="8">
        <f t="shared" si="862"/>
        <v>4</v>
      </c>
      <c r="FV107" s="8">
        <f t="shared" si="862"/>
        <v>2</v>
      </c>
      <c r="FW107" s="8">
        <f t="shared" si="862"/>
        <v>2</v>
      </c>
      <c r="FX107" s="8">
        <f t="shared" si="862"/>
        <v>2</v>
      </c>
      <c r="FY107" s="8">
        <f t="shared" si="862"/>
        <v>2</v>
      </c>
      <c r="FZ107" s="8">
        <f t="shared" si="862"/>
        <v>2</v>
      </c>
      <c r="GA107" s="8">
        <f t="shared" si="862"/>
        <v>2</v>
      </c>
      <c r="GB107" s="8">
        <f t="shared" si="862"/>
        <v>3</v>
      </c>
      <c r="GC107" s="8">
        <f t="shared" si="862"/>
        <v>3</v>
      </c>
      <c r="GD107" s="8">
        <f t="shared" si="862"/>
        <v>2</v>
      </c>
      <c r="GE107" s="8">
        <f t="shared" si="862"/>
        <v>2</v>
      </c>
      <c r="GF107" s="8">
        <f t="shared" ref="GF107:GI107" si="863">IF(GF51="Si",1,IF(GF51="No",2," "))</f>
        <v>1</v>
      </c>
      <c r="GG107" s="8">
        <f t="shared" si="863"/>
        <v>2</v>
      </c>
      <c r="GH107" s="8">
        <f t="shared" si="863"/>
        <v>1</v>
      </c>
      <c r="GI107" s="8">
        <f t="shared" si="863"/>
        <v>2</v>
      </c>
      <c r="GJ107" s="10">
        <f t="shared" ref="GJ107:GK107" si="864">GJ51</f>
        <v>2</v>
      </c>
      <c r="GK107" s="10">
        <f t="shared" si="864"/>
        <v>2</v>
      </c>
      <c r="GL107" s="10">
        <f t="shared" si="27"/>
        <v>5</v>
      </c>
      <c r="GM107" s="10">
        <f t="shared" ref="GM107:GT107" si="865">IF(GM51="Nada de tiempo",1,IF(GM51="Menos de 2 horas",2,IF(GM51="Entre 3 y 6 horas",3,IF(GM51="Entre 6 y 10 horas",4,IF(GM51="Más de 10 horas",5,"")))))</f>
        <v>3</v>
      </c>
      <c r="GN107" s="10">
        <f t="shared" si="865"/>
        <v>3</v>
      </c>
      <c r="GO107" s="10">
        <f t="shared" si="865"/>
        <v>4</v>
      </c>
      <c r="GP107" s="10">
        <f t="shared" si="865"/>
        <v>3</v>
      </c>
      <c r="GQ107" s="10">
        <f t="shared" si="865"/>
        <v>2</v>
      </c>
      <c r="GR107" s="10">
        <f t="shared" si="865"/>
        <v>1</v>
      </c>
      <c r="GS107" s="10">
        <f t="shared" si="865"/>
        <v>1</v>
      </c>
      <c r="GT107" s="10">
        <f t="shared" si="865"/>
        <v>1</v>
      </c>
    </row>
    <row r="108" spans="3:202" ht="15.75" customHeight="1" x14ac:dyDescent="0.4">
      <c r="C108" s="8">
        <v>51</v>
      </c>
      <c r="E108" s="8">
        <f t="shared" si="574"/>
        <v>1</v>
      </c>
      <c r="F108" s="1">
        <v>1963</v>
      </c>
      <c r="G108" s="9">
        <f t="shared" si="0"/>
        <v>1</v>
      </c>
      <c r="H108" s="10" t="str">
        <f t="shared" ref="H108:I108" si="866">H52</f>
        <v>Hidalgo</v>
      </c>
      <c r="I108" s="10" t="str">
        <f t="shared" si="866"/>
        <v>Pachuca de Soto</v>
      </c>
      <c r="J108" s="8">
        <f t="shared" si="576"/>
        <v>2</v>
      </c>
      <c r="K108" s="8">
        <f t="shared" si="3"/>
        <v>1</v>
      </c>
      <c r="L108" s="8">
        <v>1</v>
      </c>
      <c r="M108" s="8">
        <f t="shared" si="4"/>
        <v>5</v>
      </c>
      <c r="N108" s="8">
        <f t="shared" ref="N108:O108" si="867">IF(N52="Sí",1,IF(N52="No",2," "))</f>
        <v>2</v>
      </c>
      <c r="O108" s="8">
        <f t="shared" si="867"/>
        <v>2</v>
      </c>
      <c r="P108" s="1">
        <v>16</v>
      </c>
      <c r="Q108" s="8">
        <f t="shared" si="578"/>
        <v>1</v>
      </c>
      <c r="R108" s="8">
        <f t="shared" si="7"/>
        <v>3</v>
      </c>
      <c r="S108" s="8">
        <f t="shared" si="8"/>
        <v>4</v>
      </c>
      <c r="T108" s="8">
        <f t="shared" si="9"/>
        <v>1</v>
      </c>
      <c r="U108" s="8">
        <f t="shared" ref="U108:AG108" si="868">IF(U52="Toda mi jornada",1,IF(U52="Más de la mitad",2,IF(U52="Ocasionalmente",3,IF(U52="Nunca",4," "))))</f>
        <v>2</v>
      </c>
      <c r="V108" s="8">
        <f t="shared" si="868"/>
        <v>1</v>
      </c>
      <c r="W108" s="8">
        <f t="shared" si="868"/>
        <v>4</v>
      </c>
      <c r="X108" s="8">
        <f t="shared" si="868"/>
        <v>4</v>
      </c>
      <c r="Y108" s="8">
        <f t="shared" si="868"/>
        <v>4</v>
      </c>
      <c r="Z108" s="8">
        <f t="shared" si="868"/>
        <v>4</v>
      </c>
      <c r="AA108" s="8">
        <f t="shared" si="868"/>
        <v>4</v>
      </c>
      <c r="AB108" s="8">
        <f t="shared" si="868"/>
        <v>4</v>
      </c>
      <c r="AC108" s="8">
        <f t="shared" si="868"/>
        <v>4</v>
      </c>
      <c r="AD108" s="8">
        <f t="shared" si="868"/>
        <v>3</v>
      </c>
      <c r="AE108" s="8">
        <f t="shared" si="868"/>
        <v>3</v>
      </c>
      <c r="AF108" s="8">
        <f t="shared" si="868"/>
        <v>3</v>
      </c>
      <c r="AG108" s="8">
        <f t="shared" si="868"/>
        <v>3</v>
      </c>
      <c r="AH108" s="7"/>
      <c r="AI108" s="8">
        <f t="shared" si="11"/>
        <v>1</v>
      </c>
      <c r="AJ108" s="8">
        <f t="shared" si="12"/>
        <v>6</v>
      </c>
      <c r="AK108" s="1" t="s">
        <v>419</v>
      </c>
      <c r="AL108" s="8">
        <f t="shared" ref="AL108:BA108" si="869">IF(AL52="Completamente",1,IF(AL52="Bastante",2,IF(AL52="Regular",3,IF(AL52="Poco",4,IF(AL52="Nada",5," ")))))</f>
        <v>1</v>
      </c>
      <c r="AM108" s="8">
        <f t="shared" si="869"/>
        <v>2</v>
      </c>
      <c r="AN108" s="8">
        <f t="shared" si="869"/>
        <v>2</v>
      </c>
      <c r="AO108" s="8">
        <f t="shared" si="869"/>
        <v>1</v>
      </c>
      <c r="AP108" s="8">
        <f t="shared" si="869"/>
        <v>1</v>
      </c>
      <c r="AQ108" s="8">
        <f t="shared" si="869"/>
        <v>1</v>
      </c>
      <c r="AR108" s="8">
        <f t="shared" si="869"/>
        <v>1</v>
      </c>
      <c r="AS108" s="8">
        <f t="shared" si="869"/>
        <v>1</v>
      </c>
      <c r="AT108" s="8">
        <f t="shared" si="869"/>
        <v>2</v>
      </c>
      <c r="AU108" s="8">
        <f t="shared" si="869"/>
        <v>2</v>
      </c>
      <c r="AV108" s="8">
        <f t="shared" si="869"/>
        <v>2</v>
      </c>
      <c r="AW108" s="8">
        <f t="shared" si="869"/>
        <v>2</v>
      </c>
      <c r="AX108" s="8">
        <f t="shared" si="869"/>
        <v>2</v>
      </c>
      <c r="AY108" s="8">
        <f t="shared" si="869"/>
        <v>1</v>
      </c>
      <c r="AZ108" s="8">
        <f t="shared" si="869"/>
        <v>3</v>
      </c>
      <c r="BA108" s="8">
        <f t="shared" si="869"/>
        <v>2</v>
      </c>
      <c r="BB108" s="8">
        <f t="shared" ref="BB108:BO108" si="870">IF(BB52="Mujer",1,IF(BB52="Hombre",2,IF(BB52="Ambos",3,IF(BB52="Ninguno",4," "))))</f>
        <v>3</v>
      </c>
      <c r="BC108" s="8">
        <f t="shared" si="870"/>
        <v>3</v>
      </c>
      <c r="BD108" s="8">
        <f t="shared" si="870"/>
        <v>3</v>
      </c>
      <c r="BE108" s="8">
        <f t="shared" si="870"/>
        <v>3</v>
      </c>
      <c r="BF108" s="8">
        <f t="shared" si="870"/>
        <v>3</v>
      </c>
      <c r="BG108" s="8">
        <f t="shared" si="870"/>
        <v>3</v>
      </c>
      <c r="BH108" s="8">
        <f t="shared" si="870"/>
        <v>3</v>
      </c>
      <c r="BI108" s="8">
        <f t="shared" si="870"/>
        <v>3</v>
      </c>
      <c r="BJ108" s="8">
        <f t="shared" si="870"/>
        <v>3</v>
      </c>
      <c r="BK108" s="8">
        <f t="shared" si="870"/>
        <v>4</v>
      </c>
      <c r="BL108" s="8">
        <f t="shared" si="870"/>
        <v>3</v>
      </c>
      <c r="BM108" s="8">
        <f t="shared" si="870"/>
        <v>3</v>
      </c>
      <c r="BN108" s="8">
        <f t="shared" si="870"/>
        <v>3</v>
      </c>
      <c r="BO108" s="8">
        <f t="shared" si="870"/>
        <v>3</v>
      </c>
      <c r="BP108" s="7"/>
      <c r="BQ108" s="8">
        <f t="shared" ref="BQ108:BT108" si="871">IF(BQ52="Si",1,IF(BQ52="No",2,IF(BQ52="No sé",3," ")))</f>
        <v>1</v>
      </c>
      <c r="BR108" s="8">
        <f t="shared" si="871"/>
        <v>1</v>
      </c>
      <c r="BS108" s="8">
        <f t="shared" si="871"/>
        <v>3</v>
      </c>
      <c r="BT108" s="8">
        <f t="shared" si="871"/>
        <v>1</v>
      </c>
      <c r="BU108" s="8">
        <f t="shared" ref="BU108:CL108" si="872">IF(BU52="Siempre",1,IF(BU52="Casi siempre",2,IF(BU52="Pocas Veces",3,IF(BU52="Nunca",4," "))))</f>
        <v>2</v>
      </c>
      <c r="BV108" s="8">
        <f t="shared" si="872"/>
        <v>2</v>
      </c>
      <c r="BW108" s="8">
        <f t="shared" si="872"/>
        <v>2</v>
      </c>
      <c r="BX108" s="8">
        <f t="shared" si="872"/>
        <v>2</v>
      </c>
      <c r="BY108" s="8">
        <f t="shared" si="872"/>
        <v>2</v>
      </c>
      <c r="BZ108" s="8">
        <f t="shared" si="872"/>
        <v>2</v>
      </c>
      <c r="CA108" s="8">
        <f t="shared" si="872"/>
        <v>2</v>
      </c>
      <c r="CB108" s="8">
        <f t="shared" si="872"/>
        <v>2</v>
      </c>
      <c r="CC108" s="8">
        <f t="shared" si="872"/>
        <v>2</v>
      </c>
      <c r="CD108" s="8">
        <f t="shared" si="872"/>
        <v>3</v>
      </c>
      <c r="CE108" s="8">
        <f t="shared" si="872"/>
        <v>2</v>
      </c>
      <c r="CF108" s="8">
        <f t="shared" si="872"/>
        <v>3</v>
      </c>
      <c r="CG108" s="8">
        <f t="shared" si="872"/>
        <v>3</v>
      </c>
      <c r="CH108" s="8">
        <f t="shared" si="872"/>
        <v>1</v>
      </c>
      <c r="CI108" s="8">
        <f t="shared" si="872"/>
        <v>3</v>
      </c>
      <c r="CJ108" s="8">
        <f t="shared" si="872"/>
        <v>3</v>
      </c>
      <c r="CK108" s="8">
        <f t="shared" si="872"/>
        <v>2</v>
      </c>
      <c r="CL108" s="8">
        <f t="shared" si="872"/>
        <v>1</v>
      </c>
      <c r="CM108" s="8">
        <f t="shared" ref="CM108:CP108" si="873">IF(CM52="Siempre",1,IF(CM52="Casi siempre",2,IF(CM52="Pocas Veces",3,IF(CM52="Nunca",4,IF(CM52="No sé",5," ")))))</f>
        <v>2</v>
      </c>
      <c r="CN108" s="8">
        <f t="shared" si="873"/>
        <v>5</v>
      </c>
      <c r="CO108" s="8">
        <f t="shared" si="873"/>
        <v>5</v>
      </c>
      <c r="CP108" s="8">
        <f t="shared" si="873"/>
        <v>1</v>
      </c>
      <c r="CQ108" s="8">
        <f t="shared" ref="CQ108:DC108" si="874">IF(CQ52="Si",1,IF(CQ52="No",2," "))</f>
        <v>2</v>
      </c>
      <c r="CR108" s="8">
        <f t="shared" si="874"/>
        <v>2</v>
      </c>
      <c r="CS108" s="8">
        <f t="shared" si="874"/>
        <v>2</v>
      </c>
      <c r="CT108" s="8">
        <f t="shared" si="874"/>
        <v>2</v>
      </c>
      <c r="CU108" s="8">
        <f t="shared" si="874"/>
        <v>2</v>
      </c>
      <c r="CV108" s="8">
        <f t="shared" si="874"/>
        <v>1</v>
      </c>
      <c r="CW108" s="8">
        <f t="shared" si="874"/>
        <v>1</v>
      </c>
      <c r="CX108" s="8">
        <f t="shared" si="874"/>
        <v>2</v>
      </c>
      <c r="CY108" s="8">
        <f t="shared" si="874"/>
        <v>2</v>
      </c>
      <c r="CZ108" s="8">
        <f t="shared" si="874"/>
        <v>2</v>
      </c>
      <c r="DA108" s="8">
        <f t="shared" si="874"/>
        <v>2</v>
      </c>
      <c r="DB108" s="8">
        <f t="shared" si="874"/>
        <v>2</v>
      </c>
      <c r="DC108" s="8">
        <f t="shared" si="874"/>
        <v>2</v>
      </c>
      <c r="DD108" s="8">
        <f t="shared" ref="DD108:DK108" si="875">IF(DD52="Si",1,IF(DD52="No",2,IF(DD52="No sé",2," ")))</f>
        <v>1</v>
      </c>
      <c r="DE108" s="8">
        <f t="shared" si="875"/>
        <v>1</v>
      </c>
      <c r="DF108" s="8">
        <f t="shared" si="875"/>
        <v>1</v>
      </c>
      <c r="DG108" s="8">
        <f t="shared" si="875"/>
        <v>1</v>
      </c>
      <c r="DH108" s="8">
        <f t="shared" si="875"/>
        <v>1</v>
      </c>
      <c r="DI108" s="8">
        <f t="shared" si="875"/>
        <v>1</v>
      </c>
      <c r="DJ108" s="8">
        <f t="shared" si="875"/>
        <v>2</v>
      </c>
      <c r="DK108" s="8">
        <f t="shared" si="875"/>
        <v>2</v>
      </c>
      <c r="DL108" s="8">
        <f t="shared" ref="DL108:EQ108" si="876">IF(DL52="Si, menos que a mis compañeras/os",1,IF(DL52="Si, Igual que a mis compañeras/os",2,IF(DL52="Si, más que a mis compañeras/os",3,IF(DL52="No",4," "))))</f>
        <v>1</v>
      </c>
      <c r="DM108" s="8">
        <f t="shared" si="876"/>
        <v>2</v>
      </c>
      <c r="DN108" s="8">
        <f t="shared" si="876"/>
        <v>4</v>
      </c>
      <c r="DO108" s="8">
        <f t="shared" si="876"/>
        <v>4</v>
      </c>
      <c r="DP108" s="8">
        <f t="shared" si="876"/>
        <v>4</v>
      </c>
      <c r="DQ108" s="8">
        <f t="shared" si="876"/>
        <v>4</v>
      </c>
      <c r="DR108" s="8">
        <f t="shared" si="876"/>
        <v>4</v>
      </c>
      <c r="DS108" s="8">
        <f t="shared" si="876"/>
        <v>4</v>
      </c>
      <c r="DT108" s="8">
        <f t="shared" si="876"/>
        <v>4</v>
      </c>
      <c r="DU108" s="8">
        <f t="shared" si="876"/>
        <v>4</v>
      </c>
      <c r="DV108" s="8">
        <f t="shared" si="876"/>
        <v>4</v>
      </c>
      <c r="DW108" s="8">
        <f t="shared" si="876"/>
        <v>1</v>
      </c>
      <c r="DX108" s="8">
        <f t="shared" si="876"/>
        <v>4</v>
      </c>
      <c r="DY108" s="8">
        <f t="shared" si="876"/>
        <v>4</v>
      </c>
      <c r="DZ108" s="8">
        <f t="shared" si="876"/>
        <v>4</v>
      </c>
      <c r="EA108" s="8">
        <f t="shared" si="876"/>
        <v>4</v>
      </c>
      <c r="EB108" s="8">
        <f t="shared" si="876"/>
        <v>4</v>
      </c>
      <c r="EC108" s="8">
        <f t="shared" si="876"/>
        <v>4</v>
      </c>
      <c r="ED108" s="8">
        <f t="shared" si="876"/>
        <v>4</v>
      </c>
      <c r="EE108" s="8">
        <f t="shared" si="876"/>
        <v>4</v>
      </c>
      <c r="EF108" s="8">
        <f t="shared" si="876"/>
        <v>4</v>
      </c>
      <c r="EG108" s="8">
        <f t="shared" si="876"/>
        <v>4</v>
      </c>
      <c r="EH108" s="8">
        <f t="shared" si="876"/>
        <v>4</v>
      </c>
      <c r="EI108" s="8">
        <f t="shared" si="876"/>
        <v>4</v>
      </c>
      <c r="EJ108" s="8">
        <f t="shared" si="876"/>
        <v>4</v>
      </c>
      <c r="EK108" s="8">
        <f t="shared" si="876"/>
        <v>4</v>
      </c>
      <c r="EL108" s="8">
        <f t="shared" si="876"/>
        <v>4</v>
      </c>
      <c r="EM108" s="8">
        <f t="shared" si="876"/>
        <v>4</v>
      </c>
      <c r="EN108" s="8">
        <f t="shared" si="876"/>
        <v>4</v>
      </c>
      <c r="EO108" s="8">
        <f t="shared" si="876"/>
        <v>4</v>
      </c>
      <c r="EP108" s="8">
        <f t="shared" si="876"/>
        <v>4</v>
      </c>
      <c r="EQ108" s="8">
        <f t="shared" si="876"/>
        <v>4</v>
      </c>
      <c r="ER108" s="8">
        <f t="shared" si="21"/>
        <v>2</v>
      </c>
      <c r="ES108" s="8">
        <f t="shared" ref="ES108:EX108" si="877">IF(ES52="Si, menos que a mis compañeras/os",1,IF(ES52="Si, Igual que a mis compañeras/os",2,IF(ES52="Si, más que a mis compañeras/os",3,IF(ES52="No",4," "))))</f>
        <v>4</v>
      </c>
      <c r="ET108" s="8">
        <f t="shared" si="877"/>
        <v>4</v>
      </c>
      <c r="EU108" s="8">
        <f t="shared" si="877"/>
        <v>4</v>
      </c>
      <c r="EV108" s="8">
        <f t="shared" si="877"/>
        <v>4</v>
      </c>
      <c r="EW108" s="8">
        <f t="shared" si="877"/>
        <v>2</v>
      </c>
      <c r="EX108" s="8">
        <f t="shared" si="877"/>
        <v>4</v>
      </c>
      <c r="EY108" s="8">
        <f t="shared" ref="EY108:FG108" si="878">IF(EY52="Siempre",1,IF(EY52="Casi siempre",2,IF(EY52="Pocas veces",3,IF(EY52="Nunca",4, ""))))</f>
        <v>2</v>
      </c>
      <c r="EZ108" s="8">
        <f t="shared" si="878"/>
        <v>2</v>
      </c>
      <c r="FA108" s="8">
        <f t="shared" si="878"/>
        <v>2</v>
      </c>
      <c r="FB108" s="8">
        <f t="shared" si="878"/>
        <v>1</v>
      </c>
      <c r="FC108" s="8">
        <f t="shared" si="878"/>
        <v>4</v>
      </c>
      <c r="FD108" s="8">
        <f t="shared" si="878"/>
        <v>3</v>
      </c>
      <c r="FE108" s="8">
        <f t="shared" si="878"/>
        <v>3</v>
      </c>
      <c r="FF108" s="8">
        <f t="shared" si="878"/>
        <v>1</v>
      </c>
      <c r="FG108" s="8">
        <f t="shared" si="878"/>
        <v>4</v>
      </c>
      <c r="FH108" s="8">
        <f t="shared" ref="FH108:GE108" si="879">IF(FH52="Siempre",1,IF(FH52="Casi siempre",2,IF(FH52="Pocas veces",3,IF(FH52="Nunca",4,IF(FH52="No he tenido la necesidad",5, "")))))</f>
        <v>2</v>
      </c>
      <c r="FI108" s="8">
        <f t="shared" si="879"/>
        <v>2</v>
      </c>
      <c r="FJ108" s="8">
        <f t="shared" si="879"/>
        <v>1</v>
      </c>
      <c r="FK108" s="8">
        <f t="shared" si="879"/>
        <v>2</v>
      </c>
      <c r="FL108" s="8">
        <f t="shared" si="879"/>
        <v>2</v>
      </c>
      <c r="FM108" s="8">
        <f t="shared" si="879"/>
        <v>2</v>
      </c>
      <c r="FN108" s="8">
        <f t="shared" si="879"/>
        <v>1</v>
      </c>
      <c r="FO108" s="8">
        <f t="shared" si="879"/>
        <v>3</v>
      </c>
      <c r="FP108" s="8">
        <f t="shared" si="879"/>
        <v>2</v>
      </c>
      <c r="FQ108" s="8">
        <f t="shared" si="879"/>
        <v>3</v>
      </c>
      <c r="FR108" s="8">
        <f t="shared" si="879"/>
        <v>1</v>
      </c>
      <c r="FS108" s="8">
        <f t="shared" si="879"/>
        <v>2</v>
      </c>
      <c r="FT108" s="8">
        <f t="shared" si="879"/>
        <v>4</v>
      </c>
      <c r="FU108" s="8">
        <f t="shared" si="879"/>
        <v>4</v>
      </c>
      <c r="FV108" s="8">
        <f t="shared" si="879"/>
        <v>1</v>
      </c>
      <c r="FW108" s="8">
        <f t="shared" si="879"/>
        <v>2</v>
      </c>
      <c r="FX108" s="8">
        <f t="shared" si="879"/>
        <v>1</v>
      </c>
      <c r="FY108" s="8">
        <f t="shared" si="879"/>
        <v>2</v>
      </c>
      <c r="FZ108" s="8">
        <f t="shared" si="879"/>
        <v>1</v>
      </c>
      <c r="GA108" s="8">
        <f t="shared" si="879"/>
        <v>2</v>
      </c>
      <c r="GB108" s="8">
        <f t="shared" si="879"/>
        <v>2</v>
      </c>
      <c r="GC108" s="8">
        <f t="shared" si="879"/>
        <v>1</v>
      </c>
      <c r="GD108" s="8">
        <f t="shared" si="879"/>
        <v>1</v>
      </c>
      <c r="GE108" s="8">
        <f t="shared" si="879"/>
        <v>4</v>
      </c>
      <c r="GF108" s="8">
        <f t="shared" ref="GF108:GI108" si="880">IF(GF52="Si",1,IF(GF52="No",2," "))</f>
        <v>1</v>
      </c>
      <c r="GG108" s="8">
        <f t="shared" si="880"/>
        <v>1</v>
      </c>
      <c r="GH108" s="8">
        <f t="shared" si="880"/>
        <v>1</v>
      </c>
      <c r="GI108" s="8">
        <f t="shared" si="880"/>
        <v>1</v>
      </c>
      <c r="GJ108" s="10">
        <f t="shared" ref="GJ108:GK108" si="881">GJ52</f>
        <v>4</v>
      </c>
      <c r="GK108" s="10">
        <f t="shared" si="881"/>
        <v>3</v>
      </c>
      <c r="GL108" s="10">
        <f t="shared" si="27"/>
        <v>5</v>
      </c>
      <c r="GM108" s="10">
        <f t="shared" ref="GM108:GT108" si="882">IF(GM52="Nada de tiempo",1,IF(GM52="Menos de 2 horas",2,IF(GM52="Entre 3 y 6 horas",3,IF(GM52="Entre 6 y 10 horas",4,IF(GM52="Más de 10 horas",5,"")))))</f>
        <v>2</v>
      </c>
      <c r="GN108" s="10">
        <f t="shared" si="882"/>
        <v>2</v>
      </c>
      <c r="GO108" s="10">
        <f t="shared" si="882"/>
        <v>4</v>
      </c>
      <c r="GP108" s="10">
        <f t="shared" si="882"/>
        <v>3</v>
      </c>
      <c r="GQ108" s="10">
        <f t="shared" si="882"/>
        <v>1</v>
      </c>
      <c r="GR108" s="10">
        <f t="shared" si="882"/>
        <v>3</v>
      </c>
      <c r="GS108" s="10">
        <f t="shared" si="882"/>
        <v>3</v>
      </c>
      <c r="GT108" s="10">
        <f t="shared" si="882"/>
        <v>3</v>
      </c>
    </row>
    <row r="109" spans="3:202" ht="15.75" customHeight="1" x14ac:dyDescent="0.4">
      <c r="C109" s="8">
        <v>52</v>
      </c>
      <c r="E109" s="8">
        <f t="shared" si="574"/>
        <v>1</v>
      </c>
      <c r="F109" s="1">
        <v>1973</v>
      </c>
      <c r="G109" s="9">
        <f t="shared" si="0"/>
        <v>1</v>
      </c>
      <c r="H109" s="10" t="str">
        <f t="shared" ref="H109:I109" si="883">H53</f>
        <v>Hidalgo</v>
      </c>
      <c r="I109" s="10" t="str">
        <f t="shared" si="883"/>
        <v>Zapotlán</v>
      </c>
      <c r="J109" s="8">
        <f t="shared" si="576"/>
        <v>2</v>
      </c>
      <c r="K109" s="8">
        <f t="shared" si="3"/>
        <v>1</v>
      </c>
      <c r="L109" s="8">
        <v>1</v>
      </c>
      <c r="M109" s="8">
        <f t="shared" si="4"/>
        <v>5</v>
      </c>
      <c r="N109" s="8">
        <f t="shared" ref="N109:O109" si="884">IF(N53="Sí",1,IF(N53="No",2," "))</f>
        <v>2</v>
      </c>
      <c r="O109" s="8">
        <f t="shared" si="884"/>
        <v>2</v>
      </c>
      <c r="P109" s="1">
        <v>19</v>
      </c>
      <c r="Q109" s="8">
        <f t="shared" si="578"/>
        <v>1</v>
      </c>
      <c r="R109" s="8">
        <f t="shared" si="7"/>
        <v>1</v>
      </c>
      <c r="S109" s="8">
        <f t="shared" si="8"/>
        <v>2</v>
      </c>
      <c r="T109" s="8">
        <f t="shared" si="9"/>
        <v>2</v>
      </c>
      <c r="U109" s="8">
        <f t="shared" ref="U109:AG109" si="885">IF(U53="Toda mi jornada",1,IF(U53="Más de la mitad",2,IF(U53="Ocasionalmente",3,IF(U53="Nunca",4," "))))</f>
        <v>3</v>
      </c>
      <c r="V109" s="8">
        <f t="shared" si="885"/>
        <v>2</v>
      </c>
      <c r="W109" s="8">
        <f t="shared" si="885"/>
        <v>4</v>
      </c>
      <c r="X109" s="8">
        <f t="shared" si="885"/>
        <v>3</v>
      </c>
      <c r="Y109" s="8">
        <f t="shared" si="885"/>
        <v>4</v>
      </c>
      <c r="Z109" s="8">
        <f t="shared" si="885"/>
        <v>4</v>
      </c>
      <c r="AA109" s="8">
        <f t="shared" si="885"/>
        <v>4</v>
      </c>
      <c r="AB109" s="8">
        <f t="shared" si="885"/>
        <v>4</v>
      </c>
      <c r="AC109" s="8">
        <f t="shared" si="885"/>
        <v>4</v>
      </c>
      <c r="AD109" s="8">
        <f t="shared" si="885"/>
        <v>2</v>
      </c>
      <c r="AE109" s="8">
        <f t="shared" si="885"/>
        <v>3</v>
      </c>
      <c r="AF109" s="8">
        <f t="shared" si="885"/>
        <v>3</v>
      </c>
      <c r="AG109" s="8">
        <f t="shared" si="885"/>
        <v>3</v>
      </c>
      <c r="AH109" s="7"/>
      <c r="AI109" s="8">
        <f t="shared" si="11"/>
        <v>2</v>
      </c>
      <c r="AJ109" s="8">
        <f t="shared" si="12"/>
        <v>8</v>
      </c>
      <c r="AK109" s="1" t="s">
        <v>422</v>
      </c>
      <c r="AL109" s="8">
        <f t="shared" ref="AL109:BA109" si="886">IF(AL53="Completamente",1,IF(AL53="Bastante",2,IF(AL53="Regular",3,IF(AL53="Poco",4,IF(AL53="Nada",5," ")))))</f>
        <v>2</v>
      </c>
      <c r="AM109" s="8">
        <f t="shared" si="886"/>
        <v>2</v>
      </c>
      <c r="AN109" s="8">
        <f t="shared" si="886"/>
        <v>2</v>
      </c>
      <c r="AO109" s="8">
        <f t="shared" si="886"/>
        <v>3</v>
      </c>
      <c r="AP109" s="8">
        <f t="shared" si="886"/>
        <v>1</v>
      </c>
      <c r="AQ109" s="8">
        <f t="shared" si="886"/>
        <v>2</v>
      </c>
      <c r="AR109" s="8">
        <f t="shared" si="886"/>
        <v>3</v>
      </c>
      <c r="AS109" s="8">
        <f t="shared" si="886"/>
        <v>1</v>
      </c>
      <c r="AT109" s="8">
        <f t="shared" si="886"/>
        <v>2</v>
      </c>
      <c r="AU109" s="8">
        <f t="shared" si="886"/>
        <v>2</v>
      </c>
      <c r="AV109" s="8">
        <f t="shared" si="886"/>
        <v>3</v>
      </c>
      <c r="AW109" s="8">
        <f t="shared" si="886"/>
        <v>2</v>
      </c>
      <c r="AX109" s="8">
        <f t="shared" si="886"/>
        <v>1</v>
      </c>
      <c r="AY109" s="8">
        <f t="shared" si="886"/>
        <v>1</v>
      </c>
      <c r="AZ109" s="8">
        <f t="shared" si="886"/>
        <v>2</v>
      </c>
      <c r="BA109" s="8">
        <f t="shared" si="886"/>
        <v>2</v>
      </c>
      <c r="BB109" s="8">
        <f t="shared" ref="BB109:BO109" si="887">IF(BB53="Mujer",1,IF(BB53="Hombre",2,IF(BB53="Ambos",3,IF(BB53="Ninguno",4," "))))</f>
        <v>3</v>
      </c>
      <c r="BC109" s="8">
        <f t="shared" si="887"/>
        <v>3</v>
      </c>
      <c r="BD109" s="8">
        <f t="shared" si="887"/>
        <v>3</v>
      </c>
      <c r="BE109" s="8">
        <f t="shared" si="887"/>
        <v>3</v>
      </c>
      <c r="BF109" s="8">
        <f t="shared" si="887"/>
        <v>3</v>
      </c>
      <c r="BG109" s="8">
        <f t="shared" si="887"/>
        <v>3</v>
      </c>
      <c r="BH109" s="8">
        <f t="shared" si="887"/>
        <v>3</v>
      </c>
      <c r="BI109" s="8">
        <f t="shared" si="887"/>
        <v>3</v>
      </c>
      <c r="BJ109" s="8">
        <f t="shared" si="887"/>
        <v>3</v>
      </c>
      <c r="BK109" s="8">
        <f t="shared" si="887"/>
        <v>3</v>
      </c>
      <c r="BL109" s="8">
        <f t="shared" si="887"/>
        <v>1</v>
      </c>
      <c r="BM109" s="8">
        <f t="shared" si="887"/>
        <v>3</v>
      </c>
      <c r="BN109" s="8">
        <f t="shared" si="887"/>
        <v>3</v>
      </c>
      <c r="BO109" s="8">
        <f t="shared" si="887"/>
        <v>3</v>
      </c>
      <c r="BP109" s="7"/>
      <c r="BQ109" s="8">
        <f t="shared" ref="BQ109:BT109" si="888">IF(BQ53="Si",1,IF(BQ53="No",2,IF(BQ53="No sé",3," ")))</f>
        <v>3</v>
      </c>
      <c r="BR109" s="8">
        <f t="shared" si="888"/>
        <v>1</v>
      </c>
      <c r="BS109" s="8">
        <f t="shared" si="888"/>
        <v>3</v>
      </c>
      <c r="BT109" s="8">
        <f t="shared" si="888"/>
        <v>1</v>
      </c>
      <c r="BU109" s="8">
        <f t="shared" ref="BU109:CL109" si="889">IF(BU53="Siempre",1,IF(BU53="Casi siempre",2,IF(BU53="Pocas Veces",3,IF(BU53="Nunca",4," "))))</f>
        <v>2</v>
      </c>
      <c r="BV109" s="8">
        <f t="shared" si="889"/>
        <v>2</v>
      </c>
      <c r="BW109" s="8">
        <f t="shared" si="889"/>
        <v>3</v>
      </c>
      <c r="BX109" s="8">
        <f t="shared" si="889"/>
        <v>2</v>
      </c>
      <c r="BY109" s="8">
        <f t="shared" si="889"/>
        <v>2</v>
      </c>
      <c r="BZ109" s="8">
        <f t="shared" si="889"/>
        <v>2</v>
      </c>
      <c r="CA109" s="8">
        <f t="shared" si="889"/>
        <v>3</v>
      </c>
      <c r="CB109" s="8">
        <f t="shared" si="889"/>
        <v>2</v>
      </c>
      <c r="CC109" s="8">
        <f t="shared" si="889"/>
        <v>3</v>
      </c>
      <c r="CD109" s="8">
        <f t="shared" si="889"/>
        <v>2</v>
      </c>
      <c r="CE109" s="8">
        <f t="shared" si="889"/>
        <v>2</v>
      </c>
      <c r="CF109" s="8">
        <f t="shared" si="889"/>
        <v>3</v>
      </c>
      <c r="CG109" s="8">
        <f t="shared" si="889"/>
        <v>2</v>
      </c>
      <c r="CH109" s="8">
        <f t="shared" si="889"/>
        <v>1</v>
      </c>
      <c r="CI109" s="8">
        <f t="shared" si="889"/>
        <v>2</v>
      </c>
      <c r="CJ109" s="8">
        <f t="shared" si="889"/>
        <v>3</v>
      </c>
      <c r="CK109" s="8">
        <f t="shared" si="889"/>
        <v>2</v>
      </c>
      <c r="CL109" s="8">
        <f t="shared" si="889"/>
        <v>1</v>
      </c>
      <c r="CM109" s="8">
        <f t="shared" ref="CM109:CP109" si="890">IF(CM53="Siempre",1,IF(CM53="Casi siempre",2,IF(CM53="Pocas Veces",3,IF(CM53="Nunca",4,IF(CM53="No sé",5," ")))))</f>
        <v>2</v>
      </c>
      <c r="CN109" s="8">
        <f t="shared" si="890"/>
        <v>3</v>
      </c>
      <c r="CO109" s="8">
        <f t="shared" si="890"/>
        <v>5</v>
      </c>
      <c r="CP109" s="8">
        <f t="shared" si="890"/>
        <v>1</v>
      </c>
      <c r="CQ109" s="8">
        <f t="shared" ref="CQ109:DC109" si="891">IF(CQ53="Si",1,IF(CQ53="No",2," "))</f>
        <v>2</v>
      </c>
      <c r="CR109" s="8">
        <f t="shared" si="891"/>
        <v>2</v>
      </c>
      <c r="CS109" s="8">
        <f t="shared" si="891"/>
        <v>1</v>
      </c>
      <c r="CT109" s="8">
        <f t="shared" si="891"/>
        <v>2</v>
      </c>
      <c r="CU109" s="8">
        <f t="shared" si="891"/>
        <v>2</v>
      </c>
      <c r="CV109" s="8">
        <f t="shared" si="891"/>
        <v>1</v>
      </c>
      <c r="CW109" s="8">
        <f t="shared" si="891"/>
        <v>2</v>
      </c>
      <c r="CX109" s="8">
        <f t="shared" si="891"/>
        <v>2</v>
      </c>
      <c r="CY109" s="8">
        <f t="shared" si="891"/>
        <v>2</v>
      </c>
      <c r="CZ109" s="8">
        <f t="shared" si="891"/>
        <v>2</v>
      </c>
      <c r="DA109" s="8">
        <f t="shared" si="891"/>
        <v>2</v>
      </c>
      <c r="DB109" s="8">
        <f t="shared" si="891"/>
        <v>2</v>
      </c>
      <c r="DC109" s="8">
        <f t="shared" si="891"/>
        <v>1</v>
      </c>
      <c r="DD109" s="8">
        <f t="shared" ref="DD109:DK109" si="892">IF(DD53="Si",1,IF(DD53="No",2,IF(DD53="No sé",2," ")))</f>
        <v>1</v>
      </c>
      <c r="DE109" s="8">
        <f t="shared" si="892"/>
        <v>2</v>
      </c>
      <c r="DF109" s="8">
        <f t="shared" si="892"/>
        <v>2</v>
      </c>
      <c r="DG109" s="8">
        <f t="shared" si="892"/>
        <v>1</v>
      </c>
      <c r="DH109" s="8">
        <f t="shared" si="892"/>
        <v>1</v>
      </c>
      <c r="DI109" s="8">
        <f t="shared" si="892"/>
        <v>1</v>
      </c>
      <c r="DJ109" s="8">
        <f t="shared" si="892"/>
        <v>2</v>
      </c>
      <c r="DK109" s="8">
        <f t="shared" si="892"/>
        <v>1</v>
      </c>
      <c r="DL109" s="8">
        <f t="shared" ref="DL109:EQ109" si="893">IF(DL53="Si, menos que a mis compañeras/os",1,IF(DL53="Si, Igual que a mis compañeras/os",2,IF(DL53="Si, más que a mis compañeras/os",3,IF(DL53="No",4," "))))</f>
        <v>2</v>
      </c>
      <c r="DM109" s="8">
        <f t="shared" si="893"/>
        <v>2</v>
      </c>
      <c r="DN109" s="8">
        <f t="shared" si="893"/>
        <v>3</v>
      </c>
      <c r="DO109" s="8">
        <f t="shared" si="893"/>
        <v>2</v>
      </c>
      <c r="DP109" s="8">
        <f t="shared" si="893"/>
        <v>2</v>
      </c>
      <c r="DQ109" s="8">
        <f t="shared" si="893"/>
        <v>2</v>
      </c>
      <c r="DR109" s="8">
        <f t="shared" si="893"/>
        <v>3</v>
      </c>
      <c r="DS109" s="8">
        <f t="shared" si="893"/>
        <v>3</v>
      </c>
      <c r="DT109" s="8">
        <f t="shared" si="893"/>
        <v>3</v>
      </c>
      <c r="DU109" s="8">
        <f t="shared" si="893"/>
        <v>3</v>
      </c>
      <c r="DV109" s="8">
        <f t="shared" si="893"/>
        <v>2</v>
      </c>
      <c r="DW109" s="8">
        <f t="shared" si="893"/>
        <v>3</v>
      </c>
      <c r="DX109" s="8">
        <f t="shared" si="893"/>
        <v>2</v>
      </c>
      <c r="DY109" s="8">
        <f t="shared" si="893"/>
        <v>2</v>
      </c>
      <c r="DZ109" s="8">
        <f t="shared" si="893"/>
        <v>4</v>
      </c>
      <c r="EA109" s="8">
        <f t="shared" si="893"/>
        <v>3</v>
      </c>
      <c r="EB109" s="8">
        <f t="shared" si="893"/>
        <v>2</v>
      </c>
      <c r="EC109" s="8">
        <f t="shared" si="893"/>
        <v>3</v>
      </c>
      <c r="ED109" s="8">
        <f t="shared" si="893"/>
        <v>3</v>
      </c>
      <c r="EE109" s="8">
        <f t="shared" si="893"/>
        <v>3</v>
      </c>
      <c r="EF109" s="8">
        <f t="shared" si="893"/>
        <v>2</v>
      </c>
      <c r="EG109" s="8">
        <f t="shared" si="893"/>
        <v>4</v>
      </c>
      <c r="EH109" s="8">
        <f t="shared" si="893"/>
        <v>4</v>
      </c>
      <c r="EI109" s="8">
        <f t="shared" si="893"/>
        <v>4</v>
      </c>
      <c r="EJ109" s="8">
        <f t="shared" si="893"/>
        <v>4</v>
      </c>
      <c r="EK109" s="8">
        <f t="shared" si="893"/>
        <v>2</v>
      </c>
      <c r="EL109" s="8">
        <f t="shared" si="893"/>
        <v>2</v>
      </c>
      <c r="EM109" s="8">
        <f t="shared" si="893"/>
        <v>2</v>
      </c>
      <c r="EN109" s="8">
        <f t="shared" si="893"/>
        <v>4</v>
      </c>
      <c r="EO109" s="8">
        <f t="shared" si="893"/>
        <v>4</v>
      </c>
      <c r="EP109" s="8">
        <f t="shared" si="893"/>
        <v>3</v>
      </c>
      <c r="EQ109" s="8">
        <f t="shared" si="893"/>
        <v>3</v>
      </c>
      <c r="ER109" s="8">
        <f t="shared" si="21"/>
        <v>1</v>
      </c>
      <c r="ES109" s="8">
        <f t="shared" ref="ES109:EX109" si="894">IF(ES53="Si, menos que a mis compañeras/os",1,IF(ES53="Si, Igual que a mis compañeras/os",2,IF(ES53="Si, más que a mis compañeras/os",3,IF(ES53="No",4," "))))</f>
        <v>4</v>
      </c>
      <c r="ET109" s="8">
        <f t="shared" si="894"/>
        <v>3</v>
      </c>
      <c r="EU109" s="8">
        <f t="shared" si="894"/>
        <v>3</v>
      </c>
      <c r="EV109" s="8">
        <f t="shared" si="894"/>
        <v>4</v>
      </c>
      <c r="EW109" s="8">
        <f t="shared" si="894"/>
        <v>2</v>
      </c>
      <c r="EX109" s="8">
        <f t="shared" si="894"/>
        <v>2</v>
      </c>
      <c r="EY109" s="8">
        <f t="shared" ref="EY109:FG109" si="895">IF(EY53="Siempre",1,IF(EY53="Casi siempre",2,IF(EY53="Pocas veces",3,IF(EY53="Nunca",4, ""))))</f>
        <v>2</v>
      </c>
      <c r="EZ109" s="8">
        <f t="shared" si="895"/>
        <v>4</v>
      </c>
      <c r="FA109" s="8">
        <f t="shared" si="895"/>
        <v>3</v>
      </c>
      <c r="FB109" s="8">
        <f t="shared" si="895"/>
        <v>2</v>
      </c>
      <c r="FC109" s="8">
        <f t="shared" si="895"/>
        <v>4</v>
      </c>
      <c r="FD109" s="8">
        <f t="shared" si="895"/>
        <v>4</v>
      </c>
      <c r="FE109" s="8">
        <f t="shared" si="895"/>
        <v>3</v>
      </c>
      <c r="FF109" s="8">
        <f t="shared" si="895"/>
        <v>4</v>
      </c>
      <c r="FG109" s="8">
        <f t="shared" si="895"/>
        <v>3</v>
      </c>
      <c r="FH109" s="8">
        <f t="shared" ref="FH109:GE109" si="896">IF(FH53="Siempre",1,IF(FH53="Casi siempre",2,IF(FH53="Pocas veces",3,IF(FH53="Nunca",4,IF(FH53="No he tenido la necesidad",5, "")))))</f>
        <v>3</v>
      </c>
      <c r="FI109" s="8">
        <f t="shared" si="896"/>
        <v>3</v>
      </c>
      <c r="FJ109" s="8">
        <f t="shared" si="896"/>
        <v>2</v>
      </c>
      <c r="FK109" s="8">
        <f t="shared" si="896"/>
        <v>5</v>
      </c>
      <c r="FL109" s="8">
        <f t="shared" si="896"/>
        <v>3</v>
      </c>
      <c r="FM109" s="8">
        <f t="shared" si="896"/>
        <v>4</v>
      </c>
      <c r="FN109" s="8">
        <f t="shared" si="896"/>
        <v>2</v>
      </c>
      <c r="FO109" s="8">
        <f t="shared" si="896"/>
        <v>1</v>
      </c>
      <c r="FP109" s="8">
        <f t="shared" si="896"/>
        <v>2</v>
      </c>
      <c r="FQ109" s="8">
        <f t="shared" si="896"/>
        <v>1</v>
      </c>
      <c r="FR109" s="8">
        <f t="shared" si="896"/>
        <v>2</v>
      </c>
      <c r="FS109" s="8">
        <f t="shared" si="896"/>
        <v>3</v>
      </c>
      <c r="FT109" s="8">
        <f t="shared" si="896"/>
        <v>3</v>
      </c>
      <c r="FU109" s="8">
        <f t="shared" si="896"/>
        <v>3</v>
      </c>
      <c r="FV109" s="8">
        <f t="shared" si="896"/>
        <v>3</v>
      </c>
      <c r="FW109" s="8">
        <f t="shared" si="896"/>
        <v>3</v>
      </c>
      <c r="FX109" s="8">
        <f t="shared" si="896"/>
        <v>2</v>
      </c>
      <c r="FY109" s="8">
        <f t="shared" si="896"/>
        <v>3</v>
      </c>
      <c r="FZ109" s="8">
        <f t="shared" si="896"/>
        <v>2</v>
      </c>
      <c r="GA109" s="8">
        <f t="shared" si="896"/>
        <v>3</v>
      </c>
      <c r="GB109" s="8">
        <f t="shared" si="896"/>
        <v>3</v>
      </c>
      <c r="GC109" s="8">
        <f t="shared" si="896"/>
        <v>1</v>
      </c>
      <c r="GD109" s="8">
        <f t="shared" si="896"/>
        <v>3</v>
      </c>
      <c r="GE109" s="8">
        <f t="shared" si="896"/>
        <v>3</v>
      </c>
      <c r="GF109" s="8">
        <f t="shared" ref="GF109:GI109" si="897">IF(GF53="Si",1,IF(GF53="No",2," "))</f>
        <v>1</v>
      </c>
      <c r="GG109" s="8">
        <f t="shared" si="897"/>
        <v>1</v>
      </c>
      <c r="GH109" s="8">
        <f t="shared" si="897"/>
        <v>1</v>
      </c>
      <c r="GI109" s="8">
        <f t="shared" si="897"/>
        <v>1</v>
      </c>
      <c r="GJ109" s="10">
        <f t="shared" ref="GJ109:GK109" si="898">GJ53</f>
        <v>3</v>
      </c>
      <c r="GK109" s="10">
        <f t="shared" si="898"/>
        <v>1</v>
      </c>
      <c r="GL109" s="10">
        <f t="shared" si="27"/>
        <v>5</v>
      </c>
      <c r="GM109" s="10">
        <f t="shared" ref="GM109:GT109" si="899">IF(GM53="Nada de tiempo",1,IF(GM53="Menos de 2 horas",2,IF(GM53="Entre 3 y 6 horas",3,IF(GM53="Entre 6 y 10 horas",4,IF(GM53="Más de 10 horas",5,"")))))</f>
        <v>2</v>
      </c>
      <c r="GN109" s="10">
        <f t="shared" si="899"/>
        <v>3</v>
      </c>
      <c r="GO109" s="10">
        <f t="shared" si="899"/>
        <v>3</v>
      </c>
      <c r="GP109" s="10">
        <f t="shared" si="899"/>
        <v>3</v>
      </c>
      <c r="GQ109" s="10">
        <f t="shared" si="899"/>
        <v>2</v>
      </c>
      <c r="GR109" s="10">
        <f t="shared" si="899"/>
        <v>5</v>
      </c>
      <c r="GS109" s="10">
        <f t="shared" si="899"/>
        <v>1</v>
      </c>
      <c r="GT109" s="10">
        <f t="shared" si="899"/>
        <v>3</v>
      </c>
    </row>
    <row r="110" spans="3:202" ht="15.75" customHeight="1" x14ac:dyDescent="0.4">
      <c r="C110" s="8">
        <v>53</v>
      </c>
      <c r="E110" s="8">
        <f t="shared" si="574"/>
        <v>2</v>
      </c>
      <c r="F110" s="1">
        <v>1978</v>
      </c>
      <c r="G110" s="9">
        <f t="shared" si="0"/>
        <v>1</v>
      </c>
      <c r="H110" s="10" t="str">
        <f t="shared" ref="H110:I110" si="900">H54</f>
        <v>Hidalgo</v>
      </c>
      <c r="I110" s="10" t="str">
        <f t="shared" si="900"/>
        <v>Mineral de la Reforma</v>
      </c>
      <c r="J110" s="8">
        <f t="shared" si="576"/>
        <v>2</v>
      </c>
      <c r="K110" s="8">
        <f t="shared" si="3"/>
        <v>1</v>
      </c>
      <c r="L110" s="8">
        <v>1</v>
      </c>
      <c r="M110" s="8">
        <f t="shared" si="4"/>
        <v>5</v>
      </c>
      <c r="N110" s="8">
        <f t="shared" ref="N110:O110" si="901">IF(N54="Sí",1,IF(N54="No",2," "))</f>
        <v>2</v>
      </c>
      <c r="O110" s="8">
        <f t="shared" si="901"/>
        <v>2</v>
      </c>
      <c r="P110" s="1">
        <v>14</v>
      </c>
      <c r="Q110" s="8">
        <f t="shared" si="578"/>
        <v>1</v>
      </c>
      <c r="R110" s="8">
        <f t="shared" si="7"/>
        <v>3</v>
      </c>
      <c r="S110" s="8">
        <f t="shared" si="8"/>
        <v>2</v>
      </c>
      <c r="T110" s="8">
        <f t="shared" si="9"/>
        <v>1</v>
      </c>
      <c r="U110" s="8">
        <f t="shared" ref="U110:AG110" si="902">IF(U54="Toda mi jornada",1,IF(U54="Más de la mitad",2,IF(U54="Ocasionalmente",3,IF(U54="Nunca",4," "))))</f>
        <v>2</v>
      </c>
      <c r="V110" s="8">
        <f t="shared" si="902"/>
        <v>2</v>
      </c>
      <c r="W110" s="8">
        <f t="shared" si="902"/>
        <v>3</v>
      </c>
      <c r="X110" s="8">
        <f t="shared" si="902"/>
        <v>2</v>
      </c>
      <c r="Y110" s="8">
        <f t="shared" si="902"/>
        <v>2</v>
      </c>
      <c r="Z110" s="8">
        <f t="shared" si="902"/>
        <v>4</v>
      </c>
      <c r="AA110" s="8">
        <f t="shared" si="902"/>
        <v>4</v>
      </c>
      <c r="AB110" s="8">
        <f t="shared" si="902"/>
        <v>2</v>
      </c>
      <c r="AC110" s="8">
        <f t="shared" si="902"/>
        <v>4</v>
      </c>
      <c r="AD110" s="8">
        <f t="shared" si="902"/>
        <v>2</v>
      </c>
      <c r="AE110" s="8">
        <f t="shared" si="902"/>
        <v>2</v>
      </c>
      <c r="AF110" s="8">
        <f t="shared" si="902"/>
        <v>2</v>
      </c>
      <c r="AG110" s="8">
        <f t="shared" si="902"/>
        <v>4</v>
      </c>
      <c r="AH110" s="7"/>
      <c r="AI110" s="8">
        <f t="shared" si="11"/>
        <v>1</v>
      </c>
      <c r="AJ110" s="8">
        <f t="shared" si="12"/>
        <v>8</v>
      </c>
      <c r="AK110" s="1" t="s">
        <v>400</v>
      </c>
      <c r="AL110" s="8">
        <f t="shared" ref="AL110:BA110" si="903">IF(AL54="Completamente",1,IF(AL54="Bastante",2,IF(AL54="Regular",3,IF(AL54="Poco",4,IF(AL54="Nada",5," ")))))</f>
        <v>2</v>
      </c>
      <c r="AM110" s="8">
        <f t="shared" si="903"/>
        <v>2</v>
      </c>
      <c r="AN110" s="8">
        <f t="shared" si="903"/>
        <v>2</v>
      </c>
      <c r="AO110" s="8">
        <f t="shared" si="903"/>
        <v>2</v>
      </c>
      <c r="AP110" s="8">
        <f t="shared" si="903"/>
        <v>2</v>
      </c>
      <c r="AQ110" s="8">
        <f t="shared" si="903"/>
        <v>2</v>
      </c>
      <c r="AR110" s="8">
        <f t="shared" si="903"/>
        <v>2</v>
      </c>
      <c r="AS110" s="8">
        <f t="shared" si="903"/>
        <v>2</v>
      </c>
      <c r="AT110" s="8">
        <f t="shared" si="903"/>
        <v>4</v>
      </c>
      <c r="AU110" s="8">
        <f t="shared" si="903"/>
        <v>2</v>
      </c>
      <c r="AV110" s="8">
        <f t="shared" si="903"/>
        <v>4</v>
      </c>
      <c r="AW110" s="8">
        <f t="shared" si="903"/>
        <v>4</v>
      </c>
      <c r="AX110" s="8">
        <f t="shared" si="903"/>
        <v>2</v>
      </c>
      <c r="AY110" s="8">
        <f t="shared" si="903"/>
        <v>2</v>
      </c>
      <c r="AZ110" s="8">
        <f t="shared" si="903"/>
        <v>2</v>
      </c>
      <c r="BA110" s="8">
        <f t="shared" si="903"/>
        <v>2</v>
      </c>
      <c r="BB110" s="8">
        <f t="shared" ref="BB110:BO110" si="904">IF(BB54="Mujer",1,IF(BB54="Hombre",2,IF(BB54="Ambos",3,IF(BB54="Ninguno",4," "))))</f>
        <v>3</v>
      </c>
      <c r="BC110" s="8">
        <f t="shared" si="904"/>
        <v>3</v>
      </c>
      <c r="BD110" s="8">
        <f t="shared" si="904"/>
        <v>3</v>
      </c>
      <c r="BE110" s="8">
        <f t="shared" si="904"/>
        <v>3</v>
      </c>
      <c r="BF110" s="8">
        <f t="shared" si="904"/>
        <v>3</v>
      </c>
      <c r="BG110" s="8">
        <f t="shared" si="904"/>
        <v>3</v>
      </c>
      <c r="BH110" s="8">
        <f t="shared" si="904"/>
        <v>3</v>
      </c>
      <c r="BI110" s="8">
        <f t="shared" si="904"/>
        <v>3</v>
      </c>
      <c r="BJ110" s="8">
        <f t="shared" si="904"/>
        <v>3</v>
      </c>
      <c r="BK110" s="8">
        <f t="shared" si="904"/>
        <v>3</v>
      </c>
      <c r="BL110" s="8">
        <f t="shared" si="904"/>
        <v>3</v>
      </c>
      <c r="BM110" s="8">
        <f t="shared" si="904"/>
        <v>3</v>
      </c>
      <c r="BN110" s="8">
        <f t="shared" si="904"/>
        <v>3</v>
      </c>
      <c r="BO110" s="8">
        <f t="shared" si="904"/>
        <v>3</v>
      </c>
      <c r="BP110" s="7"/>
      <c r="BQ110" s="8">
        <f t="shared" ref="BQ110:BT110" si="905">IF(BQ54="Si",1,IF(BQ54="No",2,IF(BQ54="No sé",3," ")))</f>
        <v>1</v>
      </c>
      <c r="BR110" s="8">
        <f t="shared" si="905"/>
        <v>1</v>
      </c>
      <c r="BS110" s="8">
        <f t="shared" si="905"/>
        <v>1</v>
      </c>
      <c r="BT110" s="8">
        <f t="shared" si="905"/>
        <v>1</v>
      </c>
      <c r="BU110" s="8">
        <f t="shared" ref="BU110:CL110" si="906">IF(BU54="Siempre",1,IF(BU54="Casi siempre",2,IF(BU54="Pocas Veces",3,IF(BU54="Nunca",4," "))))</f>
        <v>2</v>
      </c>
      <c r="BV110" s="8">
        <f t="shared" si="906"/>
        <v>2</v>
      </c>
      <c r="BW110" s="8">
        <f t="shared" si="906"/>
        <v>3</v>
      </c>
      <c r="BX110" s="8">
        <f t="shared" si="906"/>
        <v>3</v>
      </c>
      <c r="BY110" s="8">
        <f t="shared" si="906"/>
        <v>2</v>
      </c>
      <c r="BZ110" s="8">
        <f t="shared" si="906"/>
        <v>2</v>
      </c>
      <c r="CA110" s="8">
        <f t="shared" si="906"/>
        <v>2</v>
      </c>
      <c r="CB110" s="8">
        <f t="shared" si="906"/>
        <v>2</v>
      </c>
      <c r="CC110" s="8">
        <f t="shared" si="906"/>
        <v>3</v>
      </c>
      <c r="CD110" s="8">
        <f t="shared" si="906"/>
        <v>2</v>
      </c>
      <c r="CE110" s="8">
        <f t="shared" si="906"/>
        <v>2</v>
      </c>
      <c r="CF110" s="8">
        <f t="shared" si="906"/>
        <v>2</v>
      </c>
      <c r="CG110" s="8">
        <f t="shared" si="906"/>
        <v>2</v>
      </c>
      <c r="CH110" s="8">
        <f t="shared" si="906"/>
        <v>1</v>
      </c>
      <c r="CI110" s="8">
        <f t="shared" si="906"/>
        <v>3</v>
      </c>
      <c r="CJ110" s="8">
        <f t="shared" si="906"/>
        <v>3</v>
      </c>
      <c r="CK110" s="8">
        <f t="shared" si="906"/>
        <v>1</v>
      </c>
      <c r="CL110" s="8">
        <f t="shared" si="906"/>
        <v>1</v>
      </c>
      <c r="CM110" s="8">
        <f t="shared" ref="CM110:CP110" si="907">IF(CM54="Siempre",1,IF(CM54="Casi siempre",2,IF(CM54="Pocas Veces",3,IF(CM54="Nunca",4,IF(CM54="No sé",5," ")))))</f>
        <v>4</v>
      </c>
      <c r="CN110" s="8">
        <f t="shared" si="907"/>
        <v>1</v>
      </c>
      <c r="CO110" s="8">
        <f t="shared" si="907"/>
        <v>4</v>
      </c>
      <c r="CP110" s="8">
        <f t="shared" si="907"/>
        <v>1</v>
      </c>
      <c r="CQ110" s="8">
        <f t="shared" ref="CQ110:DC110" si="908">IF(CQ54="Si",1,IF(CQ54="No",2," "))</f>
        <v>2</v>
      </c>
      <c r="CR110" s="8">
        <f t="shared" si="908"/>
        <v>2</v>
      </c>
      <c r="CS110" s="8">
        <f t="shared" si="908"/>
        <v>2</v>
      </c>
      <c r="CT110" s="8">
        <f t="shared" si="908"/>
        <v>2</v>
      </c>
      <c r="CU110" s="8">
        <f t="shared" si="908"/>
        <v>1</v>
      </c>
      <c r="CV110" s="8">
        <f t="shared" si="908"/>
        <v>2</v>
      </c>
      <c r="CW110" s="8">
        <f t="shared" si="908"/>
        <v>1</v>
      </c>
      <c r="CX110" s="8">
        <f t="shared" si="908"/>
        <v>1</v>
      </c>
      <c r="CY110" s="8">
        <f t="shared" si="908"/>
        <v>1</v>
      </c>
      <c r="CZ110" s="8">
        <f t="shared" si="908"/>
        <v>2</v>
      </c>
      <c r="DA110" s="8">
        <f t="shared" si="908"/>
        <v>1</v>
      </c>
      <c r="DB110" s="8">
        <f t="shared" si="908"/>
        <v>1</v>
      </c>
      <c r="DC110" s="8">
        <f t="shared" si="908"/>
        <v>1</v>
      </c>
      <c r="DD110" s="8">
        <f t="shared" ref="DD110:DK110" si="909">IF(DD54="Si",1,IF(DD54="No",2,IF(DD54="No sé",2," ")))</f>
        <v>1</v>
      </c>
      <c r="DE110" s="8">
        <f t="shared" si="909"/>
        <v>1</v>
      </c>
      <c r="DF110" s="8">
        <f t="shared" si="909"/>
        <v>1</v>
      </c>
      <c r="DG110" s="8">
        <f t="shared" si="909"/>
        <v>1</v>
      </c>
      <c r="DH110" s="8">
        <f t="shared" si="909"/>
        <v>1</v>
      </c>
      <c r="DI110" s="8">
        <f t="shared" si="909"/>
        <v>1</v>
      </c>
      <c r="DJ110" s="8">
        <f t="shared" si="909"/>
        <v>1</v>
      </c>
      <c r="DK110" s="8">
        <f t="shared" si="909"/>
        <v>2</v>
      </c>
      <c r="DL110" s="8">
        <f t="shared" ref="DL110:EQ110" si="910">IF(DL54="Si, menos que a mis compañeras/os",1,IF(DL54="Si, Igual que a mis compañeras/os",2,IF(DL54="Si, más que a mis compañeras/os",3,IF(DL54="No",4," "))))</f>
        <v>4</v>
      </c>
      <c r="DM110" s="8">
        <f t="shared" si="910"/>
        <v>4</v>
      </c>
      <c r="DN110" s="8">
        <f t="shared" si="910"/>
        <v>4</v>
      </c>
      <c r="DO110" s="8">
        <f t="shared" si="910"/>
        <v>4</v>
      </c>
      <c r="DP110" s="8">
        <f t="shared" si="910"/>
        <v>4</v>
      </c>
      <c r="DQ110" s="8">
        <f t="shared" si="910"/>
        <v>4</v>
      </c>
      <c r="DR110" s="8">
        <f t="shared" si="910"/>
        <v>4</v>
      </c>
      <c r="DS110" s="8">
        <f t="shared" si="910"/>
        <v>2</v>
      </c>
      <c r="DT110" s="8">
        <f t="shared" si="910"/>
        <v>4</v>
      </c>
      <c r="DU110" s="8">
        <f t="shared" si="910"/>
        <v>4</v>
      </c>
      <c r="DV110" s="8">
        <f t="shared" si="910"/>
        <v>4</v>
      </c>
      <c r="DW110" s="8">
        <f t="shared" si="910"/>
        <v>4</v>
      </c>
      <c r="DX110" s="8">
        <f t="shared" si="910"/>
        <v>2</v>
      </c>
      <c r="DY110" s="8">
        <f t="shared" si="910"/>
        <v>4</v>
      </c>
      <c r="DZ110" s="8">
        <f t="shared" si="910"/>
        <v>4</v>
      </c>
      <c r="EA110" s="8">
        <f t="shared" si="910"/>
        <v>2</v>
      </c>
      <c r="EB110" s="8">
        <f t="shared" si="910"/>
        <v>4</v>
      </c>
      <c r="EC110" s="8">
        <f t="shared" si="910"/>
        <v>4</v>
      </c>
      <c r="ED110" s="8">
        <f t="shared" si="910"/>
        <v>2</v>
      </c>
      <c r="EE110" s="8">
        <f t="shared" si="910"/>
        <v>4</v>
      </c>
      <c r="EF110" s="8">
        <f t="shared" si="910"/>
        <v>4</v>
      </c>
      <c r="EG110" s="8">
        <f t="shared" si="910"/>
        <v>4</v>
      </c>
      <c r="EH110" s="8">
        <f t="shared" si="910"/>
        <v>4</v>
      </c>
      <c r="EI110" s="8">
        <f t="shared" si="910"/>
        <v>4</v>
      </c>
      <c r="EJ110" s="8">
        <f t="shared" si="910"/>
        <v>4</v>
      </c>
      <c r="EK110" s="8">
        <f t="shared" si="910"/>
        <v>4</v>
      </c>
      <c r="EL110" s="8">
        <f t="shared" si="910"/>
        <v>4</v>
      </c>
      <c r="EM110" s="8">
        <f t="shared" si="910"/>
        <v>4</v>
      </c>
      <c r="EN110" s="8">
        <f t="shared" si="910"/>
        <v>4</v>
      </c>
      <c r="EO110" s="8">
        <f t="shared" si="910"/>
        <v>4</v>
      </c>
      <c r="EP110" s="8">
        <f t="shared" si="910"/>
        <v>2</v>
      </c>
      <c r="EQ110" s="8">
        <f t="shared" si="910"/>
        <v>4</v>
      </c>
      <c r="ER110" s="8">
        <f t="shared" si="21"/>
        <v>1</v>
      </c>
      <c r="ES110" s="8">
        <f t="shared" ref="ES110:EX110" si="911">IF(ES54="Si, menos que a mis compañeras/os",1,IF(ES54="Si, Igual que a mis compañeras/os",2,IF(ES54="Si, más que a mis compañeras/os",3,IF(ES54="No",4," "))))</f>
        <v>4</v>
      </c>
      <c r="ET110" s="8">
        <f t="shared" si="911"/>
        <v>4</v>
      </c>
      <c r="EU110" s="8">
        <f t="shared" si="911"/>
        <v>4</v>
      </c>
      <c r="EV110" s="8">
        <f t="shared" si="911"/>
        <v>4</v>
      </c>
      <c r="EW110" s="8">
        <f t="shared" si="911"/>
        <v>2</v>
      </c>
      <c r="EX110" s="8">
        <f t="shared" si="911"/>
        <v>2</v>
      </c>
      <c r="EY110" s="8">
        <f t="shared" ref="EY110:FG110" si="912">IF(EY54="Siempre",1,IF(EY54="Casi siempre",2,IF(EY54="Pocas veces",3,IF(EY54="Nunca",4, ""))))</f>
        <v>1</v>
      </c>
      <c r="EZ110" s="8">
        <f t="shared" si="912"/>
        <v>3</v>
      </c>
      <c r="FA110" s="8">
        <f t="shared" si="912"/>
        <v>1</v>
      </c>
      <c r="FB110" s="8">
        <f t="shared" si="912"/>
        <v>3</v>
      </c>
      <c r="FC110" s="8">
        <f t="shared" si="912"/>
        <v>4</v>
      </c>
      <c r="FD110" s="8">
        <f t="shared" si="912"/>
        <v>3</v>
      </c>
      <c r="FE110" s="8">
        <f t="shared" si="912"/>
        <v>4</v>
      </c>
      <c r="FF110" s="8">
        <f t="shared" si="912"/>
        <v>1</v>
      </c>
      <c r="FG110" s="8">
        <f t="shared" si="912"/>
        <v>4</v>
      </c>
      <c r="FH110" s="8">
        <f t="shared" ref="FH110:GE110" si="913">IF(FH54="Siempre",1,IF(FH54="Casi siempre",2,IF(FH54="Pocas veces",3,IF(FH54="Nunca",4,IF(FH54="No he tenido la necesidad",5, "")))))</f>
        <v>1</v>
      </c>
      <c r="FI110" s="8">
        <f t="shared" si="913"/>
        <v>1</v>
      </c>
      <c r="FJ110" s="8">
        <f t="shared" si="913"/>
        <v>1</v>
      </c>
      <c r="FK110" s="8">
        <f t="shared" si="913"/>
        <v>1</v>
      </c>
      <c r="FL110" s="8">
        <f t="shared" si="913"/>
        <v>1</v>
      </c>
      <c r="FM110" s="8">
        <f t="shared" si="913"/>
        <v>1</v>
      </c>
      <c r="FN110" s="8">
        <f t="shared" si="913"/>
        <v>1</v>
      </c>
      <c r="FO110" s="8">
        <f t="shared" si="913"/>
        <v>1</v>
      </c>
      <c r="FP110" s="8">
        <f t="shared" si="913"/>
        <v>1</v>
      </c>
      <c r="FQ110" s="8">
        <f t="shared" si="913"/>
        <v>1</v>
      </c>
      <c r="FR110" s="8">
        <f t="shared" si="913"/>
        <v>1</v>
      </c>
      <c r="FS110" s="8">
        <f t="shared" si="913"/>
        <v>1</v>
      </c>
      <c r="FT110" s="8">
        <f t="shared" si="913"/>
        <v>4</v>
      </c>
      <c r="FU110" s="8">
        <f t="shared" si="913"/>
        <v>4</v>
      </c>
      <c r="FV110" s="8">
        <f t="shared" si="913"/>
        <v>1</v>
      </c>
      <c r="FW110" s="8">
        <f t="shared" si="913"/>
        <v>1</v>
      </c>
      <c r="FX110" s="8">
        <f t="shared" si="913"/>
        <v>1</v>
      </c>
      <c r="FY110" s="8">
        <f t="shared" si="913"/>
        <v>2</v>
      </c>
      <c r="FZ110" s="8">
        <f t="shared" si="913"/>
        <v>1</v>
      </c>
      <c r="GA110" s="8">
        <f t="shared" si="913"/>
        <v>1</v>
      </c>
      <c r="GB110" s="8">
        <f t="shared" si="913"/>
        <v>1</v>
      </c>
      <c r="GC110" s="8">
        <f t="shared" si="913"/>
        <v>1</v>
      </c>
      <c r="GD110" s="8">
        <f t="shared" si="913"/>
        <v>1</v>
      </c>
      <c r="GE110" s="8">
        <f t="shared" si="913"/>
        <v>4</v>
      </c>
      <c r="GF110" s="8">
        <f t="shared" ref="GF110:GI110" si="914">IF(GF54="Si",1,IF(GF54="No",2," "))</f>
        <v>2</v>
      </c>
      <c r="GG110" s="8">
        <f t="shared" si="914"/>
        <v>2</v>
      </c>
      <c r="GH110" s="8">
        <f t="shared" si="914"/>
        <v>1</v>
      </c>
      <c r="GI110" s="8">
        <f t="shared" si="914"/>
        <v>2</v>
      </c>
      <c r="GJ110" s="10">
        <f t="shared" ref="GJ110:GK110" si="915">GJ54</f>
        <v>2</v>
      </c>
      <c r="GK110" s="10">
        <f t="shared" si="915"/>
        <v>2</v>
      </c>
      <c r="GL110" s="10">
        <f t="shared" si="27"/>
        <v>3</v>
      </c>
      <c r="GM110" s="10">
        <f t="shared" ref="GM110:GT110" si="916">IF(GM54="Nada de tiempo",1,IF(GM54="Menos de 2 horas",2,IF(GM54="Entre 3 y 6 horas",3,IF(GM54="Entre 6 y 10 horas",4,IF(GM54="Más de 10 horas",5,"")))))</f>
        <v>2</v>
      </c>
      <c r="GN110" s="10">
        <f t="shared" si="916"/>
        <v>2</v>
      </c>
      <c r="GO110" s="10">
        <f t="shared" si="916"/>
        <v>3</v>
      </c>
      <c r="GP110" s="10">
        <f t="shared" si="916"/>
        <v>2</v>
      </c>
      <c r="GQ110" s="10">
        <f t="shared" si="916"/>
        <v>2</v>
      </c>
      <c r="GR110" s="10">
        <f t="shared" si="916"/>
        <v>1</v>
      </c>
      <c r="GS110" s="10">
        <f t="shared" si="916"/>
        <v>3</v>
      </c>
      <c r="GT110" s="10">
        <f t="shared" si="916"/>
        <v>3</v>
      </c>
    </row>
    <row r="111" spans="3:202" ht="15.75" customHeight="1" x14ac:dyDescent="0.4">
      <c r="C111" s="8">
        <v>54</v>
      </c>
      <c r="E111" s="8">
        <f t="shared" si="574"/>
        <v>2</v>
      </c>
      <c r="F111" s="1">
        <v>1980</v>
      </c>
      <c r="G111" s="9">
        <f t="shared" si="0"/>
        <v>1</v>
      </c>
      <c r="H111" s="10" t="str">
        <f t="shared" ref="H111:I111" si="917">H55</f>
        <v>Hidalgo</v>
      </c>
      <c r="I111" s="10" t="str">
        <f t="shared" si="917"/>
        <v>Zempoala</v>
      </c>
      <c r="J111" s="8">
        <f t="shared" si="576"/>
        <v>1</v>
      </c>
      <c r="K111" s="8">
        <f t="shared" si="3"/>
        <v>2</v>
      </c>
      <c r="L111" s="8">
        <v>1</v>
      </c>
      <c r="M111" s="8">
        <f t="shared" si="4"/>
        <v>5</v>
      </c>
      <c r="N111" s="8">
        <f t="shared" ref="N111:O111" si="918">IF(N55="Sí",1,IF(N55="No",2," "))</f>
        <v>2</v>
      </c>
      <c r="O111" s="8">
        <f t="shared" si="918"/>
        <v>2</v>
      </c>
      <c r="P111" s="1">
        <v>11</v>
      </c>
      <c r="Q111" s="8">
        <f t="shared" si="578"/>
        <v>1</v>
      </c>
      <c r="R111" s="8">
        <f t="shared" si="7"/>
        <v>6</v>
      </c>
      <c r="S111" s="8">
        <f t="shared" si="8"/>
        <v>4</v>
      </c>
      <c r="T111" s="8">
        <f t="shared" si="9"/>
        <v>2</v>
      </c>
      <c r="U111" s="8">
        <f t="shared" ref="U111:AG111" si="919">IF(U55="Toda mi jornada",1,IF(U55="Más de la mitad",2,IF(U55="Ocasionalmente",3,IF(U55="Nunca",4," "))))</f>
        <v>1</v>
      </c>
      <c r="V111" s="8">
        <f t="shared" si="919"/>
        <v>3</v>
      </c>
      <c r="W111" s="8">
        <f t="shared" si="919"/>
        <v>4</v>
      </c>
      <c r="X111" s="8">
        <f t="shared" si="919"/>
        <v>2</v>
      </c>
      <c r="Y111" s="8">
        <f t="shared" si="919"/>
        <v>4</v>
      </c>
      <c r="Z111" s="8">
        <f t="shared" si="919"/>
        <v>1</v>
      </c>
      <c r="AA111" s="8">
        <f t="shared" si="919"/>
        <v>4</v>
      </c>
      <c r="AB111" s="8">
        <f t="shared" si="919"/>
        <v>2</v>
      </c>
      <c r="AC111" s="8">
        <f t="shared" si="919"/>
        <v>4</v>
      </c>
      <c r="AD111" s="8">
        <f t="shared" si="919"/>
        <v>4</v>
      </c>
      <c r="AE111" s="8">
        <f t="shared" si="919"/>
        <v>3</v>
      </c>
      <c r="AF111" s="8">
        <f t="shared" si="919"/>
        <v>3</v>
      </c>
      <c r="AG111" s="8">
        <f t="shared" si="919"/>
        <v>2</v>
      </c>
      <c r="AH111" s="7"/>
      <c r="AI111" s="8">
        <f t="shared" si="11"/>
        <v>2</v>
      </c>
      <c r="AJ111" s="8">
        <f t="shared" si="12"/>
        <v>6</v>
      </c>
      <c r="AK111" s="1" t="s">
        <v>427</v>
      </c>
      <c r="AL111" s="8">
        <f t="shared" ref="AL111:BA111" si="920">IF(AL55="Completamente",1,IF(AL55="Bastante",2,IF(AL55="Regular",3,IF(AL55="Poco",4,IF(AL55="Nada",5," ")))))</f>
        <v>1</v>
      </c>
      <c r="AM111" s="8">
        <f t="shared" si="920"/>
        <v>2</v>
      </c>
      <c r="AN111" s="8">
        <f t="shared" si="920"/>
        <v>2</v>
      </c>
      <c r="AO111" s="8">
        <f t="shared" si="920"/>
        <v>1</v>
      </c>
      <c r="AP111" s="8">
        <f t="shared" si="920"/>
        <v>2</v>
      </c>
      <c r="AQ111" s="8">
        <f t="shared" si="920"/>
        <v>2</v>
      </c>
      <c r="AR111" s="8">
        <f t="shared" si="920"/>
        <v>3</v>
      </c>
      <c r="AS111" s="8">
        <f t="shared" si="920"/>
        <v>2</v>
      </c>
      <c r="AT111" s="8">
        <f t="shared" si="920"/>
        <v>2</v>
      </c>
      <c r="AU111" s="8">
        <f t="shared" si="920"/>
        <v>2</v>
      </c>
      <c r="AV111" s="8">
        <f t="shared" si="920"/>
        <v>3</v>
      </c>
      <c r="AW111" s="8">
        <f t="shared" si="920"/>
        <v>2</v>
      </c>
      <c r="AX111" s="8">
        <f t="shared" si="920"/>
        <v>2</v>
      </c>
      <c r="AY111" s="8">
        <f t="shared" si="920"/>
        <v>2</v>
      </c>
      <c r="AZ111" s="8">
        <f t="shared" si="920"/>
        <v>2</v>
      </c>
      <c r="BA111" s="8">
        <f t="shared" si="920"/>
        <v>2</v>
      </c>
      <c r="BB111" s="8">
        <f t="shared" ref="BB111:BO111" si="921">IF(BB55="Mujer",1,IF(BB55="Hombre",2,IF(BB55="Ambos",3,IF(BB55="Ninguno",4," "))))</f>
        <v>3</v>
      </c>
      <c r="BC111" s="8">
        <f t="shared" si="921"/>
        <v>3</v>
      </c>
      <c r="BD111" s="8">
        <f t="shared" si="921"/>
        <v>3</v>
      </c>
      <c r="BE111" s="8">
        <f t="shared" si="921"/>
        <v>3</v>
      </c>
      <c r="BF111" s="8">
        <f t="shared" si="921"/>
        <v>3</v>
      </c>
      <c r="BG111" s="8">
        <f t="shared" si="921"/>
        <v>2</v>
      </c>
      <c r="BH111" s="8">
        <f t="shared" si="921"/>
        <v>1</v>
      </c>
      <c r="BI111" s="8">
        <f t="shared" si="921"/>
        <v>3</v>
      </c>
      <c r="BJ111" s="8">
        <f t="shared" si="921"/>
        <v>3</v>
      </c>
      <c r="BK111" s="8">
        <f t="shared" si="921"/>
        <v>3</v>
      </c>
      <c r="BL111" s="8">
        <f t="shared" si="921"/>
        <v>3</v>
      </c>
      <c r="BM111" s="8">
        <f t="shared" si="921"/>
        <v>3</v>
      </c>
      <c r="BN111" s="8">
        <f t="shared" si="921"/>
        <v>4</v>
      </c>
      <c r="BO111" s="8">
        <f t="shared" si="921"/>
        <v>4</v>
      </c>
      <c r="BP111" s="7"/>
      <c r="BQ111" s="8">
        <f t="shared" ref="BQ111:BT111" si="922">IF(BQ55="Si",1,IF(BQ55="No",2,IF(BQ55="No sé",3," ")))</f>
        <v>1</v>
      </c>
      <c r="BR111" s="8">
        <f t="shared" si="922"/>
        <v>1</v>
      </c>
      <c r="BS111" s="8">
        <f t="shared" si="922"/>
        <v>2</v>
      </c>
      <c r="BT111" s="8">
        <f t="shared" si="922"/>
        <v>1</v>
      </c>
      <c r="BU111" s="8">
        <f t="shared" ref="BU111:CL111" si="923">IF(BU55="Siempre",1,IF(BU55="Casi siempre",2,IF(BU55="Pocas Veces",3,IF(BU55="Nunca",4," "))))</f>
        <v>1</v>
      </c>
      <c r="BV111" s="8">
        <f t="shared" si="923"/>
        <v>2</v>
      </c>
      <c r="BW111" s="8">
        <f t="shared" si="923"/>
        <v>2</v>
      </c>
      <c r="BX111" s="8">
        <f t="shared" si="923"/>
        <v>2</v>
      </c>
      <c r="BY111" s="8">
        <f t="shared" si="923"/>
        <v>2</v>
      </c>
      <c r="BZ111" s="8">
        <f t="shared" si="923"/>
        <v>2</v>
      </c>
      <c r="CA111" s="8">
        <f t="shared" si="923"/>
        <v>1</v>
      </c>
      <c r="CB111" s="8">
        <f t="shared" si="923"/>
        <v>1</v>
      </c>
      <c r="CC111" s="8">
        <f t="shared" si="923"/>
        <v>2</v>
      </c>
      <c r="CD111" s="8">
        <f t="shared" si="923"/>
        <v>2</v>
      </c>
      <c r="CE111" s="8">
        <f t="shared" si="923"/>
        <v>2</v>
      </c>
      <c r="CF111" s="8">
        <f t="shared" si="923"/>
        <v>2</v>
      </c>
      <c r="CG111" s="8">
        <f t="shared" si="923"/>
        <v>1</v>
      </c>
      <c r="CH111" s="8">
        <f t="shared" si="923"/>
        <v>3</v>
      </c>
      <c r="CI111" s="8">
        <f t="shared" si="923"/>
        <v>4</v>
      </c>
      <c r="CJ111" s="8">
        <f t="shared" si="923"/>
        <v>1</v>
      </c>
      <c r="CK111" s="8">
        <f t="shared" si="923"/>
        <v>1</v>
      </c>
      <c r="CL111" s="8">
        <f t="shared" si="923"/>
        <v>1</v>
      </c>
      <c r="CM111" s="8">
        <f t="shared" ref="CM111:CP111" si="924">IF(CM55="Siempre",1,IF(CM55="Casi siempre",2,IF(CM55="Pocas Veces",3,IF(CM55="Nunca",4,IF(CM55="No sé",5," ")))))</f>
        <v>4</v>
      </c>
      <c r="CN111" s="8">
        <f t="shared" si="924"/>
        <v>3</v>
      </c>
      <c r="CO111" s="8">
        <f t="shared" si="924"/>
        <v>4</v>
      </c>
      <c r="CP111" s="8">
        <f t="shared" si="924"/>
        <v>1</v>
      </c>
      <c r="CQ111" s="8">
        <f t="shared" ref="CQ111:DC111" si="925">IF(CQ55="Si",1,IF(CQ55="No",2," "))</f>
        <v>2</v>
      </c>
      <c r="CR111" s="8">
        <f t="shared" si="925"/>
        <v>2</v>
      </c>
      <c r="CS111" s="8">
        <f t="shared" si="925"/>
        <v>2</v>
      </c>
      <c r="CT111" s="8">
        <f t="shared" si="925"/>
        <v>2</v>
      </c>
      <c r="CU111" s="8">
        <f t="shared" si="925"/>
        <v>1</v>
      </c>
      <c r="CV111" s="8">
        <f t="shared" si="925"/>
        <v>2</v>
      </c>
      <c r="CW111" s="8">
        <f t="shared" si="925"/>
        <v>1</v>
      </c>
      <c r="CX111" s="8">
        <f t="shared" si="925"/>
        <v>1</v>
      </c>
      <c r="CY111" s="8">
        <f t="shared" si="925"/>
        <v>2</v>
      </c>
      <c r="CZ111" s="8">
        <f t="shared" si="925"/>
        <v>2</v>
      </c>
      <c r="DA111" s="8">
        <f t="shared" si="925"/>
        <v>1</v>
      </c>
      <c r="DB111" s="8">
        <f t="shared" si="925"/>
        <v>1</v>
      </c>
      <c r="DC111" s="8">
        <f t="shared" si="925"/>
        <v>1</v>
      </c>
      <c r="DD111" s="8">
        <f t="shared" ref="DD111:DK111" si="926">IF(DD55="Si",1,IF(DD55="No",2,IF(DD55="No sé",2," ")))</f>
        <v>1</v>
      </c>
      <c r="DE111" s="8">
        <f t="shared" si="926"/>
        <v>1</v>
      </c>
      <c r="DF111" s="8">
        <f t="shared" si="926"/>
        <v>1</v>
      </c>
      <c r="DG111" s="8">
        <f t="shared" si="926"/>
        <v>1</v>
      </c>
      <c r="DH111" s="8">
        <f t="shared" si="926"/>
        <v>1</v>
      </c>
      <c r="DI111" s="8">
        <f t="shared" si="926"/>
        <v>2</v>
      </c>
      <c r="DJ111" s="8">
        <f t="shared" si="926"/>
        <v>2</v>
      </c>
      <c r="DK111" s="8">
        <f t="shared" si="926"/>
        <v>1</v>
      </c>
      <c r="DL111" s="8">
        <f t="shared" ref="DL111:EQ111" si="927">IF(DL55="Si, menos que a mis compañeras/os",1,IF(DL55="Si, Igual que a mis compañeras/os",2,IF(DL55="Si, más que a mis compañeras/os",3,IF(DL55="No",4," "))))</f>
        <v>4</v>
      </c>
      <c r="DM111" s="8">
        <f t="shared" si="927"/>
        <v>4</v>
      </c>
      <c r="DN111" s="8">
        <f t="shared" si="927"/>
        <v>4</v>
      </c>
      <c r="DO111" s="8">
        <f t="shared" si="927"/>
        <v>4</v>
      </c>
      <c r="DP111" s="8">
        <f t="shared" si="927"/>
        <v>4</v>
      </c>
      <c r="DQ111" s="8">
        <f t="shared" si="927"/>
        <v>4</v>
      </c>
      <c r="DR111" s="8">
        <f t="shared" si="927"/>
        <v>4</v>
      </c>
      <c r="DS111" s="8">
        <f t="shared" si="927"/>
        <v>4</v>
      </c>
      <c r="DT111" s="8">
        <f t="shared" si="927"/>
        <v>4</v>
      </c>
      <c r="DU111" s="8">
        <f t="shared" si="927"/>
        <v>4</v>
      </c>
      <c r="DV111" s="8">
        <f t="shared" si="927"/>
        <v>4</v>
      </c>
      <c r="DW111" s="8">
        <f t="shared" si="927"/>
        <v>4</v>
      </c>
      <c r="DX111" s="8">
        <f t="shared" si="927"/>
        <v>4</v>
      </c>
      <c r="DY111" s="8">
        <f t="shared" si="927"/>
        <v>4</v>
      </c>
      <c r="DZ111" s="8">
        <f t="shared" si="927"/>
        <v>4</v>
      </c>
      <c r="EA111" s="8">
        <f t="shared" si="927"/>
        <v>3</v>
      </c>
      <c r="EB111" s="8">
        <f t="shared" si="927"/>
        <v>4</v>
      </c>
      <c r="EC111" s="8">
        <f t="shared" si="927"/>
        <v>4</v>
      </c>
      <c r="ED111" s="8">
        <f t="shared" si="927"/>
        <v>4</v>
      </c>
      <c r="EE111" s="8">
        <f t="shared" si="927"/>
        <v>4</v>
      </c>
      <c r="EF111" s="8">
        <f t="shared" si="927"/>
        <v>4</v>
      </c>
      <c r="EG111" s="8">
        <f t="shared" si="927"/>
        <v>4</v>
      </c>
      <c r="EH111" s="8">
        <f t="shared" si="927"/>
        <v>4</v>
      </c>
      <c r="EI111" s="8">
        <f t="shared" si="927"/>
        <v>4</v>
      </c>
      <c r="EJ111" s="8">
        <f t="shared" si="927"/>
        <v>4</v>
      </c>
      <c r="EK111" s="8">
        <f t="shared" si="927"/>
        <v>4</v>
      </c>
      <c r="EL111" s="8">
        <f t="shared" si="927"/>
        <v>4</v>
      </c>
      <c r="EM111" s="8">
        <f t="shared" si="927"/>
        <v>4</v>
      </c>
      <c r="EN111" s="8">
        <f t="shared" si="927"/>
        <v>4</v>
      </c>
      <c r="EO111" s="8">
        <f t="shared" si="927"/>
        <v>4</v>
      </c>
      <c r="EP111" s="8">
        <f t="shared" si="927"/>
        <v>4</v>
      </c>
      <c r="EQ111" s="8">
        <f t="shared" si="927"/>
        <v>4</v>
      </c>
      <c r="ER111" s="8">
        <f t="shared" si="21"/>
        <v>2</v>
      </c>
      <c r="ES111" s="8">
        <f t="shared" ref="ES111:EX111" si="928">IF(ES55="Si, menos que a mis compañeras/os",1,IF(ES55="Si, Igual que a mis compañeras/os",2,IF(ES55="Si, más que a mis compañeras/os",3,IF(ES55="No",4," "))))</f>
        <v>4</v>
      </c>
      <c r="ET111" s="8">
        <f t="shared" si="928"/>
        <v>4</v>
      </c>
      <c r="EU111" s="8">
        <f t="shared" si="928"/>
        <v>4</v>
      </c>
      <c r="EV111" s="8">
        <f t="shared" si="928"/>
        <v>4</v>
      </c>
      <c r="EW111" s="8">
        <f t="shared" si="928"/>
        <v>2</v>
      </c>
      <c r="EX111" s="8">
        <f t="shared" si="928"/>
        <v>2</v>
      </c>
      <c r="EY111" s="8">
        <f t="shared" ref="EY111:FG111" si="929">IF(EY55="Siempre",1,IF(EY55="Casi siempre",2,IF(EY55="Pocas veces",3,IF(EY55="Nunca",4, ""))))</f>
        <v>1</v>
      </c>
      <c r="EZ111" s="8">
        <f t="shared" si="929"/>
        <v>2</v>
      </c>
      <c r="FA111" s="8">
        <f t="shared" si="929"/>
        <v>2</v>
      </c>
      <c r="FB111" s="8">
        <f t="shared" si="929"/>
        <v>2</v>
      </c>
      <c r="FC111" s="8">
        <f t="shared" si="929"/>
        <v>1</v>
      </c>
      <c r="FD111" s="8">
        <f t="shared" si="929"/>
        <v>4</v>
      </c>
      <c r="FE111" s="8">
        <f t="shared" si="929"/>
        <v>2</v>
      </c>
      <c r="FF111" s="8">
        <f t="shared" si="929"/>
        <v>2</v>
      </c>
      <c r="FG111" s="8">
        <f t="shared" si="929"/>
        <v>1</v>
      </c>
      <c r="FH111" s="8">
        <f t="shared" ref="FH111:GE111" si="930">IF(FH55="Siempre",1,IF(FH55="Casi siempre",2,IF(FH55="Pocas veces",3,IF(FH55="Nunca",4,IF(FH55="No he tenido la necesidad",5, "")))))</f>
        <v>1</v>
      </c>
      <c r="FI111" s="8">
        <f t="shared" si="930"/>
        <v>1</v>
      </c>
      <c r="FJ111" s="8">
        <f t="shared" si="930"/>
        <v>1</v>
      </c>
      <c r="FK111" s="8">
        <f t="shared" si="930"/>
        <v>2</v>
      </c>
      <c r="FL111" s="8">
        <f t="shared" si="930"/>
        <v>2</v>
      </c>
      <c r="FM111" s="8">
        <f t="shared" si="930"/>
        <v>1</v>
      </c>
      <c r="FN111" s="8">
        <f t="shared" si="930"/>
        <v>1</v>
      </c>
      <c r="FO111" s="8">
        <f t="shared" si="930"/>
        <v>1</v>
      </c>
      <c r="FP111" s="8">
        <f t="shared" si="930"/>
        <v>1</v>
      </c>
      <c r="FQ111" s="8">
        <f t="shared" si="930"/>
        <v>3</v>
      </c>
      <c r="FR111" s="8">
        <f t="shared" si="930"/>
        <v>1</v>
      </c>
      <c r="FS111" s="8">
        <f t="shared" si="930"/>
        <v>1</v>
      </c>
      <c r="FT111" s="8">
        <f t="shared" si="930"/>
        <v>4</v>
      </c>
      <c r="FU111" s="8">
        <f t="shared" si="930"/>
        <v>4</v>
      </c>
      <c r="FV111" s="8">
        <f t="shared" si="930"/>
        <v>2</v>
      </c>
      <c r="FW111" s="8">
        <f t="shared" si="930"/>
        <v>1</v>
      </c>
      <c r="FX111" s="8">
        <f t="shared" si="930"/>
        <v>1</v>
      </c>
      <c r="FY111" s="8">
        <f t="shared" si="930"/>
        <v>2</v>
      </c>
      <c r="FZ111" s="8">
        <f t="shared" si="930"/>
        <v>2</v>
      </c>
      <c r="GA111" s="8">
        <f t="shared" si="930"/>
        <v>1</v>
      </c>
      <c r="GB111" s="8">
        <f t="shared" si="930"/>
        <v>4</v>
      </c>
      <c r="GC111" s="8">
        <f t="shared" si="930"/>
        <v>2</v>
      </c>
      <c r="GD111" s="8">
        <f t="shared" si="930"/>
        <v>1</v>
      </c>
      <c r="GE111" s="8">
        <f t="shared" si="930"/>
        <v>4</v>
      </c>
      <c r="GF111" s="8">
        <f t="shared" ref="GF111:GI111" si="931">IF(GF55="Si",1,IF(GF55="No",2," "))</f>
        <v>2</v>
      </c>
      <c r="GG111" s="8">
        <f t="shared" si="931"/>
        <v>1</v>
      </c>
      <c r="GH111" s="8">
        <f t="shared" si="931"/>
        <v>2</v>
      </c>
      <c r="GI111" s="8">
        <f t="shared" si="931"/>
        <v>2</v>
      </c>
      <c r="GJ111" s="10">
        <f t="shared" ref="GJ111:GK111" si="932">GJ55</f>
        <v>3</v>
      </c>
      <c r="GK111" s="10">
        <f t="shared" si="932"/>
        <v>2</v>
      </c>
      <c r="GL111" s="10">
        <f t="shared" si="27"/>
        <v>4</v>
      </c>
      <c r="GM111" s="10">
        <f t="shared" ref="GM111:GT111" si="933">IF(GM55="Nada de tiempo",1,IF(GM55="Menos de 2 horas",2,IF(GM55="Entre 3 y 6 horas",3,IF(GM55="Entre 6 y 10 horas",4,IF(GM55="Más de 10 horas",5,"")))))</f>
        <v>2</v>
      </c>
      <c r="GN111" s="10">
        <f t="shared" si="933"/>
        <v>2</v>
      </c>
      <c r="GO111" s="10">
        <f t="shared" si="933"/>
        <v>2</v>
      </c>
      <c r="GP111" s="10">
        <f t="shared" si="933"/>
        <v>2</v>
      </c>
      <c r="GQ111" s="10">
        <f t="shared" si="933"/>
        <v>2</v>
      </c>
      <c r="GR111" s="10">
        <f t="shared" si="933"/>
        <v>1</v>
      </c>
      <c r="GS111" s="10">
        <f t="shared" si="933"/>
        <v>1</v>
      </c>
      <c r="GT111" s="10">
        <f t="shared" si="933"/>
        <v>1</v>
      </c>
    </row>
    <row r="112" spans="3:202" ht="15.75" customHeight="1" x14ac:dyDescent="0.2">
      <c r="C112" s="8">
        <v>55</v>
      </c>
      <c r="H112" s="10">
        <f>H56</f>
        <v>0</v>
      </c>
      <c r="U112" s="8" t="str">
        <f t="shared" ref="U112:AG112" si="934">IF(U56="Toda mi jornada",1,IF(U56="Más de la mitad",2,IF(U56="Ocasionalmente",3,IF(U56="Nunca",4," "))))</f>
        <v xml:space="preserve"> </v>
      </c>
      <c r="V112" s="8" t="str">
        <f t="shared" si="934"/>
        <v xml:space="preserve"> </v>
      </c>
      <c r="W112" s="8" t="str">
        <f t="shared" si="934"/>
        <v xml:space="preserve"> </v>
      </c>
      <c r="X112" s="8" t="str">
        <f t="shared" si="934"/>
        <v xml:space="preserve"> </v>
      </c>
      <c r="Y112" s="8" t="str">
        <f t="shared" si="934"/>
        <v xml:space="preserve"> </v>
      </c>
      <c r="Z112" s="8" t="str">
        <f t="shared" si="934"/>
        <v xml:space="preserve"> </v>
      </c>
      <c r="AA112" s="8" t="str">
        <f t="shared" si="934"/>
        <v xml:space="preserve"> </v>
      </c>
      <c r="AB112" s="8" t="str">
        <f t="shared" si="934"/>
        <v xml:space="preserve"> </v>
      </c>
      <c r="AC112" s="8" t="str">
        <f t="shared" si="934"/>
        <v xml:space="preserve"> </v>
      </c>
      <c r="AD112" s="8" t="str">
        <f t="shared" si="934"/>
        <v xml:space="preserve"> </v>
      </c>
      <c r="AE112" s="8" t="str">
        <f t="shared" si="934"/>
        <v xml:space="preserve"> </v>
      </c>
      <c r="AF112" s="8" t="str">
        <f t="shared" si="934"/>
        <v xml:space="preserve"> </v>
      </c>
      <c r="AG112" s="8" t="str">
        <f t="shared" si="934"/>
        <v xml:space="preserve"> </v>
      </c>
      <c r="AH112" s="7"/>
      <c r="AM112" s="8" t="str">
        <f t="shared" ref="AM112:BA112" si="935">IF(AM56="Completamente",1,IF(AM56="Bastante",2,IF(AM56="Regular",3,IF(AM56="Poco",4,IF(AM56="Nada",5," ")))))</f>
        <v xml:space="preserve"> </v>
      </c>
      <c r="AN112" s="8" t="str">
        <f t="shared" si="935"/>
        <v xml:space="preserve"> </v>
      </c>
      <c r="AO112" s="8" t="str">
        <f t="shared" si="935"/>
        <v xml:space="preserve"> </v>
      </c>
      <c r="AP112" s="8" t="str">
        <f t="shared" si="935"/>
        <v xml:space="preserve"> </v>
      </c>
      <c r="AQ112" s="8" t="str">
        <f t="shared" si="935"/>
        <v xml:space="preserve"> </v>
      </c>
      <c r="AR112" s="8" t="str">
        <f t="shared" si="935"/>
        <v xml:space="preserve"> </v>
      </c>
      <c r="AS112" s="8" t="str">
        <f t="shared" si="935"/>
        <v xml:space="preserve"> </v>
      </c>
      <c r="AT112" s="8" t="str">
        <f t="shared" si="935"/>
        <v xml:space="preserve"> </v>
      </c>
      <c r="AU112" s="8" t="str">
        <f t="shared" si="935"/>
        <v xml:space="preserve"> </v>
      </c>
      <c r="AV112" s="8" t="str">
        <f t="shared" si="935"/>
        <v xml:space="preserve"> </v>
      </c>
      <c r="AW112" s="8" t="str">
        <f t="shared" si="935"/>
        <v xml:space="preserve"> </v>
      </c>
      <c r="AX112" s="8" t="str">
        <f t="shared" si="935"/>
        <v xml:space="preserve"> </v>
      </c>
      <c r="AY112" s="8" t="str">
        <f t="shared" si="935"/>
        <v xml:space="preserve"> </v>
      </c>
      <c r="AZ112" s="8" t="str">
        <f t="shared" si="935"/>
        <v xml:space="preserve"> </v>
      </c>
      <c r="BA112" s="8" t="str">
        <f t="shared" si="935"/>
        <v xml:space="preserve"> </v>
      </c>
      <c r="BP112" s="7"/>
      <c r="BU112" s="8" t="str">
        <f t="shared" ref="BU112:CL112" si="936">IF(BU56="Siempre",1,IF(BU56="Casi siempre",2,IF(BU56="Pocas Veces",3,IF(BU56="Nunca",4," "))))</f>
        <v xml:space="preserve"> </v>
      </c>
      <c r="BV112" s="8" t="str">
        <f t="shared" si="936"/>
        <v xml:space="preserve"> </v>
      </c>
      <c r="BW112" s="8" t="str">
        <f t="shared" si="936"/>
        <v xml:space="preserve"> </v>
      </c>
      <c r="BX112" s="8" t="str">
        <f t="shared" si="936"/>
        <v xml:space="preserve"> </v>
      </c>
      <c r="BY112" s="8" t="str">
        <f t="shared" si="936"/>
        <v xml:space="preserve"> </v>
      </c>
      <c r="BZ112" s="8" t="str">
        <f t="shared" si="936"/>
        <v xml:space="preserve"> </v>
      </c>
      <c r="CA112" s="8" t="str">
        <f t="shared" si="936"/>
        <v xml:space="preserve"> </v>
      </c>
      <c r="CB112" s="8" t="str">
        <f t="shared" si="936"/>
        <v xml:space="preserve"> </v>
      </c>
      <c r="CC112" s="8" t="str">
        <f t="shared" si="936"/>
        <v xml:space="preserve"> </v>
      </c>
      <c r="CD112" s="8" t="str">
        <f t="shared" si="936"/>
        <v xml:space="preserve"> </v>
      </c>
      <c r="CE112" s="8" t="str">
        <f t="shared" si="936"/>
        <v xml:space="preserve"> </v>
      </c>
      <c r="CF112" s="8" t="str">
        <f t="shared" si="936"/>
        <v xml:space="preserve"> </v>
      </c>
      <c r="CG112" s="8" t="str">
        <f t="shared" si="936"/>
        <v xml:space="preserve"> </v>
      </c>
      <c r="CH112" s="8" t="str">
        <f t="shared" si="936"/>
        <v xml:space="preserve"> </v>
      </c>
      <c r="CI112" s="8" t="str">
        <f t="shared" si="936"/>
        <v xml:space="preserve"> </v>
      </c>
      <c r="CJ112" s="8" t="str">
        <f t="shared" si="936"/>
        <v xml:space="preserve"> </v>
      </c>
      <c r="CK112" s="8" t="str">
        <f t="shared" si="936"/>
        <v xml:space="preserve"> </v>
      </c>
      <c r="CL112" s="8" t="str">
        <f t="shared" si="936"/>
        <v xml:space="preserve"> </v>
      </c>
      <c r="CM112" s="8" t="str">
        <f t="shared" ref="CM112:CP112" si="937">IF(CM56="Siempre",1,IF(CM56="Casi siempre",2,IF(CM56="Pocas Veces",3,IF(CM56="Nunca",4,IF(CM56="No sé",5," ")))))</f>
        <v xml:space="preserve"> </v>
      </c>
      <c r="CN112" s="8" t="str">
        <f t="shared" si="937"/>
        <v xml:space="preserve"> </v>
      </c>
      <c r="CO112" s="8" t="str">
        <f t="shared" si="937"/>
        <v xml:space="preserve"> </v>
      </c>
      <c r="CP112" s="8" t="str">
        <f t="shared" si="937"/>
        <v xml:space="preserve"> </v>
      </c>
      <c r="CQ112" s="8" t="str">
        <f t="shared" ref="CQ112:DC112" si="938">IF(CQ56="Si",1,IF(CQ56="No",2," "))</f>
        <v xml:space="preserve"> </v>
      </c>
      <c r="CR112" s="8" t="str">
        <f t="shared" si="938"/>
        <v xml:space="preserve"> </v>
      </c>
      <c r="CS112" s="8" t="str">
        <f t="shared" si="938"/>
        <v xml:space="preserve"> </v>
      </c>
      <c r="CT112" s="8" t="str">
        <f t="shared" si="938"/>
        <v xml:space="preserve"> </v>
      </c>
      <c r="CU112" s="8" t="str">
        <f t="shared" si="938"/>
        <v xml:space="preserve"> </v>
      </c>
      <c r="CV112" s="8" t="str">
        <f t="shared" si="938"/>
        <v xml:space="preserve"> </v>
      </c>
      <c r="CW112" s="8" t="str">
        <f t="shared" si="938"/>
        <v xml:space="preserve"> </v>
      </c>
      <c r="CX112" s="8" t="str">
        <f t="shared" si="938"/>
        <v xml:space="preserve"> </v>
      </c>
      <c r="CY112" s="8" t="str">
        <f t="shared" si="938"/>
        <v xml:space="preserve"> </v>
      </c>
      <c r="CZ112" s="8" t="str">
        <f t="shared" si="938"/>
        <v xml:space="preserve"> </v>
      </c>
      <c r="DA112" s="8" t="str">
        <f t="shared" si="938"/>
        <v xml:space="preserve"> </v>
      </c>
      <c r="DB112" s="8" t="str">
        <f t="shared" si="938"/>
        <v xml:space="preserve"> </v>
      </c>
      <c r="DC112" s="8" t="str">
        <f t="shared" si="938"/>
        <v xml:space="preserve"> </v>
      </c>
      <c r="DD112" s="8" t="str">
        <f t="shared" ref="DD112:DK112" si="939">IF(DD56="Si",1,IF(DD56="No",2,IF(DD56="No sé",2," ")))</f>
        <v xml:space="preserve"> </v>
      </c>
      <c r="DE112" s="8" t="str">
        <f t="shared" si="939"/>
        <v xml:space="preserve"> </v>
      </c>
      <c r="DF112" s="8" t="str">
        <f t="shared" si="939"/>
        <v xml:space="preserve"> </v>
      </c>
      <c r="DG112" s="8" t="str">
        <f t="shared" si="939"/>
        <v xml:space="preserve"> </v>
      </c>
      <c r="DH112" s="8" t="str">
        <f t="shared" si="939"/>
        <v xml:space="preserve"> </v>
      </c>
      <c r="DI112" s="8" t="str">
        <f t="shared" si="939"/>
        <v xml:space="preserve"> </v>
      </c>
      <c r="DJ112" s="8" t="str">
        <f t="shared" si="939"/>
        <v xml:space="preserve"> </v>
      </c>
      <c r="DK112" s="8" t="str">
        <f t="shared" si="939"/>
        <v xml:space="preserve"> </v>
      </c>
      <c r="DL112" s="8" t="str">
        <f t="shared" ref="DL112:EX112" si="940">IF(DL56="Si, menos que a mis compañeras/os",1,IF(DL56="Si, Igual que a mis compañeras/os",2,IF(DL56="Si, más que a mis compañeras/os",3,IF(DL56="No",4," "))))</f>
        <v xml:space="preserve"> </v>
      </c>
      <c r="DM112" s="8" t="str">
        <f t="shared" si="940"/>
        <v xml:space="preserve"> </v>
      </c>
      <c r="DN112" s="8" t="str">
        <f t="shared" si="940"/>
        <v xml:space="preserve"> </v>
      </c>
      <c r="DO112" s="8" t="str">
        <f t="shared" si="940"/>
        <v xml:space="preserve"> </v>
      </c>
      <c r="DP112" s="8" t="str">
        <f t="shared" si="940"/>
        <v xml:space="preserve"> </v>
      </c>
      <c r="DQ112" s="8" t="str">
        <f t="shared" si="940"/>
        <v xml:space="preserve"> </v>
      </c>
      <c r="DR112" s="8" t="str">
        <f t="shared" si="940"/>
        <v xml:space="preserve"> </v>
      </c>
      <c r="DS112" s="8" t="str">
        <f t="shared" si="940"/>
        <v xml:space="preserve"> </v>
      </c>
      <c r="DT112" s="8" t="str">
        <f t="shared" si="940"/>
        <v xml:space="preserve"> </v>
      </c>
      <c r="DU112" s="8" t="str">
        <f t="shared" si="940"/>
        <v xml:space="preserve"> </v>
      </c>
      <c r="DV112" s="8" t="str">
        <f t="shared" si="940"/>
        <v xml:space="preserve"> </v>
      </c>
      <c r="DW112" s="8" t="str">
        <f t="shared" si="940"/>
        <v xml:space="preserve"> </v>
      </c>
      <c r="DX112" s="8" t="str">
        <f t="shared" si="940"/>
        <v xml:space="preserve"> </v>
      </c>
      <c r="DY112" s="8" t="str">
        <f t="shared" si="940"/>
        <v xml:space="preserve"> </v>
      </c>
      <c r="DZ112" s="8" t="str">
        <f t="shared" si="940"/>
        <v xml:space="preserve"> </v>
      </c>
      <c r="EA112" s="8" t="str">
        <f t="shared" si="940"/>
        <v xml:space="preserve"> </v>
      </c>
      <c r="EB112" s="8" t="str">
        <f t="shared" si="940"/>
        <v xml:space="preserve"> </v>
      </c>
      <c r="EC112" s="8" t="str">
        <f t="shared" si="940"/>
        <v xml:space="preserve"> </v>
      </c>
      <c r="ED112" s="8" t="str">
        <f t="shared" si="940"/>
        <v xml:space="preserve"> </v>
      </c>
      <c r="EE112" s="8" t="str">
        <f t="shared" si="940"/>
        <v xml:space="preserve"> </v>
      </c>
      <c r="EF112" s="8" t="str">
        <f t="shared" si="940"/>
        <v xml:space="preserve"> </v>
      </c>
      <c r="EG112" s="8" t="str">
        <f t="shared" si="940"/>
        <v xml:space="preserve"> </v>
      </c>
      <c r="EH112" s="8" t="str">
        <f t="shared" si="940"/>
        <v xml:space="preserve"> </v>
      </c>
      <c r="EI112" s="8" t="str">
        <f t="shared" si="940"/>
        <v xml:space="preserve"> </v>
      </c>
      <c r="EJ112" s="8" t="str">
        <f t="shared" si="940"/>
        <v xml:space="preserve"> </v>
      </c>
      <c r="EK112" s="8" t="str">
        <f t="shared" si="940"/>
        <v xml:space="preserve"> </v>
      </c>
      <c r="EL112" s="8" t="str">
        <f t="shared" si="940"/>
        <v xml:space="preserve"> </v>
      </c>
      <c r="EM112" s="8" t="str">
        <f t="shared" si="940"/>
        <v xml:space="preserve"> </v>
      </c>
      <c r="EN112" s="8" t="str">
        <f t="shared" si="940"/>
        <v xml:space="preserve"> </v>
      </c>
      <c r="EO112" s="8" t="str">
        <f t="shared" si="940"/>
        <v xml:space="preserve"> </v>
      </c>
      <c r="EP112" s="8" t="str">
        <f t="shared" si="940"/>
        <v xml:space="preserve"> </v>
      </c>
      <c r="EQ112" s="8" t="str">
        <f t="shared" si="940"/>
        <v xml:space="preserve"> </v>
      </c>
      <c r="ER112" s="8" t="str">
        <f t="shared" si="940"/>
        <v xml:space="preserve"> </v>
      </c>
      <c r="ES112" s="8" t="str">
        <f t="shared" si="940"/>
        <v xml:space="preserve"> </v>
      </c>
      <c r="ET112" s="8" t="str">
        <f t="shared" si="940"/>
        <v xml:space="preserve"> </v>
      </c>
      <c r="EU112" s="8" t="str">
        <f t="shared" si="940"/>
        <v xml:space="preserve"> </v>
      </c>
      <c r="EV112" s="8" t="str">
        <f t="shared" si="940"/>
        <v xml:space="preserve"> </v>
      </c>
      <c r="EW112" s="8" t="str">
        <f t="shared" si="940"/>
        <v xml:space="preserve"> </v>
      </c>
      <c r="EX112" s="8" t="str">
        <f t="shared" si="940"/>
        <v xml:space="preserve"> </v>
      </c>
      <c r="GA112" s="8" t="str">
        <f t="shared" ref="GA112:GA118" si="941">IF(GA56="Siempre",1,IF(GA56="Casi siempre",2,IF(GA56="Pocas veces",3,IF(GA56="Nunca",4,IF(GA56="No he tenido la necesidad",5, "")))))</f>
        <v/>
      </c>
      <c r="GE112" s="8" t="str">
        <f t="shared" ref="GE112:GE118" si="942">IF(GE56="Siempre",1,IF(GE56="Casi siempre",2,IF(GE56="Pocas veces",3,IF(GE56="Nunca",4,IF(GE56="No he tenido la necesidad",5, "")))))</f>
        <v/>
      </c>
      <c r="GM112" s="10" t="str">
        <f t="shared" ref="GM112:GM114" si="943">IF(GM56="Nada de tiempo",1,IF(GM56="Menos de 2 horas",2,IF(GM56="Entre 3 y 6 horas",3,IF(GM56="Entre 6 y 10 horas",4,IF(GM56="Más de 10 horas",5,"")))))</f>
        <v/>
      </c>
    </row>
    <row r="113" spans="34:195" ht="15.75" customHeight="1" x14ac:dyDescent="0.2">
      <c r="AH113" s="7" t="s">
        <v>428</v>
      </c>
      <c r="AI113" s="8" t="s">
        <v>429</v>
      </c>
      <c r="AJ113" s="8" t="s">
        <v>430</v>
      </c>
      <c r="AK113" s="8" t="s">
        <v>431</v>
      </c>
      <c r="AL113" s="7" t="s">
        <v>432</v>
      </c>
      <c r="AM113" s="8" t="s">
        <v>433</v>
      </c>
      <c r="AU113" s="8" t="str">
        <f t="shared" ref="AU113:BA113" si="944">IF(AU57="Completamente",1,IF(AU57="Bastante",2,IF(AU57="Regular",3,IF(AU57="Poco",4,IF(AU57="Nada",5," ")))))</f>
        <v xml:space="preserve"> </v>
      </c>
      <c r="AV113" s="8" t="str">
        <f t="shared" si="944"/>
        <v xml:space="preserve"> </v>
      </c>
      <c r="AW113" s="8" t="str">
        <f t="shared" si="944"/>
        <v xml:space="preserve"> </v>
      </c>
      <c r="AX113" s="8" t="str">
        <f t="shared" si="944"/>
        <v xml:space="preserve"> </v>
      </c>
      <c r="AY113" s="8" t="str">
        <f t="shared" si="944"/>
        <v xml:space="preserve"> </v>
      </c>
      <c r="AZ113" s="8" t="str">
        <f t="shared" si="944"/>
        <v xml:space="preserve"> </v>
      </c>
      <c r="BA113" s="8" t="str">
        <f t="shared" si="944"/>
        <v xml:space="preserve"> </v>
      </c>
      <c r="BP113" s="7"/>
      <c r="BU113" s="8" t="str">
        <f t="shared" ref="BU113:CP113" si="945">IF(BU57="Siempre",1,IF(BU57="Casi siempre",2,IF(BU57="Pocas Veces",3,IF(BU57="Nunca",4," "))))</f>
        <v xml:space="preserve"> </v>
      </c>
      <c r="BV113" s="8" t="str">
        <f t="shared" si="945"/>
        <v xml:space="preserve"> </v>
      </c>
      <c r="BW113" s="8" t="str">
        <f t="shared" si="945"/>
        <v xml:space="preserve"> </v>
      </c>
      <c r="BX113" s="8" t="str">
        <f t="shared" si="945"/>
        <v xml:space="preserve"> </v>
      </c>
      <c r="BY113" s="8" t="str">
        <f t="shared" si="945"/>
        <v xml:space="preserve"> </v>
      </c>
      <c r="BZ113" s="8" t="str">
        <f t="shared" si="945"/>
        <v xml:space="preserve"> </v>
      </c>
      <c r="CA113" s="8" t="str">
        <f t="shared" si="945"/>
        <v xml:space="preserve"> </v>
      </c>
      <c r="CB113" s="8" t="str">
        <f t="shared" si="945"/>
        <v xml:space="preserve"> </v>
      </c>
      <c r="CC113" s="8" t="str">
        <f t="shared" si="945"/>
        <v xml:space="preserve"> </v>
      </c>
      <c r="CD113" s="8" t="str">
        <f t="shared" si="945"/>
        <v xml:space="preserve"> </v>
      </c>
      <c r="CE113" s="8" t="str">
        <f t="shared" si="945"/>
        <v xml:space="preserve"> </v>
      </c>
      <c r="CF113" s="8" t="str">
        <f t="shared" si="945"/>
        <v xml:space="preserve"> </v>
      </c>
      <c r="CG113" s="8" t="str">
        <f t="shared" si="945"/>
        <v xml:space="preserve"> </v>
      </c>
      <c r="CH113" s="8" t="str">
        <f t="shared" si="945"/>
        <v xml:space="preserve"> </v>
      </c>
      <c r="CI113" s="8" t="str">
        <f t="shared" si="945"/>
        <v xml:space="preserve"> </v>
      </c>
      <c r="CJ113" s="8" t="str">
        <f t="shared" si="945"/>
        <v xml:space="preserve"> </v>
      </c>
      <c r="CK113" s="8" t="str">
        <f t="shared" si="945"/>
        <v xml:space="preserve"> </v>
      </c>
      <c r="CL113" s="8" t="str">
        <f t="shared" si="945"/>
        <v xml:space="preserve"> </v>
      </c>
      <c r="CM113" s="8" t="str">
        <f t="shared" si="945"/>
        <v xml:space="preserve"> </v>
      </c>
      <c r="CN113" s="8" t="str">
        <f t="shared" si="945"/>
        <v xml:space="preserve"> </v>
      </c>
      <c r="CO113" s="8" t="str">
        <f t="shared" si="945"/>
        <v xml:space="preserve"> </v>
      </c>
      <c r="CP113" s="8" t="str">
        <f t="shared" si="945"/>
        <v xml:space="preserve"> </v>
      </c>
      <c r="CQ113" s="8" t="str">
        <f t="shared" ref="CQ113:DC113" si="946">IF(CQ57="Si",1,IF(CQ57="No",2," "))</f>
        <v xml:space="preserve"> </v>
      </c>
      <c r="CR113" s="8" t="str">
        <f t="shared" si="946"/>
        <v xml:space="preserve"> </v>
      </c>
      <c r="CS113" s="8" t="str">
        <f t="shared" si="946"/>
        <v xml:space="preserve"> </v>
      </c>
      <c r="CT113" s="8" t="str">
        <f t="shared" si="946"/>
        <v xml:space="preserve"> </v>
      </c>
      <c r="CU113" s="8" t="str">
        <f t="shared" si="946"/>
        <v xml:space="preserve"> </v>
      </c>
      <c r="CV113" s="8" t="str">
        <f t="shared" si="946"/>
        <v xml:space="preserve"> </v>
      </c>
      <c r="CW113" s="8" t="str">
        <f t="shared" si="946"/>
        <v xml:space="preserve"> </v>
      </c>
      <c r="CX113" s="8" t="str">
        <f t="shared" si="946"/>
        <v xml:space="preserve"> </v>
      </c>
      <c r="CY113" s="8" t="str">
        <f t="shared" si="946"/>
        <v xml:space="preserve"> </v>
      </c>
      <c r="CZ113" s="8" t="str">
        <f t="shared" si="946"/>
        <v xml:space="preserve"> </v>
      </c>
      <c r="DA113" s="8" t="str">
        <f t="shared" si="946"/>
        <v xml:space="preserve"> </v>
      </c>
      <c r="DB113" s="8" t="str">
        <f t="shared" si="946"/>
        <v xml:space="preserve"> </v>
      </c>
      <c r="DC113" s="8" t="str">
        <f t="shared" si="946"/>
        <v xml:space="preserve"> </v>
      </c>
      <c r="DD113" s="8" t="str">
        <f t="shared" ref="DD113:DK113" si="947">IF(DD57="Si",1,IF(DD57="No",2,IF(DD57="No sé",2," ")))</f>
        <v xml:space="preserve"> </v>
      </c>
      <c r="DE113" s="8" t="str">
        <f t="shared" si="947"/>
        <v xml:space="preserve"> </v>
      </c>
      <c r="DF113" s="8" t="str">
        <f t="shared" si="947"/>
        <v xml:space="preserve"> </v>
      </c>
      <c r="DG113" s="8" t="str">
        <f t="shared" si="947"/>
        <v xml:space="preserve"> </v>
      </c>
      <c r="DH113" s="8" t="str">
        <f t="shared" si="947"/>
        <v xml:space="preserve"> </v>
      </c>
      <c r="DI113" s="8" t="str">
        <f t="shared" si="947"/>
        <v xml:space="preserve"> </v>
      </c>
      <c r="DJ113" s="8" t="str">
        <f t="shared" si="947"/>
        <v xml:space="preserve"> </v>
      </c>
      <c r="DK113" s="8" t="str">
        <f t="shared" si="947"/>
        <v xml:space="preserve"> </v>
      </c>
      <c r="DL113" s="8" t="str">
        <f t="shared" ref="DL113:EB113" si="948">IF(DL57="Si, menos que a mis compañeras/os",1,IF(DL57="Si, Igual que a mis compañeras/os",2,IF(DL57="Si, más que a mis compañeras/os",3,IF(DL57="No",4," "))))</f>
        <v xml:space="preserve"> </v>
      </c>
      <c r="DM113" s="8" t="str">
        <f t="shared" si="948"/>
        <v xml:space="preserve"> </v>
      </c>
      <c r="DN113" s="8" t="str">
        <f t="shared" si="948"/>
        <v xml:space="preserve"> </v>
      </c>
      <c r="DO113" s="8" t="str">
        <f t="shared" si="948"/>
        <v xml:space="preserve"> </v>
      </c>
      <c r="DP113" s="8" t="str">
        <f t="shared" si="948"/>
        <v xml:space="preserve"> </v>
      </c>
      <c r="DQ113" s="8" t="str">
        <f t="shared" si="948"/>
        <v xml:space="preserve"> </v>
      </c>
      <c r="DR113" s="8" t="str">
        <f t="shared" si="948"/>
        <v xml:space="preserve"> </v>
      </c>
      <c r="DS113" s="8" t="str">
        <f t="shared" si="948"/>
        <v xml:space="preserve"> </v>
      </c>
      <c r="DT113" s="8" t="str">
        <f t="shared" si="948"/>
        <v xml:space="preserve"> </v>
      </c>
      <c r="DU113" s="8" t="str">
        <f t="shared" si="948"/>
        <v xml:space="preserve"> </v>
      </c>
      <c r="DV113" s="8" t="str">
        <f t="shared" si="948"/>
        <v xml:space="preserve"> </v>
      </c>
      <c r="DW113" s="8" t="str">
        <f t="shared" si="948"/>
        <v xml:space="preserve"> </v>
      </c>
      <c r="DX113" s="8" t="str">
        <f t="shared" si="948"/>
        <v xml:space="preserve"> </v>
      </c>
      <c r="DY113" s="8" t="str">
        <f t="shared" si="948"/>
        <v xml:space="preserve"> </v>
      </c>
      <c r="DZ113" s="8" t="str">
        <f t="shared" si="948"/>
        <v xml:space="preserve"> </v>
      </c>
      <c r="EA113" s="8" t="str">
        <f t="shared" si="948"/>
        <v xml:space="preserve"> </v>
      </c>
      <c r="EB113" s="8" t="str">
        <f t="shared" si="948"/>
        <v xml:space="preserve"> </v>
      </c>
      <c r="ES113" s="8" t="str">
        <f t="shared" ref="ES113:EX113" si="949">IF(ES57="Si, menos que a mis compañeras/os",1,IF(ES57="Si, Igual que a mis compañeras/os",2,IF(ES57="Si, más que a mis compañeras/os",3,IF(ES57="No",4," "))))</f>
        <v xml:space="preserve"> </v>
      </c>
      <c r="ET113" s="8" t="str">
        <f t="shared" si="949"/>
        <v xml:space="preserve"> </v>
      </c>
      <c r="EU113" s="8" t="str">
        <f t="shared" si="949"/>
        <v xml:space="preserve"> </v>
      </c>
      <c r="EV113" s="8" t="str">
        <f t="shared" si="949"/>
        <v xml:space="preserve"> </v>
      </c>
      <c r="EW113" s="8" t="str">
        <f t="shared" si="949"/>
        <v xml:space="preserve"> </v>
      </c>
      <c r="EX113" s="8" t="str">
        <f t="shared" si="949"/>
        <v xml:space="preserve"> </v>
      </c>
      <c r="GA113" s="8" t="str">
        <f t="shared" si="941"/>
        <v/>
      </c>
      <c r="GE113" s="8" t="str">
        <f t="shared" si="942"/>
        <v/>
      </c>
      <c r="GM113" s="10" t="str">
        <f t="shared" si="943"/>
        <v/>
      </c>
    </row>
    <row r="114" spans="34:195" ht="15.75" customHeight="1" x14ac:dyDescent="0.2">
      <c r="AH114" s="7">
        <v>2</v>
      </c>
      <c r="AI114" s="8">
        <v>2</v>
      </c>
      <c r="AJ114" s="8">
        <v>2</v>
      </c>
      <c r="AK114" s="8">
        <v>2</v>
      </c>
      <c r="AL114" s="13">
        <v>1</v>
      </c>
      <c r="AM114" s="8">
        <v>2</v>
      </c>
      <c r="AU114" s="8" t="str">
        <f t="shared" ref="AU114:BA114" si="950">IF(AU58="Completamente",1,IF(AU58="Bastante",2,IF(AU58="Regular",3,IF(AU58="Poco",4,IF(AU58="Nada",5," ")))))</f>
        <v xml:space="preserve"> </v>
      </c>
      <c r="AV114" s="8" t="str">
        <f t="shared" si="950"/>
        <v xml:space="preserve"> </v>
      </c>
      <c r="AW114" s="8" t="str">
        <f t="shared" si="950"/>
        <v xml:space="preserve"> </v>
      </c>
      <c r="AX114" s="8" t="str">
        <f t="shared" si="950"/>
        <v xml:space="preserve"> </v>
      </c>
      <c r="AY114" s="8" t="str">
        <f t="shared" si="950"/>
        <v xml:space="preserve"> </v>
      </c>
      <c r="AZ114" s="8" t="str">
        <f t="shared" si="950"/>
        <v xml:space="preserve"> </v>
      </c>
      <c r="BA114" s="8" t="str">
        <f t="shared" si="950"/>
        <v xml:space="preserve"> </v>
      </c>
      <c r="BP114" s="7"/>
      <c r="BU114" s="8" t="str">
        <f t="shared" ref="BU114:CP114" si="951">IF(BU58="Siempre",1,IF(BU58="Casi siempre",2,IF(BU58="Pocas Veces",3,IF(BU58="Nunca",4," "))))</f>
        <v xml:space="preserve"> </v>
      </c>
      <c r="BV114" s="8" t="str">
        <f t="shared" si="951"/>
        <v xml:space="preserve"> </v>
      </c>
      <c r="BW114" s="8" t="str">
        <f t="shared" si="951"/>
        <v xml:space="preserve"> </v>
      </c>
      <c r="BX114" s="8" t="str">
        <f t="shared" si="951"/>
        <v xml:space="preserve"> </v>
      </c>
      <c r="BY114" s="8" t="str">
        <f t="shared" si="951"/>
        <v xml:space="preserve"> </v>
      </c>
      <c r="BZ114" s="8" t="str">
        <f t="shared" si="951"/>
        <v xml:space="preserve"> </v>
      </c>
      <c r="CA114" s="8" t="str">
        <f t="shared" si="951"/>
        <v xml:space="preserve"> </v>
      </c>
      <c r="CB114" s="8" t="str">
        <f t="shared" si="951"/>
        <v xml:space="preserve"> </v>
      </c>
      <c r="CC114" s="8" t="str">
        <f t="shared" si="951"/>
        <v xml:space="preserve"> </v>
      </c>
      <c r="CD114" s="8" t="str">
        <f t="shared" si="951"/>
        <v xml:space="preserve"> </v>
      </c>
      <c r="CE114" s="8" t="str">
        <f t="shared" si="951"/>
        <v xml:space="preserve"> </v>
      </c>
      <c r="CF114" s="8" t="str">
        <f t="shared" si="951"/>
        <v xml:space="preserve"> </v>
      </c>
      <c r="CG114" s="8" t="str">
        <f t="shared" si="951"/>
        <v xml:space="preserve"> </v>
      </c>
      <c r="CH114" s="8" t="str">
        <f t="shared" si="951"/>
        <v xml:space="preserve"> </v>
      </c>
      <c r="CI114" s="8" t="str">
        <f t="shared" si="951"/>
        <v xml:space="preserve"> </v>
      </c>
      <c r="CJ114" s="8" t="str">
        <f t="shared" si="951"/>
        <v xml:space="preserve"> </v>
      </c>
      <c r="CK114" s="8" t="str">
        <f t="shared" si="951"/>
        <v xml:space="preserve"> </v>
      </c>
      <c r="CL114" s="8" t="str">
        <f t="shared" si="951"/>
        <v xml:space="preserve"> </v>
      </c>
      <c r="CM114" s="8" t="str">
        <f t="shared" si="951"/>
        <v xml:space="preserve"> </v>
      </c>
      <c r="CN114" s="8" t="str">
        <f t="shared" si="951"/>
        <v xml:space="preserve"> </v>
      </c>
      <c r="CO114" s="8" t="str">
        <f t="shared" si="951"/>
        <v xml:space="preserve"> </v>
      </c>
      <c r="CP114" s="8" t="str">
        <f t="shared" si="951"/>
        <v xml:space="preserve"> </v>
      </c>
      <c r="DD114" s="8" t="str">
        <f t="shared" ref="DD114:DK114" si="952">IF(DD58="Si",1,IF(DD58="No",2,IF(DD58="No sé",2," ")))</f>
        <v xml:space="preserve"> </v>
      </c>
      <c r="DE114" s="8" t="str">
        <f t="shared" si="952"/>
        <v xml:space="preserve"> </v>
      </c>
      <c r="DF114" s="8" t="str">
        <f t="shared" si="952"/>
        <v xml:space="preserve"> </v>
      </c>
      <c r="DG114" s="8" t="str">
        <f t="shared" si="952"/>
        <v xml:space="preserve"> </v>
      </c>
      <c r="DH114" s="8" t="str">
        <f t="shared" si="952"/>
        <v xml:space="preserve"> </v>
      </c>
      <c r="DI114" s="8" t="str">
        <f t="shared" si="952"/>
        <v xml:space="preserve"> </v>
      </c>
      <c r="DJ114" s="8" t="str">
        <f t="shared" si="952"/>
        <v xml:space="preserve"> </v>
      </c>
      <c r="DK114" s="8" t="str">
        <f t="shared" si="952"/>
        <v xml:space="preserve"> </v>
      </c>
      <c r="DL114" s="8" t="str">
        <f t="shared" ref="DL114:EB114" si="953">IF(DL58="Si, menos que a mis compañeras/os",1,IF(DL58="Si, Igual que a mis compañeras/os",2,IF(DL58="Si, más que a mis compañeras/os",3,IF(DL58="No",4," "))))</f>
        <v xml:space="preserve"> </v>
      </c>
      <c r="DM114" s="8" t="str">
        <f t="shared" si="953"/>
        <v xml:space="preserve"> </v>
      </c>
      <c r="DN114" s="8" t="str">
        <f t="shared" si="953"/>
        <v xml:space="preserve"> </v>
      </c>
      <c r="DO114" s="8" t="str">
        <f t="shared" si="953"/>
        <v xml:space="preserve"> </v>
      </c>
      <c r="DP114" s="8" t="str">
        <f t="shared" si="953"/>
        <v xml:space="preserve"> </v>
      </c>
      <c r="DQ114" s="8" t="str">
        <f t="shared" si="953"/>
        <v xml:space="preserve"> </v>
      </c>
      <c r="DR114" s="8" t="str">
        <f t="shared" si="953"/>
        <v xml:space="preserve"> </v>
      </c>
      <c r="DS114" s="8" t="str">
        <f t="shared" si="953"/>
        <v xml:space="preserve"> </v>
      </c>
      <c r="DT114" s="8" t="str">
        <f t="shared" si="953"/>
        <v xml:space="preserve"> </v>
      </c>
      <c r="DU114" s="8" t="str">
        <f t="shared" si="953"/>
        <v xml:space="preserve"> </v>
      </c>
      <c r="DV114" s="8" t="str">
        <f t="shared" si="953"/>
        <v xml:space="preserve"> </v>
      </c>
      <c r="DW114" s="8" t="str">
        <f t="shared" si="953"/>
        <v xml:space="preserve"> </v>
      </c>
      <c r="DX114" s="8" t="str">
        <f t="shared" si="953"/>
        <v xml:space="preserve"> </v>
      </c>
      <c r="DY114" s="8" t="str">
        <f t="shared" si="953"/>
        <v xml:space="preserve"> </v>
      </c>
      <c r="DZ114" s="8" t="str">
        <f t="shared" si="953"/>
        <v xml:space="preserve"> </v>
      </c>
      <c r="EA114" s="8" t="str">
        <f t="shared" si="953"/>
        <v xml:space="preserve"> </v>
      </c>
      <c r="EB114" s="8" t="str">
        <f t="shared" si="953"/>
        <v xml:space="preserve"> </v>
      </c>
      <c r="GA114" s="8" t="str">
        <f t="shared" si="941"/>
        <v/>
      </c>
      <c r="GE114" s="8" t="str">
        <f t="shared" si="942"/>
        <v/>
      </c>
      <c r="GM114" s="10" t="str">
        <f t="shared" si="943"/>
        <v/>
      </c>
    </row>
    <row r="115" spans="34:195" ht="15.75" customHeight="1" x14ac:dyDescent="0.2">
      <c r="AH115" s="7">
        <v>1</v>
      </c>
      <c r="AI115" s="13">
        <v>1</v>
      </c>
      <c r="AJ115" s="8">
        <v>2</v>
      </c>
      <c r="AK115" s="8">
        <v>2</v>
      </c>
      <c r="AL115" s="14">
        <v>2</v>
      </c>
      <c r="AM115" s="8">
        <v>2</v>
      </c>
      <c r="AU115" s="8" t="str">
        <f t="shared" ref="AU115:BA115" si="954">IF(AU59="Completamente",1,IF(AU59="Bastante",2,IF(AU59="Regular",3,IF(AU59="Poco",4,IF(AU59="Nada",5," ")))))</f>
        <v xml:space="preserve"> </v>
      </c>
      <c r="AV115" s="8" t="str">
        <f t="shared" si="954"/>
        <v xml:space="preserve"> </v>
      </c>
      <c r="AW115" s="8" t="str">
        <f t="shared" si="954"/>
        <v xml:space="preserve"> </v>
      </c>
      <c r="AX115" s="8" t="str">
        <f t="shared" si="954"/>
        <v xml:space="preserve"> </v>
      </c>
      <c r="AY115" s="8" t="str">
        <f t="shared" si="954"/>
        <v xml:space="preserve"> </v>
      </c>
      <c r="AZ115" s="8" t="str">
        <f t="shared" si="954"/>
        <v xml:space="preserve"> </v>
      </c>
      <c r="BA115" s="8" t="str">
        <f t="shared" si="954"/>
        <v xml:space="preserve"> </v>
      </c>
      <c r="BP115" s="7"/>
      <c r="BQ115" s="8" t="s">
        <v>434</v>
      </c>
      <c r="BR115" s="8" t="s">
        <v>435</v>
      </c>
      <c r="BU115" s="8" t="str">
        <f t="shared" ref="BU115:CP115" si="955">IF(BU59="Siempre",1,IF(BU59="Casi siempre",2,IF(BU59="Pocas Veces",3,IF(BU59="Nunca",4," "))))</f>
        <v xml:space="preserve"> </v>
      </c>
      <c r="BV115" s="8" t="str">
        <f t="shared" si="955"/>
        <v xml:space="preserve"> </v>
      </c>
      <c r="BW115" s="8" t="str">
        <f t="shared" si="955"/>
        <v xml:space="preserve"> </v>
      </c>
      <c r="BX115" s="8" t="str">
        <f t="shared" si="955"/>
        <v xml:space="preserve"> </v>
      </c>
      <c r="BY115" s="8" t="str">
        <f t="shared" si="955"/>
        <v xml:space="preserve"> </v>
      </c>
      <c r="BZ115" s="8" t="str">
        <f t="shared" si="955"/>
        <v xml:space="preserve"> </v>
      </c>
      <c r="CA115" s="8" t="str">
        <f t="shared" si="955"/>
        <v xml:space="preserve"> </v>
      </c>
      <c r="CB115" s="8" t="str">
        <f t="shared" si="955"/>
        <v xml:space="preserve"> </v>
      </c>
      <c r="CC115" s="8" t="str">
        <f t="shared" si="955"/>
        <v xml:space="preserve"> </v>
      </c>
      <c r="CD115" s="8" t="str">
        <f t="shared" si="955"/>
        <v xml:space="preserve"> </v>
      </c>
      <c r="CE115" s="8" t="str">
        <f t="shared" si="955"/>
        <v xml:space="preserve"> </v>
      </c>
      <c r="CF115" s="8" t="str">
        <f t="shared" si="955"/>
        <v xml:space="preserve"> </v>
      </c>
      <c r="CG115" s="8" t="str">
        <f t="shared" si="955"/>
        <v xml:space="preserve"> </v>
      </c>
      <c r="CH115" s="8" t="str">
        <f t="shared" si="955"/>
        <v xml:space="preserve"> </v>
      </c>
      <c r="CI115" s="8" t="str">
        <f t="shared" si="955"/>
        <v xml:space="preserve"> </v>
      </c>
      <c r="CJ115" s="8" t="str">
        <f t="shared" si="955"/>
        <v xml:space="preserve"> </v>
      </c>
      <c r="CK115" s="8" t="str">
        <f t="shared" si="955"/>
        <v xml:space="preserve"> </v>
      </c>
      <c r="CL115" s="8" t="str">
        <f t="shared" si="955"/>
        <v xml:space="preserve"> </v>
      </c>
      <c r="CM115" s="8" t="str">
        <f t="shared" si="955"/>
        <v xml:space="preserve"> </v>
      </c>
      <c r="CN115" s="8" t="str">
        <f t="shared" si="955"/>
        <v xml:space="preserve"> </v>
      </c>
      <c r="CO115" s="8" t="str">
        <f t="shared" si="955"/>
        <v xml:space="preserve"> </v>
      </c>
      <c r="CP115" s="8" t="str">
        <f t="shared" si="955"/>
        <v xml:space="preserve"> </v>
      </c>
      <c r="DD115" s="8" t="str">
        <f t="shared" ref="DD115:DK115" si="956">IF(DD59="Si",1,IF(DD59="No",2,IF(DD59="No sé",2," ")))</f>
        <v xml:space="preserve"> </v>
      </c>
      <c r="DE115" s="8" t="str">
        <f t="shared" si="956"/>
        <v xml:space="preserve"> </v>
      </c>
      <c r="DF115" s="8" t="str">
        <f t="shared" si="956"/>
        <v xml:space="preserve"> </v>
      </c>
      <c r="DG115" s="8" t="str">
        <f t="shared" si="956"/>
        <v xml:space="preserve"> </v>
      </c>
      <c r="DH115" s="8" t="str">
        <f t="shared" si="956"/>
        <v xml:space="preserve"> </v>
      </c>
      <c r="DI115" s="8" t="str">
        <f t="shared" si="956"/>
        <v xml:space="preserve"> </v>
      </c>
      <c r="DJ115" s="8" t="str">
        <f t="shared" si="956"/>
        <v xml:space="preserve"> </v>
      </c>
      <c r="DK115" s="8" t="str">
        <f t="shared" si="956"/>
        <v xml:space="preserve"> </v>
      </c>
      <c r="DL115" s="8" t="str">
        <f t="shared" ref="DL115:EB115" si="957">IF(DL59="Si, menos que a mis compañeras/os",1,IF(DL59="Si, Igual que a mis compañeras/os",2,IF(DL59="Si, más que a mis compañeras/os",3,IF(DL59="No",4," "))))</f>
        <v xml:space="preserve"> </v>
      </c>
      <c r="DM115" s="8" t="str">
        <f t="shared" si="957"/>
        <v xml:space="preserve"> </v>
      </c>
      <c r="DN115" s="8" t="str">
        <f t="shared" si="957"/>
        <v xml:space="preserve"> </v>
      </c>
      <c r="DO115" s="8" t="str">
        <f t="shared" si="957"/>
        <v xml:space="preserve"> </v>
      </c>
      <c r="DP115" s="8" t="str">
        <f t="shared" si="957"/>
        <v xml:space="preserve"> </v>
      </c>
      <c r="DQ115" s="8" t="str">
        <f t="shared" si="957"/>
        <v xml:space="preserve"> </v>
      </c>
      <c r="DR115" s="8" t="str">
        <f t="shared" si="957"/>
        <v xml:space="preserve"> </v>
      </c>
      <c r="DS115" s="8" t="str">
        <f t="shared" si="957"/>
        <v xml:space="preserve"> </v>
      </c>
      <c r="DT115" s="8" t="str">
        <f t="shared" si="957"/>
        <v xml:space="preserve"> </v>
      </c>
      <c r="DU115" s="8" t="str">
        <f t="shared" si="957"/>
        <v xml:space="preserve"> </v>
      </c>
      <c r="DV115" s="8" t="str">
        <f t="shared" si="957"/>
        <v xml:space="preserve"> </v>
      </c>
      <c r="DW115" s="8" t="str">
        <f t="shared" si="957"/>
        <v xml:space="preserve"> </v>
      </c>
      <c r="DX115" s="8" t="str">
        <f t="shared" si="957"/>
        <v xml:space="preserve"> </v>
      </c>
      <c r="DY115" s="8" t="str">
        <f t="shared" si="957"/>
        <v xml:space="preserve"> </v>
      </c>
      <c r="DZ115" s="8" t="str">
        <f t="shared" si="957"/>
        <v xml:space="preserve"> </v>
      </c>
      <c r="EA115" s="8" t="str">
        <f t="shared" si="957"/>
        <v xml:space="preserve"> </v>
      </c>
      <c r="EB115" s="8" t="str">
        <f t="shared" si="957"/>
        <v xml:space="preserve"> </v>
      </c>
      <c r="GA115" s="8" t="str">
        <f t="shared" si="941"/>
        <v/>
      </c>
      <c r="GE115" s="8" t="str">
        <f t="shared" si="942"/>
        <v/>
      </c>
    </row>
    <row r="116" spans="34:195" ht="15.75" customHeight="1" x14ac:dyDescent="0.2">
      <c r="AH116" s="7"/>
      <c r="AU116" s="8" t="str">
        <f t="shared" ref="AU116:BA116" si="958">IF(AU60="Completamente",1,IF(AU60="Bastante",2,IF(AU60="Regular",3,IF(AU60="Poco",4,IF(AU60="Nada",5," ")))))</f>
        <v xml:space="preserve"> </v>
      </c>
      <c r="AV116" s="8" t="str">
        <f t="shared" si="958"/>
        <v xml:space="preserve"> </v>
      </c>
      <c r="AW116" s="8" t="str">
        <f t="shared" si="958"/>
        <v xml:space="preserve"> </v>
      </c>
      <c r="AX116" s="8" t="str">
        <f t="shared" si="958"/>
        <v xml:space="preserve"> </v>
      </c>
      <c r="AY116" s="8" t="str">
        <f t="shared" si="958"/>
        <v xml:space="preserve"> </v>
      </c>
      <c r="AZ116" s="8" t="str">
        <f t="shared" si="958"/>
        <v xml:space="preserve"> </v>
      </c>
      <c r="BA116" s="8" t="str">
        <f t="shared" si="958"/>
        <v xml:space="preserve"> </v>
      </c>
      <c r="BP116" s="7" t="s">
        <v>428</v>
      </c>
      <c r="BQ116" s="8" t="s">
        <v>429</v>
      </c>
      <c r="BR116" s="8" t="s">
        <v>430</v>
      </c>
      <c r="BS116" s="8" t="s">
        <v>431</v>
      </c>
      <c r="BU116" s="8" t="str">
        <f t="shared" ref="BU116:CP116" si="959">IF(BU60="Siempre",1,IF(BU60="Casi siempre",2,IF(BU60="Pocas Veces",3,IF(BU60="Nunca",4," "))))</f>
        <v xml:space="preserve"> </v>
      </c>
      <c r="BV116" s="8" t="str">
        <f t="shared" si="959"/>
        <v xml:space="preserve"> </v>
      </c>
      <c r="BW116" s="8" t="str">
        <f t="shared" si="959"/>
        <v xml:space="preserve"> </v>
      </c>
      <c r="BX116" s="8" t="str">
        <f t="shared" si="959"/>
        <v xml:space="preserve"> </v>
      </c>
      <c r="BY116" s="8" t="str">
        <f t="shared" si="959"/>
        <v xml:space="preserve"> </v>
      </c>
      <c r="BZ116" s="8" t="str">
        <f t="shared" si="959"/>
        <v xml:space="preserve"> </v>
      </c>
      <c r="CA116" s="8" t="str">
        <f t="shared" si="959"/>
        <v xml:space="preserve"> </v>
      </c>
      <c r="CB116" s="8" t="str">
        <f t="shared" si="959"/>
        <v xml:space="preserve"> </v>
      </c>
      <c r="CC116" s="8" t="str">
        <f t="shared" si="959"/>
        <v xml:space="preserve"> </v>
      </c>
      <c r="CD116" s="8" t="str">
        <f t="shared" si="959"/>
        <v xml:space="preserve"> </v>
      </c>
      <c r="CE116" s="8" t="str">
        <f t="shared" si="959"/>
        <v xml:space="preserve"> </v>
      </c>
      <c r="CF116" s="8" t="str">
        <f t="shared" si="959"/>
        <v xml:space="preserve"> </v>
      </c>
      <c r="CG116" s="8" t="str">
        <f t="shared" si="959"/>
        <v xml:space="preserve"> </v>
      </c>
      <c r="CH116" s="8" t="str">
        <f t="shared" si="959"/>
        <v xml:space="preserve"> </v>
      </c>
      <c r="CI116" s="8" t="str">
        <f t="shared" si="959"/>
        <v xml:space="preserve"> </v>
      </c>
      <c r="CJ116" s="8" t="str">
        <f t="shared" si="959"/>
        <v xml:space="preserve"> </v>
      </c>
      <c r="CK116" s="8" t="str">
        <f t="shared" si="959"/>
        <v xml:space="preserve"> </v>
      </c>
      <c r="CL116" s="8" t="str">
        <f t="shared" si="959"/>
        <v xml:space="preserve"> </v>
      </c>
      <c r="CM116" s="8" t="str">
        <f t="shared" si="959"/>
        <v xml:space="preserve"> </v>
      </c>
      <c r="CN116" s="8" t="str">
        <f t="shared" si="959"/>
        <v xml:space="preserve"> </v>
      </c>
      <c r="CO116" s="8" t="str">
        <f t="shared" si="959"/>
        <v xml:space="preserve"> </v>
      </c>
      <c r="CP116" s="8" t="str">
        <f t="shared" si="959"/>
        <v xml:space="preserve"> </v>
      </c>
      <c r="DD116" s="8" t="str">
        <f t="shared" ref="DD116:DK116" si="960">IF(DD60="Si",1,IF(DD60="No",2,IF(DD60="No sé",2," ")))</f>
        <v xml:space="preserve"> </v>
      </c>
      <c r="DE116" s="8" t="str">
        <f t="shared" si="960"/>
        <v xml:space="preserve"> </v>
      </c>
      <c r="DF116" s="8" t="str">
        <f t="shared" si="960"/>
        <v xml:space="preserve"> </v>
      </c>
      <c r="DG116" s="8" t="str">
        <f t="shared" si="960"/>
        <v xml:space="preserve"> </v>
      </c>
      <c r="DH116" s="8" t="str">
        <f t="shared" si="960"/>
        <v xml:space="preserve"> </v>
      </c>
      <c r="DI116" s="8" t="str">
        <f t="shared" si="960"/>
        <v xml:space="preserve"> </v>
      </c>
      <c r="DJ116" s="8" t="str">
        <f t="shared" si="960"/>
        <v xml:space="preserve"> </v>
      </c>
      <c r="DK116" s="8" t="str">
        <f t="shared" si="960"/>
        <v xml:space="preserve"> </v>
      </c>
      <c r="DL116" s="8" t="str">
        <f t="shared" ref="DL116:EB116" si="961">IF(DL60="Si, menos que a mis compañeras/os",1,IF(DL60="Si, Igual que a mis compañeras/os",2,IF(DL60="Si, más que a mis compañeras/os",3,IF(DL60="No",4," "))))</f>
        <v xml:space="preserve"> </v>
      </c>
      <c r="DM116" s="8" t="str">
        <f t="shared" si="961"/>
        <v xml:space="preserve"> </v>
      </c>
      <c r="DN116" s="8" t="str">
        <f t="shared" si="961"/>
        <v xml:space="preserve"> </v>
      </c>
      <c r="DO116" s="8" t="str">
        <f t="shared" si="961"/>
        <v xml:space="preserve"> </v>
      </c>
      <c r="DP116" s="8" t="str">
        <f t="shared" si="961"/>
        <v xml:space="preserve"> </v>
      </c>
      <c r="DQ116" s="8" t="str">
        <f t="shared" si="961"/>
        <v xml:space="preserve"> </v>
      </c>
      <c r="DR116" s="8" t="str">
        <f t="shared" si="961"/>
        <v xml:space="preserve"> </v>
      </c>
      <c r="DS116" s="8" t="str">
        <f t="shared" si="961"/>
        <v xml:space="preserve"> </v>
      </c>
      <c r="DT116" s="8" t="str">
        <f t="shared" si="961"/>
        <v xml:space="preserve"> </v>
      </c>
      <c r="DU116" s="8" t="str">
        <f t="shared" si="961"/>
        <v xml:space="preserve"> </v>
      </c>
      <c r="DV116" s="8" t="str">
        <f t="shared" si="961"/>
        <v xml:space="preserve"> </v>
      </c>
      <c r="DW116" s="8" t="str">
        <f t="shared" si="961"/>
        <v xml:space="preserve"> </v>
      </c>
      <c r="DX116" s="8" t="str">
        <f t="shared" si="961"/>
        <v xml:space="preserve"> </v>
      </c>
      <c r="DY116" s="8" t="str">
        <f t="shared" si="961"/>
        <v xml:space="preserve"> </v>
      </c>
      <c r="DZ116" s="8" t="str">
        <f t="shared" si="961"/>
        <v xml:space="preserve"> </v>
      </c>
      <c r="EA116" s="8" t="str">
        <f t="shared" si="961"/>
        <v xml:space="preserve"> </v>
      </c>
      <c r="EB116" s="8" t="str">
        <f t="shared" si="961"/>
        <v xml:space="preserve"> </v>
      </c>
      <c r="GA116" s="8" t="str">
        <f t="shared" si="941"/>
        <v/>
      </c>
      <c r="GE116" s="8" t="str">
        <f t="shared" si="942"/>
        <v/>
      </c>
    </row>
    <row r="117" spans="34:195" ht="15.75" customHeight="1" x14ac:dyDescent="0.2">
      <c r="AH117" s="7"/>
      <c r="BP117" s="7">
        <v>1</v>
      </c>
      <c r="BQ117" s="8">
        <v>2</v>
      </c>
      <c r="BR117" s="8">
        <v>2</v>
      </c>
      <c r="BS117" s="8">
        <v>2</v>
      </c>
      <c r="DL117" s="8" t="str">
        <f t="shared" ref="DL117:EB117" si="962">IF(DL61="Si, menos que a mis compañeras/os",1,IF(DL61="Si, Igual que a mis compañeras/os",2,IF(DL61="Si, más que a mis compañeras/os",3,IF(DL61="No",4," "))))</f>
        <v xml:space="preserve"> </v>
      </c>
      <c r="DM117" s="8" t="str">
        <f t="shared" si="962"/>
        <v xml:space="preserve"> </v>
      </c>
      <c r="DN117" s="8" t="str">
        <f t="shared" si="962"/>
        <v xml:space="preserve"> </v>
      </c>
      <c r="DO117" s="8" t="str">
        <f t="shared" si="962"/>
        <v xml:space="preserve"> </v>
      </c>
      <c r="DP117" s="8" t="str">
        <f t="shared" si="962"/>
        <v xml:space="preserve"> </v>
      </c>
      <c r="DQ117" s="8" t="str">
        <f t="shared" si="962"/>
        <v xml:space="preserve"> </v>
      </c>
      <c r="DR117" s="8" t="str">
        <f t="shared" si="962"/>
        <v xml:space="preserve"> </v>
      </c>
      <c r="DS117" s="8" t="str">
        <f t="shared" si="962"/>
        <v xml:space="preserve"> </v>
      </c>
      <c r="DT117" s="8" t="str">
        <f t="shared" si="962"/>
        <v xml:space="preserve"> </v>
      </c>
      <c r="DU117" s="8" t="str">
        <f t="shared" si="962"/>
        <v xml:space="preserve"> </v>
      </c>
      <c r="DV117" s="8" t="str">
        <f t="shared" si="962"/>
        <v xml:space="preserve"> </v>
      </c>
      <c r="DW117" s="8" t="str">
        <f t="shared" si="962"/>
        <v xml:space="preserve"> </v>
      </c>
      <c r="DX117" s="8" t="str">
        <f t="shared" si="962"/>
        <v xml:space="preserve"> </v>
      </c>
      <c r="DY117" s="8" t="str">
        <f t="shared" si="962"/>
        <v xml:space="preserve"> </v>
      </c>
      <c r="DZ117" s="8" t="str">
        <f t="shared" si="962"/>
        <v xml:space="preserve"> </v>
      </c>
      <c r="EA117" s="8" t="str">
        <f t="shared" si="962"/>
        <v xml:space="preserve"> </v>
      </c>
      <c r="EB117" s="8" t="str">
        <f t="shared" si="962"/>
        <v xml:space="preserve"> </v>
      </c>
      <c r="GA117" s="8" t="str">
        <f t="shared" si="941"/>
        <v/>
      </c>
      <c r="GE117" s="8" t="str">
        <f t="shared" si="942"/>
        <v/>
      </c>
    </row>
    <row r="118" spans="34:195" ht="15.75" customHeight="1" x14ac:dyDescent="0.2">
      <c r="AH118" s="7"/>
      <c r="BP118" s="7">
        <v>1</v>
      </c>
      <c r="BQ118" s="8">
        <v>1</v>
      </c>
      <c r="BR118" s="8">
        <v>2</v>
      </c>
      <c r="BS118" s="8">
        <v>2</v>
      </c>
      <c r="DL118" s="8" t="str">
        <f t="shared" ref="DL118:EB118" si="963">IF(DL62="Si, menos que a mis compañeras/os",1,IF(DL62="Si, Igual que a mis compañeras/os",2,IF(DL62="Si, más que a mis compañeras/os",3,IF(DL62="No",4," "))))</f>
        <v xml:space="preserve"> </v>
      </c>
      <c r="DM118" s="8" t="str">
        <f t="shared" si="963"/>
        <v xml:space="preserve"> </v>
      </c>
      <c r="DN118" s="8" t="str">
        <f t="shared" si="963"/>
        <v xml:space="preserve"> </v>
      </c>
      <c r="DO118" s="8" t="str">
        <f t="shared" si="963"/>
        <v xml:space="preserve"> </v>
      </c>
      <c r="DP118" s="8" t="str">
        <f t="shared" si="963"/>
        <v xml:space="preserve"> </v>
      </c>
      <c r="DQ118" s="8" t="str">
        <f t="shared" si="963"/>
        <v xml:space="preserve"> </v>
      </c>
      <c r="DR118" s="8" t="str">
        <f t="shared" si="963"/>
        <v xml:space="preserve"> </v>
      </c>
      <c r="DS118" s="8" t="str">
        <f t="shared" si="963"/>
        <v xml:space="preserve"> </v>
      </c>
      <c r="DT118" s="8" t="str">
        <f t="shared" si="963"/>
        <v xml:space="preserve"> </v>
      </c>
      <c r="DU118" s="8" t="str">
        <f t="shared" si="963"/>
        <v xml:space="preserve"> </v>
      </c>
      <c r="DV118" s="8" t="str">
        <f t="shared" si="963"/>
        <v xml:space="preserve"> </v>
      </c>
      <c r="DW118" s="8" t="str">
        <f t="shared" si="963"/>
        <v xml:space="preserve"> </v>
      </c>
      <c r="DX118" s="8" t="str">
        <f t="shared" si="963"/>
        <v xml:space="preserve"> </v>
      </c>
      <c r="DY118" s="8" t="str">
        <f t="shared" si="963"/>
        <v xml:space="preserve"> </v>
      </c>
      <c r="DZ118" s="8" t="str">
        <f t="shared" si="963"/>
        <v xml:space="preserve"> </v>
      </c>
      <c r="EA118" s="8" t="str">
        <f t="shared" si="963"/>
        <v xml:space="preserve"> </v>
      </c>
      <c r="EB118" s="8" t="str">
        <f t="shared" si="963"/>
        <v xml:space="preserve"> </v>
      </c>
      <c r="GA118" s="8" t="str">
        <f t="shared" si="941"/>
        <v/>
      </c>
      <c r="GE118" s="8" t="str">
        <f t="shared" si="942"/>
        <v/>
      </c>
    </row>
    <row r="119" spans="34:195" ht="15.75" customHeight="1" x14ac:dyDescent="0.2">
      <c r="AH119" s="7"/>
      <c r="BP119" s="7"/>
    </row>
    <row r="120" spans="34:195" ht="15.75" customHeight="1" x14ac:dyDescent="0.2">
      <c r="AH120" s="7"/>
      <c r="BP120" s="7"/>
    </row>
    <row r="121" spans="34:195" ht="15.75" customHeight="1" x14ac:dyDescent="0.2">
      <c r="AH121" s="7"/>
      <c r="BP121" s="7"/>
    </row>
    <row r="122" spans="34:195" ht="15.75" customHeight="1" x14ac:dyDescent="0.2">
      <c r="AH122" s="7"/>
      <c r="BP122" s="7"/>
    </row>
    <row r="123" spans="34:195" ht="15.75" customHeight="1" x14ac:dyDescent="0.2">
      <c r="AH123" s="7"/>
      <c r="BP123" s="7"/>
    </row>
    <row r="124" spans="34:195" ht="15.75" customHeight="1" x14ac:dyDescent="0.2">
      <c r="AH124" s="7"/>
      <c r="BP124" s="7"/>
    </row>
    <row r="125" spans="34:195" ht="15.75" customHeight="1" x14ac:dyDescent="0.2">
      <c r="AH125" s="7"/>
      <c r="BP125" s="7"/>
    </row>
    <row r="126" spans="34:195" ht="15.75" customHeight="1" x14ac:dyDescent="0.2">
      <c r="AH126" s="7"/>
      <c r="BP126" s="7"/>
    </row>
    <row r="127" spans="34:195" ht="15.75" customHeight="1" x14ac:dyDescent="0.2">
      <c r="AH127" s="7"/>
      <c r="BP127" s="7"/>
    </row>
    <row r="128" spans="34:195" ht="15.75" customHeight="1" x14ac:dyDescent="0.2">
      <c r="AH128" s="7"/>
      <c r="BP128" s="7"/>
    </row>
    <row r="129" spans="34:68" ht="15.75" customHeight="1" x14ac:dyDescent="0.2">
      <c r="AH129" s="7"/>
      <c r="BP129" s="7"/>
    </row>
    <row r="130" spans="34:68" ht="15.75" customHeight="1" x14ac:dyDescent="0.2">
      <c r="AH130" s="7"/>
      <c r="BP130" s="7"/>
    </row>
    <row r="131" spans="34:68" ht="15.75" customHeight="1" x14ac:dyDescent="0.2">
      <c r="AH131" s="7"/>
      <c r="BP131" s="7"/>
    </row>
    <row r="132" spans="34:68" ht="15.75" customHeight="1" x14ac:dyDescent="0.2">
      <c r="AH132" s="7"/>
      <c r="BP132" s="7"/>
    </row>
    <row r="133" spans="34:68" ht="15.75" customHeight="1" x14ac:dyDescent="0.2">
      <c r="AH133" s="7"/>
      <c r="BP133" s="7"/>
    </row>
    <row r="134" spans="34:68" ht="15.75" customHeight="1" x14ac:dyDescent="0.2">
      <c r="AH134" s="7"/>
      <c r="BP134" s="7"/>
    </row>
    <row r="135" spans="34:68" ht="15.75" customHeight="1" x14ac:dyDescent="0.2">
      <c r="AH135" s="7"/>
      <c r="BP135" s="7"/>
    </row>
    <row r="136" spans="34:68" ht="15.75" customHeight="1" x14ac:dyDescent="0.2">
      <c r="AH136" s="7"/>
      <c r="BP136" s="7"/>
    </row>
    <row r="137" spans="34:68" ht="15.75" customHeight="1" x14ac:dyDescent="0.2">
      <c r="AH137" s="7"/>
      <c r="BP137" s="7"/>
    </row>
    <row r="138" spans="34:68" ht="15.75" customHeight="1" x14ac:dyDescent="0.2">
      <c r="AH138" s="7"/>
      <c r="BP138" s="7"/>
    </row>
    <row r="139" spans="34:68" ht="15.75" customHeight="1" x14ac:dyDescent="0.2">
      <c r="AH139" s="7"/>
      <c r="BP139" s="7"/>
    </row>
    <row r="140" spans="34:68" ht="15.75" customHeight="1" x14ac:dyDescent="0.2">
      <c r="AH140" s="7"/>
      <c r="BP140" s="7"/>
    </row>
    <row r="141" spans="34:68" ht="15.75" customHeight="1" x14ac:dyDescent="0.2">
      <c r="AH141" s="7"/>
      <c r="BP141" s="7"/>
    </row>
    <row r="142" spans="34:68" ht="15.75" customHeight="1" x14ac:dyDescent="0.2">
      <c r="AH142" s="7"/>
      <c r="BP142" s="7"/>
    </row>
    <row r="143" spans="34:68" ht="15.75" customHeight="1" x14ac:dyDescent="0.2">
      <c r="AH143" s="7"/>
      <c r="BP143" s="7"/>
    </row>
    <row r="144" spans="34:68" ht="15.75" customHeight="1" x14ac:dyDescent="0.2">
      <c r="AH144" s="7"/>
      <c r="BP144" s="7"/>
    </row>
    <row r="145" spans="34:68" ht="15.75" customHeight="1" x14ac:dyDescent="0.2">
      <c r="AH145" s="7"/>
      <c r="BP145" s="7"/>
    </row>
    <row r="146" spans="34:68" ht="15.75" customHeight="1" x14ac:dyDescent="0.2">
      <c r="AH146" s="7"/>
      <c r="BP146" s="7"/>
    </row>
    <row r="147" spans="34:68" ht="15.75" customHeight="1" x14ac:dyDescent="0.2">
      <c r="AH147" s="7"/>
      <c r="BP147" s="7"/>
    </row>
    <row r="148" spans="34:68" ht="15.75" customHeight="1" x14ac:dyDescent="0.2">
      <c r="AH148" s="7"/>
      <c r="BP148" s="7"/>
    </row>
    <row r="149" spans="34:68" ht="15.75" customHeight="1" x14ac:dyDescent="0.2">
      <c r="AH149" s="7"/>
      <c r="BP149" s="7"/>
    </row>
    <row r="150" spans="34:68" ht="15.75" customHeight="1" x14ac:dyDescent="0.2">
      <c r="AH150" s="7"/>
      <c r="BP150" s="7"/>
    </row>
    <row r="151" spans="34:68" ht="15.75" customHeight="1" x14ac:dyDescent="0.2">
      <c r="AH151" s="7"/>
      <c r="BP151" s="7"/>
    </row>
    <row r="152" spans="34:68" ht="15.75" customHeight="1" x14ac:dyDescent="0.2">
      <c r="AH152" s="7"/>
      <c r="BP152" s="7"/>
    </row>
    <row r="153" spans="34:68" ht="15.75" customHeight="1" x14ac:dyDescent="0.2">
      <c r="AH153" s="7"/>
      <c r="BP153" s="7"/>
    </row>
    <row r="154" spans="34:68" ht="15.75" customHeight="1" x14ac:dyDescent="0.2">
      <c r="AH154" s="7"/>
      <c r="BP154" s="7"/>
    </row>
    <row r="155" spans="34:68" ht="15.75" customHeight="1" x14ac:dyDescent="0.2">
      <c r="AH155" s="7"/>
      <c r="BP155" s="7"/>
    </row>
    <row r="156" spans="34:68" ht="15.75" customHeight="1" x14ac:dyDescent="0.2">
      <c r="AH156" s="7"/>
      <c r="BP156" s="7"/>
    </row>
    <row r="157" spans="34:68" ht="15.75" customHeight="1" x14ac:dyDescent="0.2">
      <c r="AH157" s="7"/>
      <c r="BP157" s="7"/>
    </row>
    <row r="158" spans="34:68" ht="15.75" customHeight="1" x14ac:dyDescent="0.2">
      <c r="AH158" s="7"/>
      <c r="BP158" s="7"/>
    </row>
    <row r="159" spans="34:68" ht="15.75" customHeight="1" x14ac:dyDescent="0.2">
      <c r="AH159" s="7"/>
      <c r="BP159" s="7"/>
    </row>
    <row r="160" spans="34:68" ht="15.75" customHeight="1" x14ac:dyDescent="0.2">
      <c r="AH160" s="7"/>
      <c r="BP160" s="7"/>
    </row>
    <row r="161" spans="34:68" ht="15.75" customHeight="1" x14ac:dyDescent="0.2">
      <c r="AH161" s="7"/>
      <c r="BP161" s="7"/>
    </row>
    <row r="162" spans="34:68" ht="15.75" customHeight="1" x14ac:dyDescent="0.2">
      <c r="AH162" s="7"/>
      <c r="BP162" s="7"/>
    </row>
    <row r="163" spans="34:68" ht="15.75" customHeight="1" x14ac:dyDescent="0.2">
      <c r="AH163" s="7"/>
      <c r="BP163" s="7"/>
    </row>
    <row r="164" spans="34:68" ht="15.75" customHeight="1" x14ac:dyDescent="0.2">
      <c r="AH164" s="7"/>
      <c r="BP164" s="7"/>
    </row>
    <row r="165" spans="34:68" ht="15.75" customHeight="1" x14ac:dyDescent="0.2">
      <c r="AH165" s="7"/>
      <c r="BP165" s="7"/>
    </row>
    <row r="166" spans="34:68" ht="15.75" customHeight="1" x14ac:dyDescent="0.2">
      <c r="AH166" s="7"/>
      <c r="BP166" s="7"/>
    </row>
    <row r="167" spans="34:68" ht="15.75" customHeight="1" x14ac:dyDescent="0.2">
      <c r="AH167" s="7"/>
      <c r="BP167" s="7"/>
    </row>
    <row r="168" spans="34:68" ht="15.75" customHeight="1" x14ac:dyDescent="0.2">
      <c r="AH168" s="7"/>
      <c r="BP168" s="7"/>
    </row>
    <row r="169" spans="34:68" ht="15.75" customHeight="1" x14ac:dyDescent="0.2">
      <c r="AH169" s="7"/>
      <c r="BP169" s="7"/>
    </row>
    <row r="170" spans="34:68" ht="15.75" customHeight="1" x14ac:dyDescent="0.2">
      <c r="AH170" s="7"/>
      <c r="BP170" s="7"/>
    </row>
    <row r="171" spans="34:68" ht="15.75" customHeight="1" x14ac:dyDescent="0.2">
      <c r="AH171" s="7"/>
      <c r="BP171" s="7"/>
    </row>
    <row r="172" spans="34:68" ht="15.75" customHeight="1" x14ac:dyDescent="0.2">
      <c r="AH172" s="7"/>
      <c r="BP172" s="7"/>
    </row>
    <row r="173" spans="34:68" ht="15.75" customHeight="1" x14ac:dyDescent="0.2">
      <c r="AH173" s="7"/>
      <c r="BP173" s="7"/>
    </row>
    <row r="174" spans="34:68" ht="15.75" customHeight="1" x14ac:dyDescent="0.2">
      <c r="AH174" s="7"/>
      <c r="BP174" s="7"/>
    </row>
    <row r="175" spans="34:68" ht="15.75" customHeight="1" x14ac:dyDescent="0.2">
      <c r="AH175" s="7"/>
      <c r="BP175" s="7"/>
    </row>
    <row r="176" spans="34:68" ht="15.75" customHeight="1" x14ac:dyDescent="0.2">
      <c r="AH176" s="7"/>
      <c r="BP176" s="7"/>
    </row>
    <row r="177" spans="34:68" ht="15.75" customHeight="1" x14ac:dyDescent="0.2">
      <c r="AH177" s="7"/>
      <c r="BP177" s="7"/>
    </row>
    <row r="178" spans="34:68" ht="15.75" customHeight="1" x14ac:dyDescent="0.2">
      <c r="AH178" s="7"/>
      <c r="BP178" s="7"/>
    </row>
    <row r="179" spans="34:68" ht="15.75" customHeight="1" x14ac:dyDescent="0.2">
      <c r="AH179" s="7"/>
      <c r="BP179" s="7"/>
    </row>
    <row r="180" spans="34:68" ht="15.75" customHeight="1" x14ac:dyDescent="0.2">
      <c r="AH180" s="7"/>
      <c r="BP180" s="7"/>
    </row>
    <row r="181" spans="34:68" ht="15.75" customHeight="1" x14ac:dyDescent="0.2">
      <c r="AH181" s="7"/>
      <c r="BP181" s="7"/>
    </row>
    <row r="182" spans="34:68" ht="15.75" customHeight="1" x14ac:dyDescent="0.2">
      <c r="AH182" s="7"/>
      <c r="BP182" s="7"/>
    </row>
    <row r="183" spans="34:68" ht="15.75" customHeight="1" x14ac:dyDescent="0.2">
      <c r="AH183" s="7"/>
      <c r="BP183" s="7"/>
    </row>
    <row r="184" spans="34:68" ht="15.75" customHeight="1" x14ac:dyDescent="0.2">
      <c r="AH184" s="7"/>
      <c r="BP184" s="7"/>
    </row>
    <row r="185" spans="34:68" ht="15.75" customHeight="1" x14ac:dyDescent="0.2">
      <c r="AH185" s="7"/>
      <c r="BP185" s="7"/>
    </row>
    <row r="186" spans="34:68" ht="15.75" customHeight="1" x14ac:dyDescent="0.2">
      <c r="AH186" s="7"/>
      <c r="BP186" s="7"/>
    </row>
    <row r="187" spans="34:68" ht="15.75" customHeight="1" x14ac:dyDescent="0.2">
      <c r="AH187" s="7"/>
      <c r="BP187" s="7"/>
    </row>
    <row r="188" spans="34:68" ht="15.75" customHeight="1" x14ac:dyDescent="0.2">
      <c r="AH188" s="7"/>
      <c r="BP188" s="7"/>
    </row>
    <row r="189" spans="34:68" ht="15.75" customHeight="1" x14ac:dyDescent="0.2">
      <c r="AH189" s="7"/>
      <c r="BP189" s="7"/>
    </row>
    <row r="190" spans="34:68" ht="15.75" customHeight="1" x14ac:dyDescent="0.2">
      <c r="AH190" s="7"/>
      <c r="BP190" s="7"/>
    </row>
    <row r="191" spans="34:68" ht="15.75" customHeight="1" x14ac:dyDescent="0.2">
      <c r="AH191" s="7"/>
      <c r="BP191" s="7"/>
    </row>
    <row r="192" spans="34:68" ht="15.75" customHeight="1" x14ac:dyDescent="0.2">
      <c r="AH192" s="7"/>
      <c r="BP192" s="7"/>
    </row>
    <row r="193" spans="34:68" ht="15.75" customHeight="1" x14ac:dyDescent="0.2">
      <c r="AH193" s="7"/>
      <c r="BP193" s="7"/>
    </row>
    <row r="194" spans="34:68" ht="15.75" customHeight="1" x14ac:dyDescent="0.2">
      <c r="AH194" s="7"/>
      <c r="BP194" s="7"/>
    </row>
    <row r="195" spans="34:68" ht="15.75" customHeight="1" x14ac:dyDescent="0.2">
      <c r="AH195" s="7"/>
      <c r="BP195" s="7"/>
    </row>
    <row r="196" spans="34:68" ht="15.75" customHeight="1" x14ac:dyDescent="0.2">
      <c r="AH196" s="7"/>
      <c r="BP196" s="7"/>
    </row>
    <row r="197" spans="34:68" ht="15.75" customHeight="1" x14ac:dyDescent="0.2">
      <c r="AH197" s="7"/>
      <c r="BP197" s="7"/>
    </row>
    <row r="198" spans="34:68" ht="15.75" customHeight="1" x14ac:dyDescent="0.2">
      <c r="AH198" s="7"/>
      <c r="BP198" s="7"/>
    </row>
    <row r="199" spans="34:68" ht="15.75" customHeight="1" x14ac:dyDescent="0.2">
      <c r="AH199" s="7"/>
      <c r="BP199" s="7"/>
    </row>
    <row r="200" spans="34:68" ht="15.75" customHeight="1" x14ac:dyDescent="0.2">
      <c r="AH200" s="7"/>
      <c r="BP200" s="7"/>
    </row>
    <row r="201" spans="34:68" ht="15.75" customHeight="1" x14ac:dyDescent="0.2">
      <c r="AH201" s="7"/>
      <c r="BP201" s="7"/>
    </row>
    <row r="202" spans="34:68" ht="15.75" customHeight="1" x14ac:dyDescent="0.2">
      <c r="AH202" s="7"/>
      <c r="BP202" s="7"/>
    </row>
    <row r="203" spans="34:68" ht="15.75" customHeight="1" x14ac:dyDescent="0.2">
      <c r="AH203" s="7"/>
      <c r="BP203" s="7"/>
    </row>
    <row r="204" spans="34:68" ht="15.75" customHeight="1" x14ac:dyDescent="0.2">
      <c r="AH204" s="7"/>
      <c r="BP204" s="7"/>
    </row>
    <row r="205" spans="34:68" ht="15.75" customHeight="1" x14ac:dyDescent="0.2">
      <c r="AH205" s="7"/>
      <c r="BP205" s="7"/>
    </row>
    <row r="206" spans="34:68" ht="15.75" customHeight="1" x14ac:dyDescent="0.2">
      <c r="AH206" s="7"/>
      <c r="BP206" s="7"/>
    </row>
    <row r="207" spans="34:68" ht="15.75" customHeight="1" x14ac:dyDescent="0.2">
      <c r="AH207" s="7"/>
      <c r="BP207" s="7"/>
    </row>
    <row r="208" spans="34:68" ht="15.75" customHeight="1" x14ac:dyDescent="0.2">
      <c r="AH208" s="7"/>
      <c r="BP208" s="7"/>
    </row>
    <row r="209" spans="34:68" ht="15.75" customHeight="1" x14ac:dyDescent="0.2">
      <c r="AH209" s="7"/>
      <c r="BP209" s="7"/>
    </row>
    <row r="210" spans="34:68" ht="15.75" customHeight="1" x14ac:dyDescent="0.2">
      <c r="AH210" s="7"/>
      <c r="BP210" s="7"/>
    </row>
    <row r="211" spans="34:68" ht="15.75" customHeight="1" x14ac:dyDescent="0.2">
      <c r="AH211" s="7"/>
      <c r="BP211" s="7"/>
    </row>
    <row r="212" spans="34:68" ht="15.75" customHeight="1" x14ac:dyDescent="0.2">
      <c r="AH212" s="7"/>
      <c r="BP212" s="7"/>
    </row>
    <row r="213" spans="34:68" ht="15.75" customHeight="1" x14ac:dyDescent="0.2">
      <c r="AH213" s="7"/>
      <c r="BP213" s="7"/>
    </row>
    <row r="214" spans="34:68" ht="15.75" customHeight="1" x14ac:dyDescent="0.2">
      <c r="AH214" s="7"/>
      <c r="BP214" s="7"/>
    </row>
    <row r="215" spans="34:68" ht="15.75" customHeight="1" x14ac:dyDescent="0.2">
      <c r="AH215" s="7"/>
      <c r="BP215" s="7"/>
    </row>
    <row r="216" spans="34:68" ht="15.75" customHeight="1" x14ac:dyDescent="0.2">
      <c r="AH216" s="7"/>
      <c r="BP216" s="7"/>
    </row>
    <row r="217" spans="34:68" ht="15.75" customHeight="1" x14ac:dyDescent="0.2">
      <c r="AH217" s="7"/>
      <c r="BP217" s="7"/>
    </row>
    <row r="218" spans="34:68" ht="15.75" customHeight="1" x14ac:dyDescent="0.2">
      <c r="AH218" s="7"/>
      <c r="BP218" s="7"/>
    </row>
    <row r="219" spans="34:68" ht="15.75" customHeight="1" x14ac:dyDescent="0.2">
      <c r="AH219" s="7"/>
      <c r="BP219" s="7"/>
    </row>
    <row r="220" spans="34:68" ht="15.75" customHeight="1" x14ac:dyDescent="0.2">
      <c r="AH220" s="7"/>
      <c r="BP220" s="7"/>
    </row>
    <row r="221" spans="34:68" ht="15.75" customHeight="1" x14ac:dyDescent="0.2">
      <c r="AH221" s="7"/>
      <c r="BP221" s="7"/>
    </row>
    <row r="222" spans="34:68" ht="15.75" customHeight="1" x14ac:dyDescent="0.2">
      <c r="AH222" s="7"/>
      <c r="BP222" s="7"/>
    </row>
    <row r="223" spans="34:68" ht="15.75" customHeight="1" x14ac:dyDescent="0.2">
      <c r="AH223" s="7"/>
      <c r="BP223" s="7"/>
    </row>
    <row r="224" spans="34:68" ht="15.75" customHeight="1" x14ac:dyDescent="0.2">
      <c r="AH224" s="7"/>
      <c r="BP224" s="7"/>
    </row>
    <row r="225" spans="34:68" ht="15.75" customHeight="1" x14ac:dyDescent="0.2">
      <c r="AH225" s="7"/>
      <c r="BP225" s="7"/>
    </row>
    <row r="226" spans="34:68" ht="15.75" customHeight="1" x14ac:dyDescent="0.2">
      <c r="AH226" s="7"/>
      <c r="BP226" s="7"/>
    </row>
    <row r="227" spans="34:68" ht="15.75" customHeight="1" x14ac:dyDescent="0.2">
      <c r="AH227" s="7"/>
      <c r="BP227" s="7"/>
    </row>
    <row r="228" spans="34:68" ht="15.75" customHeight="1" x14ac:dyDescent="0.2">
      <c r="AH228" s="7"/>
      <c r="BP228" s="7"/>
    </row>
    <row r="229" spans="34:68" ht="15.75" customHeight="1" x14ac:dyDescent="0.2">
      <c r="AH229" s="7"/>
      <c r="BP229" s="7"/>
    </row>
    <row r="230" spans="34:68" ht="15.75" customHeight="1" x14ac:dyDescent="0.2">
      <c r="AH230" s="7"/>
      <c r="BP230" s="7"/>
    </row>
    <row r="231" spans="34:68" ht="15.75" customHeight="1" x14ac:dyDescent="0.2">
      <c r="AH231" s="7"/>
      <c r="BP231" s="7"/>
    </row>
    <row r="232" spans="34:68" ht="15.75" customHeight="1" x14ac:dyDescent="0.2">
      <c r="AH232" s="7"/>
      <c r="BP232" s="7"/>
    </row>
    <row r="233" spans="34:68" ht="15.75" customHeight="1" x14ac:dyDescent="0.2">
      <c r="AH233" s="7"/>
      <c r="BP233" s="7"/>
    </row>
    <row r="234" spans="34:68" ht="15.75" customHeight="1" x14ac:dyDescent="0.2">
      <c r="AH234" s="7"/>
      <c r="BP234" s="7"/>
    </row>
    <row r="235" spans="34:68" ht="15.75" customHeight="1" x14ac:dyDescent="0.2">
      <c r="AH235" s="7"/>
      <c r="BP235" s="7"/>
    </row>
    <row r="236" spans="34:68" ht="15.75" customHeight="1" x14ac:dyDescent="0.2">
      <c r="AH236" s="7"/>
      <c r="BP236" s="7"/>
    </row>
    <row r="237" spans="34:68" ht="15.75" customHeight="1" x14ac:dyDescent="0.2">
      <c r="AH237" s="7"/>
      <c r="BP237" s="7"/>
    </row>
    <row r="238" spans="34:68" ht="15.75" customHeight="1" x14ac:dyDescent="0.2">
      <c r="AH238" s="7"/>
      <c r="BP238" s="7"/>
    </row>
    <row r="239" spans="34:68" ht="15.75" customHeight="1" x14ac:dyDescent="0.2">
      <c r="AH239" s="7"/>
      <c r="BP239" s="7"/>
    </row>
    <row r="240" spans="34:68" ht="15.75" customHeight="1" x14ac:dyDescent="0.2">
      <c r="AH240" s="7"/>
      <c r="BP240" s="7"/>
    </row>
    <row r="241" spans="34:68" ht="15.75" customHeight="1" x14ac:dyDescent="0.2">
      <c r="AH241" s="7"/>
      <c r="BP241" s="7"/>
    </row>
    <row r="242" spans="34:68" ht="15.75" customHeight="1" x14ac:dyDescent="0.2">
      <c r="AH242" s="7"/>
      <c r="BP242" s="7"/>
    </row>
    <row r="243" spans="34:68" ht="15.75" customHeight="1" x14ac:dyDescent="0.2">
      <c r="AH243" s="7"/>
      <c r="BP243" s="7"/>
    </row>
    <row r="244" spans="34:68" ht="15.75" customHeight="1" x14ac:dyDescent="0.2">
      <c r="AH244" s="7"/>
      <c r="BP244" s="7"/>
    </row>
    <row r="245" spans="34:68" ht="15.75" customHeight="1" x14ac:dyDescent="0.2">
      <c r="AH245" s="7"/>
      <c r="BP245" s="7"/>
    </row>
    <row r="246" spans="34:68" ht="15.75" customHeight="1" x14ac:dyDescent="0.2">
      <c r="AH246" s="7"/>
      <c r="BP246" s="7"/>
    </row>
    <row r="247" spans="34:68" ht="15.75" customHeight="1" x14ac:dyDescent="0.2">
      <c r="AH247" s="7"/>
      <c r="BP247" s="7"/>
    </row>
    <row r="248" spans="34:68" ht="15.75" customHeight="1" x14ac:dyDescent="0.2">
      <c r="AH248" s="7"/>
      <c r="BP248" s="7"/>
    </row>
    <row r="249" spans="34:68" ht="15.75" customHeight="1" x14ac:dyDescent="0.2">
      <c r="AH249" s="7"/>
      <c r="BP249" s="7"/>
    </row>
    <row r="250" spans="34:68" ht="15.75" customHeight="1" x14ac:dyDescent="0.2">
      <c r="AH250" s="7"/>
      <c r="BP250" s="7"/>
    </row>
    <row r="251" spans="34:68" ht="15.75" customHeight="1" x14ac:dyDescent="0.2">
      <c r="AH251" s="7"/>
      <c r="BP251" s="7"/>
    </row>
    <row r="252" spans="34:68" ht="15.75" customHeight="1" x14ac:dyDescent="0.2">
      <c r="AH252" s="7"/>
      <c r="BP252" s="7"/>
    </row>
    <row r="253" spans="34:68" ht="15.75" customHeight="1" x14ac:dyDescent="0.2">
      <c r="AH253" s="7"/>
      <c r="BP253" s="7"/>
    </row>
    <row r="254" spans="34:68" ht="15.75" customHeight="1" x14ac:dyDescent="0.2">
      <c r="AH254" s="7"/>
      <c r="BP254" s="7"/>
    </row>
    <row r="255" spans="34:68" ht="15.75" customHeight="1" x14ac:dyDescent="0.2">
      <c r="AH255" s="7"/>
      <c r="BP255" s="7"/>
    </row>
    <row r="256" spans="34:68" ht="15.75" customHeight="1" x14ac:dyDescent="0.2">
      <c r="AH256" s="7"/>
      <c r="BP256" s="7"/>
    </row>
    <row r="257" spans="34:68" ht="15.75" customHeight="1" x14ac:dyDescent="0.2">
      <c r="AH257" s="7"/>
      <c r="BP257" s="7"/>
    </row>
    <row r="258" spans="34:68" ht="15.75" customHeight="1" x14ac:dyDescent="0.2">
      <c r="AH258" s="7"/>
      <c r="BP258" s="7"/>
    </row>
    <row r="259" spans="34:68" ht="15.75" customHeight="1" x14ac:dyDescent="0.2">
      <c r="AH259" s="7"/>
      <c r="BP259" s="7"/>
    </row>
    <row r="260" spans="34:68" ht="15.75" customHeight="1" x14ac:dyDescent="0.2">
      <c r="AH260" s="7"/>
      <c r="BP260" s="7"/>
    </row>
    <row r="261" spans="34:68" ht="15.75" customHeight="1" x14ac:dyDescent="0.2">
      <c r="AH261" s="7"/>
      <c r="BP261" s="7"/>
    </row>
    <row r="262" spans="34:68" ht="15.75" customHeight="1" x14ac:dyDescent="0.2">
      <c r="AH262" s="7"/>
      <c r="BP262" s="7"/>
    </row>
    <row r="263" spans="34:68" ht="15.75" customHeight="1" x14ac:dyDescent="0.2">
      <c r="AH263" s="7"/>
      <c r="BP263" s="7"/>
    </row>
    <row r="264" spans="34:68" ht="15.75" customHeight="1" x14ac:dyDescent="0.2">
      <c r="AH264" s="7"/>
      <c r="BP264" s="7"/>
    </row>
    <row r="265" spans="34:68" ht="15.75" customHeight="1" x14ac:dyDescent="0.2">
      <c r="AH265" s="7"/>
      <c r="BP265" s="7"/>
    </row>
    <row r="266" spans="34:68" ht="15.75" customHeight="1" x14ac:dyDescent="0.2">
      <c r="AH266" s="7"/>
      <c r="BP266" s="7"/>
    </row>
    <row r="267" spans="34:68" ht="15.75" customHeight="1" x14ac:dyDescent="0.2">
      <c r="AH267" s="7"/>
      <c r="BP267" s="7"/>
    </row>
    <row r="268" spans="34:68" ht="15.75" customHeight="1" x14ac:dyDescent="0.2">
      <c r="AH268" s="7"/>
      <c r="BP268" s="7"/>
    </row>
    <row r="269" spans="34:68" ht="15.75" customHeight="1" x14ac:dyDescent="0.2">
      <c r="AH269" s="7"/>
      <c r="BP269" s="7"/>
    </row>
    <row r="270" spans="34:68" ht="15.75" customHeight="1" x14ac:dyDescent="0.2">
      <c r="AH270" s="7"/>
      <c r="BP270" s="7"/>
    </row>
    <row r="271" spans="34:68" ht="15.75" customHeight="1" x14ac:dyDescent="0.2">
      <c r="AH271" s="7"/>
      <c r="BP271" s="7"/>
    </row>
    <row r="272" spans="34:68" ht="15.75" customHeight="1" x14ac:dyDescent="0.2">
      <c r="AH272" s="7"/>
      <c r="BP272" s="7"/>
    </row>
    <row r="273" spans="34:68" ht="15.75" customHeight="1" x14ac:dyDescent="0.2">
      <c r="AH273" s="7"/>
      <c r="BP273" s="7"/>
    </row>
    <row r="274" spans="34:68" ht="15.75" customHeight="1" x14ac:dyDescent="0.2">
      <c r="AH274" s="7"/>
      <c r="BP274" s="7"/>
    </row>
    <row r="275" spans="34:68" ht="15.75" customHeight="1" x14ac:dyDescent="0.2">
      <c r="AH275" s="7"/>
      <c r="BP275" s="7"/>
    </row>
    <row r="276" spans="34:68" ht="15.75" customHeight="1" x14ac:dyDescent="0.2">
      <c r="AH276" s="7"/>
      <c r="BP276" s="7"/>
    </row>
    <row r="277" spans="34:68" ht="15.75" customHeight="1" x14ac:dyDescent="0.2">
      <c r="AH277" s="7"/>
      <c r="BP277" s="7"/>
    </row>
    <row r="278" spans="34:68" ht="15.75" customHeight="1" x14ac:dyDescent="0.2">
      <c r="AH278" s="7"/>
      <c r="BP278" s="7"/>
    </row>
    <row r="279" spans="34:68" ht="15.75" customHeight="1" x14ac:dyDescent="0.2">
      <c r="AH279" s="7"/>
      <c r="BP279" s="7"/>
    </row>
    <row r="280" spans="34:68" ht="15.75" customHeight="1" x14ac:dyDescent="0.2">
      <c r="AH280" s="7"/>
      <c r="BP280" s="7"/>
    </row>
    <row r="281" spans="34:68" ht="15.75" customHeight="1" x14ac:dyDescent="0.2">
      <c r="AH281" s="7"/>
      <c r="BP281" s="7"/>
    </row>
    <row r="282" spans="34:68" ht="15.75" customHeight="1" x14ac:dyDescent="0.2">
      <c r="AH282" s="7"/>
      <c r="BP282" s="7"/>
    </row>
    <row r="283" spans="34:68" ht="15.75" customHeight="1" x14ac:dyDescent="0.2">
      <c r="AH283" s="7"/>
      <c r="BP283" s="7"/>
    </row>
    <row r="284" spans="34:68" ht="15.75" customHeight="1" x14ac:dyDescent="0.2">
      <c r="AH284" s="7"/>
      <c r="BP284" s="7"/>
    </row>
    <row r="285" spans="34:68" ht="15.75" customHeight="1" x14ac:dyDescent="0.2">
      <c r="AH285" s="7"/>
      <c r="BP285" s="7"/>
    </row>
    <row r="286" spans="34:68" ht="15.75" customHeight="1" x14ac:dyDescent="0.2">
      <c r="AH286" s="7"/>
      <c r="BP286" s="7"/>
    </row>
    <row r="287" spans="34:68" ht="15.75" customHeight="1" x14ac:dyDescent="0.2">
      <c r="AH287" s="7"/>
      <c r="BP287" s="7"/>
    </row>
    <row r="288" spans="34:68" ht="15.75" customHeight="1" x14ac:dyDescent="0.2">
      <c r="AH288" s="7"/>
      <c r="BP288" s="7"/>
    </row>
    <row r="289" spans="34:68" ht="15.75" customHeight="1" x14ac:dyDescent="0.2">
      <c r="AH289" s="7"/>
      <c r="BP289" s="7"/>
    </row>
    <row r="290" spans="34:68" ht="15.75" customHeight="1" x14ac:dyDescent="0.2">
      <c r="AH290" s="7"/>
      <c r="BP290" s="7"/>
    </row>
    <row r="291" spans="34:68" ht="15.75" customHeight="1" x14ac:dyDescent="0.2">
      <c r="AH291" s="7"/>
      <c r="BP291" s="7"/>
    </row>
    <row r="292" spans="34:68" ht="15.75" customHeight="1" x14ac:dyDescent="0.2">
      <c r="AH292" s="7"/>
      <c r="BP292" s="7"/>
    </row>
    <row r="293" spans="34:68" ht="15.75" customHeight="1" x14ac:dyDescent="0.2">
      <c r="AH293" s="7"/>
      <c r="BP293" s="7"/>
    </row>
    <row r="294" spans="34:68" ht="15.75" customHeight="1" x14ac:dyDescent="0.2">
      <c r="AH294" s="7"/>
      <c r="BP294" s="7"/>
    </row>
    <row r="295" spans="34:68" ht="15.75" customHeight="1" x14ac:dyDescent="0.2">
      <c r="AH295" s="7"/>
      <c r="BP295" s="7"/>
    </row>
    <row r="296" spans="34:68" ht="15.75" customHeight="1" x14ac:dyDescent="0.2">
      <c r="AH296" s="7"/>
      <c r="BP296" s="7"/>
    </row>
    <row r="297" spans="34:68" ht="15.75" customHeight="1" x14ac:dyDescent="0.2">
      <c r="AH297" s="7"/>
      <c r="BP297" s="7"/>
    </row>
    <row r="298" spans="34:68" ht="15.75" customHeight="1" x14ac:dyDescent="0.2">
      <c r="AH298" s="7"/>
      <c r="BP298" s="7"/>
    </row>
    <row r="299" spans="34:68" ht="15.75" customHeight="1" x14ac:dyDescent="0.2">
      <c r="AH299" s="7"/>
      <c r="BP299" s="7"/>
    </row>
    <row r="300" spans="34:68" ht="15.75" customHeight="1" x14ac:dyDescent="0.2">
      <c r="AH300" s="7"/>
      <c r="BP300" s="7"/>
    </row>
    <row r="301" spans="34:68" ht="15.75" customHeight="1" x14ac:dyDescent="0.2">
      <c r="AH301" s="7"/>
      <c r="BP301" s="7"/>
    </row>
    <row r="302" spans="34:68" ht="15.75" customHeight="1" x14ac:dyDescent="0.2">
      <c r="AH302" s="7"/>
      <c r="BP302" s="7"/>
    </row>
    <row r="303" spans="34:68" ht="15.75" customHeight="1" x14ac:dyDescent="0.2">
      <c r="AH303" s="7"/>
      <c r="BP303" s="7"/>
    </row>
    <row r="304" spans="34:68" ht="15.75" customHeight="1" x14ac:dyDescent="0.2">
      <c r="AH304" s="7"/>
      <c r="BP304" s="7"/>
    </row>
    <row r="305" spans="34:68" ht="15.75" customHeight="1" x14ac:dyDescent="0.2">
      <c r="AH305" s="7"/>
      <c r="BP305" s="7"/>
    </row>
    <row r="306" spans="34:68" ht="15.75" customHeight="1" x14ac:dyDescent="0.2">
      <c r="AH306" s="7"/>
      <c r="BP306" s="7"/>
    </row>
    <row r="307" spans="34:68" ht="15.75" customHeight="1" x14ac:dyDescent="0.2">
      <c r="AH307" s="7"/>
      <c r="BP307" s="7"/>
    </row>
    <row r="308" spans="34:68" ht="15.75" customHeight="1" x14ac:dyDescent="0.2">
      <c r="AH308" s="7"/>
      <c r="BP308" s="7"/>
    </row>
    <row r="309" spans="34:68" ht="15.75" customHeight="1" x14ac:dyDescent="0.2">
      <c r="AH309" s="7"/>
      <c r="BP309" s="7"/>
    </row>
    <row r="310" spans="34:68" ht="15.75" customHeight="1" x14ac:dyDescent="0.2">
      <c r="AH310" s="7"/>
      <c r="BP310" s="7"/>
    </row>
    <row r="311" spans="34:68" ht="15.75" customHeight="1" x14ac:dyDescent="0.2">
      <c r="AH311" s="7"/>
      <c r="BP311" s="7"/>
    </row>
    <row r="312" spans="34:68" ht="15.75" customHeight="1" x14ac:dyDescent="0.2">
      <c r="AH312" s="7"/>
      <c r="BP312" s="7"/>
    </row>
    <row r="313" spans="34:68" ht="15.75" customHeight="1" x14ac:dyDescent="0.2">
      <c r="AH313" s="7"/>
      <c r="BP313" s="7"/>
    </row>
    <row r="314" spans="34:68" ht="15.75" customHeight="1" x14ac:dyDescent="0.2">
      <c r="AH314" s="7"/>
      <c r="BP314" s="7"/>
    </row>
    <row r="315" spans="34:68" ht="15.75" customHeight="1" x14ac:dyDescent="0.2">
      <c r="AH315" s="7"/>
      <c r="BP315" s="7"/>
    </row>
    <row r="316" spans="34:68" ht="15.75" customHeight="1" x14ac:dyDescent="0.2">
      <c r="AH316" s="7"/>
      <c r="BP316" s="7"/>
    </row>
    <row r="317" spans="34:68" ht="15.75" customHeight="1" x14ac:dyDescent="0.2">
      <c r="AH317" s="7"/>
      <c r="BP317" s="7"/>
    </row>
    <row r="318" spans="34:68" ht="15.75" customHeight="1" x14ac:dyDescent="0.2">
      <c r="AH318" s="7"/>
      <c r="BP318" s="7"/>
    </row>
    <row r="319" spans="34:68" ht="15.75" customHeight="1" x14ac:dyDescent="0.2">
      <c r="AH319" s="7"/>
      <c r="BP319" s="7"/>
    </row>
    <row r="320" spans="34:68" ht="15.75" customHeight="1" x14ac:dyDescent="0.2">
      <c r="AH320" s="7"/>
      <c r="BP320" s="7"/>
    </row>
    <row r="321" spans="34:68" ht="15.75" customHeight="1" x14ac:dyDescent="0.2">
      <c r="AH321" s="7"/>
      <c r="BP321" s="7"/>
    </row>
    <row r="322" spans="34:68" ht="15.75" customHeight="1" x14ac:dyDescent="0.2">
      <c r="AH322" s="7"/>
      <c r="BP322" s="7"/>
    </row>
    <row r="323" spans="34:68" ht="15.75" customHeight="1" x14ac:dyDescent="0.2">
      <c r="AH323" s="7"/>
      <c r="BP323" s="7"/>
    </row>
    <row r="324" spans="34:68" ht="15.75" customHeight="1" x14ac:dyDescent="0.2">
      <c r="AH324" s="7"/>
      <c r="BP324" s="7"/>
    </row>
    <row r="325" spans="34:68" ht="15.75" customHeight="1" x14ac:dyDescent="0.2">
      <c r="AH325" s="7"/>
      <c r="BP325" s="7"/>
    </row>
    <row r="326" spans="34:68" ht="15.75" customHeight="1" x14ac:dyDescent="0.2">
      <c r="AH326" s="7"/>
      <c r="BP326" s="7"/>
    </row>
    <row r="327" spans="34:68" ht="15.75" customHeight="1" x14ac:dyDescent="0.2">
      <c r="AH327" s="7"/>
      <c r="BP327" s="7"/>
    </row>
    <row r="328" spans="34:68" ht="15.75" customHeight="1" x14ac:dyDescent="0.2">
      <c r="AH328" s="7"/>
      <c r="BP328" s="7"/>
    </row>
    <row r="329" spans="34:68" ht="15.75" customHeight="1" x14ac:dyDescent="0.2">
      <c r="AH329" s="7"/>
      <c r="BP329" s="7"/>
    </row>
    <row r="330" spans="34:68" ht="15.75" customHeight="1" x14ac:dyDescent="0.2">
      <c r="AH330" s="7"/>
      <c r="BP330" s="7"/>
    </row>
    <row r="331" spans="34:68" ht="15.75" customHeight="1" x14ac:dyDescent="0.2">
      <c r="AH331" s="7"/>
      <c r="BP331" s="7"/>
    </row>
    <row r="332" spans="34:68" ht="15.75" customHeight="1" x14ac:dyDescent="0.2">
      <c r="AH332" s="7"/>
      <c r="BP332" s="7"/>
    </row>
    <row r="333" spans="34:68" ht="15.75" customHeight="1" x14ac:dyDescent="0.2">
      <c r="AH333" s="7"/>
      <c r="BP333" s="7"/>
    </row>
    <row r="334" spans="34:68" ht="15.75" customHeight="1" x14ac:dyDescent="0.2">
      <c r="AH334" s="7"/>
      <c r="BP334" s="7"/>
    </row>
    <row r="335" spans="34:68" ht="15.75" customHeight="1" x14ac:dyDescent="0.2">
      <c r="AH335" s="7"/>
      <c r="BP335" s="7"/>
    </row>
    <row r="336" spans="34:68" ht="15.75" customHeight="1" x14ac:dyDescent="0.2">
      <c r="AH336" s="7"/>
      <c r="BP336" s="7"/>
    </row>
    <row r="337" spans="34:68" ht="15.75" customHeight="1" x14ac:dyDescent="0.2">
      <c r="AH337" s="7"/>
      <c r="BP337" s="7"/>
    </row>
    <row r="338" spans="34:68" ht="15.75" customHeight="1" x14ac:dyDescent="0.2">
      <c r="AH338" s="7"/>
      <c r="BP338" s="7"/>
    </row>
    <row r="339" spans="34:68" ht="15.75" customHeight="1" x14ac:dyDescent="0.2">
      <c r="AH339" s="7"/>
      <c r="BP339" s="7"/>
    </row>
    <row r="340" spans="34:68" ht="15.75" customHeight="1" x14ac:dyDescent="0.2">
      <c r="AH340" s="7"/>
      <c r="BP340" s="7"/>
    </row>
    <row r="341" spans="34:68" ht="15.75" customHeight="1" x14ac:dyDescent="0.2">
      <c r="AH341" s="7"/>
      <c r="BP341" s="7"/>
    </row>
    <row r="342" spans="34:68" ht="15.75" customHeight="1" x14ac:dyDescent="0.2">
      <c r="AH342" s="7"/>
      <c r="BP342" s="7"/>
    </row>
    <row r="343" spans="34:68" ht="15.75" customHeight="1" x14ac:dyDescent="0.2">
      <c r="AH343" s="7"/>
      <c r="BP343" s="7"/>
    </row>
    <row r="344" spans="34:68" ht="15.75" customHeight="1" x14ac:dyDescent="0.2">
      <c r="AH344" s="7"/>
      <c r="BP344" s="7"/>
    </row>
    <row r="345" spans="34:68" ht="15.75" customHeight="1" x14ac:dyDescent="0.2">
      <c r="AH345" s="7"/>
      <c r="BP345" s="7"/>
    </row>
    <row r="346" spans="34:68" ht="15.75" customHeight="1" x14ac:dyDescent="0.2">
      <c r="AH346" s="7"/>
      <c r="BP346" s="7"/>
    </row>
    <row r="347" spans="34:68" ht="15.75" customHeight="1" x14ac:dyDescent="0.2">
      <c r="AH347" s="7"/>
      <c r="BP347" s="7"/>
    </row>
    <row r="348" spans="34:68" ht="15.75" customHeight="1" x14ac:dyDescent="0.2">
      <c r="AH348" s="7"/>
      <c r="BP348" s="7"/>
    </row>
    <row r="349" spans="34:68" ht="15.75" customHeight="1" x14ac:dyDescent="0.2">
      <c r="AH349" s="7"/>
      <c r="BP349" s="7"/>
    </row>
    <row r="350" spans="34:68" ht="15.75" customHeight="1" x14ac:dyDescent="0.2">
      <c r="AH350" s="7"/>
      <c r="BP350" s="7"/>
    </row>
    <row r="351" spans="34:68" ht="15.75" customHeight="1" x14ac:dyDescent="0.2">
      <c r="AH351" s="7"/>
      <c r="BP351" s="7"/>
    </row>
    <row r="352" spans="34:68" ht="15.75" customHeight="1" x14ac:dyDescent="0.2">
      <c r="AH352" s="7"/>
      <c r="BP352" s="7"/>
    </row>
    <row r="353" spans="34:68" ht="15.75" customHeight="1" x14ac:dyDescent="0.2">
      <c r="AH353" s="7"/>
      <c r="BP353" s="7"/>
    </row>
    <row r="354" spans="34:68" ht="15.75" customHeight="1" x14ac:dyDescent="0.2">
      <c r="AH354" s="7"/>
      <c r="BP354" s="7"/>
    </row>
    <row r="355" spans="34:68" ht="15.75" customHeight="1" x14ac:dyDescent="0.2">
      <c r="AH355" s="7"/>
      <c r="BP355" s="7"/>
    </row>
    <row r="356" spans="34:68" ht="15.75" customHeight="1" x14ac:dyDescent="0.2">
      <c r="AH356" s="7"/>
      <c r="BP356" s="7"/>
    </row>
    <row r="357" spans="34:68" ht="15.75" customHeight="1" x14ac:dyDescent="0.2">
      <c r="AH357" s="7"/>
      <c r="BP357" s="7"/>
    </row>
    <row r="358" spans="34:68" ht="15.75" customHeight="1" x14ac:dyDescent="0.2">
      <c r="AH358" s="7"/>
      <c r="BP358" s="7"/>
    </row>
    <row r="359" spans="34:68" ht="15.75" customHeight="1" x14ac:dyDescent="0.2">
      <c r="AH359" s="7"/>
      <c r="BP359" s="7"/>
    </row>
    <row r="360" spans="34:68" ht="15.75" customHeight="1" x14ac:dyDescent="0.2">
      <c r="AH360" s="7"/>
      <c r="BP360" s="7"/>
    </row>
    <row r="361" spans="34:68" ht="15.75" customHeight="1" x14ac:dyDescent="0.2">
      <c r="AH361" s="7"/>
      <c r="BP361" s="7"/>
    </row>
    <row r="362" spans="34:68" ht="15.75" customHeight="1" x14ac:dyDescent="0.2">
      <c r="AH362" s="7"/>
      <c r="BP362" s="7"/>
    </row>
    <row r="363" spans="34:68" ht="15.75" customHeight="1" x14ac:dyDescent="0.2">
      <c r="AH363" s="7"/>
      <c r="BP363" s="7"/>
    </row>
    <row r="364" spans="34:68" ht="15.75" customHeight="1" x14ac:dyDescent="0.2">
      <c r="AH364" s="7"/>
      <c r="BP364" s="7"/>
    </row>
    <row r="365" spans="34:68" ht="15.75" customHeight="1" x14ac:dyDescent="0.2">
      <c r="AH365" s="7"/>
      <c r="BP365" s="7"/>
    </row>
    <row r="366" spans="34:68" ht="15.75" customHeight="1" x14ac:dyDescent="0.2">
      <c r="AH366" s="7"/>
      <c r="BP366" s="7"/>
    </row>
    <row r="367" spans="34:68" ht="15.75" customHeight="1" x14ac:dyDescent="0.2">
      <c r="AH367" s="7"/>
      <c r="BP367" s="7"/>
    </row>
    <row r="368" spans="34:68" ht="15.75" customHeight="1" x14ac:dyDescent="0.2">
      <c r="AH368" s="7"/>
      <c r="BP368" s="7"/>
    </row>
    <row r="369" spans="34:68" ht="15.75" customHeight="1" x14ac:dyDescent="0.2">
      <c r="AH369" s="7"/>
      <c r="BP369" s="7"/>
    </row>
    <row r="370" spans="34:68" ht="15.75" customHeight="1" x14ac:dyDescent="0.2">
      <c r="AH370" s="7"/>
      <c r="BP370" s="7"/>
    </row>
    <row r="371" spans="34:68" ht="15.75" customHeight="1" x14ac:dyDescent="0.2">
      <c r="AH371" s="7"/>
      <c r="BP371" s="7"/>
    </row>
    <row r="372" spans="34:68" ht="15.75" customHeight="1" x14ac:dyDescent="0.2">
      <c r="AH372" s="7"/>
      <c r="BP372" s="7"/>
    </row>
    <row r="373" spans="34:68" ht="15.75" customHeight="1" x14ac:dyDescent="0.2">
      <c r="AH373" s="7"/>
      <c r="BP373" s="7"/>
    </row>
    <row r="374" spans="34:68" ht="15.75" customHeight="1" x14ac:dyDescent="0.2">
      <c r="AH374" s="7"/>
      <c r="BP374" s="7"/>
    </row>
    <row r="375" spans="34:68" ht="15.75" customHeight="1" x14ac:dyDescent="0.2">
      <c r="AH375" s="7"/>
      <c r="BP375" s="7"/>
    </row>
    <row r="376" spans="34:68" ht="15.75" customHeight="1" x14ac:dyDescent="0.2">
      <c r="AH376" s="7"/>
      <c r="BP376" s="7"/>
    </row>
    <row r="377" spans="34:68" ht="15.75" customHeight="1" x14ac:dyDescent="0.2">
      <c r="AH377" s="7"/>
      <c r="BP377" s="7"/>
    </row>
    <row r="378" spans="34:68" ht="15.75" customHeight="1" x14ac:dyDescent="0.2">
      <c r="AH378" s="7"/>
      <c r="BP378" s="7"/>
    </row>
    <row r="379" spans="34:68" ht="15.75" customHeight="1" x14ac:dyDescent="0.2">
      <c r="AH379" s="7"/>
      <c r="BP379" s="7"/>
    </row>
    <row r="380" spans="34:68" ht="15.75" customHeight="1" x14ac:dyDescent="0.2">
      <c r="AH380" s="7"/>
      <c r="BP380" s="7"/>
    </row>
    <row r="381" spans="34:68" ht="15.75" customHeight="1" x14ac:dyDescent="0.2">
      <c r="AH381" s="7"/>
      <c r="BP381" s="7"/>
    </row>
    <row r="382" spans="34:68" ht="15.75" customHeight="1" x14ac:dyDescent="0.2">
      <c r="AH382" s="7"/>
      <c r="BP382" s="7"/>
    </row>
    <row r="383" spans="34:68" ht="15.75" customHeight="1" x14ac:dyDescent="0.2">
      <c r="AH383" s="7"/>
      <c r="BP383" s="7"/>
    </row>
    <row r="384" spans="34:68" ht="15.75" customHeight="1" x14ac:dyDescent="0.2">
      <c r="AH384" s="7"/>
      <c r="BP384" s="7"/>
    </row>
    <row r="385" spans="34:68" ht="15.75" customHeight="1" x14ac:dyDescent="0.2">
      <c r="AH385" s="7"/>
      <c r="BP385" s="7"/>
    </row>
    <row r="386" spans="34:68" ht="15.75" customHeight="1" x14ac:dyDescent="0.2">
      <c r="AH386" s="7"/>
      <c r="BP386" s="7"/>
    </row>
    <row r="387" spans="34:68" ht="15.75" customHeight="1" x14ac:dyDescent="0.2">
      <c r="AH387" s="7"/>
      <c r="BP387" s="7"/>
    </row>
    <row r="388" spans="34:68" ht="15.75" customHeight="1" x14ac:dyDescent="0.2">
      <c r="AH388" s="7"/>
      <c r="BP388" s="7"/>
    </row>
    <row r="389" spans="34:68" ht="15.75" customHeight="1" x14ac:dyDescent="0.2">
      <c r="AH389" s="7"/>
      <c r="BP389" s="7"/>
    </row>
    <row r="390" spans="34:68" ht="15.75" customHeight="1" x14ac:dyDescent="0.2">
      <c r="AH390" s="7"/>
      <c r="BP390" s="7"/>
    </row>
    <row r="391" spans="34:68" ht="15.75" customHeight="1" x14ac:dyDescent="0.2">
      <c r="AH391" s="7"/>
      <c r="BP391" s="7"/>
    </row>
    <row r="392" spans="34:68" ht="15.75" customHeight="1" x14ac:dyDescent="0.2">
      <c r="AH392" s="7"/>
      <c r="BP392" s="7"/>
    </row>
    <row r="393" spans="34:68" ht="15.75" customHeight="1" x14ac:dyDescent="0.2">
      <c r="AH393" s="7"/>
      <c r="BP393" s="7"/>
    </row>
    <row r="394" spans="34:68" ht="15.75" customHeight="1" x14ac:dyDescent="0.2">
      <c r="AH394" s="7"/>
      <c r="BP394" s="7"/>
    </row>
    <row r="395" spans="34:68" ht="15.75" customHeight="1" x14ac:dyDescent="0.2">
      <c r="AH395" s="7"/>
      <c r="BP395" s="7"/>
    </row>
    <row r="396" spans="34:68" ht="15.75" customHeight="1" x14ac:dyDescent="0.2">
      <c r="AH396" s="7"/>
      <c r="BP396" s="7"/>
    </row>
    <row r="397" spans="34:68" ht="15.75" customHeight="1" x14ac:dyDescent="0.2">
      <c r="AH397" s="7"/>
      <c r="BP397" s="7"/>
    </row>
    <row r="398" spans="34:68" ht="15.75" customHeight="1" x14ac:dyDescent="0.2">
      <c r="AH398" s="7"/>
      <c r="BP398" s="7"/>
    </row>
    <row r="399" spans="34:68" ht="15.75" customHeight="1" x14ac:dyDescent="0.2">
      <c r="AH399" s="7"/>
      <c r="BP399" s="7"/>
    </row>
    <row r="400" spans="34:68" ht="15.75" customHeight="1" x14ac:dyDescent="0.2">
      <c r="AH400" s="7"/>
      <c r="BP400" s="7"/>
    </row>
    <row r="401" spans="34:68" ht="15.75" customHeight="1" x14ac:dyDescent="0.2">
      <c r="AH401" s="7"/>
      <c r="BP401" s="7"/>
    </row>
    <row r="402" spans="34:68" ht="15.75" customHeight="1" x14ac:dyDescent="0.2">
      <c r="AH402" s="7"/>
      <c r="BP402" s="7"/>
    </row>
    <row r="403" spans="34:68" ht="15.75" customHeight="1" x14ac:dyDescent="0.2">
      <c r="AH403" s="7"/>
      <c r="BP403" s="7"/>
    </row>
    <row r="404" spans="34:68" ht="15.75" customHeight="1" x14ac:dyDescent="0.2">
      <c r="AH404" s="7"/>
      <c r="BP404" s="7"/>
    </row>
    <row r="405" spans="34:68" ht="15.75" customHeight="1" x14ac:dyDescent="0.2">
      <c r="AH405" s="7"/>
      <c r="BP405" s="7"/>
    </row>
    <row r="406" spans="34:68" ht="15.75" customHeight="1" x14ac:dyDescent="0.2">
      <c r="AH406" s="7"/>
      <c r="BP406" s="7"/>
    </row>
    <row r="407" spans="34:68" ht="15.75" customHeight="1" x14ac:dyDescent="0.2">
      <c r="AH407" s="7"/>
      <c r="BP407" s="7"/>
    </row>
    <row r="408" spans="34:68" ht="15.75" customHeight="1" x14ac:dyDescent="0.2">
      <c r="AH408" s="7"/>
      <c r="BP408" s="7"/>
    </row>
    <row r="409" spans="34:68" ht="15.75" customHeight="1" x14ac:dyDescent="0.2">
      <c r="AH409" s="7"/>
      <c r="BP409" s="7"/>
    </row>
    <row r="410" spans="34:68" ht="15.75" customHeight="1" x14ac:dyDescent="0.2">
      <c r="AH410" s="7"/>
      <c r="BP410" s="7"/>
    </row>
    <row r="411" spans="34:68" ht="15.75" customHeight="1" x14ac:dyDescent="0.2">
      <c r="AH411" s="7"/>
      <c r="BP411" s="7"/>
    </row>
    <row r="412" spans="34:68" ht="15.75" customHeight="1" x14ac:dyDescent="0.2">
      <c r="AH412" s="7"/>
      <c r="BP412" s="7"/>
    </row>
    <row r="413" spans="34:68" ht="15.75" customHeight="1" x14ac:dyDescent="0.2">
      <c r="AH413" s="7"/>
      <c r="BP413" s="7"/>
    </row>
    <row r="414" spans="34:68" ht="15.75" customHeight="1" x14ac:dyDescent="0.2">
      <c r="AH414" s="7"/>
      <c r="BP414" s="7"/>
    </row>
    <row r="415" spans="34:68" ht="15.75" customHeight="1" x14ac:dyDescent="0.2">
      <c r="AH415" s="7"/>
      <c r="BP415" s="7"/>
    </row>
    <row r="416" spans="34:68" ht="15.75" customHeight="1" x14ac:dyDescent="0.2">
      <c r="AH416" s="7"/>
      <c r="BP416" s="7"/>
    </row>
    <row r="417" spans="34:68" ht="15.75" customHeight="1" x14ac:dyDescent="0.2">
      <c r="AH417" s="7"/>
      <c r="BP417" s="7"/>
    </row>
    <row r="418" spans="34:68" ht="15.75" customHeight="1" x14ac:dyDescent="0.2">
      <c r="AH418" s="7"/>
      <c r="BP418" s="7"/>
    </row>
    <row r="419" spans="34:68" ht="15.75" customHeight="1" x14ac:dyDescent="0.2">
      <c r="AH419" s="7"/>
      <c r="BP419" s="7"/>
    </row>
    <row r="420" spans="34:68" ht="15.75" customHeight="1" x14ac:dyDescent="0.2">
      <c r="AH420" s="7"/>
      <c r="BP420" s="7"/>
    </row>
    <row r="421" spans="34:68" ht="15.75" customHeight="1" x14ac:dyDescent="0.2">
      <c r="AH421" s="7"/>
      <c r="BP421" s="7"/>
    </row>
    <row r="422" spans="34:68" ht="15.75" customHeight="1" x14ac:dyDescent="0.2">
      <c r="AH422" s="7"/>
      <c r="BP422" s="7"/>
    </row>
    <row r="423" spans="34:68" ht="15.75" customHeight="1" x14ac:dyDescent="0.2">
      <c r="AH423" s="7"/>
      <c r="BP423" s="7"/>
    </row>
    <row r="424" spans="34:68" ht="15.75" customHeight="1" x14ac:dyDescent="0.2">
      <c r="AH424" s="7"/>
      <c r="BP424" s="7"/>
    </row>
    <row r="425" spans="34:68" ht="15.75" customHeight="1" x14ac:dyDescent="0.2">
      <c r="AH425" s="7"/>
      <c r="BP425" s="7"/>
    </row>
    <row r="426" spans="34:68" ht="15.75" customHeight="1" x14ac:dyDescent="0.2">
      <c r="AH426" s="7"/>
      <c r="BP426" s="7"/>
    </row>
    <row r="427" spans="34:68" ht="15.75" customHeight="1" x14ac:dyDescent="0.2">
      <c r="AH427" s="7"/>
      <c r="BP427" s="7"/>
    </row>
    <row r="428" spans="34:68" ht="15.75" customHeight="1" x14ac:dyDescent="0.2">
      <c r="AH428" s="7"/>
      <c r="BP428" s="7"/>
    </row>
    <row r="429" spans="34:68" ht="15.75" customHeight="1" x14ac:dyDescent="0.2">
      <c r="AH429" s="7"/>
      <c r="BP429" s="7"/>
    </row>
    <row r="430" spans="34:68" ht="15.75" customHeight="1" x14ac:dyDescent="0.2">
      <c r="AH430" s="7"/>
      <c r="BP430" s="7"/>
    </row>
    <row r="431" spans="34:68" ht="15.75" customHeight="1" x14ac:dyDescent="0.2">
      <c r="AH431" s="7"/>
      <c r="BP431" s="7"/>
    </row>
    <row r="432" spans="34:68" ht="15.75" customHeight="1" x14ac:dyDescent="0.2">
      <c r="AH432" s="7"/>
      <c r="BP432" s="7"/>
    </row>
    <row r="433" spans="34:68" ht="15.75" customHeight="1" x14ac:dyDescent="0.2">
      <c r="AH433" s="7"/>
      <c r="BP433" s="7"/>
    </row>
    <row r="434" spans="34:68" ht="15.75" customHeight="1" x14ac:dyDescent="0.2">
      <c r="AH434" s="7"/>
      <c r="BP434" s="7"/>
    </row>
    <row r="435" spans="34:68" ht="15.75" customHeight="1" x14ac:dyDescent="0.2">
      <c r="AH435" s="7"/>
      <c r="BP435" s="7"/>
    </row>
    <row r="436" spans="34:68" ht="15.75" customHeight="1" x14ac:dyDescent="0.2">
      <c r="AH436" s="7"/>
      <c r="BP436" s="7"/>
    </row>
    <row r="437" spans="34:68" ht="15.75" customHeight="1" x14ac:dyDescent="0.2">
      <c r="AH437" s="7"/>
      <c r="BP437" s="7"/>
    </row>
    <row r="438" spans="34:68" ht="15.75" customHeight="1" x14ac:dyDescent="0.2">
      <c r="AH438" s="7"/>
      <c r="BP438" s="7"/>
    </row>
    <row r="439" spans="34:68" ht="15.75" customHeight="1" x14ac:dyDescent="0.2">
      <c r="AH439" s="7"/>
      <c r="BP439" s="7"/>
    </row>
    <row r="440" spans="34:68" ht="15.75" customHeight="1" x14ac:dyDescent="0.2">
      <c r="AH440" s="7"/>
      <c r="BP440" s="7"/>
    </row>
    <row r="441" spans="34:68" ht="15.75" customHeight="1" x14ac:dyDescent="0.2">
      <c r="AH441" s="7"/>
      <c r="BP441" s="7"/>
    </row>
    <row r="442" spans="34:68" ht="15.75" customHeight="1" x14ac:dyDescent="0.2">
      <c r="AH442" s="7"/>
      <c r="BP442" s="7"/>
    </row>
    <row r="443" spans="34:68" ht="15.75" customHeight="1" x14ac:dyDescent="0.2">
      <c r="AH443" s="7"/>
      <c r="BP443" s="7"/>
    </row>
    <row r="444" spans="34:68" ht="15.75" customHeight="1" x14ac:dyDescent="0.2">
      <c r="AH444" s="7"/>
      <c r="BP444" s="7"/>
    </row>
    <row r="445" spans="34:68" ht="15.75" customHeight="1" x14ac:dyDescent="0.2">
      <c r="AH445" s="7"/>
      <c r="BP445" s="7"/>
    </row>
    <row r="446" spans="34:68" ht="15.75" customHeight="1" x14ac:dyDescent="0.2">
      <c r="AH446" s="7"/>
      <c r="BP446" s="7"/>
    </row>
    <row r="447" spans="34:68" ht="15.75" customHeight="1" x14ac:dyDescent="0.2">
      <c r="AH447" s="7"/>
      <c r="BP447" s="7"/>
    </row>
    <row r="448" spans="34:68" ht="15.75" customHeight="1" x14ac:dyDescent="0.2">
      <c r="AH448" s="7"/>
      <c r="BP448" s="7"/>
    </row>
    <row r="449" spans="34:68" ht="15.75" customHeight="1" x14ac:dyDescent="0.2">
      <c r="AH449" s="7"/>
      <c r="BP449" s="7"/>
    </row>
    <row r="450" spans="34:68" ht="15.75" customHeight="1" x14ac:dyDescent="0.2">
      <c r="AH450" s="7"/>
      <c r="BP450" s="7"/>
    </row>
    <row r="451" spans="34:68" ht="15.75" customHeight="1" x14ac:dyDescent="0.2">
      <c r="AH451" s="7"/>
      <c r="BP451" s="7"/>
    </row>
    <row r="452" spans="34:68" ht="15.75" customHeight="1" x14ac:dyDescent="0.2">
      <c r="AH452" s="7"/>
      <c r="BP452" s="7"/>
    </row>
    <row r="453" spans="34:68" ht="15.75" customHeight="1" x14ac:dyDescent="0.2">
      <c r="AH453" s="7"/>
      <c r="BP453" s="7"/>
    </row>
    <row r="454" spans="34:68" ht="15.75" customHeight="1" x14ac:dyDescent="0.2">
      <c r="AH454" s="7"/>
      <c r="BP454" s="7"/>
    </row>
    <row r="455" spans="34:68" ht="15.75" customHeight="1" x14ac:dyDescent="0.2">
      <c r="AH455" s="7"/>
      <c r="BP455" s="7"/>
    </row>
    <row r="456" spans="34:68" ht="15.75" customHeight="1" x14ac:dyDescent="0.2">
      <c r="AH456" s="7"/>
      <c r="BP456" s="7"/>
    </row>
    <row r="457" spans="34:68" ht="15.75" customHeight="1" x14ac:dyDescent="0.2">
      <c r="AH457" s="7"/>
      <c r="BP457" s="7"/>
    </row>
    <row r="458" spans="34:68" ht="15.75" customHeight="1" x14ac:dyDescent="0.2">
      <c r="AH458" s="7"/>
      <c r="BP458" s="7"/>
    </row>
    <row r="459" spans="34:68" ht="15.75" customHeight="1" x14ac:dyDescent="0.2">
      <c r="AH459" s="7"/>
      <c r="BP459" s="7"/>
    </row>
    <row r="460" spans="34:68" ht="15.75" customHeight="1" x14ac:dyDescent="0.2">
      <c r="AH460" s="7"/>
      <c r="BP460" s="7"/>
    </row>
    <row r="461" spans="34:68" ht="15.75" customHeight="1" x14ac:dyDescent="0.2">
      <c r="AH461" s="7"/>
      <c r="BP461" s="7"/>
    </row>
    <row r="462" spans="34:68" ht="15.75" customHeight="1" x14ac:dyDescent="0.2">
      <c r="AH462" s="7"/>
      <c r="BP462" s="7"/>
    </row>
    <row r="463" spans="34:68" ht="15.75" customHeight="1" x14ac:dyDescent="0.2">
      <c r="AH463" s="7"/>
      <c r="BP463" s="7"/>
    </row>
    <row r="464" spans="34:68" ht="15.75" customHeight="1" x14ac:dyDescent="0.2">
      <c r="AH464" s="7"/>
      <c r="BP464" s="7"/>
    </row>
    <row r="465" spans="34:68" ht="15.75" customHeight="1" x14ac:dyDescent="0.2">
      <c r="AH465" s="7"/>
      <c r="BP465" s="7"/>
    </row>
    <row r="466" spans="34:68" ht="15.75" customHeight="1" x14ac:dyDescent="0.2">
      <c r="AH466" s="7"/>
      <c r="BP466" s="7"/>
    </row>
    <row r="467" spans="34:68" ht="15.75" customHeight="1" x14ac:dyDescent="0.2">
      <c r="AH467" s="7"/>
      <c r="BP467" s="7"/>
    </row>
    <row r="468" spans="34:68" ht="15.75" customHeight="1" x14ac:dyDescent="0.2">
      <c r="AH468" s="7"/>
      <c r="BP468" s="7"/>
    </row>
    <row r="469" spans="34:68" ht="15.75" customHeight="1" x14ac:dyDescent="0.2">
      <c r="AH469" s="7"/>
      <c r="BP469" s="7"/>
    </row>
    <row r="470" spans="34:68" ht="15.75" customHeight="1" x14ac:dyDescent="0.2">
      <c r="AH470" s="7"/>
      <c r="BP470" s="7"/>
    </row>
    <row r="471" spans="34:68" ht="15.75" customHeight="1" x14ac:dyDescent="0.2">
      <c r="AH471" s="7"/>
      <c r="BP471" s="7"/>
    </row>
    <row r="472" spans="34:68" ht="15.75" customHeight="1" x14ac:dyDescent="0.2">
      <c r="AH472" s="7"/>
      <c r="BP472" s="7"/>
    </row>
    <row r="473" spans="34:68" ht="15.75" customHeight="1" x14ac:dyDescent="0.2">
      <c r="AH473" s="7"/>
      <c r="BP473" s="7"/>
    </row>
    <row r="474" spans="34:68" ht="15.75" customHeight="1" x14ac:dyDescent="0.2">
      <c r="AH474" s="7"/>
      <c r="BP474" s="7"/>
    </row>
    <row r="475" spans="34:68" ht="15.75" customHeight="1" x14ac:dyDescent="0.2">
      <c r="AH475" s="7"/>
      <c r="BP475" s="7"/>
    </row>
    <row r="476" spans="34:68" ht="15.75" customHeight="1" x14ac:dyDescent="0.2">
      <c r="AH476" s="7"/>
      <c r="BP476" s="7"/>
    </row>
    <row r="477" spans="34:68" ht="15.75" customHeight="1" x14ac:dyDescent="0.2">
      <c r="AH477" s="7"/>
      <c r="BP477" s="7"/>
    </row>
    <row r="478" spans="34:68" ht="15.75" customHeight="1" x14ac:dyDescent="0.2">
      <c r="AH478" s="7"/>
      <c r="BP478" s="7"/>
    </row>
    <row r="479" spans="34:68" ht="15.75" customHeight="1" x14ac:dyDescent="0.2">
      <c r="AH479" s="7"/>
      <c r="BP479" s="7"/>
    </row>
    <row r="480" spans="34:68" ht="15.75" customHeight="1" x14ac:dyDescent="0.2">
      <c r="AH480" s="7"/>
      <c r="BP480" s="7"/>
    </row>
    <row r="481" spans="34:68" ht="15.75" customHeight="1" x14ac:dyDescent="0.2">
      <c r="AH481" s="7"/>
      <c r="BP481" s="7"/>
    </row>
    <row r="482" spans="34:68" ht="15.75" customHeight="1" x14ac:dyDescent="0.2">
      <c r="AH482" s="7"/>
      <c r="BP482" s="7"/>
    </row>
    <row r="483" spans="34:68" ht="15.75" customHeight="1" x14ac:dyDescent="0.2">
      <c r="AH483" s="7"/>
      <c r="BP483" s="7"/>
    </row>
    <row r="484" spans="34:68" ht="15.75" customHeight="1" x14ac:dyDescent="0.2">
      <c r="AH484" s="7"/>
      <c r="BP484" s="7"/>
    </row>
    <row r="485" spans="34:68" ht="15.75" customHeight="1" x14ac:dyDescent="0.2">
      <c r="AH485" s="7"/>
      <c r="BP485" s="7"/>
    </row>
    <row r="486" spans="34:68" ht="15.75" customHeight="1" x14ac:dyDescent="0.2">
      <c r="AH486" s="7"/>
      <c r="BP486" s="7"/>
    </row>
    <row r="487" spans="34:68" ht="15.75" customHeight="1" x14ac:dyDescent="0.2">
      <c r="AH487" s="7"/>
      <c r="BP487" s="7"/>
    </row>
    <row r="488" spans="34:68" ht="15.75" customHeight="1" x14ac:dyDescent="0.2">
      <c r="AH488" s="7"/>
      <c r="BP488" s="7"/>
    </row>
    <row r="489" spans="34:68" ht="15.75" customHeight="1" x14ac:dyDescent="0.2">
      <c r="AH489" s="7"/>
      <c r="BP489" s="7"/>
    </row>
    <row r="490" spans="34:68" ht="15.75" customHeight="1" x14ac:dyDescent="0.2">
      <c r="AH490" s="7"/>
      <c r="BP490" s="7"/>
    </row>
    <row r="491" spans="34:68" ht="15.75" customHeight="1" x14ac:dyDescent="0.2">
      <c r="AH491" s="7"/>
      <c r="BP491" s="7"/>
    </row>
    <row r="492" spans="34:68" ht="15.75" customHeight="1" x14ac:dyDescent="0.2">
      <c r="AH492" s="7"/>
      <c r="BP492" s="7"/>
    </row>
    <row r="493" spans="34:68" ht="15.75" customHeight="1" x14ac:dyDescent="0.2">
      <c r="AH493" s="7"/>
      <c r="BP493" s="7"/>
    </row>
    <row r="494" spans="34:68" ht="15.75" customHeight="1" x14ac:dyDescent="0.2">
      <c r="AH494" s="7"/>
      <c r="BP494" s="7"/>
    </row>
    <row r="495" spans="34:68" ht="15.75" customHeight="1" x14ac:dyDescent="0.2">
      <c r="AH495" s="7"/>
      <c r="BP495" s="7"/>
    </row>
    <row r="496" spans="34:68" ht="15.75" customHeight="1" x14ac:dyDescent="0.2">
      <c r="AH496" s="7"/>
      <c r="BP496" s="7"/>
    </row>
    <row r="497" spans="34:68" ht="15.75" customHeight="1" x14ac:dyDescent="0.2">
      <c r="AH497" s="7"/>
      <c r="BP497" s="7"/>
    </row>
    <row r="498" spans="34:68" ht="15.75" customHeight="1" x14ac:dyDescent="0.2">
      <c r="AH498" s="7"/>
      <c r="BP498" s="7"/>
    </row>
    <row r="499" spans="34:68" ht="15.75" customHeight="1" x14ac:dyDescent="0.2">
      <c r="AH499" s="7"/>
      <c r="BP499" s="7"/>
    </row>
    <row r="500" spans="34:68" ht="15.75" customHeight="1" x14ac:dyDescent="0.2">
      <c r="AH500" s="7"/>
      <c r="BP500" s="7"/>
    </row>
    <row r="501" spans="34:68" ht="15.75" customHeight="1" x14ac:dyDescent="0.2">
      <c r="AH501" s="7"/>
      <c r="BP501" s="7"/>
    </row>
    <row r="502" spans="34:68" ht="15.75" customHeight="1" x14ac:dyDescent="0.2">
      <c r="AH502" s="7"/>
      <c r="BP502" s="7"/>
    </row>
    <row r="503" spans="34:68" ht="15.75" customHeight="1" x14ac:dyDescent="0.2">
      <c r="AH503" s="7"/>
      <c r="BP503" s="7"/>
    </row>
    <row r="504" spans="34:68" ht="15.75" customHeight="1" x14ac:dyDescent="0.2">
      <c r="AH504" s="7"/>
      <c r="BP504" s="7"/>
    </row>
    <row r="505" spans="34:68" ht="15.75" customHeight="1" x14ac:dyDescent="0.2">
      <c r="AH505" s="7"/>
      <c r="BP505" s="7"/>
    </row>
    <row r="506" spans="34:68" ht="15.75" customHeight="1" x14ac:dyDescent="0.2">
      <c r="AH506" s="7"/>
      <c r="BP506" s="7"/>
    </row>
    <row r="507" spans="34:68" ht="15.75" customHeight="1" x14ac:dyDescent="0.2">
      <c r="AH507" s="7"/>
      <c r="BP507" s="7"/>
    </row>
    <row r="508" spans="34:68" ht="15.75" customHeight="1" x14ac:dyDescent="0.2">
      <c r="AH508" s="7"/>
      <c r="BP508" s="7"/>
    </row>
    <row r="509" spans="34:68" ht="15.75" customHeight="1" x14ac:dyDescent="0.2">
      <c r="AH509" s="7"/>
      <c r="BP509" s="7"/>
    </row>
    <row r="510" spans="34:68" ht="15.75" customHeight="1" x14ac:dyDescent="0.2">
      <c r="AH510" s="7"/>
      <c r="BP510" s="7"/>
    </row>
    <row r="511" spans="34:68" ht="15.75" customHeight="1" x14ac:dyDescent="0.2">
      <c r="AH511" s="7"/>
      <c r="BP511" s="7"/>
    </row>
    <row r="512" spans="34:68" ht="15.75" customHeight="1" x14ac:dyDescent="0.2">
      <c r="AH512" s="7"/>
      <c r="BP512" s="7"/>
    </row>
    <row r="513" spans="34:68" ht="15.75" customHeight="1" x14ac:dyDescent="0.2">
      <c r="AH513" s="7"/>
      <c r="BP513" s="7"/>
    </row>
    <row r="514" spans="34:68" ht="15.75" customHeight="1" x14ac:dyDescent="0.2">
      <c r="AH514" s="7"/>
      <c r="BP514" s="7"/>
    </row>
    <row r="515" spans="34:68" ht="15.75" customHeight="1" x14ac:dyDescent="0.2">
      <c r="AH515" s="7"/>
      <c r="BP515" s="7"/>
    </row>
    <row r="516" spans="34:68" ht="15.75" customHeight="1" x14ac:dyDescent="0.2">
      <c r="AH516" s="7"/>
      <c r="BP516" s="7"/>
    </row>
    <row r="517" spans="34:68" ht="15.75" customHeight="1" x14ac:dyDescent="0.2">
      <c r="AH517" s="7"/>
      <c r="BP517" s="7"/>
    </row>
    <row r="518" spans="34:68" ht="15.75" customHeight="1" x14ac:dyDescent="0.2">
      <c r="AH518" s="7"/>
      <c r="BP518" s="7"/>
    </row>
    <row r="519" spans="34:68" ht="15.75" customHeight="1" x14ac:dyDescent="0.2">
      <c r="AH519" s="7"/>
      <c r="BP519" s="7"/>
    </row>
    <row r="520" spans="34:68" ht="15.75" customHeight="1" x14ac:dyDescent="0.2">
      <c r="AH520" s="7"/>
      <c r="BP520" s="7"/>
    </row>
    <row r="521" spans="34:68" ht="15.75" customHeight="1" x14ac:dyDescent="0.2">
      <c r="AH521" s="7"/>
      <c r="BP521" s="7"/>
    </row>
    <row r="522" spans="34:68" ht="15.75" customHeight="1" x14ac:dyDescent="0.2">
      <c r="AH522" s="7"/>
      <c r="BP522" s="7"/>
    </row>
    <row r="523" spans="34:68" ht="15.75" customHeight="1" x14ac:dyDescent="0.2">
      <c r="AH523" s="7"/>
      <c r="BP523" s="7"/>
    </row>
    <row r="524" spans="34:68" ht="15.75" customHeight="1" x14ac:dyDescent="0.2">
      <c r="AH524" s="7"/>
      <c r="BP524" s="7"/>
    </row>
    <row r="525" spans="34:68" ht="15.75" customHeight="1" x14ac:dyDescent="0.2">
      <c r="AH525" s="7"/>
      <c r="BP525" s="7"/>
    </row>
    <row r="526" spans="34:68" ht="15.75" customHeight="1" x14ac:dyDescent="0.2">
      <c r="AH526" s="7"/>
      <c r="BP526" s="7"/>
    </row>
    <row r="527" spans="34:68" ht="15.75" customHeight="1" x14ac:dyDescent="0.2">
      <c r="AH527" s="7"/>
      <c r="BP527" s="7"/>
    </row>
    <row r="528" spans="34:68" ht="15.75" customHeight="1" x14ac:dyDescent="0.2">
      <c r="AH528" s="7"/>
      <c r="BP528" s="7"/>
    </row>
    <row r="529" spans="34:68" ht="15.75" customHeight="1" x14ac:dyDescent="0.2">
      <c r="AH529" s="7"/>
      <c r="BP529" s="7"/>
    </row>
    <row r="530" spans="34:68" ht="15.75" customHeight="1" x14ac:dyDescent="0.2">
      <c r="AH530" s="7"/>
      <c r="BP530" s="7"/>
    </row>
    <row r="531" spans="34:68" ht="15.75" customHeight="1" x14ac:dyDescent="0.2">
      <c r="AH531" s="7"/>
      <c r="BP531" s="7"/>
    </row>
    <row r="532" spans="34:68" ht="15.75" customHeight="1" x14ac:dyDescent="0.2">
      <c r="AH532" s="7"/>
      <c r="BP532" s="7"/>
    </row>
    <row r="533" spans="34:68" ht="15.75" customHeight="1" x14ac:dyDescent="0.2">
      <c r="AH533" s="7"/>
      <c r="BP533" s="7"/>
    </row>
    <row r="534" spans="34:68" ht="15.75" customHeight="1" x14ac:dyDescent="0.2">
      <c r="AH534" s="7"/>
      <c r="BP534" s="7"/>
    </row>
    <row r="535" spans="34:68" ht="15.75" customHeight="1" x14ac:dyDescent="0.2">
      <c r="AH535" s="7"/>
      <c r="BP535" s="7"/>
    </row>
    <row r="536" spans="34:68" ht="15.75" customHeight="1" x14ac:dyDescent="0.2">
      <c r="AH536" s="7"/>
      <c r="BP536" s="7"/>
    </row>
    <row r="537" spans="34:68" ht="15.75" customHeight="1" x14ac:dyDescent="0.2">
      <c r="AH537" s="7"/>
      <c r="BP537" s="7"/>
    </row>
    <row r="538" spans="34:68" ht="15.75" customHeight="1" x14ac:dyDescent="0.2">
      <c r="AH538" s="7"/>
      <c r="BP538" s="7"/>
    </row>
    <row r="539" spans="34:68" ht="15.75" customHeight="1" x14ac:dyDescent="0.2">
      <c r="AH539" s="7"/>
      <c r="BP539" s="7"/>
    </row>
    <row r="540" spans="34:68" ht="15.75" customHeight="1" x14ac:dyDescent="0.2">
      <c r="AH540" s="7"/>
      <c r="BP540" s="7"/>
    </row>
    <row r="541" spans="34:68" ht="15.75" customHeight="1" x14ac:dyDescent="0.2">
      <c r="AH541" s="7"/>
      <c r="BP541" s="7"/>
    </row>
    <row r="542" spans="34:68" ht="15.75" customHeight="1" x14ac:dyDescent="0.2">
      <c r="AH542" s="7"/>
      <c r="BP542" s="7"/>
    </row>
    <row r="543" spans="34:68" ht="15.75" customHeight="1" x14ac:dyDescent="0.2">
      <c r="AH543" s="7"/>
      <c r="BP543" s="7"/>
    </row>
    <row r="544" spans="34:68" ht="15.75" customHeight="1" x14ac:dyDescent="0.2">
      <c r="AH544" s="7"/>
      <c r="BP544" s="7"/>
    </row>
    <row r="545" spans="34:68" ht="15.75" customHeight="1" x14ac:dyDescent="0.2">
      <c r="AH545" s="7"/>
      <c r="BP545" s="7"/>
    </row>
    <row r="546" spans="34:68" ht="15.75" customHeight="1" x14ac:dyDescent="0.2">
      <c r="AH546" s="7"/>
      <c r="BP546" s="7"/>
    </row>
    <row r="547" spans="34:68" ht="15.75" customHeight="1" x14ac:dyDescent="0.2">
      <c r="AH547" s="7"/>
      <c r="BP547" s="7"/>
    </row>
    <row r="548" spans="34:68" ht="15.75" customHeight="1" x14ac:dyDescent="0.2">
      <c r="AH548" s="7"/>
      <c r="BP548" s="7"/>
    </row>
    <row r="549" spans="34:68" ht="15.75" customHeight="1" x14ac:dyDescent="0.2">
      <c r="AH549" s="7"/>
      <c r="BP549" s="7"/>
    </row>
    <row r="550" spans="34:68" ht="15.75" customHeight="1" x14ac:dyDescent="0.2">
      <c r="AH550" s="7"/>
      <c r="BP550" s="7"/>
    </row>
    <row r="551" spans="34:68" ht="15.75" customHeight="1" x14ac:dyDescent="0.2">
      <c r="AH551" s="7"/>
      <c r="BP551" s="7"/>
    </row>
    <row r="552" spans="34:68" ht="15.75" customHeight="1" x14ac:dyDescent="0.2">
      <c r="AH552" s="7"/>
      <c r="BP552" s="7"/>
    </row>
    <row r="553" spans="34:68" ht="15.75" customHeight="1" x14ac:dyDescent="0.2">
      <c r="AH553" s="7"/>
      <c r="BP553" s="7"/>
    </row>
    <row r="554" spans="34:68" ht="15.75" customHeight="1" x14ac:dyDescent="0.2">
      <c r="AH554" s="7"/>
      <c r="BP554" s="7"/>
    </row>
    <row r="555" spans="34:68" ht="15.75" customHeight="1" x14ac:dyDescent="0.2">
      <c r="AH555" s="7"/>
      <c r="BP555" s="7"/>
    </row>
    <row r="556" spans="34:68" ht="15.75" customHeight="1" x14ac:dyDescent="0.2">
      <c r="AH556" s="7"/>
      <c r="BP556" s="7"/>
    </row>
    <row r="557" spans="34:68" ht="15.75" customHeight="1" x14ac:dyDescent="0.2">
      <c r="AH557" s="7"/>
      <c r="BP557" s="7"/>
    </row>
    <row r="558" spans="34:68" ht="15.75" customHeight="1" x14ac:dyDescent="0.2">
      <c r="AH558" s="7"/>
      <c r="BP558" s="7"/>
    </row>
    <row r="559" spans="34:68" ht="15.75" customHeight="1" x14ac:dyDescent="0.2">
      <c r="AH559" s="7"/>
      <c r="BP559" s="7"/>
    </row>
    <row r="560" spans="34:68" ht="15.75" customHeight="1" x14ac:dyDescent="0.2">
      <c r="AH560" s="7"/>
      <c r="BP560" s="7"/>
    </row>
    <row r="561" spans="34:68" ht="15.75" customHeight="1" x14ac:dyDescent="0.2">
      <c r="AH561" s="7"/>
      <c r="BP561" s="7"/>
    </row>
    <row r="562" spans="34:68" ht="15.75" customHeight="1" x14ac:dyDescent="0.2">
      <c r="AH562" s="7"/>
      <c r="BP562" s="7"/>
    </row>
    <row r="563" spans="34:68" ht="15.75" customHeight="1" x14ac:dyDescent="0.2">
      <c r="AH563" s="7"/>
      <c r="BP563" s="7"/>
    </row>
    <row r="564" spans="34:68" ht="15.75" customHeight="1" x14ac:dyDescent="0.2">
      <c r="AH564" s="7"/>
      <c r="BP564" s="7"/>
    </row>
    <row r="565" spans="34:68" ht="15.75" customHeight="1" x14ac:dyDescent="0.2">
      <c r="AH565" s="7"/>
      <c r="BP565" s="7"/>
    </row>
    <row r="566" spans="34:68" ht="15.75" customHeight="1" x14ac:dyDescent="0.2">
      <c r="AH566" s="7"/>
      <c r="BP566" s="7"/>
    </row>
    <row r="567" spans="34:68" ht="15.75" customHeight="1" x14ac:dyDescent="0.2">
      <c r="AH567" s="7"/>
      <c r="BP567" s="7"/>
    </row>
    <row r="568" spans="34:68" ht="15.75" customHeight="1" x14ac:dyDescent="0.2">
      <c r="AH568" s="7"/>
      <c r="BP568" s="7"/>
    </row>
    <row r="569" spans="34:68" ht="15.75" customHeight="1" x14ac:dyDescent="0.2">
      <c r="AH569" s="7"/>
      <c r="BP569" s="7"/>
    </row>
    <row r="570" spans="34:68" ht="15.75" customHeight="1" x14ac:dyDescent="0.2">
      <c r="AH570" s="7"/>
      <c r="BP570" s="7"/>
    </row>
    <row r="571" spans="34:68" ht="15.75" customHeight="1" x14ac:dyDescent="0.2">
      <c r="AH571" s="7"/>
      <c r="BP571" s="7"/>
    </row>
    <row r="572" spans="34:68" ht="15.75" customHeight="1" x14ac:dyDescent="0.2">
      <c r="AH572" s="7"/>
      <c r="BP572" s="7"/>
    </row>
    <row r="573" spans="34:68" ht="15.75" customHeight="1" x14ac:dyDescent="0.2">
      <c r="AH573" s="7"/>
      <c r="BP573" s="7"/>
    </row>
    <row r="574" spans="34:68" ht="15.75" customHeight="1" x14ac:dyDescent="0.2">
      <c r="AH574" s="7"/>
      <c r="BP574" s="7"/>
    </row>
    <row r="575" spans="34:68" ht="15.75" customHeight="1" x14ac:dyDescent="0.2">
      <c r="AH575" s="7"/>
      <c r="BP575" s="7"/>
    </row>
    <row r="576" spans="34:68" ht="15.75" customHeight="1" x14ac:dyDescent="0.2">
      <c r="AH576" s="7"/>
      <c r="BP576" s="7"/>
    </row>
    <row r="577" spans="34:68" ht="15.75" customHeight="1" x14ac:dyDescent="0.2">
      <c r="AH577" s="7"/>
      <c r="BP577" s="7"/>
    </row>
    <row r="578" spans="34:68" ht="15.75" customHeight="1" x14ac:dyDescent="0.2">
      <c r="AH578" s="7"/>
      <c r="BP578" s="7"/>
    </row>
    <row r="579" spans="34:68" ht="15.75" customHeight="1" x14ac:dyDescent="0.2">
      <c r="AH579" s="7"/>
      <c r="BP579" s="7"/>
    </row>
    <row r="580" spans="34:68" ht="15.75" customHeight="1" x14ac:dyDescent="0.2">
      <c r="AH580" s="7"/>
      <c r="BP580" s="7"/>
    </row>
    <row r="581" spans="34:68" ht="15.75" customHeight="1" x14ac:dyDescent="0.2">
      <c r="AH581" s="7"/>
      <c r="BP581" s="7"/>
    </row>
    <row r="582" spans="34:68" ht="15.75" customHeight="1" x14ac:dyDescent="0.2">
      <c r="AH582" s="7"/>
      <c r="BP582" s="7"/>
    </row>
    <row r="583" spans="34:68" ht="15.75" customHeight="1" x14ac:dyDescent="0.2">
      <c r="AH583" s="7"/>
      <c r="BP583" s="7"/>
    </row>
    <row r="584" spans="34:68" ht="15.75" customHeight="1" x14ac:dyDescent="0.2">
      <c r="AH584" s="7"/>
      <c r="BP584" s="7"/>
    </row>
    <row r="585" spans="34:68" ht="15.75" customHeight="1" x14ac:dyDescent="0.2">
      <c r="AH585" s="7"/>
      <c r="BP585" s="7"/>
    </row>
    <row r="586" spans="34:68" ht="15.75" customHeight="1" x14ac:dyDescent="0.2">
      <c r="AH586" s="7"/>
      <c r="BP586" s="7"/>
    </row>
    <row r="587" spans="34:68" ht="15.75" customHeight="1" x14ac:dyDescent="0.2">
      <c r="AH587" s="7"/>
      <c r="BP587" s="7"/>
    </row>
    <row r="588" spans="34:68" ht="15.75" customHeight="1" x14ac:dyDescent="0.2">
      <c r="AH588" s="7"/>
      <c r="BP588" s="7"/>
    </row>
    <row r="589" spans="34:68" ht="15.75" customHeight="1" x14ac:dyDescent="0.2">
      <c r="AH589" s="7"/>
      <c r="BP589" s="7"/>
    </row>
    <row r="590" spans="34:68" ht="15.75" customHeight="1" x14ac:dyDescent="0.2">
      <c r="AH590" s="7"/>
      <c r="BP590" s="7"/>
    </row>
    <row r="591" spans="34:68" ht="15.75" customHeight="1" x14ac:dyDescent="0.2">
      <c r="AH591" s="7"/>
      <c r="BP591" s="7"/>
    </row>
    <row r="592" spans="34:68" ht="15.75" customHeight="1" x14ac:dyDescent="0.2">
      <c r="AH592" s="7"/>
      <c r="BP592" s="7"/>
    </row>
    <row r="593" spans="34:68" ht="15.75" customHeight="1" x14ac:dyDescent="0.2">
      <c r="AH593" s="7"/>
      <c r="BP593" s="7"/>
    </row>
    <row r="594" spans="34:68" ht="15.75" customHeight="1" x14ac:dyDescent="0.2">
      <c r="AH594" s="7"/>
      <c r="BP594" s="7"/>
    </row>
    <row r="595" spans="34:68" ht="15.75" customHeight="1" x14ac:dyDescent="0.2">
      <c r="AH595" s="7"/>
      <c r="BP595" s="7"/>
    </row>
    <row r="596" spans="34:68" ht="15.75" customHeight="1" x14ac:dyDescent="0.2">
      <c r="AH596" s="7"/>
      <c r="BP596" s="7"/>
    </row>
    <row r="597" spans="34:68" ht="15.75" customHeight="1" x14ac:dyDescent="0.2">
      <c r="AH597" s="7"/>
      <c r="BP597" s="7"/>
    </row>
    <row r="598" spans="34:68" ht="15.75" customHeight="1" x14ac:dyDescent="0.2">
      <c r="AH598" s="7"/>
      <c r="BP598" s="7"/>
    </row>
    <row r="599" spans="34:68" ht="15.75" customHeight="1" x14ac:dyDescent="0.2">
      <c r="AH599" s="7"/>
      <c r="BP599" s="7"/>
    </row>
    <row r="600" spans="34:68" ht="15.75" customHeight="1" x14ac:dyDescent="0.2">
      <c r="AH600" s="7"/>
      <c r="BP600" s="7"/>
    </row>
    <row r="601" spans="34:68" ht="15.75" customHeight="1" x14ac:dyDescent="0.2">
      <c r="AH601" s="7"/>
      <c r="BP601" s="7"/>
    </row>
    <row r="602" spans="34:68" ht="15.75" customHeight="1" x14ac:dyDescent="0.2">
      <c r="AH602" s="7"/>
      <c r="BP602" s="7"/>
    </row>
    <row r="603" spans="34:68" ht="15.75" customHeight="1" x14ac:dyDescent="0.2">
      <c r="AH603" s="7"/>
      <c r="BP603" s="7"/>
    </row>
    <row r="604" spans="34:68" ht="15.75" customHeight="1" x14ac:dyDescent="0.2">
      <c r="AH604" s="7"/>
      <c r="BP604" s="7"/>
    </row>
    <row r="605" spans="34:68" ht="15.75" customHeight="1" x14ac:dyDescent="0.2">
      <c r="AH605" s="7"/>
      <c r="BP605" s="7"/>
    </row>
    <row r="606" spans="34:68" ht="15.75" customHeight="1" x14ac:dyDescent="0.2">
      <c r="AH606" s="7"/>
      <c r="BP606" s="7"/>
    </row>
    <row r="607" spans="34:68" ht="15.75" customHeight="1" x14ac:dyDescent="0.2">
      <c r="AH607" s="7"/>
      <c r="BP607" s="7"/>
    </row>
    <row r="608" spans="34:68" ht="15.75" customHeight="1" x14ac:dyDescent="0.2">
      <c r="AH608" s="7"/>
      <c r="BP608" s="7"/>
    </row>
    <row r="609" spans="34:68" ht="15.75" customHeight="1" x14ac:dyDescent="0.2">
      <c r="AH609" s="7"/>
      <c r="BP609" s="7"/>
    </row>
    <row r="610" spans="34:68" ht="15.75" customHeight="1" x14ac:dyDescent="0.2">
      <c r="AH610" s="7"/>
      <c r="BP610" s="7"/>
    </row>
    <row r="611" spans="34:68" ht="15.75" customHeight="1" x14ac:dyDescent="0.2">
      <c r="AH611" s="7"/>
      <c r="BP611" s="7"/>
    </row>
    <row r="612" spans="34:68" ht="15.75" customHeight="1" x14ac:dyDescent="0.2">
      <c r="AH612" s="7"/>
      <c r="BP612" s="7"/>
    </row>
    <row r="613" spans="34:68" ht="15.75" customHeight="1" x14ac:dyDescent="0.2">
      <c r="AH613" s="7"/>
      <c r="BP613" s="7"/>
    </row>
    <row r="614" spans="34:68" ht="15.75" customHeight="1" x14ac:dyDescent="0.2">
      <c r="AH614" s="7"/>
      <c r="BP614" s="7"/>
    </row>
    <row r="615" spans="34:68" ht="15.75" customHeight="1" x14ac:dyDescent="0.2">
      <c r="AH615" s="7"/>
      <c r="BP615" s="7"/>
    </row>
    <row r="616" spans="34:68" ht="15.75" customHeight="1" x14ac:dyDescent="0.2">
      <c r="AH616" s="7"/>
      <c r="BP616" s="7"/>
    </row>
    <row r="617" spans="34:68" ht="15.75" customHeight="1" x14ac:dyDescent="0.2">
      <c r="AH617" s="7"/>
      <c r="BP617" s="7"/>
    </row>
    <row r="618" spans="34:68" ht="15.75" customHeight="1" x14ac:dyDescent="0.2">
      <c r="AH618" s="7"/>
      <c r="BP618" s="7"/>
    </row>
    <row r="619" spans="34:68" ht="15.75" customHeight="1" x14ac:dyDescent="0.2">
      <c r="AH619" s="7"/>
      <c r="BP619" s="7"/>
    </row>
    <row r="620" spans="34:68" ht="15.75" customHeight="1" x14ac:dyDescent="0.2">
      <c r="AH620" s="7"/>
      <c r="BP620" s="7"/>
    </row>
    <row r="621" spans="34:68" ht="15.75" customHeight="1" x14ac:dyDescent="0.2">
      <c r="AH621" s="7"/>
      <c r="BP621" s="7"/>
    </row>
    <row r="622" spans="34:68" ht="15.75" customHeight="1" x14ac:dyDescent="0.2">
      <c r="AH622" s="7"/>
      <c r="BP622" s="7"/>
    </row>
    <row r="623" spans="34:68" ht="15.75" customHeight="1" x14ac:dyDescent="0.2">
      <c r="AH623" s="7"/>
      <c r="BP623" s="7"/>
    </row>
    <row r="624" spans="34:68" ht="15.75" customHeight="1" x14ac:dyDescent="0.2">
      <c r="AH624" s="7"/>
      <c r="BP624" s="7"/>
    </row>
    <row r="625" spans="34:68" ht="15.75" customHeight="1" x14ac:dyDescent="0.2">
      <c r="AH625" s="7"/>
      <c r="BP625" s="7"/>
    </row>
    <row r="626" spans="34:68" ht="15.75" customHeight="1" x14ac:dyDescent="0.2">
      <c r="AH626" s="7"/>
      <c r="BP626" s="7"/>
    </row>
    <row r="627" spans="34:68" ht="15.75" customHeight="1" x14ac:dyDescent="0.2">
      <c r="AH627" s="7"/>
      <c r="BP627" s="7"/>
    </row>
    <row r="628" spans="34:68" ht="15.75" customHeight="1" x14ac:dyDescent="0.2">
      <c r="AH628" s="7"/>
      <c r="BP628" s="7"/>
    </row>
    <row r="629" spans="34:68" ht="15.75" customHeight="1" x14ac:dyDescent="0.2">
      <c r="AH629" s="7"/>
      <c r="BP629" s="7"/>
    </row>
    <row r="630" spans="34:68" ht="15.75" customHeight="1" x14ac:dyDescent="0.2">
      <c r="AH630" s="7"/>
      <c r="BP630" s="7"/>
    </row>
    <row r="631" spans="34:68" ht="15.75" customHeight="1" x14ac:dyDescent="0.2">
      <c r="AH631" s="7"/>
      <c r="BP631" s="7"/>
    </row>
    <row r="632" spans="34:68" ht="15.75" customHeight="1" x14ac:dyDescent="0.2">
      <c r="AH632" s="7"/>
      <c r="BP632" s="7"/>
    </row>
    <row r="633" spans="34:68" ht="15.75" customHeight="1" x14ac:dyDescent="0.2">
      <c r="AH633" s="7"/>
      <c r="BP633" s="7"/>
    </row>
    <row r="634" spans="34:68" ht="15.75" customHeight="1" x14ac:dyDescent="0.2">
      <c r="AH634" s="7"/>
      <c r="BP634" s="7"/>
    </row>
    <row r="635" spans="34:68" ht="15.75" customHeight="1" x14ac:dyDescent="0.2">
      <c r="AH635" s="7"/>
      <c r="BP635" s="7"/>
    </row>
    <row r="636" spans="34:68" ht="15.75" customHeight="1" x14ac:dyDescent="0.2">
      <c r="AH636" s="7"/>
      <c r="BP636" s="7"/>
    </row>
    <row r="637" spans="34:68" ht="15.75" customHeight="1" x14ac:dyDescent="0.2">
      <c r="AH637" s="7"/>
      <c r="BP637" s="7"/>
    </row>
    <row r="638" spans="34:68" ht="15.75" customHeight="1" x14ac:dyDescent="0.2">
      <c r="AH638" s="7"/>
      <c r="BP638" s="7"/>
    </row>
    <row r="639" spans="34:68" ht="15.75" customHeight="1" x14ac:dyDescent="0.2">
      <c r="AH639" s="7"/>
      <c r="BP639" s="7"/>
    </row>
    <row r="640" spans="34:68" ht="15.75" customHeight="1" x14ac:dyDescent="0.2">
      <c r="AH640" s="7"/>
      <c r="BP640" s="7"/>
    </row>
    <row r="641" spans="34:68" ht="15.75" customHeight="1" x14ac:dyDescent="0.2">
      <c r="AH641" s="7"/>
      <c r="BP641" s="7"/>
    </row>
    <row r="642" spans="34:68" ht="15.75" customHeight="1" x14ac:dyDescent="0.2">
      <c r="AH642" s="7"/>
      <c r="BP642" s="7"/>
    </row>
    <row r="643" spans="34:68" ht="15.75" customHeight="1" x14ac:dyDescent="0.2">
      <c r="AH643" s="7"/>
      <c r="BP643" s="7"/>
    </row>
    <row r="644" spans="34:68" ht="15.75" customHeight="1" x14ac:dyDescent="0.2">
      <c r="AH644" s="7"/>
      <c r="BP644" s="7"/>
    </row>
    <row r="645" spans="34:68" ht="15.75" customHeight="1" x14ac:dyDescent="0.2">
      <c r="AH645" s="7"/>
      <c r="BP645" s="7"/>
    </row>
    <row r="646" spans="34:68" ht="15.75" customHeight="1" x14ac:dyDescent="0.2">
      <c r="AH646" s="7"/>
      <c r="BP646" s="7"/>
    </row>
    <row r="647" spans="34:68" ht="15.75" customHeight="1" x14ac:dyDescent="0.2">
      <c r="AH647" s="7"/>
      <c r="BP647" s="7"/>
    </row>
    <row r="648" spans="34:68" ht="15.75" customHeight="1" x14ac:dyDescent="0.2">
      <c r="AH648" s="7"/>
      <c r="BP648" s="7"/>
    </row>
    <row r="649" spans="34:68" ht="15.75" customHeight="1" x14ac:dyDescent="0.2">
      <c r="AH649" s="7"/>
      <c r="BP649" s="7"/>
    </row>
    <row r="650" spans="34:68" ht="15.75" customHeight="1" x14ac:dyDescent="0.2">
      <c r="AH650" s="7"/>
      <c r="BP650" s="7"/>
    </row>
    <row r="651" spans="34:68" ht="15.75" customHeight="1" x14ac:dyDescent="0.2">
      <c r="AH651" s="7"/>
      <c r="BP651" s="7"/>
    </row>
    <row r="652" spans="34:68" ht="15.75" customHeight="1" x14ac:dyDescent="0.2">
      <c r="AH652" s="7"/>
      <c r="BP652" s="7"/>
    </row>
    <row r="653" spans="34:68" ht="15.75" customHeight="1" x14ac:dyDescent="0.2">
      <c r="AH653" s="7"/>
      <c r="BP653" s="7"/>
    </row>
    <row r="654" spans="34:68" ht="15.75" customHeight="1" x14ac:dyDescent="0.2">
      <c r="AH654" s="7"/>
      <c r="BP654" s="7"/>
    </row>
    <row r="655" spans="34:68" ht="15.75" customHeight="1" x14ac:dyDescent="0.2">
      <c r="AH655" s="7"/>
      <c r="BP655" s="7"/>
    </row>
    <row r="656" spans="34:68" ht="15.75" customHeight="1" x14ac:dyDescent="0.2">
      <c r="AH656" s="7"/>
      <c r="BP656" s="7"/>
    </row>
    <row r="657" spans="34:68" ht="15.75" customHeight="1" x14ac:dyDescent="0.2">
      <c r="AH657" s="7"/>
      <c r="BP657" s="7"/>
    </row>
    <row r="658" spans="34:68" ht="15.75" customHeight="1" x14ac:dyDescent="0.2">
      <c r="AH658" s="7"/>
      <c r="BP658" s="7"/>
    </row>
    <row r="659" spans="34:68" ht="15.75" customHeight="1" x14ac:dyDescent="0.2">
      <c r="AH659" s="7"/>
      <c r="BP659" s="7"/>
    </row>
    <row r="660" spans="34:68" ht="15.75" customHeight="1" x14ac:dyDescent="0.2">
      <c r="AH660" s="7"/>
      <c r="BP660" s="7"/>
    </row>
    <row r="661" spans="34:68" ht="15.75" customHeight="1" x14ac:dyDescent="0.2">
      <c r="AH661" s="7"/>
      <c r="BP661" s="7"/>
    </row>
    <row r="662" spans="34:68" ht="15.75" customHeight="1" x14ac:dyDescent="0.2">
      <c r="AH662" s="7"/>
      <c r="BP662" s="7"/>
    </row>
    <row r="663" spans="34:68" ht="15.75" customHeight="1" x14ac:dyDescent="0.2">
      <c r="AH663" s="7"/>
      <c r="BP663" s="7"/>
    </row>
    <row r="664" spans="34:68" ht="15.75" customHeight="1" x14ac:dyDescent="0.2">
      <c r="AH664" s="7"/>
      <c r="BP664" s="7"/>
    </row>
    <row r="665" spans="34:68" ht="15.75" customHeight="1" x14ac:dyDescent="0.2">
      <c r="AH665" s="7"/>
      <c r="BP665" s="7"/>
    </row>
    <row r="666" spans="34:68" ht="15.75" customHeight="1" x14ac:dyDescent="0.2">
      <c r="AH666" s="7"/>
      <c r="BP666" s="7"/>
    </row>
    <row r="667" spans="34:68" ht="15.75" customHeight="1" x14ac:dyDescent="0.2">
      <c r="AH667" s="7"/>
      <c r="BP667" s="7"/>
    </row>
    <row r="668" spans="34:68" ht="15.75" customHeight="1" x14ac:dyDescent="0.2">
      <c r="AH668" s="7"/>
      <c r="BP668" s="7"/>
    </row>
    <row r="669" spans="34:68" ht="15.75" customHeight="1" x14ac:dyDescent="0.2">
      <c r="AH669" s="7"/>
      <c r="BP669" s="7"/>
    </row>
    <row r="670" spans="34:68" ht="15.75" customHeight="1" x14ac:dyDescent="0.2">
      <c r="AH670" s="7"/>
      <c r="BP670" s="7"/>
    </row>
    <row r="671" spans="34:68" ht="15.75" customHeight="1" x14ac:dyDescent="0.2">
      <c r="AH671" s="7"/>
      <c r="BP671" s="7"/>
    </row>
    <row r="672" spans="34:68" ht="15.75" customHeight="1" x14ac:dyDescent="0.2">
      <c r="AH672" s="7"/>
      <c r="BP672" s="7"/>
    </row>
    <row r="673" spans="34:68" ht="15.75" customHeight="1" x14ac:dyDescent="0.2">
      <c r="AH673" s="7"/>
      <c r="BP673" s="7"/>
    </row>
    <row r="674" spans="34:68" ht="15.75" customHeight="1" x14ac:dyDescent="0.2">
      <c r="AH674" s="7"/>
      <c r="BP674" s="7"/>
    </row>
    <row r="675" spans="34:68" ht="15.75" customHeight="1" x14ac:dyDescent="0.2">
      <c r="AH675" s="7"/>
      <c r="BP675" s="7"/>
    </row>
    <row r="676" spans="34:68" ht="15.75" customHeight="1" x14ac:dyDescent="0.2">
      <c r="AH676" s="7"/>
      <c r="BP676" s="7"/>
    </row>
    <row r="677" spans="34:68" ht="15.75" customHeight="1" x14ac:dyDescent="0.2">
      <c r="AH677" s="7"/>
      <c r="BP677" s="7"/>
    </row>
    <row r="678" spans="34:68" ht="15.75" customHeight="1" x14ac:dyDescent="0.2">
      <c r="AH678" s="7"/>
      <c r="BP678" s="7"/>
    </row>
    <row r="679" spans="34:68" ht="15.75" customHeight="1" x14ac:dyDescent="0.2">
      <c r="AH679" s="7"/>
      <c r="BP679" s="7"/>
    </row>
    <row r="680" spans="34:68" ht="15.75" customHeight="1" x14ac:dyDescent="0.2">
      <c r="AH680" s="7"/>
      <c r="BP680" s="7"/>
    </row>
    <row r="681" spans="34:68" ht="15.75" customHeight="1" x14ac:dyDescent="0.2">
      <c r="AH681" s="7"/>
      <c r="BP681" s="7"/>
    </row>
    <row r="682" spans="34:68" ht="15.75" customHeight="1" x14ac:dyDescent="0.2">
      <c r="AH682" s="7"/>
      <c r="BP682" s="7"/>
    </row>
    <row r="683" spans="34:68" ht="15.75" customHeight="1" x14ac:dyDescent="0.2">
      <c r="AH683" s="7"/>
      <c r="BP683" s="7"/>
    </row>
    <row r="684" spans="34:68" ht="15.75" customHeight="1" x14ac:dyDescent="0.2">
      <c r="AH684" s="7"/>
      <c r="BP684" s="7"/>
    </row>
    <row r="685" spans="34:68" ht="15.75" customHeight="1" x14ac:dyDescent="0.2">
      <c r="AH685" s="7"/>
      <c r="BP685" s="7"/>
    </row>
    <row r="686" spans="34:68" ht="15.75" customHeight="1" x14ac:dyDescent="0.2">
      <c r="AH686" s="7"/>
      <c r="BP686" s="7"/>
    </row>
    <row r="687" spans="34:68" ht="15.75" customHeight="1" x14ac:dyDescent="0.2">
      <c r="AH687" s="7"/>
      <c r="BP687" s="7"/>
    </row>
    <row r="688" spans="34:68" ht="15.75" customHeight="1" x14ac:dyDescent="0.2">
      <c r="AH688" s="7"/>
      <c r="BP688" s="7"/>
    </row>
    <row r="689" spans="34:68" ht="15.75" customHeight="1" x14ac:dyDescent="0.2">
      <c r="AH689" s="7"/>
      <c r="BP689" s="7"/>
    </row>
    <row r="690" spans="34:68" ht="15.75" customHeight="1" x14ac:dyDescent="0.2">
      <c r="AH690" s="7"/>
      <c r="BP690" s="7"/>
    </row>
    <row r="691" spans="34:68" ht="15.75" customHeight="1" x14ac:dyDescent="0.2">
      <c r="AH691" s="7"/>
      <c r="BP691" s="7"/>
    </row>
    <row r="692" spans="34:68" ht="15.75" customHeight="1" x14ac:dyDescent="0.2">
      <c r="AH692" s="7"/>
      <c r="BP692" s="7"/>
    </row>
    <row r="693" spans="34:68" ht="15.75" customHeight="1" x14ac:dyDescent="0.2">
      <c r="AH693" s="7"/>
      <c r="BP693" s="7"/>
    </row>
    <row r="694" spans="34:68" ht="15.75" customHeight="1" x14ac:dyDescent="0.2">
      <c r="AH694" s="7"/>
      <c r="BP694" s="7"/>
    </row>
    <row r="695" spans="34:68" ht="15.75" customHeight="1" x14ac:dyDescent="0.2">
      <c r="AH695" s="7"/>
      <c r="BP695" s="7"/>
    </row>
    <row r="696" spans="34:68" ht="15.75" customHeight="1" x14ac:dyDescent="0.2">
      <c r="AH696" s="7"/>
      <c r="BP696" s="7"/>
    </row>
    <row r="697" spans="34:68" ht="15.75" customHeight="1" x14ac:dyDescent="0.2">
      <c r="AH697" s="7"/>
      <c r="BP697" s="7"/>
    </row>
    <row r="698" spans="34:68" ht="15.75" customHeight="1" x14ac:dyDescent="0.2">
      <c r="AH698" s="7"/>
      <c r="BP698" s="7"/>
    </row>
    <row r="699" spans="34:68" ht="15.75" customHeight="1" x14ac:dyDescent="0.2">
      <c r="AH699" s="7"/>
      <c r="BP699" s="7"/>
    </row>
    <row r="700" spans="34:68" ht="15.75" customHeight="1" x14ac:dyDescent="0.2">
      <c r="AH700" s="7"/>
      <c r="BP700" s="7"/>
    </row>
    <row r="701" spans="34:68" ht="15.75" customHeight="1" x14ac:dyDescent="0.2">
      <c r="AH701" s="7"/>
      <c r="BP701" s="7"/>
    </row>
    <row r="702" spans="34:68" ht="15.75" customHeight="1" x14ac:dyDescent="0.2">
      <c r="AH702" s="7"/>
      <c r="BP702" s="7"/>
    </row>
    <row r="703" spans="34:68" ht="15.75" customHeight="1" x14ac:dyDescent="0.2">
      <c r="AH703" s="7"/>
      <c r="BP703" s="7"/>
    </row>
    <row r="704" spans="34:68" ht="15.75" customHeight="1" x14ac:dyDescent="0.2">
      <c r="AH704" s="7"/>
      <c r="BP704" s="7"/>
    </row>
    <row r="705" spans="34:68" ht="15.75" customHeight="1" x14ac:dyDescent="0.2">
      <c r="AH705" s="7"/>
      <c r="BP705" s="7"/>
    </row>
    <row r="706" spans="34:68" ht="15.75" customHeight="1" x14ac:dyDescent="0.2">
      <c r="AH706" s="7"/>
      <c r="BP706" s="7"/>
    </row>
    <row r="707" spans="34:68" ht="15.75" customHeight="1" x14ac:dyDescent="0.2">
      <c r="AH707" s="7"/>
      <c r="BP707" s="7"/>
    </row>
    <row r="708" spans="34:68" ht="15.75" customHeight="1" x14ac:dyDescent="0.2">
      <c r="AH708" s="7"/>
      <c r="BP708" s="7"/>
    </row>
    <row r="709" spans="34:68" ht="15.75" customHeight="1" x14ac:dyDescent="0.2">
      <c r="AH709" s="7"/>
      <c r="BP709" s="7"/>
    </row>
    <row r="710" spans="34:68" ht="15.75" customHeight="1" x14ac:dyDescent="0.2">
      <c r="AH710" s="7"/>
      <c r="BP710" s="7"/>
    </row>
    <row r="711" spans="34:68" ht="15.75" customHeight="1" x14ac:dyDescent="0.2">
      <c r="AH711" s="7"/>
      <c r="BP711" s="7"/>
    </row>
    <row r="712" spans="34:68" ht="15.75" customHeight="1" x14ac:dyDescent="0.2">
      <c r="AH712" s="7"/>
      <c r="BP712" s="7"/>
    </row>
    <row r="713" spans="34:68" ht="15.75" customHeight="1" x14ac:dyDescent="0.2">
      <c r="AH713" s="7"/>
      <c r="BP713" s="7"/>
    </row>
    <row r="714" spans="34:68" ht="15.75" customHeight="1" x14ac:dyDescent="0.2">
      <c r="AH714" s="7"/>
      <c r="BP714" s="7"/>
    </row>
    <row r="715" spans="34:68" ht="15.75" customHeight="1" x14ac:dyDescent="0.2">
      <c r="AH715" s="7"/>
      <c r="BP715" s="7"/>
    </row>
    <row r="716" spans="34:68" ht="15.75" customHeight="1" x14ac:dyDescent="0.2">
      <c r="AH716" s="7"/>
      <c r="BP716" s="7"/>
    </row>
    <row r="717" spans="34:68" ht="15.75" customHeight="1" x14ac:dyDescent="0.2">
      <c r="AH717" s="7"/>
      <c r="BP717" s="7"/>
    </row>
    <row r="718" spans="34:68" ht="15.75" customHeight="1" x14ac:dyDescent="0.2">
      <c r="AH718" s="7"/>
      <c r="BP718" s="7"/>
    </row>
    <row r="719" spans="34:68" ht="15.75" customHeight="1" x14ac:dyDescent="0.2">
      <c r="AH719" s="7"/>
      <c r="BP719" s="7"/>
    </row>
    <row r="720" spans="34:68" ht="15.75" customHeight="1" x14ac:dyDescent="0.2">
      <c r="AH720" s="7"/>
      <c r="BP720" s="7"/>
    </row>
    <row r="721" spans="34:68" ht="15.75" customHeight="1" x14ac:dyDescent="0.2">
      <c r="AH721" s="7"/>
      <c r="BP721" s="7"/>
    </row>
    <row r="722" spans="34:68" ht="15.75" customHeight="1" x14ac:dyDescent="0.2">
      <c r="AH722" s="7"/>
      <c r="BP722" s="7"/>
    </row>
    <row r="723" spans="34:68" ht="15.75" customHeight="1" x14ac:dyDescent="0.2">
      <c r="AH723" s="7"/>
      <c r="BP723" s="7"/>
    </row>
    <row r="724" spans="34:68" ht="15.75" customHeight="1" x14ac:dyDescent="0.2">
      <c r="AH724" s="7"/>
      <c r="BP724" s="7"/>
    </row>
    <row r="725" spans="34:68" ht="15.75" customHeight="1" x14ac:dyDescent="0.2">
      <c r="AH725" s="7"/>
      <c r="BP725" s="7"/>
    </row>
    <row r="726" spans="34:68" ht="15.75" customHeight="1" x14ac:dyDescent="0.2">
      <c r="AH726" s="7"/>
      <c r="BP726" s="7"/>
    </row>
    <row r="727" spans="34:68" ht="15.75" customHeight="1" x14ac:dyDescent="0.2">
      <c r="AH727" s="7"/>
      <c r="BP727" s="7"/>
    </row>
    <row r="728" spans="34:68" ht="15.75" customHeight="1" x14ac:dyDescent="0.2">
      <c r="AH728" s="7"/>
      <c r="BP728" s="7"/>
    </row>
    <row r="729" spans="34:68" ht="15.75" customHeight="1" x14ac:dyDescent="0.2">
      <c r="AH729" s="7"/>
      <c r="BP729" s="7"/>
    </row>
    <row r="730" spans="34:68" ht="15.75" customHeight="1" x14ac:dyDescent="0.2">
      <c r="AH730" s="7"/>
      <c r="BP730" s="7"/>
    </row>
    <row r="731" spans="34:68" ht="15.75" customHeight="1" x14ac:dyDescent="0.2">
      <c r="AH731" s="7"/>
      <c r="BP731" s="7"/>
    </row>
    <row r="732" spans="34:68" ht="15.75" customHeight="1" x14ac:dyDescent="0.2">
      <c r="AH732" s="7"/>
      <c r="BP732" s="7"/>
    </row>
    <row r="733" spans="34:68" ht="15.75" customHeight="1" x14ac:dyDescent="0.2">
      <c r="AH733" s="7"/>
      <c r="BP733" s="7"/>
    </row>
    <row r="734" spans="34:68" ht="15.75" customHeight="1" x14ac:dyDescent="0.2">
      <c r="AH734" s="7"/>
      <c r="BP734" s="7"/>
    </row>
    <row r="735" spans="34:68" ht="15.75" customHeight="1" x14ac:dyDescent="0.2">
      <c r="AH735" s="7"/>
      <c r="BP735" s="7"/>
    </row>
    <row r="736" spans="34:68" ht="15.75" customHeight="1" x14ac:dyDescent="0.2">
      <c r="AH736" s="7"/>
      <c r="BP736" s="7"/>
    </row>
    <row r="737" spans="34:68" ht="15.75" customHeight="1" x14ac:dyDescent="0.2">
      <c r="AH737" s="7"/>
      <c r="BP737" s="7"/>
    </row>
    <row r="738" spans="34:68" ht="15.75" customHeight="1" x14ac:dyDescent="0.2">
      <c r="AH738" s="7"/>
      <c r="BP738" s="7"/>
    </row>
    <row r="739" spans="34:68" ht="15.75" customHeight="1" x14ac:dyDescent="0.2">
      <c r="AH739" s="7"/>
      <c r="BP739" s="7"/>
    </row>
    <row r="740" spans="34:68" ht="15.75" customHeight="1" x14ac:dyDescent="0.2">
      <c r="AH740" s="7"/>
      <c r="BP740" s="7"/>
    </row>
    <row r="741" spans="34:68" ht="15.75" customHeight="1" x14ac:dyDescent="0.2">
      <c r="AH741" s="7"/>
      <c r="BP741" s="7"/>
    </row>
    <row r="742" spans="34:68" ht="15.75" customHeight="1" x14ac:dyDescent="0.2">
      <c r="AH742" s="7"/>
      <c r="BP742" s="7"/>
    </row>
    <row r="743" spans="34:68" ht="15.75" customHeight="1" x14ac:dyDescent="0.2">
      <c r="AH743" s="7"/>
      <c r="BP743" s="7"/>
    </row>
    <row r="744" spans="34:68" ht="15.75" customHeight="1" x14ac:dyDescent="0.2">
      <c r="AH744" s="7"/>
      <c r="BP744" s="7"/>
    </row>
    <row r="745" spans="34:68" ht="15.75" customHeight="1" x14ac:dyDescent="0.2">
      <c r="AH745" s="7"/>
      <c r="BP745" s="7"/>
    </row>
    <row r="746" spans="34:68" ht="15.75" customHeight="1" x14ac:dyDescent="0.2">
      <c r="AH746" s="7"/>
      <c r="BP746" s="7"/>
    </row>
    <row r="747" spans="34:68" ht="15.75" customHeight="1" x14ac:dyDescent="0.2">
      <c r="AH747" s="7"/>
      <c r="BP747" s="7"/>
    </row>
    <row r="748" spans="34:68" ht="15.75" customHeight="1" x14ac:dyDescent="0.2">
      <c r="AH748" s="7"/>
      <c r="BP748" s="7"/>
    </row>
    <row r="749" spans="34:68" ht="15.75" customHeight="1" x14ac:dyDescent="0.2">
      <c r="AH749" s="7"/>
      <c r="BP749" s="7"/>
    </row>
    <row r="750" spans="34:68" ht="15.75" customHeight="1" x14ac:dyDescent="0.2">
      <c r="AH750" s="7"/>
      <c r="BP750" s="7"/>
    </row>
    <row r="751" spans="34:68" ht="15.75" customHeight="1" x14ac:dyDescent="0.2">
      <c r="AH751" s="7"/>
      <c r="BP751" s="7"/>
    </row>
    <row r="752" spans="34:68" ht="15.75" customHeight="1" x14ac:dyDescent="0.2">
      <c r="AH752" s="7"/>
      <c r="BP752" s="7"/>
    </row>
    <row r="753" spans="34:68" ht="15.75" customHeight="1" x14ac:dyDescent="0.2">
      <c r="AH753" s="7"/>
      <c r="BP753" s="7"/>
    </row>
    <row r="754" spans="34:68" ht="15.75" customHeight="1" x14ac:dyDescent="0.2">
      <c r="AH754" s="7"/>
      <c r="BP754" s="7"/>
    </row>
    <row r="755" spans="34:68" ht="15.75" customHeight="1" x14ac:dyDescent="0.2">
      <c r="AH755" s="7"/>
      <c r="BP755" s="7"/>
    </row>
    <row r="756" spans="34:68" ht="15.75" customHeight="1" x14ac:dyDescent="0.2">
      <c r="AH756" s="7"/>
      <c r="BP756" s="7"/>
    </row>
    <row r="757" spans="34:68" ht="15.75" customHeight="1" x14ac:dyDescent="0.2">
      <c r="AH757" s="7"/>
      <c r="BP757" s="7"/>
    </row>
    <row r="758" spans="34:68" ht="15.75" customHeight="1" x14ac:dyDescent="0.2">
      <c r="AH758" s="7"/>
      <c r="BP758" s="7"/>
    </row>
    <row r="759" spans="34:68" ht="15.75" customHeight="1" x14ac:dyDescent="0.2">
      <c r="AH759" s="7"/>
      <c r="BP759" s="7"/>
    </row>
    <row r="760" spans="34:68" ht="15.75" customHeight="1" x14ac:dyDescent="0.2">
      <c r="AH760" s="7"/>
      <c r="BP760" s="7"/>
    </row>
    <row r="761" spans="34:68" ht="15.75" customHeight="1" x14ac:dyDescent="0.2">
      <c r="AH761" s="7"/>
      <c r="BP761" s="7"/>
    </row>
    <row r="762" spans="34:68" ht="15.75" customHeight="1" x14ac:dyDescent="0.2">
      <c r="AH762" s="7"/>
      <c r="BP762" s="7"/>
    </row>
    <row r="763" spans="34:68" ht="15.75" customHeight="1" x14ac:dyDescent="0.2">
      <c r="AH763" s="7"/>
      <c r="BP763" s="7"/>
    </row>
    <row r="764" spans="34:68" ht="15.75" customHeight="1" x14ac:dyDescent="0.2">
      <c r="AH764" s="7"/>
      <c r="BP764" s="7"/>
    </row>
    <row r="765" spans="34:68" ht="15.75" customHeight="1" x14ac:dyDescent="0.2">
      <c r="AH765" s="7"/>
      <c r="BP765" s="7"/>
    </row>
    <row r="766" spans="34:68" ht="15.75" customHeight="1" x14ac:dyDescent="0.2">
      <c r="AH766" s="7"/>
      <c r="BP766" s="7"/>
    </row>
    <row r="767" spans="34:68" ht="15.75" customHeight="1" x14ac:dyDescent="0.2">
      <c r="AH767" s="7"/>
      <c r="BP767" s="7"/>
    </row>
    <row r="768" spans="34:68" ht="15.75" customHeight="1" x14ac:dyDescent="0.2">
      <c r="AH768" s="7"/>
      <c r="BP768" s="7"/>
    </row>
    <row r="769" spans="34:68" ht="15.75" customHeight="1" x14ac:dyDescent="0.2">
      <c r="AH769" s="7"/>
      <c r="BP769" s="7"/>
    </row>
    <row r="770" spans="34:68" ht="15.75" customHeight="1" x14ac:dyDescent="0.2">
      <c r="AH770" s="7"/>
      <c r="BP770" s="7"/>
    </row>
    <row r="771" spans="34:68" ht="15.75" customHeight="1" x14ac:dyDescent="0.2">
      <c r="AH771" s="7"/>
      <c r="BP771" s="7"/>
    </row>
    <row r="772" spans="34:68" ht="15.75" customHeight="1" x14ac:dyDescent="0.2">
      <c r="AH772" s="7"/>
      <c r="BP772" s="7"/>
    </row>
    <row r="773" spans="34:68" ht="15.75" customHeight="1" x14ac:dyDescent="0.2">
      <c r="AH773" s="7"/>
      <c r="BP773" s="7"/>
    </row>
    <row r="774" spans="34:68" ht="15.75" customHeight="1" x14ac:dyDescent="0.2">
      <c r="AH774" s="7"/>
      <c r="BP774" s="7"/>
    </row>
    <row r="775" spans="34:68" ht="15.75" customHeight="1" x14ac:dyDescent="0.2">
      <c r="AH775" s="7"/>
      <c r="BP775" s="7"/>
    </row>
    <row r="776" spans="34:68" ht="15.75" customHeight="1" x14ac:dyDescent="0.2">
      <c r="AH776" s="7"/>
      <c r="BP776" s="7"/>
    </row>
    <row r="777" spans="34:68" ht="15.75" customHeight="1" x14ac:dyDescent="0.2">
      <c r="AH777" s="7"/>
      <c r="BP777" s="7"/>
    </row>
    <row r="778" spans="34:68" ht="15.75" customHeight="1" x14ac:dyDescent="0.2">
      <c r="AH778" s="7"/>
      <c r="BP778" s="7"/>
    </row>
    <row r="779" spans="34:68" ht="15.75" customHeight="1" x14ac:dyDescent="0.2">
      <c r="AH779" s="7"/>
      <c r="BP779" s="7"/>
    </row>
    <row r="780" spans="34:68" ht="15.75" customHeight="1" x14ac:dyDescent="0.2">
      <c r="AH780" s="7"/>
      <c r="BP780" s="7"/>
    </row>
    <row r="781" spans="34:68" ht="15.75" customHeight="1" x14ac:dyDescent="0.2">
      <c r="AH781" s="7"/>
      <c r="BP781" s="7"/>
    </row>
    <row r="782" spans="34:68" ht="15.75" customHeight="1" x14ac:dyDescent="0.2">
      <c r="AH782" s="7"/>
      <c r="BP782" s="7"/>
    </row>
    <row r="783" spans="34:68" ht="15.75" customHeight="1" x14ac:dyDescent="0.2">
      <c r="AH783" s="7"/>
      <c r="BP783" s="7"/>
    </row>
    <row r="784" spans="34:68" ht="15.75" customHeight="1" x14ac:dyDescent="0.2">
      <c r="AH784" s="7"/>
      <c r="BP784" s="7"/>
    </row>
    <row r="785" spans="34:68" ht="15.75" customHeight="1" x14ac:dyDescent="0.2">
      <c r="AH785" s="7"/>
      <c r="BP785" s="7"/>
    </row>
    <row r="786" spans="34:68" ht="15.75" customHeight="1" x14ac:dyDescent="0.2">
      <c r="AH786" s="7"/>
      <c r="BP786" s="7"/>
    </row>
    <row r="787" spans="34:68" ht="15.75" customHeight="1" x14ac:dyDescent="0.2">
      <c r="AH787" s="7"/>
      <c r="BP787" s="7"/>
    </row>
    <row r="788" spans="34:68" ht="15.75" customHeight="1" x14ac:dyDescent="0.2">
      <c r="AH788" s="7"/>
      <c r="BP788" s="7"/>
    </row>
    <row r="789" spans="34:68" ht="15.75" customHeight="1" x14ac:dyDescent="0.2">
      <c r="AH789" s="7"/>
      <c r="BP789" s="7"/>
    </row>
    <row r="790" spans="34:68" ht="15.75" customHeight="1" x14ac:dyDescent="0.2">
      <c r="AH790" s="7"/>
      <c r="BP790" s="7"/>
    </row>
    <row r="791" spans="34:68" ht="15.75" customHeight="1" x14ac:dyDescent="0.2">
      <c r="AH791" s="7"/>
      <c r="BP791" s="7"/>
    </row>
    <row r="792" spans="34:68" ht="15.75" customHeight="1" x14ac:dyDescent="0.2">
      <c r="AH792" s="7"/>
      <c r="BP792" s="7"/>
    </row>
    <row r="793" spans="34:68" ht="15.75" customHeight="1" x14ac:dyDescent="0.2">
      <c r="AH793" s="7"/>
      <c r="BP793" s="7"/>
    </row>
    <row r="794" spans="34:68" ht="15.75" customHeight="1" x14ac:dyDescent="0.2">
      <c r="AH794" s="7"/>
      <c r="BP794" s="7"/>
    </row>
    <row r="795" spans="34:68" ht="15.75" customHeight="1" x14ac:dyDescent="0.2">
      <c r="AH795" s="7"/>
      <c r="BP795" s="7"/>
    </row>
    <row r="796" spans="34:68" ht="15.75" customHeight="1" x14ac:dyDescent="0.2">
      <c r="AH796" s="7"/>
      <c r="BP796" s="7"/>
    </row>
    <row r="797" spans="34:68" ht="15.75" customHeight="1" x14ac:dyDescent="0.2">
      <c r="AH797" s="7"/>
      <c r="BP797" s="7"/>
    </row>
    <row r="798" spans="34:68" ht="15.75" customHeight="1" x14ac:dyDescent="0.2">
      <c r="AH798" s="7"/>
      <c r="BP798" s="7"/>
    </row>
    <row r="799" spans="34:68" ht="15.75" customHeight="1" x14ac:dyDescent="0.2">
      <c r="AH799" s="7"/>
      <c r="BP799" s="7"/>
    </row>
    <row r="800" spans="34:68" ht="15.75" customHeight="1" x14ac:dyDescent="0.2">
      <c r="AH800" s="7"/>
      <c r="BP800" s="7"/>
    </row>
    <row r="801" spans="34:68" ht="15.75" customHeight="1" x14ac:dyDescent="0.2">
      <c r="AH801" s="7"/>
      <c r="BP801" s="7"/>
    </row>
    <row r="802" spans="34:68" ht="15.75" customHeight="1" x14ac:dyDescent="0.2">
      <c r="AH802" s="7"/>
      <c r="BP802" s="7"/>
    </row>
    <row r="803" spans="34:68" ht="15.75" customHeight="1" x14ac:dyDescent="0.2">
      <c r="AH803" s="7"/>
      <c r="BP803" s="7"/>
    </row>
    <row r="804" spans="34:68" ht="15.75" customHeight="1" x14ac:dyDescent="0.2">
      <c r="AH804" s="7"/>
      <c r="BP804" s="7"/>
    </row>
    <row r="805" spans="34:68" ht="15.75" customHeight="1" x14ac:dyDescent="0.2">
      <c r="AH805" s="7"/>
      <c r="BP805" s="7"/>
    </row>
    <row r="806" spans="34:68" ht="15.75" customHeight="1" x14ac:dyDescent="0.2">
      <c r="AH806" s="7"/>
      <c r="BP806" s="7"/>
    </row>
    <row r="807" spans="34:68" ht="15.75" customHeight="1" x14ac:dyDescent="0.2">
      <c r="AH807" s="7"/>
      <c r="BP807" s="7"/>
    </row>
    <row r="808" spans="34:68" ht="15.75" customHeight="1" x14ac:dyDescent="0.2">
      <c r="AH808" s="7"/>
      <c r="BP808" s="7"/>
    </row>
    <row r="809" spans="34:68" ht="15.75" customHeight="1" x14ac:dyDescent="0.2">
      <c r="AH809" s="7"/>
      <c r="BP809" s="7"/>
    </row>
    <row r="810" spans="34:68" ht="15.75" customHeight="1" x14ac:dyDescent="0.2">
      <c r="AH810" s="7"/>
      <c r="BP810" s="7"/>
    </row>
    <row r="811" spans="34:68" ht="15.75" customHeight="1" x14ac:dyDescent="0.2">
      <c r="AH811" s="7"/>
      <c r="BP811" s="7"/>
    </row>
    <row r="812" spans="34:68" ht="15.75" customHeight="1" x14ac:dyDescent="0.2">
      <c r="AH812" s="7"/>
      <c r="BP812" s="7"/>
    </row>
    <row r="813" spans="34:68" ht="15.75" customHeight="1" x14ac:dyDescent="0.2">
      <c r="AH813" s="7"/>
      <c r="BP813" s="7"/>
    </row>
    <row r="814" spans="34:68" ht="15.75" customHeight="1" x14ac:dyDescent="0.2">
      <c r="AH814" s="7"/>
      <c r="BP814" s="7"/>
    </row>
    <row r="815" spans="34:68" ht="15.75" customHeight="1" x14ac:dyDescent="0.2">
      <c r="AH815" s="7"/>
      <c r="BP815" s="7"/>
    </row>
    <row r="816" spans="34:68" ht="15.75" customHeight="1" x14ac:dyDescent="0.2">
      <c r="AH816" s="7"/>
      <c r="BP816" s="7"/>
    </row>
    <row r="817" spans="34:68" ht="15.75" customHeight="1" x14ac:dyDescent="0.2">
      <c r="AH817" s="7"/>
      <c r="BP817" s="7"/>
    </row>
    <row r="818" spans="34:68" ht="15.75" customHeight="1" x14ac:dyDescent="0.2">
      <c r="AH818" s="7"/>
      <c r="BP818" s="7"/>
    </row>
    <row r="819" spans="34:68" ht="15.75" customHeight="1" x14ac:dyDescent="0.2">
      <c r="AH819" s="7"/>
      <c r="BP819" s="7"/>
    </row>
    <row r="820" spans="34:68" ht="15.75" customHeight="1" x14ac:dyDescent="0.2">
      <c r="AH820" s="7"/>
      <c r="BP820" s="7"/>
    </row>
    <row r="821" spans="34:68" ht="15.75" customHeight="1" x14ac:dyDescent="0.2">
      <c r="AH821" s="7"/>
      <c r="BP821" s="7"/>
    </row>
    <row r="822" spans="34:68" ht="15.75" customHeight="1" x14ac:dyDescent="0.2">
      <c r="AH822" s="7"/>
      <c r="BP822" s="7"/>
    </row>
    <row r="823" spans="34:68" ht="15.75" customHeight="1" x14ac:dyDescent="0.2">
      <c r="AH823" s="7"/>
      <c r="BP823" s="7"/>
    </row>
    <row r="824" spans="34:68" ht="15.75" customHeight="1" x14ac:dyDescent="0.2">
      <c r="AH824" s="7"/>
      <c r="BP824" s="7"/>
    </row>
    <row r="825" spans="34:68" ht="15.75" customHeight="1" x14ac:dyDescent="0.2">
      <c r="AH825" s="7"/>
      <c r="BP825" s="7"/>
    </row>
    <row r="826" spans="34:68" ht="15.75" customHeight="1" x14ac:dyDescent="0.2">
      <c r="AH826" s="7"/>
      <c r="BP826" s="7"/>
    </row>
    <row r="827" spans="34:68" ht="15.75" customHeight="1" x14ac:dyDescent="0.2">
      <c r="AH827" s="7"/>
      <c r="BP827" s="7"/>
    </row>
    <row r="828" spans="34:68" ht="15.75" customHeight="1" x14ac:dyDescent="0.2">
      <c r="AH828" s="7"/>
      <c r="BP828" s="7"/>
    </row>
    <row r="829" spans="34:68" ht="15.75" customHeight="1" x14ac:dyDescent="0.2">
      <c r="AH829" s="7"/>
      <c r="BP829" s="7"/>
    </row>
    <row r="830" spans="34:68" ht="15.75" customHeight="1" x14ac:dyDescent="0.2">
      <c r="AH830" s="7"/>
      <c r="BP830" s="7"/>
    </row>
    <row r="831" spans="34:68" ht="15.75" customHeight="1" x14ac:dyDescent="0.2">
      <c r="AH831" s="7"/>
      <c r="BP831" s="7"/>
    </row>
    <row r="832" spans="34:68" ht="15.75" customHeight="1" x14ac:dyDescent="0.2">
      <c r="AH832" s="7"/>
      <c r="BP832" s="7"/>
    </row>
    <row r="833" spans="34:68" ht="15.75" customHeight="1" x14ac:dyDescent="0.2">
      <c r="AH833" s="7"/>
      <c r="BP833" s="7"/>
    </row>
    <row r="834" spans="34:68" ht="15.75" customHeight="1" x14ac:dyDescent="0.2">
      <c r="AH834" s="7"/>
      <c r="BP834" s="7"/>
    </row>
    <row r="835" spans="34:68" ht="15.75" customHeight="1" x14ac:dyDescent="0.2">
      <c r="AH835" s="7"/>
      <c r="BP835" s="7"/>
    </row>
    <row r="836" spans="34:68" ht="15.75" customHeight="1" x14ac:dyDescent="0.2">
      <c r="AH836" s="7"/>
      <c r="BP836" s="7"/>
    </row>
    <row r="837" spans="34:68" ht="15.75" customHeight="1" x14ac:dyDescent="0.2">
      <c r="AH837" s="7"/>
      <c r="BP837" s="7"/>
    </row>
    <row r="838" spans="34:68" ht="15.75" customHeight="1" x14ac:dyDescent="0.2">
      <c r="AH838" s="7"/>
      <c r="BP838" s="7"/>
    </row>
    <row r="839" spans="34:68" ht="15.75" customHeight="1" x14ac:dyDescent="0.2">
      <c r="AH839" s="7"/>
      <c r="BP839" s="7"/>
    </row>
    <row r="840" spans="34:68" ht="15.75" customHeight="1" x14ac:dyDescent="0.2">
      <c r="AH840" s="7"/>
      <c r="BP840" s="7"/>
    </row>
    <row r="841" spans="34:68" ht="15.75" customHeight="1" x14ac:dyDescent="0.2">
      <c r="AH841" s="7"/>
      <c r="BP841" s="7"/>
    </row>
    <row r="842" spans="34:68" ht="15.75" customHeight="1" x14ac:dyDescent="0.2">
      <c r="AH842" s="7"/>
      <c r="BP842" s="7"/>
    </row>
    <row r="843" spans="34:68" ht="15.75" customHeight="1" x14ac:dyDescent="0.2">
      <c r="AH843" s="7"/>
      <c r="BP843" s="7"/>
    </row>
    <row r="844" spans="34:68" ht="15.75" customHeight="1" x14ac:dyDescent="0.2">
      <c r="AH844" s="7"/>
      <c r="BP844" s="7"/>
    </row>
    <row r="845" spans="34:68" ht="15.75" customHeight="1" x14ac:dyDescent="0.2">
      <c r="AH845" s="7"/>
      <c r="BP845" s="7"/>
    </row>
    <row r="846" spans="34:68" ht="15.75" customHeight="1" x14ac:dyDescent="0.2">
      <c r="AH846" s="7"/>
      <c r="BP846" s="7"/>
    </row>
    <row r="847" spans="34:68" ht="15.75" customHeight="1" x14ac:dyDescent="0.2">
      <c r="AH847" s="7"/>
      <c r="BP847" s="7"/>
    </row>
    <row r="848" spans="34:68" ht="15.75" customHeight="1" x14ac:dyDescent="0.2">
      <c r="AH848" s="7"/>
      <c r="BP848" s="7"/>
    </row>
    <row r="849" spans="34:68" ht="15.75" customHeight="1" x14ac:dyDescent="0.2">
      <c r="AH849" s="7"/>
      <c r="BP849" s="7"/>
    </row>
    <row r="850" spans="34:68" ht="15.75" customHeight="1" x14ac:dyDescent="0.2">
      <c r="AH850" s="7"/>
      <c r="BP850" s="7"/>
    </row>
    <row r="851" spans="34:68" ht="15.75" customHeight="1" x14ac:dyDescent="0.2">
      <c r="AH851" s="7"/>
      <c r="BP851" s="7"/>
    </row>
    <row r="852" spans="34:68" ht="15.75" customHeight="1" x14ac:dyDescent="0.2">
      <c r="AH852" s="7"/>
      <c r="BP852" s="7"/>
    </row>
    <row r="853" spans="34:68" ht="15.75" customHeight="1" x14ac:dyDescent="0.2">
      <c r="AH853" s="7"/>
      <c r="BP853" s="7"/>
    </row>
    <row r="854" spans="34:68" ht="15.75" customHeight="1" x14ac:dyDescent="0.2">
      <c r="AH854" s="7"/>
      <c r="BP854" s="7"/>
    </row>
    <row r="855" spans="34:68" ht="15.75" customHeight="1" x14ac:dyDescent="0.2">
      <c r="AH855" s="7"/>
      <c r="BP855" s="7"/>
    </row>
    <row r="856" spans="34:68" ht="15.75" customHeight="1" x14ac:dyDescent="0.2">
      <c r="AH856" s="7"/>
      <c r="BP856" s="7"/>
    </row>
    <row r="857" spans="34:68" ht="15.75" customHeight="1" x14ac:dyDescent="0.2">
      <c r="AH857" s="7"/>
      <c r="BP857" s="7"/>
    </row>
    <row r="858" spans="34:68" ht="15.75" customHeight="1" x14ac:dyDescent="0.2">
      <c r="AH858" s="7"/>
      <c r="BP858" s="7"/>
    </row>
    <row r="859" spans="34:68" ht="15.75" customHeight="1" x14ac:dyDescent="0.2">
      <c r="AH859" s="7"/>
      <c r="BP859" s="7"/>
    </row>
    <row r="860" spans="34:68" ht="15.75" customHeight="1" x14ac:dyDescent="0.2">
      <c r="AH860" s="7"/>
      <c r="BP860" s="7"/>
    </row>
    <row r="861" spans="34:68" ht="15.75" customHeight="1" x14ac:dyDescent="0.2">
      <c r="AH861" s="7"/>
      <c r="BP861" s="7"/>
    </row>
    <row r="862" spans="34:68" ht="15.75" customHeight="1" x14ac:dyDescent="0.2">
      <c r="AH862" s="7"/>
      <c r="BP862" s="7"/>
    </row>
    <row r="863" spans="34:68" ht="15.75" customHeight="1" x14ac:dyDescent="0.2">
      <c r="AH863" s="7"/>
      <c r="BP863" s="7"/>
    </row>
    <row r="864" spans="34:68" ht="15.75" customHeight="1" x14ac:dyDescent="0.2">
      <c r="AH864" s="7"/>
      <c r="BP864" s="7"/>
    </row>
    <row r="865" spans="34:68" ht="15.75" customHeight="1" x14ac:dyDescent="0.2">
      <c r="AH865" s="7"/>
      <c r="BP865" s="7"/>
    </row>
    <row r="866" spans="34:68" ht="15.75" customHeight="1" x14ac:dyDescent="0.2">
      <c r="AH866" s="7"/>
      <c r="BP866" s="7"/>
    </row>
    <row r="867" spans="34:68" ht="15.75" customHeight="1" x14ac:dyDescent="0.2">
      <c r="AH867" s="7"/>
      <c r="BP867" s="7"/>
    </row>
    <row r="868" spans="34:68" ht="15.75" customHeight="1" x14ac:dyDescent="0.2">
      <c r="AH868" s="7"/>
      <c r="BP868" s="7"/>
    </row>
    <row r="869" spans="34:68" ht="15.75" customHeight="1" x14ac:dyDescent="0.2">
      <c r="AH869" s="7"/>
      <c r="BP869" s="7"/>
    </row>
    <row r="870" spans="34:68" ht="15.75" customHeight="1" x14ac:dyDescent="0.2">
      <c r="AH870" s="7"/>
      <c r="BP870" s="7"/>
    </row>
    <row r="871" spans="34:68" ht="15.75" customHeight="1" x14ac:dyDescent="0.2">
      <c r="AH871" s="7"/>
      <c r="BP871" s="7"/>
    </row>
    <row r="872" spans="34:68" ht="15.75" customHeight="1" x14ac:dyDescent="0.2">
      <c r="AH872" s="7"/>
      <c r="BP872" s="7"/>
    </row>
    <row r="873" spans="34:68" ht="15.75" customHeight="1" x14ac:dyDescent="0.2">
      <c r="AH873" s="7"/>
      <c r="BP873" s="7"/>
    </row>
    <row r="874" spans="34:68" ht="15.75" customHeight="1" x14ac:dyDescent="0.2">
      <c r="AH874" s="7"/>
      <c r="BP874" s="7"/>
    </row>
    <row r="875" spans="34:68" ht="15.75" customHeight="1" x14ac:dyDescent="0.2">
      <c r="AH875" s="7"/>
      <c r="BP875" s="7"/>
    </row>
    <row r="876" spans="34:68" ht="15.75" customHeight="1" x14ac:dyDescent="0.2">
      <c r="AH876" s="7"/>
      <c r="BP876" s="7"/>
    </row>
    <row r="877" spans="34:68" ht="15.75" customHeight="1" x14ac:dyDescent="0.2">
      <c r="AH877" s="7"/>
      <c r="BP877" s="7"/>
    </row>
    <row r="878" spans="34:68" ht="15.75" customHeight="1" x14ac:dyDescent="0.2">
      <c r="AH878" s="7"/>
      <c r="BP878" s="7"/>
    </row>
    <row r="879" spans="34:68" ht="15.75" customHeight="1" x14ac:dyDescent="0.2">
      <c r="AH879" s="7"/>
      <c r="BP879" s="7"/>
    </row>
    <row r="880" spans="34:68" ht="15.75" customHeight="1" x14ac:dyDescent="0.2">
      <c r="AH880" s="7"/>
      <c r="BP880" s="7"/>
    </row>
    <row r="881" spans="34:68" ht="15.75" customHeight="1" x14ac:dyDescent="0.2">
      <c r="AH881" s="7"/>
      <c r="BP881" s="7"/>
    </row>
    <row r="882" spans="34:68" ht="15.75" customHeight="1" x14ac:dyDescent="0.2">
      <c r="AH882" s="7"/>
      <c r="BP882" s="7"/>
    </row>
    <row r="883" spans="34:68" ht="15.75" customHeight="1" x14ac:dyDescent="0.2">
      <c r="AH883" s="7"/>
      <c r="BP883" s="7"/>
    </row>
    <row r="884" spans="34:68" ht="15.75" customHeight="1" x14ac:dyDescent="0.2">
      <c r="AH884" s="7"/>
      <c r="BP884" s="7"/>
    </row>
    <row r="885" spans="34:68" ht="15.75" customHeight="1" x14ac:dyDescent="0.2">
      <c r="AH885" s="7"/>
      <c r="BP885" s="7"/>
    </row>
    <row r="886" spans="34:68" ht="15.75" customHeight="1" x14ac:dyDescent="0.2">
      <c r="AH886" s="7"/>
      <c r="BP886" s="7"/>
    </row>
    <row r="887" spans="34:68" ht="15.75" customHeight="1" x14ac:dyDescent="0.2">
      <c r="AH887" s="7"/>
      <c r="BP887" s="7"/>
    </row>
    <row r="888" spans="34:68" ht="15.75" customHeight="1" x14ac:dyDescent="0.2">
      <c r="AH888" s="7"/>
      <c r="BP888" s="7"/>
    </row>
    <row r="889" spans="34:68" ht="15.75" customHeight="1" x14ac:dyDescent="0.2">
      <c r="AH889" s="7"/>
      <c r="BP889" s="7"/>
    </row>
    <row r="890" spans="34:68" ht="15.75" customHeight="1" x14ac:dyDescent="0.2">
      <c r="AH890" s="7"/>
      <c r="BP890" s="7"/>
    </row>
    <row r="891" spans="34:68" ht="15.75" customHeight="1" x14ac:dyDescent="0.2">
      <c r="AH891" s="7"/>
      <c r="BP891" s="7"/>
    </row>
    <row r="892" spans="34:68" ht="15.75" customHeight="1" x14ac:dyDescent="0.2">
      <c r="AH892" s="7"/>
      <c r="BP892" s="7"/>
    </row>
    <row r="893" spans="34:68" ht="15.75" customHeight="1" x14ac:dyDescent="0.2">
      <c r="AH893" s="7"/>
      <c r="BP893" s="7"/>
    </row>
    <row r="894" spans="34:68" ht="15.75" customHeight="1" x14ac:dyDescent="0.2">
      <c r="AH894" s="7"/>
      <c r="BP894" s="7"/>
    </row>
    <row r="895" spans="34:68" ht="15.75" customHeight="1" x14ac:dyDescent="0.2">
      <c r="AH895" s="7"/>
      <c r="BP895" s="7"/>
    </row>
    <row r="896" spans="34:68" ht="15.75" customHeight="1" x14ac:dyDescent="0.2">
      <c r="AH896" s="7"/>
      <c r="BP896" s="7"/>
    </row>
    <row r="897" spans="34:68" ht="15.75" customHeight="1" x14ac:dyDescent="0.2">
      <c r="AH897" s="7"/>
      <c r="BP897" s="7"/>
    </row>
    <row r="898" spans="34:68" ht="15.75" customHeight="1" x14ac:dyDescent="0.2">
      <c r="AH898" s="7"/>
      <c r="BP898" s="7"/>
    </row>
    <row r="899" spans="34:68" ht="15.75" customHeight="1" x14ac:dyDescent="0.2">
      <c r="AH899" s="7"/>
      <c r="BP899" s="7"/>
    </row>
    <row r="900" spans="34:68" ht="15.75" customHeight="1" x14ac:dyDescent="0.2">
      <c r="AH900" s="7"/>
      <c r="BP900" s="7"/>
    </row>
    <row r="901" spans="34:68" ht="15.75" customHeight="1" x14ac:dyDescent="0.2">
      <c r="AH901" s="7"/>
      <c r="BP901" s="7"/>
    </row>
    <row r="902" spans="34:68" ht="15.75" customHeight="1" x14ac:dyDescent="0.2">
      <c r="AH902" s="7"/>
      <c r="BP902" s="7"/>
    </row>
    <row r="903" spans="34:68" ht="15.75" customHeight="1" x14ac:dyDescent="0.2">
      <c r="AH903" s="7"/>
      <c r="BP903" s="7"/>
    </row>
    <row r="904" spans="34:68" ht="15.75" customHeight="1" x14ac:dyDescent="0.2">
      <c r="AH904" s="7"/>
      <c r="BP904" s="7"/>
    </row>
    <row r="905" spans="34:68" ht="15.75" customHeight="1" x14ac:dyDescent="0.2">
      <c r="AH905" s="7"/>
      <c r="BP905" s="7"/>
    </row>
    <row r="906" spans="34:68" ht="15.75" customHeight="1" x14ac:dyDescent="0.2">
      <c r="AH906" s="7"/>
      <c r="BP906" s="7"/>
    </row>
    <row r="907" spans="34:68" ht="15.75" customHeight="1" x14ac:dyDescent="0.2">
      <c r="AH907" s="7"/>
      <c r="BP907" s="7"/>
    </row>
    <row r="908" spans="34:68" ht="15.75" customHeight="1" x14ac:dyDescent="0.2">
      <c r="AH908" s="7"/>
      <c r="BP908" s="7"/>
    </row>
    <row r="909" spans="34:68" ht="15.75" customHeight="1" x14ac:dyDescent="0.2">
      <c r="AH909" s="7"/>
      <c r="BP909" s="7"/>
    </row>
    <row r="910" spans="34:68" ht="15.75" customHeight="1" x14ac:dyDescent="0.2">
      <c r="AH910" s="7"/>
      <c r="BP910" s="7"/>
    </row>
    <row r="911" spans="34:68" ht="15.75" customHeight="1" x14ac:dyDescent="0.2">
      <c r="AH911" s="7"/>
      <c r="BP911" s="7"/>
    </row>
    <row r="912" spans="34:68" ht="15.75" customHeight="1" x14ac:dyDescent="0.2">
      <c r="AH912" s="7"/>
      <c r="BP912" s="7"/>
    </row>
    <row r="913" spans="34:68" ht="15.75" customHeight="1" x14ac:dyDescent="0.2">
      <c r="AH913" s="7"/>
      <c r="BP913" s="7"/>
    </row>
    <row r="914" spans="34:68" ht="15.75" customHeight="1" x14ac:dyDescent="0.2">
      <c r="AH914" s="7"/>
      <c r="BP914" s="7"/>
    </row>
    <row r="915" spans="34:68" ht="15.75" customHeight="1" x14ac:dyDescent="0.2">
      <c r="AH915" s="7"/>
      <c r="BP915" s="7"/>
    </row>
    <row r="916" spans="34:68" ht="15.75" customHeight="1" x14ac:dyDescent="0.2">
      <c r="AH916" s="7"/>
      <c r="BP916" s="7"/>
    </row>
    <row r="917" spans="34:68" ht="15.75" customHeight="1" x14ac:dyDescent="0.2">
      <c r="AH917" s="7"/>
      <c r="BP917" s="7"/>
    </row>
    <row r="918" spans="34:68" ht="15.75" customHeight="1" x14ac:dyDescent="0.2">
      <c r="AH918" s="7"/>
      <c r="BP918" s="7"/>
    </row>
    <row r="919" spans="34:68" ht="15.75" customHeight="1" x14ac:dyDescent="0.2">
      <c r="AH919" s="7"/>
      <c r="BP919" s="7"/>
    </row>
    <row r="920" spans="34:68" ht="15.75" customHeight="1" x14ac:dyDescent="0.2">
      <c r="AH920" s="7"/>
      <c r="BP920" s="7"/>
    </row>
    <row r="921" spans="34:68" ht="15.75" customHeight="1" x14ac:dyDescent="0.2">
      <c r="AH921" s="7"/>
      <c r="BP921" s="7"/>
    </row>
    <row r="922" spans="34:68" ht="15.75" customHeight="1" x14ac:dyDescent="0.2">
      <c r="AH922" s="7"/>
      <c r="BP922" s="7"/>
    </row>
    <row r="923" spans="34:68" ht="15.75" customHeight="1" x14ac:dyDescent="0.2">
      <c r="AH923" s="7"/>
      <c r="BP923" s="7"/>
    </row>
    <row r="924" spans="34:68" ht="15.75" customHeight="1" x14ac:dyDescent="0.2">
      <c r="AH924" s="7"/>
      <c r="BP924" s="7"/>
    </row>
    <row r="925" spans="34:68" ht="15.75" customHeight="1" x14ac:dyDescent="0.2">
      <c r="AH925" s="7"/>
      <c r="BP925" s="7"/>
    </row>
    <row r="926" spans="34:68" ht="15.75" customHeight="1" x14ac:dyDescent="0.2">
      <c r="AH926" s="7"/>
      <c r="BP926" s="7"/>
    </row>
    <row r="927" spans="34:68" ht="15.75" customHeight="1" x14ac:dyDescent="0.2">
      <c r="AH927" s="7"/>
      <c r="BP927" s="7"/>
    </row>
    <row r="928" spans="34:68" ht="15.75" customHeight="1" x14ac:dyDescent="0.2">
      <c r="AH928" s="7"/>
      <c r="BP928" s="7"/>
    </row>
    <row r="929" spans="34:68" ht="15.75" customHeight="1" x14ac:dyDescent="0.2">
      <c r="AH929" s="7"/>
      <c r="BP929" s="7"/>
    </row>
    <row r="930" spans="34:68" ht="15.75" customHeight="1" x14ac:dyDescent="0.2">
      <c r="AH930" s="7"/>
      <c r="BP930" s="7"/>
    </row>
    <row r="931" spans="34:68" ht="15.75" customHeight="1" x14ac:dyDescent="0.2">
      <c r="AH931" s="7"/>
      <c r="BP931" s="7"/>
    </row>
    <row r="932" spans="34:68" ht="15.75" customHeight="1" x14ac:dyDescent="0.2">
      <c r="AH932" s="7"/>
      <c r="BP932" s="7"/>
    </row>
    <row r="933" spans="34:68" ht="15.75" customHeight="1" x14ac:dyDescent="0.2">
      <c r="AH933" s="7"/>
      <c r="BP933" s="7"/>
    </row>
    <row r="934" spans="34:68" ht="15.75" customHeight="1" x14ac:dyDescent="0.2">
      <c r="AH934" s="7"/>
      <c r="BP934" s="7"/>
    </row>
    <row r="935" spans="34:68" ht="15.75" customHeight="1" x14ac:dyDescent="0.2">
      <c r="AH935" s="7"/>
      <c r="BP935" s="7"/>
    </row>
    <row r="936" spans="34:68" ht="15.75" customHeight="1" x14ac:dyDescent="0.2">
      <c r="AH936" s="7"/>
      <c r="BP936" s="7"/>
    </row>
    <row r="937" spans="34:68" ht="15.75" customHeight="1" x14ac:dyDescent="0.2">
      <c r="AH937" s="7"/>
      <c r="BP937" s="7"/>
    </row>
    <row r="938" spans="34:68" ht="15.75" customHeight="1" x14ac:dyDescent="0.2">
      <c r="AH938" s="7"/>
      <c r="BP938" s="7"/>
    </row>
    <row r="939" spans="34:68" ht="15.75" customHeight="1" x14ac:dyDescent="0.2">
      <c r="AH939" s="7"/>
      <c r="BP939" s="7"/>
    </row>
    <row r="940" spans="34:68" ht="15.75" customHeight="1" x14ac:dyDescent="0.2">
      <c r="AH940" s="7"/>
      <c r="BP940" s="7"/>
    </row>
    <row r="941" spans="34:68" ht="15.75" customHeight="1" x14ac:dyDescent="0.2">
      <c r="AH941" s="7"/>
      <c r="BP941" s="7"/>
    </row>
    <row r="942" spans="34:68" ht="15.75" customHeight="1" x14ac:dyDescent="0.2">
      <c r="AH942" s="7"/>
      <c r="BP942" s="7"/>
    </row>
    <row r="943" spans="34:68" ht="15.75" customHeight="1" x14ac:dyDescent="0.2">
      <c r="AH943" s="7"/>
      <c r="BP943" s="7"/>
    </row>
    <row r="944" spans="34:68" ht="15.75" customHeight="1" x14ac:dyDescent="0.2">
      <c r="AH944" s="7"/>
      <c r="BP944" s="7"/>
    </row>
    <row r="945" spans="34:68" ht="15.75" customHeight="1" x14ac:dyDescent="0.2">
      <c r="AH945" s="7"/>
      <c r="BP945" s="7"/>
    </row>
    <row r="946" spans="34:68" ht="15.75" customHeight="1" x14ac:dyDescent="0.2">
      <c r="AH946" s="7"/>
      <c r="BP946" s="7"/>
    </row>
    <row r="947" spans="34:68" ht="15.75" customHeight="1" x14ac:dyDescent="0.2">
      <c r="AH947" s="7"/>
      <c r="BP947" s="7"/>
    </row>
    <row r="948" spans="34:68" ht="15.75" customHeight="1" x14ac:dyDescent="0.2">
      <c r="AH948" s="7"/>
      <c r="BP948" s="7"/>
    </row>
    <row r="949" spans="34:68" ht="15.75" customHeight="1" x14ac:dyDescent="0.2">
      <c r="AH949" s="7"/>
      <c r="BP949" s="7"/>
    </row>
    <row r="950" spans="34:68" ht="15.75" customHeight="1" x14ac:dyDescent="0.2">
      <c r="AH950" s="7"/>
      <c r="BP950" s="7"/>
    </row>
    <row r="951" spans="34:68" ht="15.75" customHeight="1" x14ac:dyDescent="0.2">
      <c r="AH951" s="7"/>
      <c r="BP951" s="7"/>
    </row>
    <row r="952" spans="34:68" ht="15.75" customHeight="1" x14ac:dyDescent="0.2">
      <c r="AH952" s="7"/>
      <c r="BP952" s="7"/>
    </row>
    <row r="953" spans="34:68" ht="15.75" customHeight="1" x14ac:dyDescent="0.2">
      <c r="AH953" s="7"/>
      <c r="BP953" s="7"/>
    </row>
    <row r="954" spans="34:68" ht="15.75" customHeight="1" x14ac:dyDescent="0.2">
      <c r="AH954" s="7"/>
      <c r="BP954" s="7"/>
    </row>
    <row r="955" spans="34:68" ht="15.75" customHeight="1" x14ac:dyDescent="0.2">
      <c r="AH955" s="7"/>
      <c r="BP955" s="7"/>
    </row>
    <row r="956" spans="34:68" ht="15.75" customHeight="1" x14ac:dyDescent="0.2">
      <c r="AH956" s="7"/>
      <c r="BP956" s="7"/>
    </row>
    <row r="957" spans="34:68" ht="15.75" customHeight="1" x14ac:dyDescent="0.2">
      <c r="AH957" s="7"/>
      <c r="BP957" s="7"/>
    </row>
    <row r="958" spans="34:68" ht="15.75" customHeight="1" x14ac:dyDescent="0.2">
      <c r="AH958" s="7"/>
      <c r="BP958" s="7"/>
    </row>
    <row r="959" spans="34:68" ht="15.75" customHeight="1" x14ac:dyDescent="0.2">
      <c r="AH959" s="7"/>
      <c r="BP959" s="7"/>
    </row>
    <row r="960" spans="34:68" ht="15.75" customHeight="1" x14ac:dyDescent="0.2">
      <c r="AH960" s="7"/>
      <c r="BP960" s="7"/>
    </row>
    <row r="961" spans="34:68" ht="15.75" customHeight="1" x14ac:dyDescent="0.2">
      <c r="AH961" s="7"/>
      <c r="BP961" s="7"/>
    </row>
    <row r="962" spans="34:68" ht="15.75" customHeight="1" x14ac:dyDescent="0.2">
      <c r="AH962" s="7"/>
      <c r="BP962" s="7"/>
    </row>
    <row r="963" spans="34:68" ht="15.75" customHeight="1" x14ac:dyDescent="0.2">
      <c r="AH963" s="7"/>
      <c r="BP963" s="7"/>
    </row>
    <row r="964" spans="34:68" ht="15.75" customHeight="1" x14ac:dyDescent="0.2">
      <c r="AH964" s="7"/>
      <c r="BP964" s="7"/>
    </row>
    <row r="965" spans="34:68" ht="15.75" customHeight="1" x14ac:dyDescent="0.2">
      <c r="AH965" s="7"/>
      <c r="BP965" s="7"/>
    </row>
    <row r="966" spans="34:68" ht="15.75" customHeight="1" x14ac:dyDescent="0.2">
      <c r="AH966" s="7"/>
      <c r="BP966" s="7"/>
    </row>
    <row r="967" spans="34:68" ht="15.75" customHeight="1" x14ac:dyDescent="0.2">
      <c r="AH967" s="7"/>
      <c r="BP967" s="7"/>
    </row>
    <row r="968" spans="34:68" ht="15.75" customHeight="1" x14ac:dyDescent="0.2">
      <c r="AH968" s="7"/>
      <c r="BP968" s="7"/>
    </row>
    <row r="969" spans="34:68" ht="15.75" customHeight="1" x14ac:dyDescent="0.2">
      <c r="AH969" s="7"/>
      <c r="BP969" s="7"/>
    </row>
    <row r="970" spans="34:68" ht="15.75" customHeight="1" x14ac:dyDescent="0.2">
      <c r="AH970" s="7"/>
      <c r="BP970" s="7"/>
    </row>
    <row r="971" spans="34:68" ht="15.75" customHeight="1" x14ac:dyDescent="0.2">
      <c r="AH971" s="7"/>
      <c r="BP971" s="7"/>
    </row>
    <row r="972" spans="34:68" ht="15.75" customHeight="1" x14ac:dyDescent="0.2">
      <c r="AH972" s="7"/>
      <c r="BP972" s="7"/>
    </row>
    <row r="973" spans="34:68" ht="15.75" customHeight="1" x14ac:dyDescent="0.2">
      <c r="AH973" s="7"/>
      <c r="BP973" s="7"/>
    </row>
    <row r="974" spans="34:68" ht="15.75" customHeight="1" x14ac:dyDescent="0.2">
      <c r="AH974" s="7"/>
      <c r="BP974" s="7"/>
    </row>
    <row r="975" spans="34:68" ht="15.75" customHeight="1" x14ac:dyDescent="0.2">
      <c r="AH975" s="7"/>
      <c r="BP975" s="7"/>
    </row>
    <row r="976" spans="34:68" ht="15.75" customHeight="1" x14ac:dyDescent="0.2">
      <c r="AH976" s="7"/>
      <c r="BP976" s="7"/>
    </row>
    <row r="977" spans="34:68" ht="15.75" customHeight="1" x14ac:dyDescent="0.2">
      <c r="AH977" s="7"/>
      <c r="BP977" s="7"/>
    </row>
    <row r="978" spans="34:68" ht="15.75" customHeight="1" x14ac:dyDescent="0.2">
      <c r="AH978" s="7"/>
      <c r="BP978" s="7"/>
    </row>
    <row r="979" spans="34:68" ht="15.75" customHeight="1" x14ac:dyDescent="0.2">
      <c r="AH979" s="7"/>
      <c r="BP979" s="7"/>
    </row>
    <row r="980" spans="34:68" ht="15.75" customHeight="1" x14ac:dyDescent="0.2">
      <c r="AH980" s="7"/>
      <c r="BP980" s="7"/>
    </row>
    <row r="981" spans="34:68" ht="15.75" customHeight="1" x14ac:dyDescent="0.2">
      <c r="AH981" s="7"/>
      <c r="BP981" s="7"/>
    </row>
    <row r="982" spans="34:68" ht="15.75" customHeight="1" x14ac:dyDescent="0.2">
      <c r="AH982" s="7"/>
      <c r="BP982" s="7"/>
    </row>
    <row r="983" spans="34:68" ht="15.75" customHeight="1" x14ac:dyDescent="0.2">
      <c r="AH983" s="7"/>
      <c r="BP983" s="7"/>
    </row>
    <row r="984" spans="34:68" ht="15.75" customHeight="1" x14ac:dyDescent="0.2">
      <c r="AH984" s="7"/>
      <c r="BP984" s="7"/>
    </row>
    <row r="985" spans="34:68" ht="15.75" customHeight="1" x14ac:dyDescent="0.2">
      <c r="AH985" s="7"/>
      <c r="BP985" s="7"/>
    </row>
    <row r="986" spans="34:68" ht="15.75" customHeight="1" x14ac:dyDescent="0.2">
      <c r="AH986" s="7"/>
      <c r="BP986" s="7"/>
    </row>
    <row r="987" spans="34:68" ht="15.75" customHeight="1" x14ac:dyDescent="0.2">
      <c r="AH987" s="7"/>
      <c r="BP987" s="7"/>
    </row>
    <row r="988" spans="34:68" ht="15.75" customHeight="1" x14ac:dyDescent="0.2">
      <c r="AH988" s="7"/>
      <c r="BP988" s="7"/>
    </row>
    <row r="989" spans="34:68" ht="15.75" customHeight="1" x14ac:dyDescent="0.2">
      <c r="AH989" s="7"/>
      <c r="BP989" s="7"/>
    </row>
    <row r="990" spans="34:68" ht="15.75" customHeight="1" x14ac:dyDescent="0.2">
      <c r="AH990" s="7"/>
      <c r="BP990" s="7"/>
    </row>
    <row r="991" spans="34:68" ht="15.75" customHeight="1" x14ac:dyDescent="0.2">
      <c r="AH991" s="7"/>
      <c r="BP991" s="7"/>
    </row>
    <row r="992" spans="34:68" ht="15.75" customHeight="1" x14ac:dyDescent="0.2">
      <c r="AH992" s="7"/>
      <c r="BP992" s="7"/>
    </row>
    <row r="993" spans="34:68" ht="15.75" customHeight="1" x14ac:dyDescent="0.2">
      <c r="AH993" s="7"/>
      <c r="BP993" s="7"/>
    </row>
    <row r="994" spans="34:68" ht="15.75" customHeight="1" x14ac:dyDescent="0.2">
      <c r="AH994" s="7"/>
      <c r="BP994" s="7"/>
    </row>
    <row r="995" spans="34:68" ht="15.75" customHeight="1" x14ac:dyDescent="0.2">
      <c r="AH995" s="7"/>
      <c r="BP995" s="7"/>
    </row>
    <row r="996" spans="34:68" ht="15.75" customHeight="1" x14ac:dyDescent="0.2">
      <c r="AH996" s="7"/>
      <c r="BP996" s="7"/>
    </row>
    <row r="997" spans="34:68" ht="15.75" customHeight="1" x14ac:dyDescent="0.2">
      <c r="AH997" s="7"/>
      <c r="BP997" s="7"/>
    </row>
    <row r="998" spans="34:68" ht="15.75" customHeight="1" x14ac:dyDescent="0.2">
      <c r="AH998" s="7"/>
      <c r="BP998" s="7"/>
    </row>
    <row r="999" spans="34:68" ht="15.75" customHeight="1" x14ac:dyDescent="0.2">
      <c r="AH999" s="7"/>
      <c r="BP999" s="7"/>
    </row>
    <row r="1000" spans="34:68" ht="15.75" customHeight="1" x14ac:dyDescent="0.2">
      <c r="AH1000" s="7"/>
      <c r="BP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JAZMIN</dc:creator>
  <cp:lastModifiedBy>Sara Romero</cp:lastModifiedBy>
  <dcterms:created xsi:type="dcterms:W3CDTF">2021-06-16T20:45:45Z</dcterms:created>
  <dcterms:modified xsi:type="dcterms:W3CDTF">2022-11-28T18:51:12Z</dcterms:modified>
</cp:coreProperties>
</file>